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6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7.xml" ContentType="application/vnd.ms-excel.controlproperties+xml"/>
  <Override PartName="/xl/drawings/drawing16.xml" ContentType="application/vnd.openxmlformats-officedocument.drawing+xml"/>
  <Override PartName="/xl/ctrlProps/ctrlProp8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9.xml" ContentType="application/vnd.ms-excel.controlproperties+xml"/>
  <Override PartName="/xl/drawings/drawing1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2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25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2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7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i03\Downloads\"/>
    </mc:Choice>
  </mc:AlternateContent>
  <xr:revisionPtr revIDLastSave="0" documentId="13_ncr:1_{3C36CB2D-81AE-4264-8F11-9B5689F423D4}" xr6:coauthVersionLast="47" xr6:coauthVersionMax="47" xr10:uidLastSave="{00000000-0000-0000-0000-000000000000}"/>
  <bookViews>
    <workbookView xWindow="-120" yWindow="-120" windowWidth="29040" windowHeight="15720" tabRatio="777" xr2:uid="{E7082F9E-8BD0-4D20-95E8-43C8F58272E5}"/>
  </bookViews>
  <sheets>
    <sheet name="HomePage" sheetId="29" r:id="rId1"/>
    <sheet name="Banco de Dados" sheetId="28" r:id="rId2"/>
    <sheet name="Cad_func_geral" sheetId="45" r:id="rId3"/>
    <sheet name="Valid_func_geral" sheetId="46" r:id="rId4"/>
    <sheet name="HomeEst" sheetId="30" r:id="rId5"/>
    <sheet name="EntradaEstoque" sheetId="31" r:id="rId6"/>
    <sheet name="SaídaEstoque" sheetId="32" r:id="rId7"/>
    <sheet name="EstoqueGeral" sheetId="33" r:id="rId8"/>
    <sheet name="CadFin_InOut" sheetId="37" r:id="rId9"/>
    <sheet name="DashboardEstoque" sheetId="34" r:id="rId10"/>
    <sheet name="Admis_RH" sheetId="38" r:id="rId11"/>
    <sheet name="Valid_RH" sheetId="39" r:id="rId12"/>
    <sheet name="Cad_Veic_Logist" sheetId="40" r:id="rId13"/>
    <sheet name="Cad_Entregas_Log" sheetId="41" r:id="rId14"/>
    <sheet name="Valid_Log" sheetId="42" r:id="rId15"/>
    <sheet name="Cad_Fornec_Comp" sheetId="43" r:id="rId16"/>
    <sheet name="Materia_Prima" sheetId="1" r:id="rId17"/>
    <sheet name="HomeProd" sheetId="44" r:id="rId18"/>
    <sheet name="Produtividade" sheetId="2" r:id="rId19"/>
    <sheet name="Ordem_de_Porcelana" sheetId="19" r:id="rId20"/>
    <sheet name="Ordem_de_Acrílico" sheetId="20" r:id="rId21"/>
    <sheet name="Ordens_de_Produção" sheetId="22" r:id="rId22"/>
    <sheet name="Estoque" sheetId="23" r:id="rId23"/>
    <sheet name="Recurso_Consumido" sheetId="24" r:id="rId24"/>
    <sheet name="Infraestrutura" sheetId="25" r:id="rId25"/>
    <sheet name="Maquinário" sheetId="26" r:id="rId26"/>
    <sheet name="Resumo_Gastos" sheetId="27" r:id="rId27"/>
    <sheet name="Home_Vendas" sheetId="47" r:id="rId28"/>
    <sheet name="Pedidos_Vendas" sheetId="48" r:id="rId29"/>
    <sheet name="ConsultarPedidos_Vendas" sheetId="49" r:id="rId30"/>
    <sheet name="AdPedido_Vendas" sheetId="50" r:id="rId31"/>
    <sheet name="ConsultarProdutos_Vendas" sheetId="51" r:id="rId32"/>
    <sheet name="Clientes_Vendas" sheetId="52" r:id="rId33"/>
    <sheet name="ConsultarClientes_Vendas" sheetId="53" r:id="rId34"/>
    <sheet name="AdCliente_Vendas" sheetId="54" r:id="rId35"/>
    <sheet name="Funcionários_Vendas" sheetId="55" r:id="rId36"/>
    <sheet name="MetasMensais_Vendas" sheetId="56" r:id="rId37"/>
    <sheet name="Valid_Vendas" sheetId="64" r:id="rId38"/>
    <sheet name="MetasAnuais_Vendas" sheetId="57" r:id="rId39"/>
    <sheet name="ConsultarFuncionários_Vendas" sheetId="58" r:id="rId4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6" i="28" l="1"/>
  <c r="BA7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A39" i="28"/>
  <c r="BA40" i="28"/>
  <c r="BA41" i="28"/>
  <c r="BA42" i="28"/>
  <c r="BA43" i="28"/>
  <c r="BA44" i="28"/>
  <c r="BA45" i="28"/>
  <c r="BA46" i="28"/>
  <c r="BA47" i="28"/>
  <c r="BA48" i="28"/>
  <c r="BA49" i="28"/>
  <c r="BA50" i="28"/>
  <c r="BA51" i="28"/>
  <c r="BA52" i="28"/>
  <c r="BA53" i="28"/>
  <c r="BA54" i="28"/>
  <c r="BA55" i="28"/>
  <c r="BA56" i="28"/>
  <c r="BA57" i="28"/>
  <c r="BA58" i="28"/>
  <c r="BA59" i="28"/>
  <c r="BA60" i="28"/>
  <c r="BA61" i="28"/>
  <c r="BA62" i="28"/>
  <c r="BA63" i="28"/>
  <c r="BA64" i="28"/>
  <c r="BA65" i="28"/>
  <c r="BA66" i="28"/>
  <c r="BA67" i="28"/>
  <c r="BA68" i="28"/>
  <c r="BA69" i="28"/>
  <c r="BA70" i="28"/>
  <c r="BA71" i="28"/>
  <c r="BA72" i="28"/>
  <c r="BA73" i="28"/>
  <c r="BA74" i="28"/>
  <c r="BA75" i="28"/>
  <c r="BA76" i="28"/>
  <c r="BA77" i="28"/>
  <c r="BA78" i="28"/>
  <c r="BA79" i="28"/>
  <c r="BA80" i="28"/>
  <c r="BA81" i="28"/>
  <c r="BA82" i="28"/>
  <c r="BA83" i="28"/>
  <c r="BA84" i="28"/>
  <c r="BA85" i="28"/>
  <c r="BA86" i="28"/>
  <c r="BA87" i="28"/>
  <c r="BA88" i="28"/>
  <c r="BA89" i="28"/>
  <c r="BA90" i="28"/>
  <c r="BA91" i="28"/>
  <c r="BA92" i="28"/>
  <c r="BA93" i="28"/>
  <c r="BA94" i="28"/>
  <c r="BA95" i="28"/>
  <c r="BA96" i="28"/>
  <c r="BA97" i="28"/>
  <c r="BA98" i="28"/>
  <c r="BA99" i="28"/>
  <c r="BA100" i="28"/>
  <c r="BA101" i="28"/>
  <c r="BA102" i="28"/>
  <c r="BA103" i="28"/>
  <c r="BA104" i="28"/>
  <c r="BA105" i="28"/>
  <c r="BA106" i="28"/>
  <c r="BA107" i="28"/>
  <c r="BA108" i="28"/>
  <c r="BA109" i="28"/>
  <c r="BA110" i="28"/>
  <c r="BA111" i="28"/>
  <c r="BA112" i="28"/>
  <c r="BA113" i="28"/>
  <c r="BA114" i="28"/>
  <c r="BA115" i="28"/>
  <c r="BA116" i="28"/>
  <c r="BA117" i="28"/>
  <c r="BA118" i="28"/>
  <c r="BA119" i="28"/>
  <c r="BA120" i="28"/>
  <c r="BA121" i="28"/>
  <c r="BA122" i="28"/>
  <c r="BA123" i="28"/>
  <c r="BA124" i="28"/>
  <c r="BA125" i="28"/>
  <c r="BA126" i="28"/>
  <c r="BA127" i="28"/>
  <c r="BA128" i="28"/>
  <c r="BA129" i="28"/>
  <c r="BA130" i="28"/>
  <c r="BA131" i="28"/>
  <c r="BA132" i="28"/>
  <c r="BA133" i="28"/>
  <c r="BA134" i="28"/>
  <c r="BA135" i="28"/>
  <c r="BA136" i="28"/>
  <c r="BA137" i="28"/>
  <c r="BA138" i="28"/>
  <c r="BA139" i="28"/>
  <c r="BA140" i="28"/>
  <c r="BA141" i="28"/>
  <c r="BA142" i="28"/>
  <c r="BA143" i="28"/>
  <c r="BA144" i="28"/>
  <c r="BA145" i="28"/>
  <c r="BA146" i="28"/>
  <c r="BA147" i="28"/>
  <c r="BA148" i="28"/>
  <c r="BA149" i="28"/>
  <c r="BA150" i="28"/>
  <c r="BA151" i="28"/>
  <c r="BA152" i="28"/>
  <c r="BA153" i="28"/>
  <c r="BA154" i="28"/>
  <c r="BA155" i="28"/>
  <c r="BA156" i="28"/>
  <c r="BA157" i="28"/>
  <c r="BA158" i="28"/>
  <c r="BA159" i="28"/>
  <c r="BA160" i="28"/>
  <c r="BA161" i="28"/>
  <c r="BA162" i="28"/>
  <c r="BA163" i="28"/>
  <c r="BA164" i="28"/>
  <c r="BA165" i="28"/>
  <c r="BA166" i="28"/>
  <c r="BA167" i="28"/>
  <c r="BA168" i="28"/>
  <c r="BA169" i="28"/>
  <c r="BA170" i="28"/>
  <c r="BA171" i="28"/>
  <c r="BA172" i="28"/>
  <c r="BA173" i="28"/>
  <c r="BA174" i="28"/>
  <c r="BA175" i="28"/>
  <c r="BA176" i="28"/>
  <c r="BA177" i="28"/>
  <c r="BA178" i="28"/>
  <c r="BA179" i="28"/>
  <c r="BA180" i="28"/>
  <c r="BA181" i="28"/>
  <c r="BA182" i="28"/>
  <c r="BA183" i="28"/>
  <c r="BA184" i="28"/>
  <c r="BA185" i="28"/>
  <c r="BA186" i="28"/>
  <c r="BA187" i="28"/>
  <c r="BA188" i="28"/>
  <c r="BA189" i="28"/>
  <c r="BA190" i="28"/>
  <c r="BA191" i="28"/>
  <c r="BA192" i="28"/>
  <c r="BA193" i="28"/>
  <c r="BA194" i="28"/>
  <c r="BA195" i="28"/>
  <c r="BA196" i="28"/>
  <c r="BA197" i="28"/>
  <c r="BA198" i="28"/>
  <c r="BA199" i="28"/>
  <c r="BA200" i="28"/>
  <c r="BA201" i="28"/>
  <c r="BA202" i="28"/>
  <c r="BA203" i="28"/>
  <c r="BA204" i="28"/>
  <c r="BA205" i="28"/>
  <c r="BA206" i="28"/>
  <c r="BA207" i="28"/>
  <c r="BA208" i="28"/>
  <c r="BA209" i="28"/>
  <c r="BA210" i="28"/>
  <c r="BA211" i="28"/>
  <c r="BA212" i="28"/>
  <c r="BA213" i="28"/>
  <c r="BA214" i="28"/>
  <c r="BA215" i="28"/>
  <c r="BA216" i="28"/>
  <c r="BA217" i="28"/>
  <c r="BA218" i="28"/>
  <c r="BA219" i="28"/>
  <c r="BA220" i="28"/>
  <c r="BA221" i="28"/>
  <c r="BA222" i="28"/>
  <c r="BA223" i="28"/>
  <c r="BA224" i="28"/>
  <c r="BA225" i="28"/>
  <c r="BA226" i="28"/>
  <c r="BA227" i="28"/>
  <c r="BA228" i="28"/>
  <c r="BA229" i="28"/>
  <c r="BA230" i="28"/>
  <c r="BA231" i="28"/>
  <c r="BA232" i="28"/>
  <c r="BA233" i="28"/>
  <c r="BA234" i="28"/>
  <c r="BA235" i="28"/>
  <c r="BA236" i="28"/>
  <c r="BA237" i="28"/>
  <c r="BA238" i="28"/>
  <c r="BA239" i="28"/>
  <c r="BA240" i="28"/>
  <c r="BA241" i="28"/>
  <c r="BA242" i="28"/>
  <c r="BA243" i="28"/>
  <c r="BA244" i="28"/>
  <c r="BA245" i="28"/>
  <c r="BA246" i="28"/>
  <c r="BA247" i="28"/>
  <c r="BA248" i="28"/>
  <c r="BA249" i="28"/>
  <c r="BA250" i="28"/>
  <c r="BA251" i="28"/>
  <c r="BA252" i="28"/>
  <c r="BA253" i="28"/>
  <c r="BA254" i="28"/>
  <c r="BA255" i="28"/>
  <c r="BA256" i="28"/>
  <c r="BA257" i="28"/>
  <c r="BA258" i="28"/>
  <c r="BA259" i="28"/>
  <c r="BA260" i="28"/>
  <c r="BA261" i="28"/>
  <c r="BA262" i="28"/>
  <c r="BA263" i="28"/>
  <c r="BA264" i="28"/>
  <c r="BA265" i="28"/>
  <c r="BA266" i="28"/>
  <c r="BA267" i="28"/>
  <c r="BA268" i="28"/>
  <c r="BA269" i="28"/>
  <c r="BA270" i="28"/>
  <c r="BA271" i="28"/>
  <c r="BA272" i="28"/>
  <c r="BA273" i="28"/>
  <c r="BA274" i="28"/>
  <c r="BA275" i="28"/>
  <c r="BA276" i="28"/>
  <c r="BA277" i="28"/>
  <c r="BA278" i="28"/>
  <c r="BA279" i="28"/>
  <c r="BA280" i="28"/>
  <c r="BA281" i="28"/>
  <c r="BA282" i="28"/>
  <c r="BA283" i="28"/>
  <c r="BA284" i="28"/>
  <c r="BA285" i="28"/>
  <c r="BA286" i="28"/>
  <c r="BA287" i="28"/>
  <c r="BA288" i="28"/>
  <c r="BA289" i="28"/>
  <c r="BA290" i="28"/>
  <c r="BA291" i="28"/>
  <c r="BA292" i="28"/>
  <c r="BA293" i="28"/>
  <c r="BA294" i="28"/>
  <c r="BA295" i="28"/>
  <c r="BA296" i="28"/>
  <c r="BA297" i="28"/>
  <c r="BA298" i="28"/>
  <c r="BA299" i="28"/>
  <c r="BA300" i="28"/>
  <c r="BA301" i="28"/>
  <c r="BA302" i="28"/>
  <c r="BA303" i="28"/>
  <c r="BA304" i="28"/>
  <c r="BA305" i="28"/>
  <c r="BA306" i="28"/>
  <c r="BA307" i="28"/>
  <c r="BA308" i="28"/>
  <c r="BA309" i="28"/>
  <c r="BA310" i="28"/>
  <c r="BA311" i="28"/>
  <c r="BA312" i="28"/>
  <c r="BA313" i="28"/>
  <c r="BA314" i="28"/>
  <c r="BA315" i="28"/>
  <c r="BA316" i="28"/>
  <c r="BA317" i="28"/>
  <c r="BA318" i="28"/>
  <c r="BA319" i="28"/>
  <c r="BA320" i="28"/>
  <c r="BA321" i="28"/>
  <c r="BA322" i="28"/>
  <c r="BA323" i="28"/>
  <c r="BA324" i="28"/>
  <c r="BA325" i="28"/>
  <c r="BA326" i="28"/>
  <c r="BA327" i="28"/>
  <c r="BA328" i="28"/>
  <c r="BA329" i="28"/>
  <c r="BA330" i="28"/>
  <c r="BA331" i="28"/>
  <c r="BA332" i="28"/>
  <c r="BA333" i="28"/>
  <c r="BA334" i="28"/>
  <c r="BA335" i="28"/>
  <c r="BA336" i="28"/>
  <c r="BA337" i="28"/>
  <c r="BA338" i="28"/>
  <c r="BA339" i="28"/>
  <c r="BA340" i="28"/>
  <c r="BA341" i="28"/>
  <c r="BA342" i="28"/>
  <c r="BA343" i="28"/>
  <c r="BA344" i="28"/>
  <c r="BA345" i="28"/>
  <c r="BA346" i="28"/>
  <c r="BA347" i="28"/>
  <c r="BA348" i="28"/>
  <c r="BA349" i="28"/>
  <c r="BA350" i="28"/>
  <c r="BA351" i="28"/>
  <c r="BA352" i="28"/>
  <c r="BA353" i="28"/>
  <c r="BA354" i="28"/>
  <c r="BA355" i="28"/>
  <c r="BA356" i="28"/>
  <c r="BA357" i="28"/>
  <c r="BA358" i="28"/>
  <c r="BA359" i="28"/>
  <c r="BA360" i="28"/>
  <c r="BA361" i="28"/>
  <c r="BA362" i="28"/>
  <c r="BA363" i="28"/>
  <c r="BA364" i="28"/>
  <c r="BA365" i="28"/>
  <c r="BA366" i="28"/>
  <c r="BA367" i="28"/>
  <c r="BA368" i="28"/>
  <c r="BA369" i="28"/>
  <c r="BA370" i="28"/>
  <c r="BA371" i="28"/>
  <c r="BA372" i="28"/>
  <c r="BA373" i="28"/>
  <c r="BA374" i="28"/>
  <c r="BA375" i="28"/>
  <c r="BA376" i="28"/>
  <c r="BA377" i="28"/>
  <c r="BA378" i="28"/>
  <c r="BA379" i="28"/>
  <c r="BA380" i="28"/>
  <c r="BA381" i="28"/>
  <c r="BA382" i="28"/>
  <c r="BA383" i="28"/>
  <c r="BA384" i="28"/>
  <c r="BA385" i="28"/>
  <c r="BA386" i="28"/>
  <c r="BA387" i="28"/>
  <c r="BA388" i="28"/>
  <c r="BA389" i="28"/>
  <c r="BA390" i="28"/>
  <c r="BA391" i="28"/>
  <c r="BA392" i="28"/>
  <c r="BA393" i="28"/>
  <c r="BA394" i="28"/>
  <c r="BA395" i="28"/>
  <c r="BA396" i="28"/>
  <c r="BA397" i="28"/>
  <c r="BA398" i="28"/>
  <c r="BA399" i="28"/>
  <c r="BA400" i="28"/>
  <c r="BA401" i="28"/>
  <c r="BA402" i="28"/>
  <c r="BA403" i="28"/>
  <c r="BA404" i="28"/>
  <c r="BA405" i="28"/>
  <c r="BA406" i="28"/>
  <c r="BA407" i="28"/>
  <c r="BA408" i="28"/>
  <c r="BA409" i="28"/>
  <c r="BA410" i="28"/>
  <c r="BA411" i="28"/>
  <c r="BA412" i="28"/>
  <c r="BA413" i="28"/>
  <c r="BA414" i="28"/>
  <c r="BA415" i="28"/>
  <c r="BA416" i="28"/>
  <c r="BA417" i="28"/>
  <c r="BA418" i="28"/>
  <c r="BA419" i="28"/>
  <c r="BA420" i="28"/>
  <c r="BA421" i="28"/>
  <c r="BA422" i="28"/>
  <c r="BA423" i="28"/>
  <c r="BA424" i="28"/>
  <c r="BA425" i="28"/>
  <c r="BA426" i="28"/>
  <c r="BA427" i="28"/>
  <c r="BA428" i="28"/>
  <c r="BA429" i="28"/>
  <c r="BA430" i="28"/>
  <c r="BA431" i="28"/>
  <c r="BA432" i="28"/>
  <c r="BA433" i="28"/>
  <c r="BA434" i="28"/>
  <c r="BA435" i="28"/>
  <c r="BA436" i="28"/>
  <c r="BA437" i="28"/>
  <c r="BA438" i="28"/>
  <c r="BA439" i="28"/>
  <c r="BA440" i="28"/>
  <c r="BA441" i="28"/>
  <c r="BA442" i="28"/>
  <c r="BA443" i="28"/>
  <c r="BA444" i="28"/>
  <c r="BA445" i="28"/>
  <c r="BA446" i="28"/>
  <c r="BA447" i="28"/>
  <c r="BA448" i="28"/>
  <c r="BA449" i="28"/>
  <c r="BA450" i="28"/>
  <c r="BA451" i="28"/>
  <c r="BA452" i="28"/>
  <c r="BA453" i="28"/>
  <c r="BA454" i="28"/>
  <c r="BA455" i="28"/>
  <c r="BA456" i="28"/>
  <c r="BA457" i="28"/>
  <c r="BA458" i="28"/>
  <c r="BA459" i="28"/>
  <c r="BA460" i="28"/>
  <c r="BA461" i="28"/>
  <c r="BA462" i="28"/>
  <c r="BA463" i="28"/>
  <c r="BA464" i="28"/>
  <c r="BA465" i="28"/>
  <c r="BA466" i="28"/>
  <c r="BA467" i="28"/>
  <c r="BA468" i="28"/>
  <c r="BA469" i="28"/>
  <c r="BA470" i="28"/>
  <c r="BA471" i="28"/>
  <c r="BA472" i="28"/>
  <c r="BA473" i="28"/>
  <c r="BA474" i="28"/>
  <c r="BA475" i="28"/>
  <c r="BA476" i="28"/>
  <c r="BA477" i="28"/>
  <c r="BA478" i="28"/>
  <c r="BA479" i="28"/>
  <c r="BA480" i="28"/>
  <c r="BA481" i="28"/>
  <c r="BA482" i="28"/>
  <c r="BA483" i="28"/>
  <c r="BA484" i="28"/>
  <c r="BA485" i="28"/>
  <c r="BA486" i="28"/>
  <c r="BA487" i="28"/>
  <c r="BA488" i="28"/>
  <c r="BA489" i="28"/>
  <c r="BA490" i="28"/>
  <c r="BA491" i="28"/>
  <c r="BA492" i="28"/>
  <c r="BA493" i="28"/>
  <c r="BA494" i="28"/>
  <c r="BA495" i="28"/>
  <c r="BA496" i="28"/>
  <c r="BA497" i="28"/>
  <c r="BA498" i="28"/>
  <c r="BA499" i="28"/>
  <c r="BA500" i="28"/>
  <c r="BA501" i="28"/>
  <c r="BA502" i="28"/>
  <c r="BA503" i="28"/>
  <c r="BA504" i="28"/>
  <c r="BA505" i="28"/>
  <c r="BA506" i="28"/>
  <c r="BA507" i="28"/>
  <c r="BA508" i="28"/>
  <c r="BA509" i="28"/>
  <c r="BA510" i="28"/>
  <c r="BA511" i="28"/>
  <c r="BA512" i="28"/>
  <c r="BA513" i="28"/>
  <c r="BA514" i="28"/>
  <c r="BA515" i="28"/>
  <c r="BA516" i="28"/>
  <c r="BA517" i="28"/>
  <c r="BA518" i="28"/>
  <c r="BA519" i="28"/>
  <c r="BA520" i="28"/>
  <c r="BA521" i="28"/>
  <c r="BA522" i="28"/>
  <c r="BA523" i="28"/>
  <c r="BA524" i="28"/>
  <c r="BA525" i="28"/>
  <c r="BA526" i="28"/>
  <c r="BA527" i="28"/>
  <c r="BA528" i="28"/>
  <c r="BA529" i="28"/>
  <c r="BA530" i="28"/>
  <c r="BA531" i="28"/>
  <c r="BA532" i="28"/>
  <c r="BA533" i="28"/>
  <c r="BA534" i="28"/>
  <c r="BA535" i="28"/>
  <c r="BA536" i="28"/>
  <c r="BA537" i="28"/>
  <c r="BA538" i="28"/>
  <c r="BA539" i="28"/>
  <c r="BA540" i="28"/>
  <c r="BA541" i="28"/>
  <c r="BA542" i="28"/>
  <c r="BA543" i="28"/>
  <c r="BA544" i="28"/>
  <c r="BA545" i="28"/>
  <c r="BA546" i="28"/>
  <c r="BA547" i="28"/>
  <c r="BA548" i="28"/>
  <c r="BA549" i="28"/>
  <c r="BA550" i="28"/>
  <c r="BA551" i="28"/>
  <c r="BA552" i="28"/>
  <c r="BA553" i="28"/>
  <c r="BA554" i="28"/>
  <c r="BA555" i="28"/>
  <c r="BA556" i="28"/>
  <c r="BA557" i="28"/>
  <c r="BA558" i="28"/>
  <c r="BA559" i="28"/>
  <c r="BA560" i="28"/>
  <c r="BA561" i="28"/>
  <c r="BA562" i="28"/>
  <c r="BA563" i="28"/>
  <c r="BA564" i="28"/>
  <c r="BA565" i="28"/>
  <c r="BA566" i="28"/>
  <c r="BA567" i="28"/>
  <c r="BA568" i="28"/>
  <c r="BA569" i="28"/>
  <c r="BA570" i="28"/>
  <c r="BA571" i="28"/>
  <c r="BA572" i="28"/>
  <c r="BA573" i="28"/>
  <c r="BA574" i="28"/>
  <c r="BA575" i="28"/>
  <c r="BA576" i="28"/>
  <c r="BA577" i="28"/>
  <c r="BA578" i="28"/>
  <c r="BA579" i="28"/>
  <c r="BA580" i="28"/>
  <c r="BA581" i="28"/>
  <c r="BA582" i="28"/>
  <c r="BA583" i="28"/>
  <c r="BA584" i="28"/>
  <c r="BA585" i="28"/>
  <c r="BA586" i="28"/>
  <c r="BA587" i="28"/>
  <c r="BA588" i="28"/>
  <c r="BA589" i="28"/>
  <c r="BA590" i="28"/>
  <c r="BA591" i="28"/>
  <c r="BA592" i="28"/>
  <c r="BA593" i="28"/>
  <c r="BA594" i="28"/>
  <c r="BA595" i="28"/>
  <c r="BA596" i="28"/>
  <c r="BA597" i="28"/>
  <c r="BA598" i="28"/>
  <c r="BA599" i="28"/>
  <c r="BA600" i="28"/>
  <c r="BA601" i="28"/>
  <c r="BA602" i="28"/>
  <c r="BA603" i="28"/>
  <c r="BA604" i="28"/>
  <c r="BA605" i="28"/>
  <c r="BA606" i="28"/>
  <c r="BA607" i="28"/>
  <c r="BA608" i="28"/>
  <c r="BA609" i="28"/>
  <c r="BA610" i="28"/>
  <c r="BA611" i="28"/>
  <c r="BA612" i="28"/>
  <c r="BA613" i="28"/>
  <c r="BA614" i="28"/>
  <c r="BA615" i="28"/>
  <c r="BA616" i="28"/>
  <c r="BA617" i="28"/>
  <c r="BA618" i="28"/>
  <c r="BA619" i="28"/>
  <c r="BA620" i="28"/>
  <c r="BA621" i="28"/>
  <c r="BA622" i="28"/>
  <c r="BA623" i="28"/>
  <c r="BA624" i="28"/>
  <c r="BA625" i="28"/>
  <c r="BA626" i="28"/>
  <c r="BA627" i="28"/>
  <c r="BA628" i="28"/>
  <c r="BA629" i="28"/>
  <c r="BA630" i="28"/>
  <c r="BA631" i="28"/>
  <c r="BA632" i="28"/>
  <c r="BA633" i="28"/>
  <c r="BA634" i="28"/>
  <c r="BA635" i="28"/>
  <c r="BA636" i="28"/>
  <c r="BA637" i="28"/>
  <c r="BA638" i="28"/>
  <c r="BA639" i="28"/>
  <c r="BA640" i="28"/>
  <c r="BA641" i="28"/>
  <c r="BA642" i="28"/>
  <c r="BA643" i="28"/>
  <c r="BA644" i="28"/>
  <c r="BA645" i="28"/>
  <c r="BA646" i="28"/>
  <c r="BA647" i="28"/>
  <c r="BA648" i="28"/>
  <c r="BA649" i="28"/>
  <c r="BA650" i="28"/>
  <c r="BA651" i="28"/>
  <c r="BA652" i="28"/>
  <c r="BA653" i="28"/>
  <c r="BA654" i="28"/>
  <c r="BA655" i="28"/>
  <c r="BA656" i="28"/>
  <c r="BA657" i="28"/>
  <c r="BA658" i="28"/>
  <c r="BA659" i="28"/>
  <c r="BA660" i="28"/>
  <c r="BA661" i="28"/>
  <c r="BA662" i="28"/>
  <c r="BA663" i="28"/>
  <c r="BA664" i="28"/>
  <c r="BA665" i="28"/>
  <c r="BA666" i="28"/>
  <c r="BA667" i="28"/>
  <c r="BA668" i="28"/>
  <c r="BA669" i="28"/>
  <c r="BA670" i="28"/>
  <c r="BA671" i="28"/>
  <c r="BA672" i="28"/>
  <c r="BA673" i="28"/>
  <c r="BA674" i="28"/>
  <c r="BA675" i="28"/>
  <c r="BA676" i="28"/>
  <c r="BA677" i="28"/>
  <c r="BA678" i="28"/>
  <c r="BA679" i="28"/>
  <c r="BA680" i="28"/>
  <c r="BA681" i="28"/>
  <c r="BA682" i="28"/>
  <c r="BA683" i="28"/>
  <c r="BA684" i="28"/>
  <c r="BA685" i="28"/>
  <c r="BA686" i="28"/>
  <c r="BA687" i="28"/>
  <c r="BA688" i="28"/>
  <c r="BA689" i="28"/>
  <c r="BA690" i="28"/>
  <c r="BA691" i="28"/>
  <c r="BA692" i="28"/>
  <c r="BA693" i="28"/>
  <c r="BA694" i="28"/>
  <c r="BA695" i="28"/>
  <c r="BA696" i="28"/>
  <c r="BA697" i="28"/>
  <c r="BA698" i="28"/>
  <c r="BA699" i="28"/>
  <c r="BA700" i="28"/>
  <c r="BA701" i="28"/>
  <c r="BA702" i="28"/>
  <c r="BA703" i="28"/>
  <c r="BA704" i="28"/>
  <c r="BA705" i="28"/>
  <c r="BA706" i="28"/>
  <c r="BA707" i="28"/>
  <c r="BA708" i="28"/>
  <c r="BA709" i="28"/>
  <c r="BA710" i="28"/>
  <c r="BA711" i="28"/>
  <c r="BA712" i="28"/>
  <c r="BA713" i="28"/>
  <c r="BA714" i="28"/>
  <c r="BA715" i="28"/>
  <c r="BA716" i="28"/>
  <c r="BA717" i="28"/>
  <c r="BA718" i="28"/>
  <c r="BA719" i="28"/>
  <c r="BA720" i="28"/>
  <c r="BA721" i="28"/>
  <c r="BA722" i="28"/>
  <c r="BA723" i="28"/>
  <c r="BA5" i="28"/>
  <c r="BA724" i="28"/>
  <c r="BA725" i="28"/>
  <c r="BA726" i="28"/>
  <c r="BA727" i="28"/>
  <c r="BA728" i="28"/>
  <c r="BA729" i="28"/>
  <c r="BA730" i="28"/>
  <c r="BA731" i="28"/>
  <c r="BA732" i="28"/>
  <c r="BA733" i="28"/>
  <c r="BA734" i="28"/>
  <c r="BA735" i="28"/>
  <c r="BA736" i="28"/>
  <c r="BA737" i="28"/>
  <c r="BA738" i="28"/>
  <c r="BA739" i="28"/>
  <c r="BA740" i="28"/>
  <c r="BA741" i="28"/>
  <c r="BA742" i="28"/>
  <c r="BA743" i="28"/>
  <c r="BA744" i="28"/>
  <c r="BA745" i="28"/>
  <c r="BA746" i="28"/>
  <c r="BA747" i="28"/>
  <c r="BA748" i="28"/>
  <c r="BA749" i="28"/>
  <c r="BA750" i="28"/>
  <c r="BA751" i="28"/>
  <c r="BA752" i="28"/>
  <c r="BA753" i="28"/>
  <c r="BA754" i="28"/>
  <c r="BA755" i="28"/>
  <c r="BA756" i="28"/>
  <c r="BA757" i="28"/>
  <c r="BA758" i="28"/>
  <c r="BA759" i="28"/>
  <c r="BA760" i="28"/>
  <c r="BA761" i="28"/>
  <c r="BA762" i="28"/>
  <c r="BA763" i="28"/>
  <c r="BA764" i="28"/>
  <c r="BA765" i="28"/>
  <c r="BA766" i="28"/>
  <c r="BA767" i="28"/>
  <c r="BA768" i="28"/>
  <c r="BA769" i="28"/>
  <c r="BA770" i="28"/>
  <c r="BA771" i="28"/>
  <c r="BA772" i="28"/>
  <c r="BA773" i="28"/>
  <c r="BA774" i="28"/>
  <c r="BA775" i="28"/>
  <c r="BA776" i="28"/>
  <c r="BA777" i="28"/>
  <c r="BA778" i="28"/>
  <c r="BA779" i="28"/>
  <c r="BA780" i="28"/>
  <c r="BA781" i="28"/>
  <c r="BA782" i="28"/>
  <c r="BA783" i="28"/>
  <c r="BA784" i="28"/>
  <c r="BA785" i="28"/>
  <c r="BA786" i="28"/>
  <c r="BA787" i="28"/>
  <c r="BA788" i="28"/>
  <c r="BA789" i="28"/>
  <c r="BA790" i="28"/>
  <c r="BA791" i="28"/>
  <c r="BA792" i="28"/>
  <c r="BA793" i="28"/>
  <c r="BA794" i="28"/>
  <c r="BA795" i="28"/>
  <c r="BA796" i="28"/>
  <c r="BA797" i="28"/>
  <c r="BA798" i="28"/>
  <c r="BA799" i="28"/>
  <c r="BA800" i="28"/>
  <c r="BA801" i="28"/>
  <c r="BA802" i="28"/>
  <c r="BA803" i="28"/>
  <c r="BA804" i="28"/>
  <c r="BA805" i="28"/>
  <c r="BA806" i="28"/>
  <c r="BA807" i="28"/>
  <c r="BA808" i="28"/>
  <c r="BA809" i="28"/>
  <c r="BA810" i="28"/>
  <c r="BA811" i="28"/>
  <c r="BA812" i="28"/>
  <c r="BA813" i="28"/>
  <c r="BA814" i="28"/>
  <c r="BA815" i="28"/>
  <c r="BA816" i="28"/>
  <c r="BA817" i="28"/>
  <c r="BA818" i="28"/>
  <c r="BA819" i="28"/>
  <c r="BA820" i="28"/>
  <c r="BA821" i="28"/>
  <c r="BA822" i="28"/>
  <c r="BA823" i="28"/>
  <c r="BA824" i="28"/>
  <c r="BA825" i="28"/>
  <c r="BA826" i="28"/>
  <c r="BA827" i="28"/>
  <c r="BA828" i="28"/>
  <c r="BA829" i="28"/>
  <c r="BA830" i="28"/>
  <c r="BA831" i="28"/>
  <c r="BA832" i="28"/>
  <c r="BA833" i="28"/>
  <c r="BA834" i="28"/>
  <c r="BA835" i="28"/>
  <c r="BA836" i="28"/>
  <c r="BA837" i="28"/>
  <c r="BA838" i="28"/>
  <c r="BA839" i="28"/>
  <c r="BA840" i="28"/>
  <c r="BA841" i="28"/>
  <c r="BA842" i="28"/>
  <c r="BA843" i="28"/>
  <c r="BA844" i="28"/>
  <c r="BA845" i="28"/>
  <c r="BA846" i="28"/>
  <c r="BA847" i="28"/>
  <c r="BA848" i="28"/>
  <c r="BA849" i="28"/>
  <c r="BA850" i="28"/>
  <c r="BA851" i="28"/>
  <c r="BA852" i="28"/>
  <c r="BA853" i="28"/>
  <c r="BA854" i="28"/>
  <c r="BA855" i="28"/>
  <c r="BA856" i="28"/>
  <c r="BA857" i="28"/>
  <c r="BA858" i="28"/>
  <c r="BA859" i="28"/>
  <c r="BA860" i="28"/>
  <c r="BA861" i="28"/>
  <c r="BA862" i="28"/>
  <c r="BA863" i="28"/>
  <c r="BA864" i="28"/>
  <c r="BA865" i="28"/>
  <c r="BA866" i="28"/>
  <c r="BA867" i="28"/>
  <c r="BA868" i="28"/>
  <c r="BA869" i="28"/>
  <c r="BA870" i="28"/>
  <c r="BA871" i="28"/>
  <c r="BA872" i="28"/>
  <c r="BA873" i="28"/>
  <c r="BA874" i="28"/>
  <c r="BA875" i="28"/>
  <c r="BA876" i="28"/>
  <c r="BA877" i="28"/>
  <c r="BA878" i="28"/>
  <c r="BA879" i="28"/>
  <c r="BA880" i="28"/>
  <c r="BA881" i="28"/>
  <c r="BA882" i="28"/>
  <c r="BA883" i="28"/>
  <c r="BA884" i="28"/>
  <c r="BA885" i="28"/>
  <c r="BA886" i="28"/>
  <c r="BA887" i="28"/>
  <c r="BA888" i="28"/>
  <c r="BA889" i="28"/>
  <c r="BA890" i="28"/>
  <c r="BA891" i="28"/>
  <c r="BA892" i="28"/>
  <c r="BA893" i="28"/>
  <c r="BA894" i="28"/>
  <c r="BA895" i="28"/>
  <c r="BA896" i="28"/>
  <c r="BA897" i="28"/>
  <c r="BA898" i="28"/>
  <c r="BA899" i="28"/>
  <c r="BA900" i="28"/>
  <c r="BA901" i="28"/>
  <c r="BA902" i="28"/>
  <c r="BA903" i="28"/>
  <c r="BA904" i="28"/>
  <c r="BA905" i="28"/>
  <c r="BA906" i="28"/>
  <c r="BA907" i="28"/>
  <c r="BA908" i="28"/>
  <c r="BA909" i="28"/>
  <c r="BA910" i="28"/>
  <c r="BA911" i="28"/>
  <c r="BA912" i="28"/>
  <c r="BA913" i="28"/>
  <c r="BA914" i="28"/>
  <c r="BA915" i="28"/>
  <c r="BA916" i="28"/>
  <c r="BA917" i="28"/>
  <c r="BA918" i="28"/>
  <c r="BA919" i="28"/>
  <c r="BA920" i="28"/>
  <c r="BA921" i="28"/>
  <c r="BA922" i="28"/>
  <c r="BA923" i="28"/>
  <c r="BA924" i="28"/>
  <c r="BA925" i="28"/>
  <c r="BA926" i="28"/>
  <c r="BA927" i="28"/>
  <c r="BA928" i="28"/>
  <c r="BA929" i="28"/>
  <c r="BA930" i="28"/>
  <c r="BA931" i="28"/>
  <c r="BA932" i="28"/>
  <c r="BA933" i="28"/>
  <c r="BA934" i="28"/>
  <c r="BA935" i="28"/>
  <c r="BA936" i="28"/>
  <c r="BA937" i="28"/>
  <c r="BA938" i="28"/>
  <c r="BA939" i="28"/>
  <c r="BA940" i="28"/>
  <c r="BA941" i="28"/>
  <c r="BA942" i="28"/>
  <c r="BA943" i="28"/>
  <c r="BA944" i="28"/>
  <c r="BA945" i="28"/>
  <c r="BA946" i="28"/>
  <c r="BA947" i="28"/>
  <c r="BA948" i="28"/>
  <c r="BA949" i="28"/>
  <c r="BA950" i="28"/>
  <c r="BA951" i="28"/>
  <c r="BA952" i="28"/>
  <c r="BA953" i="28"/>
  <c r="BA954" i="28"/>
  <c r="R20" i="58"/>
  <c r="BA955" i="28"/>
  <c r="BA956" i="28"/>
  <c r="BA957" i="28"/>
  <c r="BA958" i="28"/>
  <c r="BA959" i="28"/>
  <c r="BA960" i="28"/>
  <c r="BA961" i="28"/>
  <c r="BA962" i="28"/>
  <c r="BA963" i="28"/>
  <c r="BA964" i="28"/>
  <c r="BA965" i="28"/>
  <c r="BA966" i="28"/>
  <c r="BA967" i="28"/>
  <c r="BA968" i="28"/>
  <c r="BA969" i="28"/>
  <c r="BA970" i="28"/>
  <c r="BA971" i="28"/>
  <c r="BA972" i="28"/>
  <c r="BA973" i="28"/>
  <c r="BA974" i="28"/>
  <c r="BA975" i="28"/>
  <c r="BA976" i="28"/>
  <c r="BA977" i="28"/>
  <c r="BA978" i="28"/>
  <c r="V18" i="50"/>
  <c r="W18" i="53"/>
  <c r="L18" i="53"/>
  <c r="L22" i="53" s="1"/>
  <c r="P16" i="54"/>
  <c r="W20" i="53"/>
  <c r="M16" i="50"/>
  <c r="M24" i="50"/>
  <c r="V16" i="50"/>
  <c r="V20" i="50"/>
  <c r="V22" i="50"/>
  <c r="V24" i="50"/>
  <c r="W34" i="53"/>
  <c r="W32" i="53"/>
  <c r="W30" i="53"/>
  <c r="W28" i="53"/>
  <c r="W26" i="53"/>
  <c r="W24" i="53"/>
  <c r="W22" i="53"/>
  <c r="O20" i="56"/>
  <c r="B12" i="64"/>
  <c r="B11" i="64"/>
  <c r="B10" i="64"/>
  <c r="B9" i="64"/>
  <c r="B8" i="64"/>
  <c r="B7" i="64"/>
  <c r="B6" i="64"/>
  <c r="B5" i="64"/>
  <c r="B4" i="64"/>
  <c r="B3" i="64"/>
  <c r="B2" i="64"/>
  <c r="B1" i="64"/>
  <c r="P18" i="51"/>
  <c r="G17" i="32" a="1"/>
  <c r="G17" i="32" s="1"/>
  <c r="J17" i="32" s="1"/>
  <c r="F17" i="32" a="1"/>
  <c r="F17" i="32" s="1"/>
  <c r="E17" i="32" a="1"/>
  <c r="E17" i="32" s="1"/>
  <c r="E17" i="33" s="1" a="1"/>
  <c r="E17" i="33" s="1"/>
  <c r="J28" i="32"/>
  <c r="J29" i="32"/>
  <c r="J30" i="32"/>
  <c r="J31" i="32"/>
  <c r="J32" i="32"/>
  <c r="J33" i="32"/>
  <c r="J34" i="32"/>
  <c r="J35" i="32"/>
  <c r="J36" i="32"/>
  <c r="R33" i="32"/>
  <c r="R34" i="32"/>
  <c r="R35" i="32"/>
  <c r="R36" i="32"/>
  <c r="L29" i="32" a="1"/>
  <c r="L29" i="32" s="1"/>
  <c r="K29" i="33" s="1" a="1"/>
  <c r="K29" i="33" s="1"/>
  <c r="L22" i="32" a="1"/>
  <c r="L22" i="32" s="1"/>
  <c r="L17" i="32" a="1"/>
  <c r="L17" i="32" s="1"/>
  <c r="CJ9" i="28"/>
  <c r="CJ8" i="28"/>
  <c r="CJ7" i="28"/>
  <c r="CJ6" i="28"/>
  <c r="CJ5" i="28"/>
  <c r="CG8" i="28"/>
  <c r="CG7" i="28"/>
  <c r="CG6" i="28"/>
  <c r="CG5" i="28"/>
  <c r="CE9" i="28"/>
  <c r="CE8" i="28"/>
  <c r="CE7" i="28"/>
  <c r="CE6" i="28"/>
  <c r="CE5" i="28"/>
  <c r="R16" i="27"/>
  <c r="S16" i="27"/>
  <c r="H18" i="26"/>
  <c r="K18" i="26"/>
  <c r="N18" i="26"/>
  <c r="Q18" i="26"/>
  <c r="H19" i="26"/>
  <c r="H25" i="26" s="1"/>
  <c r="K19" i="26"/>
  <c r="K25" i="26" s="1"/>
  <c r="N19" i="26"/>
  <c r="N25" i="26" s="1"/>
  <c r="Q19" i="26"/>
  <c r="H20" i="26"/>
  <c r="K20" i="26"/>
  <c r="N20" i="26"/>
  <c r="Q20" i="26"/>
  <c r="H22" i="26"/>
  <c r="K22" i="26"/>
  <c r="N22" i="26"/>
  <c r="Q22" i="26"/>
  <c r="H23" i="26"/>
  <c r="K23" i="26"/>
  <c r="K27" i="26" s="1"/>
  <c r="N23" i="26"/>
  <c r="N27" i="26" s="1"/>
  <c r="Q23" i="26"/>
  <c r="H24" i="26"/>
  <c r="K24" i="26"/>
  <c r="N24" i="26"/>
  <c r="N28" i="26" s="1"/>
  <c r="Q24" i="26"/>
  <c r="H27" i="26"/>
  <c r="H28" i="26"/>
  <c r="K28" i="26"/>
  <c r="R22" i="58" l="1"/>
  <c r="R24" i="58" s="1"/>
  <c r="V27" i="50"/>
  <c r="L24" i="53"/>
  <c r="L20" i="53"/>
  <c r="L26" i="53"/>
  <c r="L28" i="53"/>
  <c r="L30" i="53"/>
  <c r="L32" i="53"/>
  <c r="L34" i="53"/>
  <c r="S33" i="49"/>
  <c r="O33" i="49"/>
  <c r="S31" i="49"/>
  <c r="P20" i="49"/>
  <c r="O31" i="49"/>
  <c r="P18" i="49"/>
  <c r="S29" i="49"/>
  <c r="S39" i="49"/>
  <c r="O29" i="49"/>
  <c r="S35" i="49"/>
  <c r="S27" i="49"/>
  <c r="O35" i="49"/>
  <c r="P24" i="49"/>
  <c r="P22" i="49"/>
  <c r="O27" i="49"/>
  <c r="Q25" i="26"/>
  <c r="P22" i="32" a="1"/>
  <c r="P22" i="32" s="1"/>
  <c r="R22" i="32" s="1"/>
  <c r="F17" i="33" a="1"/>
  <c r="F17" i="33" s="1"/>
  <c r="K17" i="33" a="1"/>
  <c r="K17" i="33" s="1"/>
  <c r="P17" i="32" a="1"/>
  <c r="R20" i="32" s="1"/>
  <c r="P29" i="32" a="1"/>
  <c r="P29" i="32" s="1"/>
  <c r="R29" i="32" s="1"/>
  <c r="Q27" i="26"/>
  <c r="H16" i="27" s="1"/>
  <c r="Q28" i="26"/>
  <c r="N16" i="27"/>
  <c r="K16" i="27"/>
  <c r="R28" i="25"/>
  <c r="L23" i="20"/>
  <c r="L29" i="19"/>
  <c r="K4" i="2"/>
  <c r="A4" i="2"/>
  <c r="L13" i="19" s="1"/>
  <c r="L17" i="19" s="1"/>
  <c r="R25" i="32" l="1"/>
  <c r="R26" i="32"/>
  <c r="R23" i="32"/>
  <c r="R24" i="32"/>
  <c r="R32" i="32"/>
  <c r="R31" i="32"/>
  <c r="R30" i="32"/>
  <c r="R18" i="32"/>
  <c r="R19" i="32"/>
  <c r="R21" i="32"/>
  <c r="P17" i="32"/>
  <c r="R17" i="32" s="1"/>
  <c r="L13" i="20"/>
  <c r="L17" i="20" s="1"/>
  <c r="J14" i="1"/>
  <c r="J13" i="1"/>
  <c r="J12" i="1"/>
  <c r="J11" i="1"/>
  <c r="U16" i="27"/>
  <c r="H21" i="26"/>
  <c r="H26" i="26" s="1"/>
  <c r="K21" i="26"/>
  <c r="K26" i="26" s="1"/>
  <c r="N21" i="26"/>
  <c r="N26" i="26" s="1"/>
  <c r="Q21" i="26"/>
  <c r="Q26" i="26" s="1"/>
  <c r="L19" i="19"/>
  <c r="L23" i="19"/>
  <c r="L21" i="19"/>
  <c r="L29" i="33" l="1" a="1"/>
  <c r="L29" i="33" s="1"/>
  <c r="M29" i="33" s="1"/>
  <c r="L17" i="33" a="1"/>
  <c r="L17" i="33" s="1"/>
  <c r="M17" i="33" s="1"/>
  <c r="E16" i="27"/>
  <c r="J27" i="32" s="1"/>
  <c r="J26" i="32" s="1"/>
  <c r="J25" i="32" s="1"/>
  <c r="J24" i="32" s="1"/>
  <c r="J23" i="32" s="1"/>
  <c r="J22" i="32" s="1"/>
  <c r="J21" i="32" s="1"/>
  <c r="J20" i="32" s="1"/>
  <c r="J19" i="32" s="1"/>
  <c r="J18" i="32" s="1"/>
  <c r="H17" i="33" s="1" a="1"/>
  <c r="H17" i="33" s="1"/>
  <c r="I17" i="3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<sst xmlns="http://schemas.openxmlformats.org/spreadsheetml/2006/main" count="961" uniqueCount="525">
  <si>
    <t>Banco de Dados</t>
  </si>
  <si>
    <t>Estoque</t>
  </si>
  <si>
    <t>Vendas</t>
  </si>
  <si>
    <t>Canecas de porcelana</t>
  </si>
  <si>
    <t>Canecas de Acrílico</t>
  </si>
  <si>
    <t>RH</t>
  </si>
  <si>
    <t>LOGÍSTICA</t>
  </si>
  <si>
    <t>COMPRAS</t>
  </si>
  <si>
    <t>tipo</t>
  </si>
  <si>
    <t>quantidade</t>
  </si>
  <si>
    <t>cor</t>
  </si>
  <si>
    <t>adesivo</t>
  </si>
  <si>
    <t>código</t>
  </si>
  <si>
    <t>lotes</t>
  </si>
  <si>
    <t>data</t>
  </si>
  <si>
    <t>Entrada - MP</t>
  </si>
  <si>
    <t>Produto</t>
  </si>
  <si>
    <t>ID</t>
  </si>
  <si>
    <t>Valor</t>
  </si>
  <si>
    <t>Qntd</t>
  </si>
  <si>
    <t>Data</t>
  </si>
  <si>
    <t>Entrada - Fabricados</t>
  </si>
  <si>
    <t>Cadastro - Clientes</t>
  </si>
  <si>
    <t>Nome</t>
  </si>
  <si>
    <t>Endereço</t>
  </si>
  <si>
    <t>Número</t>
  </si>
  <si>
    <t>Complemento</t>
  </si>
  <si>
    <t>Cidade</t>
  </si>
  <si>
    <t>UF</t>
  </si>
  <si>
    <t>CEP</t>
  </si>
  <si>
    <t>Email</t>
  </si>
  <si>
    <t>Telefone</t>
  </si>
  <si>
    <t>Cadastro - Vendas</t>
  </si>
  <si>
    <t>ID da Compra</t>
  </si>
  <si>
    <t>Data da Compra</t>
  </si>
  <si>
    <t>Quantidade</t>
  </si>
  <si>
    <t>ID do Cliente</t>
  </si>
  <si>
    <t>Ordens de produção</t>
  </si>
  <si>
    <t>Estoque - produção</t>
  </si>
  <si>
    <t>Recursos consumidos</t>
  </si>
  <si>
    <t>produção de porcelana</t>
  </si>
  <si>
    <t>produção de acrílico</t>
  </si>
  <si>
    <t>Cadastro - Entradas</t>
  </si>
  <si>
    <t>Categoria</t>
  </si>
  <si>
    <t>Cadastro - Saídas</t>
  </si>
  <si>
    <t>Cad - Funcionários</t>
  </si>
  <si>
    <t>Idade</t>
  </si>
  <si>
    <t>Nascimento</t>
  </si>
  <si>
    <t>RG</t>
  </si>
  <si>
    <t>CPF</t>
  </si>
  <si>
    <t>Sexo</t>
  </si>
  <si>
    <t>E-mail</t>
  </si>
  <si>
    <t>Estado Civil</t>
  </si>
  <si>
    <t>Setor</t>
  </si>
  <si>
    <t>Cargo</t>
  </si>
  <si>
    <t>Estado</t>
  </si>
  <si>
    <t>Habilidades</t>
  </si>
  <si>
    <t>Cadastro - Veículos</t>
  </si>
  <si>
    <t>ID Veículo</t>
  </si>
  <si>
    <t>Modelo</t>
  </si>
  <si>
    <t>Placa</t>
  </si>
  <si>
    <t>Ano</t>
  </si>
  <si>
    <t>Revisão Mensal</t>
  </si>
  <si>
    <t>Documentação</t>
  </si>
  <si>
    <t>Capacidade do tanque</t>
  </si>
  <si>
    <t>Tipo de combustível</t>
  </si>
  <si>
    <t>Consumo (KM/L)</t>
  </si>
  <si>
    <t>Nível de combustível</t>
  </si>
  <si>
    <t>Capacidade de carga</t>
  </si>
  <si>
    <t>Status</t>
  </si>
  <si>
    <t>Cadastro -Entregas</t>
  </si>
  <si>
    <t>ID do pedido</t>
  </si>
  <si>
    <t>ID do lote</t>
  </si>
  <si>
    <t>ID do veículo</t>
  </si>
  <si>
    <t>Frete</t>
  </si>
  <si>
    <t>Código</t>
  </si>
  <si>
    <t>Razão Social</t>
  </si>
  <si>
    <t>CPF/CNPJ</t>
  </si>
  <si>
    <t>Atividade</t>
  </si>
  <si>
    <t>Por-325_#BRA-00</t>
  </si>
  <si>
    <t>Acr-800_#PRE-11</t>
  </si>
  <si>
    <t>Matéria Prima:</t>
  </si>
  <si>
    <t>Kilogramas</t>
  </si>
  <si>
    <t>Cores</t>
  </si>
  <si>
    <t>litros</t>
  </si>
  <si>
    <t>Termoplástico PMMA Branco</t>
  </si>
  <si>
    <t>Termoplástico PMMA Roxo</t>
  </si>
  <si>
    <t>Termoplástico PMMA Verde</t>
  </si>
  <si>
    <t>Termoplástico PMMA Preto</t>
  </si>
  <si>
    <t>Adesivo</t>
  </si>
  <si>
    <t>Cadastro - Fornecedor</t>
  </si>
  <si>
    <t>HOME PAGE</t>
  </si>
  <si>
    <t>CANECATEC</t>
  </si>
  <si>
    <t>CONTROLE DE ESTOQUE</t>
  </si>
  <si>
    <t>ENTRADA</t>
  </si>
  <si>
    <t>PESQUISA RÁPIDA:</t>
  </si>
  <si>
    <t>VALOR:</t>
  </si>
  <si>
    <t>QTDA:</t>
  </si>
  <si>
    <t>ID:</t>
  </si>
  <si>
    <t>ENTRADA MATERIA PRIMA</t>
  </si>
  <si>
    <t>ENTRADA PRODUTOS FABRICADOS</t>
  </si>
  <si>
    <t>PRODUTO:</t>
  </si>
  <si>
    <t>DATA:</t>
  </si>
  <si>
    <t>SAÍDA</t>
  </si>
  <si>
    <t>PRODUTO</t>
  </si>
  <si>
    <t>VALOR</t>
  </si>
  <si>
    <t>QUANTIDADE</t>
  </si>
  <si>
    <t>ESTOQUE GERAL</t>
  </si>
  <si>
    <t>CADASTRO ENTRADA/ SAÍDA</t>
  </si>
  <si>
    <t>CADASTRO ENTRADA</t>
  </si>
  <si>
    <t>CADASTRO SAÍDA</t>
  </si>
  <si>
    <t>DATAS</t>
  </si>
  <si>
    <t>CATEGORIA:</t>
  </si>
  <si>
    <t>DASHBOARD - ESTOQUE</t>
  </si>
  <si>
    <t>ENDEREÇO:</t>
  </si>
  <si>
    <t>CIDADE:</t>
  </si>
  <si>
    <t>CEP:</t>
  </si>
  <si>
    <t>TELEFONE:</t>
  </si>
  <si>
    <t>ADMITIR FUNCIONÁRIO</t>
  </si>
  <si>
    <t>ADMISSÃO DE FUNCIONARIOS</t>
  </si>
  <si>
    <t>NOME:</t>
  </si>
  <si>
    <t>ESTADO CIVIL:</t>
  </si>
  <si>
    <t>IDADE:</t>
  </si>
  <si>
    <t>SETOR:</t>
  </si>
  <si>
    <t>NASCIMENTO:</t>
  </si>
  <si>
    <t>CARGO:</t>
  </si>
  <si>
    <t>RG:</t>
  </si>
  <si>
    <t>CPF:</t>
  </si>
  <si>
    <t>ESTADO:</t>
  </si>
  <si>
    <t>SEXO:</t>
  </si>
  <si>
    <t>E-MAIL:</t>
  </si>
  <si>
    <t>HABILIDADES:</t>
  </si>
  <si>
    <t>CARGOS</t>
  </si>
  <si>
    <t>SETORES</t>
  </si>
  <si>
    <t>ESTADO CIVIL</t>
  </si>
  <si>
    <t>SEXO</t>
  </si>
  <si>
    <t>HABILIDADES</t>
  </si>
  <si>
    <t>Analista de RH</t>
  </si>
  <si>
    <t>SOLTEIRO(A)</t>
  </si>
  <si>
    <t>MASCULINO</t>
  </si>
  <si>
    <t>Gestão de Recursos Humanos;Comunicação oral e escrita;</t>
  </si>
  <si>
    <t>Gerente de RH</t>
  </si>
  <si>
    <t>PRODUÇÃO</t>
  </si>
  <si>
    <t>CASADO(A)</t>
  </si>
  <si>
    <t>FEMININO</t>
  </si>
  <si>
    <t>Proatividade; Trabalho em equipe;</t>
  </si>
  <si>
    <t>Operador de Máquina</t>
  </si>
  <si>
    <t>FINANÇAS</t>
  </si>
  <si>
    <t>DIVORCIADO(A)</t>
  </si>
  <si>
    <t>Comunicação e Negociação;Habilidades na área econômica;</t>
  </si>
  <si>
    <t>Supervisor(a) de Produção</t>
  </si>
  <si>
    <t>ESTOQUE</t>
  </si>
  <si>
    <t>VIÚVO(A)</t>
  </si>
  <si>
    <t>Flexibilidade; Proatividade;</t>
  </si>
  <si>
    <t>Analista Financeiro</t>
  </si>
  <si>
    <t>Visão estratégica; Liderança;</t>
  </si>
  <si>
    <t>Diretor Financeiro</t>
  </si>
  <si>
    <t>VENDAS</t>
  </si>
  <si>
    <t>Boa comunicação; Visão de negócio;</t>
  </si>
  <si>
    <t>Auxiliar de Estoque</t>
  </si>
  <si>
    <t>LOGISTICA</t>
  </si>
  <si>
    <t>Pensamento criativo; Conhecimento técnico e contínuo;</t>
  </si>
  <si>
    <t>Coordenador de Estoque</t>
  </si>
  <si>
    <t>Assistente de Compras</t>
  </si>
  <si>
    <t>Gerente de Compras</t>
  </si>
  <si>
    <t>Vendedor</t>
  </si>
  <si>
    <t>Gerente de Vendas</t>
  </si>
  <si>
    <t>Auxiliar de Logistica</t>
  </si>
  <si>
    <t>Gerente de Logistica</t>
  </si>
  <si>
    <t>CADASTRAR VEÍCULO</t>
  </si>
  <si>
    <t>CADASTRO DE VEÍCULOS</t>
  </si>
  <si>
    <t>ID VEÍCULO</t>
  </si>
  <si>
    <t>CONSUMO (KM/L):</t>
  </si>
  <si>
    <t>MODELO:</t>
  </si>
  <si>
    <t>NÍVEL COMBÚSTIVEL:</t>
  </si>
  <si>
    <t>PLACA:</t>
  </si>
  <si>
    <t>CAPACIDADE CARGA:</t>
  </si>
  <si>
    <t>ANO:</t>
  </si>
  <si>
    <t>STATUS:</t>
  </si>
  <si>
    <t>REVISÃO MENSAL:</t>
  </si>
  <si>
    <t>DOCUMENTAÇÃO:</t>
  </si>
  <si>
    <t>CAPACIDADE - TANQUE:</t>
  </si>
  <si>
    <t>TIPO COMBUSTÍVEL:</t>
  </si>
  <si>
    <t>ADICIONAR ENTREGA</t>
  </si>
  <si>
    <t>CADASTRO DE ENTREGAS</t>
  </si>
  <si>
    <t>ID DO PEDIDO:</t>
  </si>
  <si>
    <t>ID DO LOTE:</t>
  </si>
  <si>
    <t>ID DO VEÍCULO:</t>
  </si>
  <si>
    <t>FRETE:</t>
  </si>
  <si>
    <t>TIPO COMBUSTÍVEL</t>
  </si>
  <si>
    <t>STATUS - CAD</t>
  </si>
  <si>
    <t>STATUS</t>
  </si>
  <si>
    <t>ESTADOS</t>
  </si>
  <si>
    <t>FRETE</t>
  </si>
  <si>
    <t>ÁLCOOL</t>
  </si>
  <si>
    <t>GARAGEM</t>
  </si>
  <si>
    <t>EM TRANSPORTE</t>
  </si>
  <si>
    <t>AC</t>
  </si>
  <si>
    <t>DIESEL</t>
  </si>
  <si>
    <t>ENTREGUE</t>
  </si>
  <si>
    <t>AL</t>
  </si>
  <si>
    <t>GASOLINA</t>
  </si>
  <si>
    <t>ANÁLISE</t>
  </si>
  <si>
    <t>AP</t>
  </si>
  <si>
    <t>AGUARDANDO TRANSPORTE</t>
  </si>
  <si>
    <t>AM</t>
  </si>
  <si>
    <t>EM CARREGAMENTO</t>
  </si>
  <si>
    <t>BA</t>
  </si>
  <si>
    <t>LIBERADO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</si>
  <si>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</si>
  <si>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</si>
  <si>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</si>
  <si>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</si>
  <si>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</si>
  <si>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</si>
  <si>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</si>
  <si>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</si>
  <si>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</si>
  <si>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</si>
  <si>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</si>
  <si>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</si>
  <si>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</si>
  <si>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</si>
  <si>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</si>
  <si>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</si>
  <si>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</si>
  <si>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SC</t>
  </si>
  <si>
    <t>SP</t>
  </si>
  <si>
    <t>SE</t>
  </si>
  <si>
    <t>TO</t>
  </si>
  <si>
    <t>ADICIONAR FORNECEDOR</t>
  </si>
  <si>
    <t>CADASTRO DE FORNECEDOR</t>
  </si>
  <si>
    <t>CÓDIGO:</t>
  </si>
  <si>
    <t>RAZÃO SOCIAL:</t>
  </si>
  <si>
    <t>CPF/CNPJ:</t>
  </si>
  <si>
    <t>ATIVIDADE:</t>
  </si>
  <si>
    <t xml:space="preserve">Canecas </t>
  </si>
  <si>
    <t>Dados</t>
  </si>
  <si>
    <t>Revestimento</t>
  </si>
  <si>
    <t>Porcelana</t>
  </si>
  <si>
    <t>Caneca de Porcelana</t>
  </si>
  <si>
    <t>Tinta</t>
  </si>
  <si>
    <t>Litros por mês</t>
  </si>
  <si>
    <t>Armazenamento</t>
  </si>
  <si>
    <t>Quantidade no mês</t>
  </si>
  <si>
    <t>Em Relação a Massa:</t>
  </si>
  <si>
    <t>Tipos</t>
  </si>
  <si>
    <t>Volume/ml</t>
  </si>
  <si>
    <t>Massa/g</t>
  </si>
  <si>
    <t>Branco</t>
  </si>
  <si>
    <t>#BRA</t>
  </si>
  <si>
    <t>Caixa</t>
  </si>
  <si>
    <t>Caulino/pó</t>
  </si>
  <si>
    <t>Por-325</t>
  </si>
  <si>
    <t>Amarelo</t>
  </si>
  <si>
    <t>#AMA</t>
  </si>
  <si>
    <t>Palete</t>
  </si>
  <si>
    <t>Feldspato/pó</t>
  </si>
  <si>
    <t>Por-350</t>
  </si>
  <si>
    <t>Azul</t>
  </si>
  <si>
    <t>#AZU</t>
  </si>
  <si>
    <t>Quartzo/pó</t>
  </si>
  <si>
    <t>Laranja</t>
  </si>
  <si>
    <t>#LAR</t>
  </si>
  <si>
    <t>1 (um) caixa contém 20 canecas de qualquer tipo</t>
  </si>
  <si>
    <t>Argila/pó</t>
  </si>
  <si>
    <t>Canecas de polimetilmetacrilato</t>
  </si>
  <si>
    <t>Cor do Termoplástico PMMA</t>
  </si>
  <si>
    <t>Gramas por mês</t>
  </si>
  <si>
    <t>Polimetilmetacrilato</t>
  </si>
  <si>
    <t>Acr-700</t>
  </si>
  <si>
    <t>Acr-800</t>
  </si>
  <si>
    <t>Roxo</t>
  </si>
  <si>
    <t>#ROX</t>
  </si>
  <si>
    <t>1 (Um) palete contém 50 caixas</t>
  </si>
  <si>
    <t>Termoplástico PMMA/grânulo</t>
  </si>
  <si>
    <t>Verde</t>
  </si>
  <si>
    <t>#VER</t>
  </si>
  <si>
    <t>Preto</t>
  </si>
  <si>
    <t>#PRE</t>
  </si>
  <si>
    <t>Quantidade por mês</t>
  </si>
  <si>
    <t>CanecaTec</t>
  </si>
  <si>
    <t>-11</t>
  </si>
  <si>
    <t>Nenhum</t>
  </si>
  <si>
    <t>-00</t>
  </si>
  <si>
    <t>Resina</t>
  </si>
  <si>
    <t>Poliéster</t>
  </si>
  <si>
    <t>CONTROLE DE PRODUÇÃO</t>
  </si>
  <si>
    <t>Produtividade de Canecas</t>
  </si>
  <si>
    <t>Meta de Produção</t>
  </si>
  <si>
    <t>Caneca de Porcelana Un/dia</t>
  </si>
  <si>
    <t xml:space="preserve"> Diária</t>
  </si>
  <si>
    <t>Canecas de polimetilmetacrilato Un/dia</t>
  </si>
  <si>
    <t>CANECAS DE PORCELANA - ORDEM DE PRODUÇÃO</t>
  </si>
  <si>
    <t>TIPO</t>
  </si>
  <si>
    <t>/Un</t>
  </si>
  <si>
    <t>META DE PRODUÇÃO</t>
  </si>
  <si>
    <t>MATÉRIA PRIMA</t>
  </si>
  <si>
    <t>META DIÁRIA</t>
  </si>
  <si>
    <t>CAULINO</t>
  </si>
  <si>
    <t>/Kg</t>
  </si>
  <si>
    <t>FELDSPATO</t>
  </si>
  <si>
    <t>QUARTZO</t>
  </si>
  <si>
    <t>ARGILA</t>
  </si>
  <si>
    <t>REVESTIMENTO</t>
  </si>
  <si>
    <t>COR</t>
  </si>
  <si>
    <t>RESINA</t>
  </si>
  <si>
    <t>CANECAS DE ACRÍLICO - ORDEM DE PRODUÇÃO</t>
  </si>
  <si>
    <t>TERMOPLÁSTICO PMMA</t>
  </si>
  <si>
    <t>ADESIVO</t>
  </si>
  <si>
    <t>CANECAS DE PORCELANA</t>
  </si>
  <si>
    <t>CANECAS DE POLIMETILMETACRILATO</t>
  </si>
  <si>
    <t>CONFIRMAR PRODUÇÃO</t>
  </si>
  <si>
    <t>ORDENS DE PRODUÇÃO</t>
  </si>
  <si>
    <t>Tipo</t>
  </si>
  <si>
    <t>Cor</t>
  </si>
  <si>
    <t>Lotes</t>
  </si>
  <si>
    <t>CONSUMO DA PRODUÇÃO - CANECAS DE PORCELANA</t>
  </si>
  <si>
    <t>CONSUMO DA PRODUÇÃO - CANECAS DE POLIMETILMETACRILATO</t>
  </si>
  <si>
    <t>TERMOPLÁSTICO PMMA BRANCO</t>
  </si>
  <si>
    <t>TERMOPLÁSTICO PMMA ROXO</t>
  </si>
  <si>
    <t>TERMOPLÁSTICO PMMA VERDE</t>
  </si>
  <si>
    <t>TERMOPLÁSTICO PMMA PRETO</t>
  </si>
  <si>
    <t>TINTA: BRANCO</t>
  </si>
  <si>
    <t>TINTA: AMARELO</t>
  </si>
  <si>
    <t>TINTA: AZUL</t>
  </si>
  <si>
    <t>TINTA: LARANJA</t>
  </si>
  <si>
    <t>INFRAESTRUTURA</t>
  </si>
  <si>
    <t>Atenção: Essa área está reservada para alterar os gastos referentes ás máquinas do setor de produção. Também é possível alterar os dados que dizem respeito ao tempo de trabalho. Clique na área selecionada da tabela para fazer a alteração. Favor, insira apenas números durante a atualização. Para informações mais detalhadas sobre o consumo, consulte o painel "Produção: Acrílico e Porcelana" ou "Resumo Geral".</t>
  </si>
  <si>
    <t>GASTOS ATUAIS P/MÁQUINA</t>
  </si>
  <si>
    <t>CARGA HORÁRIA</t>
  </si>
  <si>
    <t>ESTAÇÃO DE TRATAMENTO DE PORCELANA</t>
  </si>
  <si>
    <t>ESTAÇÃO DE PINTURA (PORCELANA)</t>
  </si>
  <si>
    <t>FORNO INDUSTRIAL (PORCELANA)</t>
  </si>
  <si>
    <t>ACRÍLICO INJETORA</t>
  </si>
  <si>
    <t>CARGA HORÁRIA DIÁRIA E DIAS TRABALHADOS NO MÊS</t>
  </si>
  <si>
    <t>Máquinas (Unidades)</t>
  </si>
  <si>
    <t>Carga Horária/Dia</t>
  </si>
  <si>
    <t>Energia (KW)/Hora</t>
  </si>
  <si>
    <t>Água (Litros)/Dia</t>
  </si>
  <si>
    <t>Dias Trabalhados no Mês</t>
  </si>
  <si>
    <t>Funcionários/Máquina</t>
  </si>
  <si>
    <t>Manutenção/Máquina</t>
  </si>
  <si>
    <t>Carga Horária/Mês</t>
  </si>
  <si>
    <t>MAQUINÁRIO</t>
  </si>
  <si>
    <t>GASTOS DAS MÁQUINAS</t>
  </si>
  <si>
    <t>TIPOS DE CUSTO</t>
  </si>
  <si>
    <t>PORCELANA</t>
  </si>
  <si>
    <t>ACRÍLICO</t>
  </si>
  <si>
    <t>QUANTIDADE DE MÁQUINAS</t>
  </si>
  <si>
    <t>FUNCIONÁRIOS POR MÁQUINA</t>
  </si>
  <si>
    <t>ENERGIA(KW) GASTA P/HORA P/MÁQUINA</t>
  </si>
  <si>
    <t>ENERGIA GASTA MENSALMENTE P/MÁQUINA</t>
  </si>
  <si>
    <t>ÁGUA(LITROS) GASTA P/DIA P/MÁQUINA</t>
  </si>
  <si>
    <t>ÁGUA GASTA MENSALMENTE/MÁQUINA</t>
  </si>
  <si>
    <t>MANUTENÇÃO P/MÁQUINA</t>
  </si>
  <si>
    <t>TOTAL DE FUNCIONÁRIOS</t>
  </si>
  <si>
    <t>ENERGIA GASTA MENSALMENTE TOTAL</t>
  </si>
  <si>
    <t>ÁGUA GASTA MENSALMENTE TOTAL</t>
  </si>
  <si>
    <t>MANUTENÇÃO MENSAL TOTAL</t>
  </si>
  <si>
    <t>RESUMO DE GASTOS</t>
  </si>
  <si>
    <t>GASTOS TOTAIS DE PRODUÇÃO (MENSAL)</t>
  </si>
  <si>
    <t>PERÍODO DE TRABALHO MENSAL</t>
  </si>
  <si>
    <t>Energia (KW)</t>
  </si>
  <si>
    <t>Água (Litros)</t>
  </si>
  <si>
    <t>Funcionários Requeridos para Produção</t>
  </si>
  <si>
    <t>Manutenção (R$)</t>
  </si>
  <si>
    <t>CARGA HORÁRIA DIÁRIA</t>
  </si>
  <si>
    <t>DIAS TRABALHADOS NO MÊS</t>
  </si>
  <si>
    <t>TOTAL DE HORAS</t>
  </si>
  <si>
    <t>Por-325_#LAR-00</t>
  </si>
  <si>
    <t>Por-325_#AMA-00</t>
  </si>
  <si>
    <t>Por-350_#AMA-00</t>
  </si>
  <si>
    <t>Por-350_#AZU-00</t>
  </si>
  <si>
    <t>Por-350_#LAR-00</t>
  </si>
  <si>
    <t>Acr-700_#BRA-11</t>
  </si>
  <si>
    <t>Acr-800_#ROX-11</t>
  </si>
  <si>
    <t>Acr-700_#VER-11</t>
  </si>
  <si>
    <t>Acr-700_#ROX-11</t>
  </si>
  <si>
    <t>Acr-800_#VER-11</t>
  </si>
  <si>
    <t xml:space="preserve">Porc. Laranja 350 </t>
  </si>
  <si>
    <t>Porc. Amarelo 350</t>
  </si>
  <si>
    <t>Porc. Laranja 325</t>
  </si>
  <si>
    <t>Porc. Branco 325</t>
  </si>
  <si>
    <t>TOTAL</t>
  </si>
  <si>
    <t>TOTAL EM ESTOQUE</t>
  </si>
  <si>
    <t>Acri Verde 800</t>
  </si>
  <si>
    <t>Acri Roxo 700</t>
  </si>
  <si>
    <t>Acri Verde 700</t>
  </si>
  <si>
    <t>Acri Roxo 800</t>
  </si>
  <si>
    <t>Acri Branco 700</t>
  </si>
  <si>
    <t>CONTROLE DE SAÍDAS MATÉRIA PRIMA</t>
  </si>
  <si>
    <t>CONTROLE DE SAÍDAS PRODUTOS</t>
  </si>
  <si>
    <t>MATERIAL</t>
  </si>
  <si>
    <t>TINTAS</t>
  </si>
  <si>
    <t>KILOGRAMAS</t>
  </si>
  <si>
    <t>LITROS</t>
  </si>
  <si>
    <t>SAIDAS</t>
  </si>
  <si>
    <t>ESTOQUE DE PRODUTOS FABRICADOS</t>
  </si>
  <si>
    <t>KILOGRAMA</t>
  </si>
  <si>
    <t>MATERIAL:</t>
  </si>
  <si>
    <t>TINTA:</t>
  </si>
  <si>
    <t>KILOGRAMA:</t>
  </si>
  <si>
    <t>LITROS:</t>
  </si>
  <si>
    <t>Material</t>
  </si>
  <si>
    <t>Litros</t>
  </si>
  <si>
    <t>QTND:</t>
  </si>
  <si>
    <t>Caulino</t>
  </si>
  <si>
    <t>Feldspato</t>
  </si>
  <si>
    <t>Quartzo</t>
  </si>
  <si>
    <t>Argila</t>
  </si>
  <si>
    <t>PESQUISA PRODUTO:</t>
  </si>
  <si>
    <t>Porc. Azul 325</t>
  </si>
  <si>
    <t>Acri Preto 700</t>
  </si>
  <si>
    <t>ESTOQUE DE MATÉRIA PRIMA</t>
  </si>
  <si>
    <t>META:</t>
  </si>
  <si>
    <t>CADASTRO DOS FUNCIONÁRIOS DO SETOR</t>
  </si>
  <si>
    <t>Abaixo da média</t>
  </si>
  <si>
    <t>Na média</t>
  </si>
  <si>
    <t>Acima da média</t>
  </si>
  <si>
    <t>Funcionários por setor</t>
  </si>
  <si>
    <t>FUNCIONÁRIOS POR SETOR</t>
  </si>
  <si>
    <t>Meta</t>
  </si>
  <si>
    <t>VALIDAÇÃO - FUNCIONÁRIOS</t>
  </si>
  <si>
    <t>João Victor Moraes</t>
  </si>
  <si>
    <t>Ana Gabrielly Magalhães</t>
  </si>
  <si>
    <t>Maria Fernanda Rizzo Rodrigues da Costa</t>
  </si>
  <si>
    <t>Isabela Nunes Zeferino</t>
  </si>
  <si>
    <t>Thaís Rosa da Silva</t>
  </si>
  <si>
    <t>Marcelo Nunes Cervantes</t>
  </si>
  <si>
    <t>Larissa Victoria de Mario Martins</t>
  </si>
  <si>
    <t>Kauan Padilha De Souza</t>
  </si>
  <si>
    <t>Luiz Henrique Souza</t>
  </si>
  <si>
    <t>Marlon Victor Costa Santos</t>
  </si>
  <si>
    <t>Víctor Hugo</t>
  </si>
  <si>
    <t>Marcos Jose Pinheiro Ramos</t>
  </si>
  <si>
    <t>Guilherme Henrique De Abreu Sozzi</t>
  </si>
  <si>
    <t>CONTROLE DE VENDAS</t>
  </si>
  <si>
    <t>PEDIDOS</t>
  </si>
  <si>
    <t>CONSULTAR PEDIDOS</t>
  </si>
  <si>
    <t>ID DA COMPRA</t>
  </si>
  <si>
    <t>DATA DA COMPRA</t>
  </si>
  <si>
    <t>ID DO CLIENTE</t>
  </si>
  <si>
    <t>ID DO ITEM 1</t>
  </si>
  <si>
    <t>PREÇO</t>
  </si>
  <si>
    <t>ID DO ITEM 2</t>
  </si>
  <si>
    <t>ID DO ITEM 3</t>
  </si>
  <si>
    <t>ID DO ITEM 4</t>
  </si>
  <si>
    <t>ID DO ITEM 5</t>
  </si>
  <si>
    <t>ADICIONAR PEDIDOS</t>
  </si>
  <si>
    <t>CONSULTAR PRODUTOS</t>
  </si>
  <si>
    <t>ID DO PRODUTO</t>
  </si>
  <si>
    <t>CLIENTES</t>
  </si>
  <si>
    <t>CONSULTAR CLIENTES</t>
  </si>
  <si>
    <t>NOME CLIENTE</t>
  </si>
  <si>
    <t>ENDEREÇO</t>
  </si>
  <si>
    <t>NÚMERO</t>
  </si>
  <si>
    <t>COMPLEMENTO</t>
  </si>
  <si>
    <t>CIDADE</t>
  </si>
  <si>
    <t>EMAIL</t>
  </si>
  <si>
    <t>TELEFONE</t>
  </si>
  <si>
    <t>ADICIONAR CLIENTES</t>
  </si>
  <si>
    <t>FUNCIONÁRIOS</t>
  </si>
  <si>
    <t>METAS MENSAIS</t>
  </si>
  <si>
    <t>FUNCIONÁRIO</t>
  </si>
  <si>
    <t>MÊS</t>
  </si>
  <si>
    <t>META DO MÊS</t>
  </si>
  <si>
    <t>META ENTREGUE</t>
  </si>
  <si>
    <t>METAS ANUAIS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</si>
  <si>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</si>
  <si>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</si>
  <si>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</si>
  <si>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</si>
  <si>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</si>
  <si>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</si>
  <si>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</si>
  <si>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</si>
  <si>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</si>
  <si>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</si>
  <si>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</si>
  <si>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</si>
  <si>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</si>
  <si>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</si>
  <si>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</si>
  <si>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</si>
  <si>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Maio</t>
  </si>
  <si>
    <t>CONSULTAR FUNCIONÁRIOS</t>
  </si>
  <si>
    <t>NOME DO CLIENTE</t>
  </si>
  <si>
    <t>Funcionário</t>
  </si>
  <si>
    <t>Nome do Cliente</t>
  </si>
  <si>
    <t>ID do Item 1</t>
  </si>
  <si>
    <t>ID do Item 2</t>
  </si>
  <si>
    <t>ID do Item 4</t>
  </si>
  <si>
    <t>ID do Item 3</t>
  </si>
  <si>
    <t>ID do Item 5</t>
  </si>
  <si>
    <t>Preço do item 1</t>
  </si>
  <si>
    <t>Preço do item 5</t>
  </si>
  <si>
    <t>Preço do item 4</t>
  </si>
  <si>
    <t>Preço do item 3</t>
  </si>
  <si>
    <t>Preço do item 2</t>
  </si>
  <si>
    <t>Junho</t>
  </si>
  <si>
    <t>Julho</t>
  </si>
  <si>
    <t>Agosto</t>
  </si>
  <si>
    <t>Setembro</t>
  </si>
  <si>
    <t>Outubro</t>
  </si>
  <si>
    <t>Novembro</t>
  </si>
  <si>
    <t>Dezembro</t>
  </si>
  <si>
    <t>Guilherme de Carvalho</t>
  </si>
  <si>
    <t>Isabela Ferraz</t>
  </si>
  <si>
    <t>Guilherme Silvestre</t>
  </si>
  <si>
    <t>Eduarda Florêncio</t>
  </si>
  <si>
    <t>Arthur Giribola</t>
  </si>
  <si>
    <t>Gui</t>
  </si>
  <si>
    <t>a</t>
  </si>
  <si>
    <t>Isa</t>
  </si>
  <si>
    <t>asdas</t>
  </si>
  <si>
    <t>Maria</t>
  </si>
  <si>
    <t>Guilherme Carvalho</t>
  </si>
  <si>
    <t>Cadastro - Metas</t>
  </si>
  <si>
    <t>Mês</t>
  </si>
  <si>
    <t>Junção</t>
  </si>
  <si>
    <t>Everton</t>
  </si>
  <si>
    <t>Ryan</t>
  </si>
  <si>
    <t>d</t>
  </si>
  <si>
    <t>QTDE Vendida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</si>
</sst>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_-* #,##0_-;\-* #,##0_-;_-* &quot;-&quot;??_-;_-@_-"/>
    <numFmt numFmtId="166" formatCode="[&lt;=9999999]###\-####;\(###\)\ ###\-####"/>
    <numFmt numFmtId="167" formatCode="00000"/>
  </numFmts>
  <fonts count="8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B5C84"/>
      <name val="Georgia Pro Black"/>
      <family val="1"/>
    </font>
    <font>
      <sz val="16"/>
      <color rgb="FF0B5C84"/>
      <name val="Georgia Pro Black"/>
      <family val="1"/>
    </font>
    <font>
      <sz val="48"/>
      <color rgb="FF0B5C84"/>
      <name val="Georgia Pro Black"/>
      <family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48"/>
      <color rgb="FF0B5C84"/>
      <name val="Georgia Pro Black"/>
      <family val="1"/>
    </font>
    <font>
      <b/>
      <sz val="14"/>
      <color theme="1"/>
      <name val="Calibri Light"/>
      <family val="2"/>
      <scheme val="major"/>
    </font>
    <font>
      <b/>
      <sz val="12"/>
      <color rgb="FF0B5C84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6F0DB"/>
      <name val="Calibri"/>
      <family val="2"/>
      <scheme val="minor"/>
    </font>
    <font>
      <b/>
      <sz val="11"/>
      <color theme="1"/>
      <name val="Georgia Pro Black"/>
      <family val="1"/>
    </font>
    <font>
      <sz val="12"/>
      <color theme="1"/>
      <name val="Georgia Pro Black"/>
      <family val="1"/>
    </font>
    <font>
      <b/>
      <sz val="12"/>
      <color theme="1"/>
      <name val="Georgia Pro Black"/>
      <family val="1"/>
    </font>
    <font>
      <sz val="11"/>
      <color theme="1"/>
      <name val="Georgia Pro Black"/>
      <family val="1"/>
    </font>
    <font>
      <b/>
      <sz val="10"/>
      <color theme="1"/>
      <name val="Georgia Pro Black"/>
      <family val="1"/>
    </font>
    <font>
      <sz val="11"/>
      <color rgb="FFF6F0DB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EDC28D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3"/>
      <name val="Calibri"/>
      <family val="2"/>
      <scheme val="minor"/>
    </font>
    <font>
      <sz val="12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0"/>
      <name val="Georgia Pro Black"/>
      <family val="1"/>
    </font>
    <font>
      <b/>
      <sz val="11"/>
      <color theme="0"/>
      <name val="Georgia Pro Black"/>
      <family val="1"/>
    </font>
    <font>
      <b/>
      <sz val="11"/>
      <color theme="2"/>
      <name val="Georgia Pro Black"/>
      <family val="1"/>
    </font>
    <font>
      <b/>
      <sz val="11"/>
      <name val="Georgia Pro Black"/>
      <family val="1"/>
    </font>
    <font>
      <b/>
      <sz val="48"/>
      <color rgb="FF0B5C84"/>
      <name val="Georgia"/>
      <family val="1"/>
    </font>
    <font>
      <sz val="20"/>
      <color rgb="FF0B5C84"/>
      <name val="Georgia Pro Black"/>
      <family val="1"/>
    </font>
    <font>
      <sz val="22"/>
      <color rgb="FF0B5C84"/>
      <name val="Georgia Pro Black"/>
      <family val="1"/>
    </font>
    <font>
      <sz val="11"/>
      <color rgb="FFF6F0DB"/>
      <name val="Georgia Pro Black"/>
      <family val="1"/>
    </font>
    <font>
      <sz val="11"/>
      <color rgb="FF0B5C84"/>
      <name val="Calibri"/>
      <family val="2"/>
    </font>
    <font>
      <sz val="11"/>
      <color rgb="FFF6F0DB"/>
      <name val="Calibri"/>
      <family val="2"/>
    </font>
    <font>
      <sz val="10"/>
      <color rgb="FF0B5C84"/>
      <name val="Georgia Pro Black"/>
      <family val="1"/>
    </font>
    <font>
      <b/>
      <sz val="12"/>
      <color rgb="FFFFFFFF"/>
      <name val="Georgia Pro Black"/>
      <family val="1"/>
    </font>
    <font>
      <b/>
      <sz val="14"/>
      <color rgb="FF0B5C84"/>
      <name val="Georgia Pro Black"/>
      <family val="1"/>
    </font>
    <font>
      <sz val="16"/>
      <color theme="1"/>
      <name val="Calibri"/>
      <family val="2"/>
    </font>
    <font>
      <sz val="18"/>
      <color theme="1"/>
      <name val="Georgia Pro Black"/>
      <family val="1"/>
    </font>
    <font>
      <b/>
      <sz val="18"/>
      <color rgb="FF0B5C84"/>
      <name val="Georgia Pro Black"/>
      <family val="1"/>
    </font>
    <font>
      <b/>
      <sz val="36"/>
      <color rgb="FF0B5C84"/>
      <name val="Georgia Pro Black"/>
      <family val="1"/>
    </font>
    <font>
      <b/>
      <sz val="16"/>
      <color rgb="FF0B5C84"/>
      <name val="Georgia Pro Black"/>
      <family val="1"/>
    </font>
    <font>
      <sz val="11"/>
      <color theme="0"/>
      <name val="Calibri"/>
      <family val="2"/>
    </font>
    <font>
      <b/>
      <sz val="12"/>
      <color rgb="FF0B5C84"/>
      <name val="Georgia Pro Black"/>
      <family val="1"/>
    </font>
    <font>
      <b/>
      <sz val="16"/>
      <color theme="0"/>
      <name val="Georgia Pro Black"/>
      <family val="1"/>
    </font>
    <font>
      <b/>
      <sz val="16"/>
      <name val="Georgia Pro Black"/>
      <family val="1"/>
    </font>
    <font>
      <b/>
      <sz val="11"/>
      <color rgb="FF0B5C84"/>
      <name val="Georgia Pro Black"/>
      <family val="1"/>
    </font>
    <font>
      <b/>
      <sz val="18"/>
      <color theme="0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EDC28D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2"/>
      <name val="Calibri"/>
      <family val="2"/>
    </font>
    <font>
      <b/>
      <sz val="11"/>
      <color theme="2"/>
      <name val="Calibri"/>
      <family val="2"/>
      <scheme val="minor"/>
    </font>
    <font>
      <b/>
      <sz val="11"/>
      <color theme="2"/>
      <name val="Calibri Light"/>
      <family val="2"/>
      <scheme val="major"/>
    </font>
    <font>
      <sz val="12"/>
      <color rgb="FF0B5C84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FFFF"/>
      <name val="Georgia Pro Black"/>
      <family val="1"/>
    </font>
    <font>
      <b/>
      <sz val="11"/>
      <color rgb="FFEDC28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rgb="FF0B5C84"/>
      <name val="Georgia"/>
      <family val="1"/>
    </font>
    <font>
      <sz val="16"/>
      <color rgb="FFFF0000"/>
      <name val="Calibri"/>
      <family val="2"/>
    </font>
    <font>
      <b/>
      <sz val="12"/>
      <color theme="1"/>
      <name val="Georgia"/>
      <family val="1"/>
    </font>
    <font>
      <b/>
      <sz val="16"/>
      <color theme="1"/>
      <name val="Calibri"/>
      <family val="2"/>
      <scheme val="minor"/>
    </font>
    <font>
      <b/>
      <sz val="12"/>
      <color rgb="FF0B5C84"/>
      <name val="Georgia"/>
      <family val="1"/>
    </font>
    <font>
      <sz val="11"/>
      <color rgb="FF0B5C84"/>
      <name val="Calibri"/>
      <family val="2"/>
      <scheme val="minor"/>
    </font>
    <font>
      <sz val="16"/>
      <color theme="0"/>
      <name val="Georgia Pro Black"/>
      <family val="1"/>
    </font>
    <font>
      <sz val="20"/>
      <color theme="0"/>
      <name val="Georgia Pro Black"/>
      <family val="1"/>
    </font>
    <font>
      <sz val="11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6F0DB"/>
        <bgColor indexed="64"/>
      </patternFill>
    </fill>
    <fill>
      <patternFill patternType="solid">
        <fgColor rgb="FF0B5C8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6F0DB"/>
        <bgColor theme="0"/>
      </patternFill>
    </fill>
    <fill>
      <patternFill patternType="solid">
        <fgColor rgb="FFF6F0DB"/>
        <bgColor rgb="FF8EB3D8"/>
      </patternFill>
    </fill>
    <fill>
      <patternFill patternType="solid">
        <fgColor rgb="FF92D05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AA72D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6F0DB"/>
        <bgColor rgb="FFF6F0DB"/>
      </patternFill>
    </fill>
    <fill>
      <patternFill patternType="solid">
        <fgColor theme="0"/>
        <bgColor rgb="FF8EB3D8"/>
      </patternFill>
    </fill>
    <fill>
      <patternFill patternType="solid">
        <fgColor rgb="FFF6F0DB"/>
        <bgColor rgb="FFB5CDE5"/>
      </patternFill>
    </fill>
    <fill>
      <patternFill patternType="solid">
        <fgColor rgb="FFEDC28D"/>
        <bgColor indexed="64"/>
      </patternFill>
    </fill>
    <fill>
      <patternFill patternType="solid">
        <fgColor rgb="FF0B5C84"/>
        <bgColor rgb="FF8EB3D8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theme="0"/>
      </patternFill>
    </fill>
    <fill>
      <patternFill patternType="solid">
        <fgColor rgb="FFFAF8EB"/>
        <bgColor theme="0"/>
      </patternFill>
    </fill>
    <fill>
      <patternFill patternType="solid">
        <fgColor rgb="FF0B5C84"/>
        <bgColor theme="0"/>
      </patternFill>
    </fill>
    <fill>
      <patternFill patternType="solid">
        <fgColor rgb="FFFFFFFF"/>
        <bgColor theme="0"/>
      </patternFill>
    </fill>
    <fill>
      <patternFill patternType="solid">
        <fgColor rgb="FFEDC28D"/>
        <bgColor theme="0"/>
      </patternFill>
    </fill>
    <fill>
      <patternFill patternType="solid">
        <fgColor rgb="FFEDC28D"/>
        <bgColor rgb="FF8EB3D8"/>
      </patternFill>
    </fill>
    <fill>
      <patternFill patternType="solid">
        <fgColor rgb="FFFFFFFF"/>
        <bgColor rgb="FF8EB3D8"/>
      </patternFill>
    </fill>
    <fill>
      <patternFill patternType="solid">
        <fgColor rgb="FFFAF8E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CCFF"/>
        <bgColor indexed="64"/>
      </patternFill>
    </fill>
  </fills>
  <borders count="1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theme="3"/>
      </left>
      <right/>
      <top/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rgb="FF0B5C84"/>
      </right>
      <top/>
      <bottom style="thin">
        <color rgb="FF0B5C84"/>
      </bottom>
      <diagonal/>
    </border>
    <border>
      <left/>
      <right/>
      <top/>
      <bottom style="thin">
        <color rgb="FF0B5C84"/>
      </bottom>
      <diagonal/>
    </border>
    <border>
      <left style="thin">
        <color rgb="FF0B5C84"/>
      </left>
      <right/>
      <top/>
      <bottom style="thin">
        <color rgb="FF0B5C84"/>
      </bottom>
      <diagonal/>
    </border>
    <border>
      <left/>
      <right style="thin">
        <color rgb="FF0B5C84"/>
      </right>
      <top/>
      <bottom/>
      <diagonal/>
    </border>
    <border>
      <left style="thin">
        <color rgb="FF0B5C84"/>
      </left>
      <right/>
      <top/>
      <bottom/>
      <diagonal/>
    </border>
    <border>
      <left style="medium">
        <color rgb="FF0B5C84"/>
      </left>
      <right style="medium">
        <color rgb="FF0B5C84"/>
      </right>
      <top style="medium">
        <color rgb="FF0B5C84"/>
      </top>
      <bottom style="medium">
        <color rgb="FF0B5C84"/>
      </bottom>
      <diagonal/>
    </border>
    <border>
      <left style="medium">
        <color rgb="FF0B5C84"/>
      </left>
      <right/>
      <top style="medium">
        <color rgb="FF0B5C84"/>
      </top>
      <bottom style="medium">
        <color rgb="FF0B5C84"/>
      </bottom>
      <diagonal/>
    </border>
    <border>
      <left/>
      <right style="medium">
        <color rgb="FF0B5C84"/>
      </right>
      <top style="medium">
        <color rgb="FF0B5C84"/>
      </top>
      <bottom style="medium">
        <color rgb="FF0B5C84"/>
      </bottom>
      <diagonal/>
    </border>
    <border>
      <left/>
      <right/>
      <top style="medium">
        <color rgb="FF0B5C84"/>
      </top>
      <bottom style="medium">
        <color rgb="FF0B5C84"/>
      </bottom>
      <diagonal/>
    </border>
    <border>
      <left/>
      <right style="thin">
        <color rgb="FF0B5C84"/>
      </right>
      <top style="thin">
        <color rgb="FF0B5C84"/>
      </top>
      <bottom/>
      <diagonal/>
    </border>
    <border>
      <left/>
      <right/>
      <top style="thin">
        <color rgb="FF0B5C84"/>
      </top>
      <bottom/>
      <diagonal/>
    </border>
    <border>
      <left style="thin">
        <color rgb="FF0B5C84"/>
      </left>
      <right/>
      <top style="thin">
        <color rgb="FF0B5C84"/>
      </top>
      <bottom/>
      <diagonal/>
    </border>
    <border>
      <left style="thin">
        <color rgb="FF0B5C84"/>
      </left>
      <right style="thin">
        <color rgb="FF0B5C84"/>
      </right>
      <top style="thin">
        <color rgb="FF0B5C84"/>
      </top>
      <bottom style="thin">
        <color rgb="FF0B5C8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 style="thin">
        <color rgb="FFFAF8EB"/>
      </top>
      <bottom style="thin">
        <color rgb="FFFAF8EB"/>
      </bottom>
      <diagonal/>
    </border>
    <border>
      <left style="thin">
        <color rgb="FF0B5C8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FAF8EB"/>
      </left>
      <right/>
      <top style="thin">
        <color rgb="FFFAF8EB"/>
      </top>
      <bottom style="thin">
        <color rgb="FFFAF8EB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/>
      <diagonal/>
    </border>
    <border>
      <left style="thin">
        <color rgb="FFFAF8EB"/>
      </left>
      <right style="thin">
        <color rgb="FFFAF8EB"/>
      </right>
      <top style="thin">
        <color theme="0"/>
      </top>
      <bottom/>
      <diagonal/>
    </border>
    <border>
      <left style="thin">
        <color rgb="FFFAF8EB"/>
      </left>
      <right style="thin">
        <color theme="0"/>
      </right>
      <top/>
      <bottom/>
      <diagonal/>
    </border>
    <border>
      <left style="thin">
        <color theme="0"/>
      </left>
      <right style="thin">
        <color rgb="FFFAF8EB"/>
      </right>
      <top/>
      <bottom style="medium">
        <color indexed="64"/>
      </bottom>
      <diagonal/>
    </border>
    <border>
      <left style="thin">
        <color rgb="FFFAF8EB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rgb="FFFAF8EB"/>
      </right>
      <top/>
      <bottom style="thin">
        <color rgb="FFFAF8EB"/>
      </bottom>
      <diagonal/>
    </border>
    <border>
      <left style="thin">
        <color rgb="FFFAF8EB"/>
      </left>
      <right style="thin">
        <color theme="0"/>
      </right>
      <top style="thin">
        <color rgb="FFFAF8EB"/>
      </top>
      <bottom style="thin">
        <color rgb="FFFAF8EB"/>
      </bottom>
      <diagonal/>
    </border>
    <border>
      <left style="thin">
        <color theme="0"/>
      </left>
      <right style="thin">
        <color rgb="FFFAF8EB"/>
      </right>
      <top style="thin">
        <color rgb="FFFAF8EB"/>
      </top>
      <bottom style="thin">
        <color rgb="FFFAF8EB"/>
      </bottom>
      <diagonal/>
    </border>
    <border>
      <left style="thin">
        <color rgb="FFFAF8EB"/>
      </left>
      <right/>
      <top style="medium">
        <color indexed="64"/>
      </top>
      <bottom style="thin">
        <color rgb="FFFAF8EB"/>
      </bottom>
      <diagonal/>
    </border>
    <border>
      <left/>
      <right style="medium">
        <color indexed="64"/>
      </right>
      <top style="medium">
        <color indexed="64"/>
      </top>
      <bottom style="thin">
        <color rgb="FFFAF8EB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thin">
        <color rgb="FFFAF8EB"/>
      </left>
      <right style="thin">
        <color rgb="FFFAF8EB"/>
      </right>
      <top style="thin">
        <color rgb="FFFAF8EB"/>
      </top>
      <bottom/>
      <diagonal/>
    </border>
    <border>
      <left style="thin">
        <color rgb="FFFAF8EB"/>
      </left>
      <right/>
      <top style="thin">
        <color rgb="FFFAF8EB"/>
      </top>
      <bottom/>
      <diagonal/>
    </border>
    <border>
      <left style="thin">
        <color rgb="FFFAF8EB"/>
      </left>
      <right/>
      <top/>
      <bottom/>
      <diagonal/>
    </border>
    <border>
      <left style="thin">
        <color rgb="FFFAF8EB"/>
      </left>
      <right/>
      <top style="thin">
        <color theme="0"/>
      </top>
      <bottom style="thin">
        <color rgb="FFFAF8EB"/>
      </bottom>
      <diagonal/>
    </border>
    <border>
      <left style="thin">
        <color theme="0"/>
      </left>
      <right/>
      <top style="medium">
        <color indexed="64"/>
      </top>
      <bottom style="thin">
        <color rgb="FFFAF8EB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rgb="FFFAF8EB"/>
      </top>
      <bottom/>
      <diagonal/>
    </border>
    <border>
      <left/>
      <right style="medium">
        <color indexed="64"/>
      </right>
      <top style="thin">
        <color rgb="FFFAF8EB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rgb="FFFAF8EB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FAF8EB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thin">
        <color rgb="FFFAF8EB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rgb="FFFAF8EB"/>
      </top>
      <bottom style="thin">
        <color rgb="FFFAF8EB"/>
      </bottom>
      <diagonal/>
    </border>
    <border>
      <left style="thin">
        <color rgb="FFFAF8EB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rgb="FFFAF8EB"/>
      </bottom>
      <diagonal/>
    </border>
    <border>
      <left/>
      <right style="medium">
        <color indexed="64"/>
      </right>
      <top/>
      <bottom style="thin">
        <color rgb="FFFAF8EB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/>
      <diagonal/>
    </border>
    <border>
      <left style="thin">
        <color rgb="FFFAF8EB"/>
      </left>
      <right/>
      <top style="thin">
        <color rgb="FFFAF8EB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rgb="FFFAF8EB"/>
      </right>
      <top style="thin">
        <color rgb="FFFAF8EB"/>
      </top>
      <bottom style="medium">
        <color indexed="64"/>
      </bottom>
      <diagonal/>
    </border>
    <border>
      <left/>
      <right style="thin">
        <color rgb="FFFAF8EB"/>
      </right>
      <top style="thin">
        <color rgb="FFFAF8EB"/>
      </top>
      <bottom style="thin">
        <color theme="0"/>
      </bottom>
      <diagonal/>
    </border>
    <border>
      <left/>
      <right style="thin">
        <color rgb="FFFAF8EB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/>
      <right style="thin">
        <color theme="3"/>
      </right>
      <top/>
      <bottom/>
      <diagonal/>
    </border>
    <border>
      <left/>
      <right style="thin">
        <color theme="3"/>
      </right>
      <top/>
      <bottom style="thin">
        <color theme="3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28" fillId="0" borderId="0" applyNumberFormat="0" applyFill="0" applyBorder="0" applyAlignment="0" applyProtection="0"/>
    <xf numFmtId="0" fontId="1" fillId="0" borderId="0"/>
    <xf numFmtId="0" fontId="1" fillId="0" borderId="0"/>
  </cellStyleXfs>
  <cellXfs count="774">
    <xf numFmtId="0" fontId="0" fillId="0" borderId="0" xfId="0"/>
    <xf numFmtId="0" fontId="0" fillId="4" borderId="0" xfId="0" applyFill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4" fontId="0" fillId="4" borderId="1" xfId="0" applyNumberFormat="1" applyFill="1" applyBorder="1" applyAlignment="1">
      <alignment horizontal="left"/>
    </xf>
    <xf numFmtId="9" fontId="0" fillId="4" borderId="1" xfId="1" applyFont="1" applyFill="1" applyBorder="1" applyAlignment="1">
      <alignment horizontal="left"/>
    </xf>
    <xf numFmtId="0" fontId="0" fillId="8" borderId="0" xfId="0" applyFill="1"/>
    <xf numFmtId="0" fontId="0" fillId="4" borderId="1" xfId="0" applyFill="1" applyBorder="1" applyAlignment="1">
      <alignment horizontal="center"/>
    </xf>
    <xf numFmtId="4" fontId="0" fillId="4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9" borderId="13" xfId="0" applyFont="1" applyFill="1" applyBorder="1" applyAlignment="1">
      <alignment horizontal="center"/>
    </xf>
    <xf numFmtId="0" fontId="0" fillId="9" borderId="13" xfId="0" applyFill="1" applyBorder="1"/>
    <xf numFmtId="0" fontId="0" fillId="9" borderId="0" xfId="0" applyFill="1"/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0" fontId="0" fillId="9" borderId="17" xfId="0" applyFill="1" applyBorder="1"/>
    <xf numFmtId="0" fontId="8" fillId="9" borderId="0" xfId="0" applyFont="1" applyFill="1" applyAlignment="1">
      <alignment horizontal="center"/>
    </xf>
    <xf numFmtId="0" fontId="8" fillId="9" borderId="33" xfId="0" applyFont="1" applyFill="1" applyBorder="1" applyAlignment="1">
      <alignment horizontal="center"/>
    </xf>
    <xf numFmtId="0" fontId="8" fillId="9" borderId="34" xfId="0" applyFont="1" applyFill="1" applyBorder="1" applyAlignment="1">
      <alignment horizontal="center"/>
    </xf>
    <xf numFmtId="0" fontId="8" fillId="9" borderId="35" xfId="0" applyFont="1" applyFill="1" applyBorder="1" applyAlignment="1">
      <alignment horizontal="center"/>
    </xf>
    <xf numFmtId="0" fontId="8" fillId="9" borderId="0" xfId="0" applyFont="1" applyFill="1" applyAlignment="1">
      <alignment horizontal="left"/>
    </xf>
    <xf numFmtId="0" fontId="9" fillId="9" borderId="13" xfId="0" applyFont="1" applyFill="1" applyBorder="1" applyAlignment="1">
      <alignment horizontal="center"/>
    </xf>
    <xf numFmtId="0" fontId="0" fillId="9" borderId="33" xfId="0" applyFill="1" applyBorder="1"/>
    <xf numFmtId="0" fontId="9" fillId="9" borderId="33" xfId="0" applyFont="1" applyFill="1" applyBorder="1"/>
    <xf numFmtId="0" fontId="10" fillId="9" borderId="33" xfId="0" applyFont="1" applyFill="1" applyBorder="1" applyAlignment="1">
      <alignment horizontal="center"/>
    </xf>
    <xf numFmtId="4" fontId="10" fillId="9" borderId="33" xfId="0" applyNumberFormat="1" applyFont="1" applyFill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13" xfId="0" applyFont="1" applyFill="1" applyBorder="1" applyAlignment="1">
      <alignment horizontal="center"/>
    </xf>
    <xf numFmtId="0" fontId="10" fillId="9" borderId="35" xfId="0" applyFont="1" applyFill="1" applyBorder="1" applyAlignment="1">
      <alignment horizontal="center"/>
    </xf>
    <xf numFmtId="4" fontId="10" fillId="9" borderId="35" xfId="0" applyNumberFormat="1" applyFont="1" applyFill="1" applyBorder="1" applyAlignment="1">
      <alignment horizontal="center"/>
    </xf>
    <xf numFmtId="0" fontId="13" fillId="9" borderId="37" xfId="0" applyFont="1" applyFill="1" applyBorder="1" applyAlignment="1">
      <alignment horizontal="center"/>
    </xf>
    <xf numFmtId="0" fontId="10" fillId="9" borderId="37" xfId="0" applyFont="1" applyFill="1" applyBorder="1" applyAlignment="1">
      <alignment horizontal="center"/>
    </xf>
    <xf numFmtId="0" fontId="10" fillId="9" borderId="36" xfId="0" applyFont="1" applyFill="1" applyBorder="1" applyAlignment="1">
      <alignment horizontal="center"/>
    </xf>
    <xf numFmtId="0" fontId="10" fillId="9" borderId="39" xfId="0" applyFont="1" applyFill="1" applyBorder="1" applyAlignment="1">
      <alignment horizontal="center"/>
    </xf>
    <xf numFmtId="0" fontId="9" fillId="9" borderId="36" xfId="0" applyFont="1" applyFill="1" applyBorder="1"/>
    <xf numFmtId="0" fontId="2" fillId="9" borderId="33" xfId="0" applyFont="1" applyFill="1" applyBorder="1" applyAlignment="1">
      <alignment horizontal="center"/>
    </xf>
    <xf numFmtId="1" fontId="10" fillId="9" borderId="33" xfId="0" applyNumberFormat="1" applyFont="1" applyFill="1" applyBorder="1" applyAlignment="1">
      <alignment horizontal="center"/>
    </xf>
    <xf numFmtId="0" fontId="10" fillId="9" borderId="34" xfId="0" applyFont="1" applyFill="1" applyBorder="1" applyAlignment="1">
      <alignment horizontal="center"/>
    </xf>
    <xf numFmtId="4" fontId="10" fillId="9" borderId="34" xfId="0" applyNumberFormat="1" applyFont="1" applyFill="1" applyBorder="1" applyAlignment="1">
      <alignment horizontal="center"/>
    </xf>
    <xf numFmtId="0" fontId="10" fillId="9" borderId="40" xfId="0" applyFont="1" applyFill="1" applyBorder="1" applyAlignment="1">
      <alignment horizontal="center"/>
    </xf>
    <xf numFmtId="14" fontId="10" fillId="9" borderId="33" xfId="0" applyNumberFormat="1" applyFont="1" applyFill="1" applyBorder="1" applyAlignment="1">
      <alignment horizontal="center"/>
    </xf>
    <xf numFmtId="0" fontId="9" fillId="4" borderId="0" xfId="0" applyFont="1" applyFill="1"/>
    <xf numFmtId="0" fontId="10" fillId="9" borderId="41" xfId="0" applyFont="1" applyFill="1" applyBorder="1" applyAlignment="1">
      <alignment horizontal="center"/>
    </xf>
    <xf numFmtId="4" fontId="10" fillId="9" borderId="41" xfId="0" applyNumberFormat="1" applyFont="1" applyFill="1" applyBorder="1" applyAlignment="1">
      <alignment horizontal="center"/>
    </xf>
    <xf numFmtId="0" fontId="10" fillId="9" borderId="38" xfId="0" applyFont="1" applyFill="1" applyBorder="1" applyAlignment="1">
      <alignment horizontal="center"/>
    </xf>
    <xf numFmtId="0" fontId="2" fillId="9" borderId="35" xfId="0" applyFont="1" applyFill="1" applyBorder="1" applyAlignment="1">
      <alignment horizontal="center"/>
    </xf>
    <xf numFmtId="0" fontId="13" fillId="9" borderId="35" xfId="0" applyFont="1" applyFill="1" applyBorder="1" applyAlignment="1">
      <alignment horizontal="center"/>
    </xf>
    <xf numFmtId="4" fontId="13" fillId="9" borderId="35" xfId="0" applyNumberFormat="1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0" fontId="9" fillId="9" borderId="14" xfId="0" applyFont="1" applyFill="1" applyBorder="1" applyAlignment="1">
      <alignment horizontal="center"/>
    </xf>
    <xf numFmtId="0" fontId="9" fillId="9" borderId="15" xfId="0" applyFont="1" applyFill="1" applyBorder="1" applyAlignment="1">
      <alignment horizontal="center"/>
    </xf>
    <xf numFmtId="0" fontId="9" fillId="9" borderId="16" xfId="0" applyFont="1" applyFill="1" applyBorder="1" applyAlignment="1">
      <alignment horizontal="center"/>
    </xf>
    <xf numFmtId="0" fontId="9" fillId="9" borderId="17" xfId="0" applyFont="1" applyFill="1" applyBorder="1" applyAlignment="1">
      <alignment horizontal="center"/>
    </xf>
    <xf numFmtId="0" fontId="2" fillId="9" borderId="34" xfId="0" applyFont="1" applyFill="1" applyBorder="1" applyAlignment="1">
      <alignment horizontal="center"/>
    </xf>
    <xf numFmtId="0" fontId="8" fillId="9" borderId="41" xfId="0" applyFont="1" applyFill="1" applyBorder="1" applyAlignment="1">
      <alignment horizontal="center"/>
    </xf>
    <xf numFmtId="0" fontId="2" fillId="9" borderId="41" xfId="0" applyFont="1" applyFill="1" applyBorder="1" applyAlignment="1">
      <alignment horizontal="center"/>
    </xf>
    <xf numFmtId="0" fontId="0" fillId="4" borderId="33" xfId="0" applyFill="1" applyBorder="1"/>
    <xf numFmtId="0" fontId="0" fillId="8" borderId="38" xfId="0" applyFill="1" applyBorder="1"/>
    <xf numFmtId="1" fontId="10" fillId="9" borderId="35" xfId="0" applyNumberFormat="1" applyFont="1" applyFill="1" applyBorder="1" applyAlignment="1">
      <alignment horizontal="center"/>
    </xf>
    <xf numFmtId="0" fontId="0" fillId="0" borderId="45" xfId="0" applyBorder="1" applyAlignment="1">
      <alignment wrapText="1"/>
    </xf>
    <xf numFmtId="164" fontId="0" fillId="2" borderId="1" xfId="2" applyNumberFormat="1" applyFont="1" applyFill="1" applyBorder="1"/>
    <xf numFmtId="0" fontId="0" fillId="0" borderId="4" xfId="0" applyBorder="1"/>
    <xf numFmtId="0" fontId="0" fillId="0" borderId="2" xfId="0" applyBorder="1"/>
    <xf numFmtId="165" fontId="0" fillId="11" borderId="1" xfId="2" applyNumberFormat="1" applyFont="1" applyFill="1" applyBorder="1"/>
    <xf numFmtId="165" fontId="0" fillId="12" borderId="1" xfId="2" applyNumberFormat="1" applyFont="1" applyFill="1" applyBorder="1"/>
    <xf numFmtId="165" fontId="0" fillId="13" borderId="1" xfId="2" applyNumberFormat="1" applyFont="1" applyFill="1" applyBorder="1"/>
    <xf numFmtId="165" fontId="0" fillId="13" borderId="1" xfId="2" applyNumberFormat="1" applyFont="1" applyFill="1" applyBorder="1" applyAlignment="1">
      <alignment horizontal="right"/>
    </xf>
    <xf numFmtId="165" fontId="0" fillId="14" borderId="1" xfId="2" applyNumberFormat="1" applyFont="1" applyFill="1" applyBorder="1"/>
    <xf numFmtId="165" fontId="0" fillId="14" borderId="1" xfId="2" applyNumberFormat="1" applyFont="1" applyFill="1" applyBorder="1" applyAlignment="1">
      <alignment horizontal="right"/>
    </xf>
    <xf numFmtId="0" fontId="18" fillId="4" borderId="0" xfId="0" applyFont="1" applyFill="1" applyAlignment="1">
      <alignment vertical="center" wrapText="1"/>
    </xf>
    <xf numFmtId="0" fontId="18" fillId="0" borderId="0" xfId="0" applyFont="1" applyAlignment="1">
      <alignment wrapText="1"/>
    </xf>
    <xf numFmtId="0" fontId="18" fillId="0" borderId="0" xfId="0" applyFont="1" applyAlignment="1">
      <alignment horizontal="center"/>
    </xf>
    <xf numFmtId="0" fontId="7" fillId="4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0" fillId="10" borderId="1" xfId="0" applyFill="1" applyBorder="1" applyAlignment="1">
      <alignment horizont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16" fillId="18" borderId="1" xfId="5" applyFont="1" applyFill="1" applyBorder="1" applyAlignment="1">
      <alignment horizontal="left" vertical="center"/>
    </xf>
    <xf numFmtId="166" fontId="16" fillId="17" borderId="1" xfId="5" applyNumberFormat="1" applyFont="1" applyFill="1" applyBorder="1" applyAlignment="1">
      <alignment horizontal="left" vertical="center"/>
    </xf>
    <xf numFmtId="0" fontId="28" fillId="17" borderId="1" xfId="6" applyFill="1" applyBorder="1" applyAlignment="1">
      <alignment horizontal="center" vertical="center"/>
    </xf>
    <xf numFmtId="44" fontId="16" fillId="17" borderId="1" xfId="3" applyFont="1" applyFill="1" applyBorder="1" applyAlignment="1">
      <alignment horizontal="center" vertical="center"/>
    </xf>
    <xf numFmtId="44" fontId="31" fillId="17" borderId="1" xfId="3" applyFont="1" applyFill="1" applyBorder="1" applyAlignment="1">
      <alignment horizontal="left" vertical="center"/>
    </xf>
    <xf numFmtId="0" fontId="31" fillId="17" borderId="1" xfId="4" applyFont="1" applyFill="1" applyBorder="1" applyAlignment="1">
      <alignment horizontal="left" vertical="center"/>
    </xf>
    <xf numFmtId="0" fontId="16" fillId="17" borderId="1" xfId="4" applyFont="1" applyFill="1" applyBorder="1" applyAlignment="1">
      <alignment horizontal="center" vertical="center"/>
    </xf>
    <xf numFmtId="14" fontId="16" fillId="17" borderId="1" xfId="4" applyNumberFormat="1" applyFont="1" applyFill="1" applyBorder="1" applyAlignment="1">
      <alignment horizontal="center" vertical="center"/>
    </xf>
    <xf numFmtId="0" fontId="28" fillId="17" borderId="1" xfId="6" applyFill="1" applyBorder="1" applyAlignment="1">
      <alignment horizontal="left" vertical="center"/>
    </xf>
    <xf numFmtId="14" fontId="32" fillId="18" borderId="1" xfId="5" applyNumberFormat="1" applyFont="1" applyFill="1" applyBorder="1" applyAlignment="1">
      <alignment horizontal="left" vertical="center"/>
    </xf>
    <xf numFmtId="14" fontId="16" fillId="8" borderId="1" xfId="7" applyNumberFormat="1" applyFont="1" applyFill="1" applyBorder="1" applyAlignment="1">
      <alignment horizontal="left"/>
    </xf>
    <xf numFmtId="164" fontId="33" fillId="18" borderId="1" xfId="7" applyNumberFormat="1" applyFont="1" applyFill="1" applyBorder="1" applyAlignment="1">
      <alignment horizontal="center" vertical="center"/>
    </xf>
    <xf numFmtId="0" fontId="33" fillId="18" borderId="1" xfId="7" applyFont="1" applyFill="1" applyBorder="1" applyAlignment="1">
      <alignment horizontal="center" vertical="center"/>
    </xf>
    <xf numFmtId="0" fontId="16" fillId="17" borderId="1" xfId="5" applyFont="1" applyFill="1" applyBorder="1" applyAlignment="1">
      <alignment horizontal="left" vertical="center"/>
    </xf>
    <xf numFmtId="2" fontId="34" fillId="17" borderId="1" xfId="6" applyNumberFormat="1" applyFont="1" applyFill="1" applyBorder="1" applyAlignment="1">
      <alignment horizontal="left" vertical="center"/>
    </xf>
    <xf numFmtId="44" fontId="16" fillId="18" borderId="1" xfId="3" applyFont="1" applyFill="1" applyBorder="1" applyAlignment="1">
      <alignment horizontal="left" vertical="center"/>
    </xf>
    <xf numFmtId="0" fontId="32" fillId="18" borderId="1" xfId="5" applyFont="1" applyFill="1" applyBorder="1" applyAlignment="1">
      <alignment horizontal="left" vertical="center"/>
    </xf>
    <xf numFmtId="0" fontId="16" fillId="8" borderId="1" xfId="7" applyFont="1" applyFill="1" applyBorder="1" applyAlignment="1">
      <alignment horizontal="left"/>
    </xf>
    <xf numFmtId="44" fontId="33" fillId="18" borderId="1" xfId="3" applyFont="1" applyFill="1" applyBorder="1" applyAlignment="1">
      <alignment horizontal="center" vertical="center"/>
    </xf>
    <xf numFmtId="0" fontId="33" fillId="18" borderId="1" xfId="7" applyFont="1" applyFill="1" applyBorder="1" applyAlignment="1">
      <alignment horizontal="left" vertical="center"/>
    </xf>
    <xf numFmtId="0" fontId="35" fillId="9" borderId="1" xfId="0" applyFont="1" applyFill="1" applyBorder="1" applyAlignment="1">
      <alignment horizontal="center"/>
    </xf>
    <xf numFmtId="0" fontId="35" fillId="9" borderId="45" xfId="0" applyFont="1" applyFill="1" applyBorder="1" applyAlignment="1">
      <alignment horizontal="center"/>
    </xf>
    <xf numFmtId="0" fontId="38" fillId="8" borderId="1" xfId="0" applyFont="1" applyFill="1" applyBorder="1" applyAlignment="1">
      <alignment horizontal="center"/>
    </xf>
    <xf numFmtId="0" fontId="14" fillId="8" borderId="1" xfId="0" applyFont="1" applyFill="1" applyBorder="1" applyAlignment="1">
      <alignment horizontal="center"/>
    </xf>
    <xf numFmtId="4" fontId="38" fillId="8" borderId="1" xfId="0" applyNumberFormat="1" applyFont="1" applyFill="1" applyBorder="1" applyAlignment="1">
      <alignment horizontal="center"/>
    </xf>
    <xf numFmtId="4" fontId="14" fillId="8" borderId="1" xfId="0" applyNumberFormat="1" applyFont="1" applyFill="1" applyBorder="1" applyAlignment="1">
      <alignment horizontal="center"/>
    </xf>
    <xf numFmtId="4" fontId="0" fillId="8" borderId="1" xfId="0" applyNumberFormat="1" applyFill="1" applyBorder="1"/>
    <xf numFmtId="4" fontId="0" fillId="8" borderId="1" xfId="0" applyNumberFormat="1" applyFill="1" applyBorder="1" applyAlignment="1">
      <alignment horizontal="center"/>
    </xf>
    <xf numFmtId="0" fontId="0" fillId="8" borderId="6" xfId="0" applyFill="1" applyBorder="1"/>
    <xf numFmtId="0" fontId="0" fillId="8" borderId="8" xfId="0" applyFill="1" applyBorder="1"/>
    <xf numFmtId="14" fontId="10" fillId="9" borderId="35" xfId="0" applyNumberFormat="1" applyFont="1" applyFill="1" applyBorder="1" applyAlignment="1">
      <alignment horizontal="center"/>
    </xf>
    <xf numFmtId="14" fontId="14" fillId="8" borderId="1" xfId="0" applyNumberFormat="1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2" fillId="4" borderId="35" xfId="0" applyFont="1" applyFill="1" applyBorder="1" applyAlignment="1">
      <alignment horizontal="center"/>
    </xf>
    <xf numFmtId="0" fontId="9" fillId="9" borderId="34" xfId="0" applyFont="1" applyFill="1" applyBorder="1"/>
    <xf numFmtId="14" fontId="0" fillId="8" borderId="1" xfId="0" applyNumberFormat="1" applyFill="1" applyBorder="1" applyAlignment="1">
      <alignment horizontal="center"/>
    </xf>
    <xf numFmtId="0" fontId="37" fillId="9" borderId="1" xfId="0" applyFont="1" applyFill="1" applyBorder="1" applyAlignment="1">
      <alignment horizontal="center"/>
    </xf>
    <xf numFmtId="0" fontId="1" fillId="8" borderId="1" xfId="4" applyFill="1" applyBorder="1" applyAlignment="1">
      <alignment horizontal="center"/>
    </xf>
    <xf numFmtId="0" fontId="25" fillId="8" borderId="1" xfId="4" applyFont="1" applyFill="1" applyBorder="1" applyAlignment="1">
      <alignment horizontal="center"/>
    </xf>
    <xf numFmtId="44" fontId="1" fillId="8" borderId="1" xfId="3" applyFont="1" applyFill="1" applyBorder="1" applyAlignment="1">
      <alignment horizontal="center"/>
    </xf>
    <xf numFmtId="44" fontId="0" fillId="8" borderId="1" xfId="3" applyFont="1" applyFill="1" applyBorder="1" applyAlignment="1">
      <alignment horizontal="center"/>
    </xf>
    <xf numFmtId="14" fontId="1" fillId="8" borderId="1" xfId="4" applyNumberFormat="1" applyFill="1" applyBorder="1" applyAlignment="1">
      <alignment horizontal="center"/>
    </xf>
    <xf numFmtId="14" fontId="16" fillId="8" borderId="1" xfId="7" applyNumberFormat="1" applyFont="1" applyFill="1" applyBorder="1" applyAlignment="1">
      <alignment horizontal="center"/>
    </xf>
    <xf numFmtId="0" fontId="16" fillId="8" borderId="1" xfId="7" applyFont="1" applyFill="1" applyBorder="1" applyAlignment="1">
      <alignment horizontal="center"/>
    </xf>
    <xf numFmtId="0" fontId="17" fillId="8" borderId="1" xfId="7" applyFont="1" applyFill="1" applyBorder="1" applyAlignment="1">
      <alignment horizontal="center"/>
    </xf>
    <xf numFmtId="0" fontId="16" fillId="18" borderId="1" xfId="5" applyFont="1" applyFill="1" applyBorder="1" applyAlignment="1">
      <alignment horizontal="center" vertical="center"/>
    </xf>
    <xf numFmtId="14" fontId="32" fillId="18" borderId="1" xfId="5" applyNumberFormat="1" applyFont="1" applyFill="1" applyBorder="1" applyAlignment="1">
      <alignment horizontal="center" vertical="center"/>
    </xf>
    <xf numFmtId="14" fontId="30" fillId="18" borderId="1" xfId="5" applyNumberFormat="1" applyFont="1" applyFill="1" applyBorder="1" applyAlignment="1">
      <alignment horizontal="center" vertical="center"/>
    </xf>
    <xf numFmtId="0" fontId="29" fillId="17" borderId="1" xfId="6" applyFont="1" applyFill="1" applyBorder="1" applyAlignment="1">
      <alignment horizontal="center" vertical="center"/>
    </xf>
    <xf numFmtId="166" fontId="16" fillId="17" borderId="1" xfId="5" applyNumberFormat="1" applyFont="1" applyFill="1" applyBorder="1" applyAlignment="1">
      <alignment horizontal="center" vertical="center"/>
    </xf>
    <xf numFmtId="0" fontId="16" fillId="17" borderId="1" xfId="5" applyFont="1" applyFill="1" applyBorder="1" applyAlignment="1">
      <alignment horizontal="center" vertical="center"/>
    </xf>
    <xf numFmtId="0" fontId="32" fillId="18" borderId="1" xfId="5" applyFont="1" applyFill="1" applyBorder="1" applyAlignment="1">
      <alignment horizontal="center" vertical="center"/>
    </xf>
    <xf numFmtId="44" fontId="16" fillId="18" borderId="1" xfId="3" applyFont="1" applyFill="1" applyBorder="1" applyAlignment="1">
      <alignment horizontal="center" vertical="center"/>
    </xf>
    <xf numFmtId="2" fontId="34" fillId="17" borderId="1" xfId="6" applyNumberFormat="1" applyFont="1" applyFill="1" applyBorder="1" applyAlignment="1">
      <alignment horizontal="center" vertical="center"/>
    </xf>
    <xf numFmtId="0" fontId="31" fillId="17" borderId="1" xfId="4" applyFont="1" applyFill="1" applyBorder="1" applyAlignment="1">
      <alignment horizontal="center" vertical="center"/>
    </xf>
    <xf numFmtId="167" fontId="16" fillId="17" borderId="1" xfId="4" applyNumberFormat="1" applyFont="1" applyFill="1" applyBorder="1" applyAlignment="1">
      <alignment horizontal="center" vertical="center"/>
    </xf>
    <xf numFmtId="166" fontId="16" fillId="17" borderId="1" xfId="3" applyNumberFormat="1" applyFont="1" applyFill="1" applyBorder="1" applyAlignment="1">
      <alignment horizontal="center" vertical="center"/>
    </xf>
    <xf numFmtId="44" fontId="31" fillId="17" borderId="1" xfId="3" applyFont="1" applyFill="1" applyBorder="1" applyAlignment="1">
      <alignment horizontal="center" vertical="center"/>
    </xf>
    <xf numFmtId="44" fontId="16" fillId="18" borderId="1" xfId="3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26" fillId="23" borderId="0" xfId="0" applyFont="1" applyFill="1"/>
    <xf numFmtId="0" fontId="1" fillId="0" borderId="0" xfId="8"/>
    <xf numFmtId="0" fontId="26" fillId="23" borderId="0" xfId="8" applyFont="1" applyFill="1"/>
    <xf numFmtId="0" fontId="1" fillId="4" borderId="0" xfId="8" applyFill="1"/>
    <xf numFmtId="0" fontId="26" fillId="25" borderId="0" xfId="8" applyFont="1" applyFill="1"/>
    <xf numFmtId="0" fontId="40" fillId="25" borderId="0" xfId="8" applyFont="1" applyFill="1"/>
    <xf numFmtId="0" fontId="41" fillId="25" borderId="0" xfId="8" applyFont="1" applyFill="1"/>
    <xf numFmtId="0" fontId="1" fillId="0" borderId="0" xfId="4"/>
    <xf numFmtId="0" fontId="26" fillId="23" borderId="0" xfId="4" applyFont="1" applyFill="1"/>
    <xf numFmtId="0" fontId="1" fillId="4" borderId="0" xfId="4" applyFill="1"/>
    <xf numFmtId="0" fontId="26" fillId="17" borderId="65" xfId="4" applyFont="1" applyFill="1" applyBorder="1"/>
    <xf numFmtId="0" fontId="26" fillId="17" borderId="66" xfId="4" applyFont="1" applyFill="1" applyBorder="1"/>
    <xf numFmtId="0" fontId="26" fillId="17" borderId="67" xfId="4" applyFont="1" applyFill="1" applyBorder="1"/>
    <xf numFmtId="0" fontId="1" fillId="8" borderId="68" xfId="4" applyFill="1" applyBorder="1"/>
    <xf numFmtId="0" fontId="26" fillId="17" borderId="0" xfId="4" applyFont="1" applyFill="1"/>
    <xf numFmtId="0" fontId="26" fillId="17" borderId="69" xfId="4" applyFont="1" applyFill="1" applyBorder="1"/>
    <xf numFmtId="0" fontId="25" fillId="9" borderId="0" xfId="4" applyFont="1" applyFill="1"/>
    <xf numFmtId="0" fontId="26" fillId="18" borderId="0" xfId="4" applyFont="1" applyFill="1"/>
    <xf numFmtId="0" fontId="26" fillId="18" borderId="69" xfId="4" applyFont="1" applyFill="1" applyBorder="1"/>
    <xf numFmtId="14" fontId="16" fillId="8" borderId="50" xfId="4" applyNumberFormat="1" applyFont="1" applyFill="1" applyBorder="1"/>
    <xf numFmtId="0" fontId="42" fillId="27" borderId="4" xfId="4" applyFont="1" applyFill="1" applyBorder="1"/>
    <xf numFmtId="0" fontId="5" fillId="27" borderId="2" xfId="4" applyFont="1" applyFill="1" applyBorder="1"/>
    <xf numFmtId="0" fontId="42" fillId="9" borderId="0" xfId="4" applyFont="1" applyFill="1"/>
    <xf numFmtId="0" fontId="16" fillId="8" borderId="50" xfId="4" applyFont="1" applyFill="1" applyBorder="1"/>
    <xf numFmtId="44" fontId="16" fillId="8" borderId="50" xfId="3" applyFont="1" applyFill="1" applyBorder="1"/>
    <xf numFmtId="0" fontId="5" fillId="27" borderId="2" xfId="4" applyFont="1" applyFill="1" applyBorder="1" applyAlignment="1">
      <alignment horizontal="left"/>
    </xf>
    <xf numFmtId="0" fontId="26" fillId="25" borderId="0" xfId="4" applyFont="1" applyFill="1"/>
    <xf numFmtId="0" fontId="26" fillId="18" borderId="68" xfId="4" applyFont="1" applyFill="1" applyBorder="1"/>
    <xf numFmtId="0" fontId="43" fillId="25" borderId="70" xfId="4" applyFont="1" applyFill="1" applyBorder="1"/>
    <xf numFmtId="0" fontId="5" fillId="25" borderId="70" xfId="4" applyFont="1" applyFill="1" applyBorder="1" applyAlignment="1">
      <alignment horizontal="center" vertical="center"/>
    </xf>
    <xf numFmtId="0" fontId="5" fillId="25" borderId="71" xfId="4" applyFont="1" applyFill="1" applyBorder="1" applyAlignment="1">
      <alignment horizontal="center" vertical="center"/>
    </xf>
    <xf numFmtId="0" fontId="26" fillId="18" borderId="74" xfId="4" applyFont="1" applyFill="1" applyBorder="1"/>
    <xf numFmtId="0" fontId="26" fillId="18" borderId="75" xfId="4" applyFont="1" applyFill="1" applyBorder="1"/>
    <xf numFmtId="0" fontId="26" fillId="18" borderId="76" xfId="4" applyFont="1" applyFill="1" applyBorder="1"/>
    <xf numFmtId="0" fontId="0" fillId="29" borderId="0" xfId="0" applyFill="1"/>
    <xf numFmtId="0" fontId="26" fillId="30" borderId="0" xfId="4" applyFont="1" applyFill="1"/>
    <xf numFmtId="0" fontId="26" fillId="30" borderId="0" xfId="4" applyFont="1" applyFill="1" applyAlignment="1">
      <alignment horizontal="center" vertical="center"/>
    </xf>
    <xf numFmtId="0" fontId="26" fillId="31" borderId="0" xfId="4" applyFont="1" applyFill="1"/>
    <xf numFmtId="0" fontId="26" fillId="32" borderId="0" xfId="4" applyFont="1" applyFill="1"/>
    <xf numFmtId="0" fontId="48" fillId="32" borderId="0" xfId="4" applyFont="1" applyFill="1" applyAlignment="1">
      <alignment horizontal="center"/>
    </xf>
    <xf numFmtId="0" fontId="26" fillId="33" borderId="0" xfId="4" applyFont="1" applyFill="1"/>
    <xf numFmtId="0" fontId="28" fillId="32" borderId="0" xfId="6" applyFill="1" applyBorder="1" applyAlignment="1">
      <alignment horizontal="center" vertical="center"/>
    </xf>
    <xf numFmtId="0" fontId="1" fillId="29" borderId="0" xfId="4" applyFill="1"/>
    <xf numFmtId="0" fontId="26" fillId="32" borderId="0" xfId="4" applyFont="1" applyFill="1" applyAlignment="1">
      <alignment horizontal="center" vertical="center"/>
    </xf>
    <xf numFmtId="0" fontId="26" fillId="36" borderId="0" xfId="4" applyFont="1" applyFill="1"/>
    <xf numFmtId="0" fontId="1" fillId="0" borderId="0" xfId="7"/>
    <xf numFmtId="0" fontId="26" fillId="23" borderId="0" xfId="7" applyFont="1" applyFill="1"/>
    <xf numFmtId="0" fontId="1" fillId="4" borderId="0" xfId="7" applyFill="1"/>
    <xf numFmtId="0" fontId="26" fillId="25" borderId="0" xfId="7" applyFont="1" applyFill="1"/>
    <xf numFmtId="0" fontId="53" fillId="25" borderId="0" xfId="7" applyFont="1" applyFill="1"/>
    <xf numFmtId="0" fontId="26" fillId="28" borderId="0" xfId="7" applyFont="1" applyFill="1"/>
    <xf numFmtId="0" fontId="53" fillId="28" borderId="0" xfId="7" applyFont="1" applyFill="1"/>
    <xf numFmtId="44" fontId="16" fillId="18" borderId="1" xfId="3" applyFont="1" applyFill="1" applyBorder="1" applyAlignment="1">
      <alignment horizontal="left"/>
    </xf>
    <xf numFmtId="0" fontId="54" fillId="35" borderId="1" xfId="7" applyFont="1" applyFill="1" applyBorder="1"/>
    <xf numFmtId="0" fontId="1" fillId="9" borderId="0" xfId="7" applyFill="1"/>
    <xf numFmtId="44" fontId="33" fillId="18" borderId="1" xfId="3" applyFont="1" applyFill="1" applyBorder="1" applyAlignment="1">
      <alignment horizontal="left" vertical="center"/>
    </xf>
    <xf numFmtId="0" fontId="55" fillId="4" borderId="0" xfId="7" applyFont="1" applyFill="1"/>
    <xf numFmtId="0" fontId="55" fillId="9" borderId="0" xfId="7" applyFont="1" applyFill="1"/>
    <xf numFmtId="0" fontId="55" fillId="28" borderId="0" xfId="7" applyFont="1" applyFill="1"/>
    <xf numFmtId="0" fontId="55" fillId="25" borderId="0" xfId="7" applyFont="1" applyFill="1"/>
    <xf numFmtId="0" fontId="56" fillId="28" borderId="0" xfId="7" applyFont="1" applyFill="1"/>
    <xf numFmtId="0" fontId="1" fillId="0" borderId="0" xfId="5"/>
    <xf numFmtId="0" fontId="26" fillId="23" borderId="0" xfId="5" applyFont="1" applyFill="1"/>
    <xf numFmtId="0" fontId="1" fillId="4" borderId="0" xfId="5" applyFill="1"/>
    <xf numFmtId="0" fontId="26" fillId="17" borderId="0" xfId="5" applyFont="1" applyFill="1"/>
    <xf numFmtId="0" fontId="26" fillId="32" borderId="0" xfId="5" applyFont="1" applyFill="1"/>
    <xf numFmtId="0" fontId="1" fillId="9" borderId="0" xfId="5" applyFill="1"/>
    <xf numFmtId="0" fontId="26" fillId="25" borderId="0" xfId="5" applyFont="1" applyFill="1"/>
    <xf numFmtId="0" fontId="26" fillId="28" borderId="0" xfId="5" applyFont="1" applyFill="1"/>
    <xf numFmtId="0" fontId="26" fillId="18" borderId="0" xfId="5" applyFont="1" applyFill="1"/>
    <xf numFmtId="0" fontId="57" fillId="28" borderId="0" xfId="5" applyFont="1" applyFill="1" applyAlignment="1">
      <alignment vertical="center"/>
    </xf>
    <xf numFmtId="0" fontId="40" fillId="25" borderId="0" xfId="5" applyFont="1" applyFill="1"/>
    <xf numFmtId="0" fontId="41" fillId="25" borderId="0" xfId="5" applyFont="1" applyFill="1"/>
    <xf numFmtId="0" fontId="58" fillId="23" borderId="0" xfId="5" applyFont="1" applyFill="1" applyAlignment="1">
      <alignment horizontal="center" vertical="center"/>
    </xf>
    <xf numFmtId="0" fontId="58" fillId="23" borderId="35" xfId="5" applyFont="1" applyFill="1" applyBorder="1" applyAlignment="1">
      <alignment horizontal="center" vertical="center"/>
    </xf>
    <xf numFmtId="0" fontId="58" fillId="23" borderId="33" xfId="5" applyFont="1" applyFill="1" applyBorder="1" applyAlignment="1">
      <alignment horizontal="center" vertical="center"/>
    </xf>
    <xf numFmtId="0" fontId="58" fillId="25" borderId="0" xfId="5" applyFont="1" applyFill="1" applyAlignment="1">
      <alignment horizontal="center" vertical="center"/>
    </xf>
    <xf numFmtId="0" fontId="58" fillId="25" borderId="33" xfId="5" applyFont="1" applyFill="1" applyBorder="1" applyAlignment="1">
      <alignment horizontal="center" vertical="center"/>
    </xf>
    <xf numFmtId="0" fontId="57" fillId="23" borderId="0" xfId="5" applyFont="1" applyFill="1" applyAlignment="1">
      <alignment vertical="center"/>
    </xf>
    <xf numFmtId="0" fontId="59" fillId="25" borderId="0" xfId="5" applyFont="1" applyFill="1" applyAlignment="1">
      <alignment horizontal="center" vertical="center"/>
    </xf>
    <xf numFmtId="0" fontId="58" fillId="25" borderId="35" xfId="5" applyFont="1" applyFill="1" applyBorder="1" applyAlignment="1">
      <alignment horizontal="center" vertical="center"/>
    </xf>
    <xf numFmtId="0" fontId="26" fillId="25" borderId="0" xfId="5" applyFont="1" applyFill="1" applyAlignment="1">
      <alignment horizontal="center"/>
    </xf>
    <xf numFmtId="0" fontId="57" fillId="25" borderId="0" xfId="5" applyFont="1" applyFill="1" applyAlignment="1">
      <alignment vertical="center"/>
    </xf>
    <xf numFmtId="0" fontId="26" fillId="36" borderId="0" xfId="5" applyFont="1" applyFill="1"/>
    <xf numFmtId="0" fontId="57" fillId="36" borderId="0" xfId="5" applyFont="1" applyFill="1" applyAlignment="1">
      <alignment vertical="center"/>
    </xf>
    <xf numFmtId="0" fontId="60" fillId="28" borderId="1" xfId="5" applyFont="1" applyFill="1" applyBorder="1" applyAlignment="1">
      <alignment horizontal="center" vertical="center"/>
    </xf>
    <xf numFmtId="0" fontId="58" fillId="25" borderId="36" xfId="5" applyFont="1" applyFill="1" applyBorder="1" applyAlignment="1">
      <alignment horizontal="center" vertical="center"/>
    </xf>
    <xf numFmtId="0" fontId="26" fillId="36" borderId="0" xfId="5" applyFont="1" applyFill="1" applyAlignment="1">
      <alignment horizontal="center"/>
    </xf>
    <xf numFmtId="0" fontId="61" fillId="36" borderId="0" xfId="5" applyFont="1" applyFill="1"/>
    <xf numFmtId="0" fontId="62" fillId="25" borderId="0" xfId="5" applyFont="1" applyFill="1"/>
    <xf numFmtId="0" fontId="8" fillId="9" borderId="1" xfId="5" applyFont="1" applyFill="1" applyBorder="1" applyAlignment="1">
      <alignment horizontal="center" vertical="center"/>
    </xf>
    <xf numFmtId="0" fontId="63" fillId="36" borderId="0" xfId="5" applyFont="1" applyFill="1" applyAlignment="1">
      <alignment horizontal="center"/>
    </xf>
    <xf numFmtId="0" fontId="60" fillId="28" borderId="1" xfId="5" applyFont="1" applyFill="1" applyBorder="1" applyAlignment="1">
      <alignment horizontal="center"/>
    </xf>
    <xf numFmtId="0" fontId="63" fillId="28" borderId="1" xfId="5" applyFont="1" applyFill="1" applyBorder="1" applyAlignment="1">
      <alignment horizontal="center" vertical="center"/>
    </xf>
    <xf numFmtId="0" fontId="60" fillId="36" borderId="0" xfId="5" applyFont="1" applyFill="1" applyAlignment="1">
      <alignment horizontal="center" vertical="center"/>
    </xf>
    <xf numFmtId="0" fontId="60" fillId="36" borderId="0" xfId="5" applyFont="1" applyFill="1" applyAlignment="1">
      <alignment horizontal="center"/>
    </xf>
    <xf numFmtId="0" fontId="54" fillId="25" borderId="0" xfId="5" applyFont="1" applyFill="1" applyAlignment="1">
      <alignment vertical="center"/>
    </xf>
    <xf numFmtId="0" fontId="60" fillId="28" borderId="3" xfId="5" applyFont="1" applyFill="1" applyBorder="1" applyAlignment="1">
      <alignment horizontal="center" vertical="center"/>
    </xf>
    <xf numFmtId="0" fontId="64" fillId="35" borderId="1" xfId="5" applyFont="1" applyFill="1" applyBorder="1" applyAlignment="1">
      <alignment horizontal="center" vertical="center"/>
    </xf>
    <xf numFmtId="0" fontId="65" fillId="35" borderId="1" xfId="5" applyFont="1" applyFill="1" applyBorder="1" applyAlignment="1">
      <alignment horizontal="center" vertical="center"/>
    </xf>
    <xf numFmtId="0" fontId="66" fillId="35" borderId="1" xfId="5" applyFont="1" applyFill="1" applyBorder="1" applyAlignment="1">
      <alignment horizontal="center" vertical="center"/>
    </xf>
    <xf numFmtId="0" fontId="16" fillId="28" borderId="0" xfId="5" applyFont="1" applyFill="1" applyAlignment="1">
      <alignment horizontal="left" vertical="center"/>
    </xf>
    <xf numFmtId="0" fontId="28" fillId="33" borderId="0" xfId="6" applyFill="1" applyBorder="1" applyAlignment="1">
      <alignment horizontal="center" vertical="center"/>
    </xf>
    <xf numFmtId="0" fontId="48" fillId="33" borderId="0" xfId="4" applyFont="1" applyFill="1" applyAlignment="1">
      <alignment horizontal="center"/>
    </xf>
    <xf numFmtId="44" fontId="16" fillId="32" borderId="0" xfId="3" applyFont="1" applyFill="1" applyBorder="1" applyAlignment="1">
      <alignment horizontal="center" vertical="center"/>
    </xf>
    <xf numFmtId="44" fontId="67" fillId="32" borderId="1" xfId="3" applyFont="1" applyFill="1" applyBorder="1" applyAlignment="1">
      <alignment horizontal="center"/>
    </xf>
    <xf numFmtId="0" fontId="68" fillId="32" borderId="2" xfId="5" applyFont="1" applyFill="1" applyBorder="1" applyAlignment="1">
      <alignment horizontal="center"/>
    </xf>
    <xf numFmtId="0" fontId="68" fillId="9" borderId="2" xfId="5" applyFont="1" applyFill="1" applyBorder="1" applyAlignment="1">
      <alignment horizontal="center"/>
    </xf>
    <xf numFmtId="0" fontId="68" fillId="32" borderId="2" xfId="5" applyFont="1" applyFill="1" applyBorder="1" applyAlignment="1">
      <alignment horizontal="center" vertical="center"/>
    </xf>
    <xf numFmtId="44" fontId="67" fillId="28" borderId="1" xfId="3" applyFont="1" applyFill="1" applyBorder="1" applyAlignment="1">
      <alignment horizontal="center"/>
    </xf>
    <xf numFmtId="0" fontId="68" fillId="28" borderId="2" xfId="5" applyFont="1" applyFill="1" applyBorder="1" applyAlignment="1">
      <alignment horizontal="center"/>
    </xf>
    <xf numFmtId="0" fontId="68" fillId="28" borderId="2" xfId="5" applyFont="1" applyFill="1" applyBorder="1" applyAlignment="1">
      <alignment horizontal="center" vertical="center"/>
    </xf>
    <xf numFmtId="0" fontId="61" fillId="25" borderId="0" xfId="5" applyFont="1" applyFill="1"/>
    <xf numFmtId="0" fontId="62" fillId="36" borderId="0" xfId="5" applyFont="1" applyFill="1"/>
    <xf numFmtId="44" fontId="68" fillId="9" borderId="1" xfId="3" applyFont="1" applyFill="1" applyBorder="1" applyAlignment="1">
      <alignment horizontal="center" vertical="center"/>
    </xf>
    <xf numFmtId="0" fontId="63" fillId="28" borderId="2" xfId="5" applyFont="1" applyFill="1" applyBorder="1" applyAlignment="1">
      <alignment horizontal="center"/>
    </xf>
    <xf numFmtId="44" fontId="67" fillId="28" borderId="1" xfId="3" applyFont="1" applyFill="1" applyBorder="1" applyAlignment="1">
      <alignment horizontal="center" vertical="center"/>
    </xf>
    <xf numFmtId="0" fontId="60" fillId="28" borderId="2" xfId="5" applyFont="1" applyFill="1" applyBorder="1" applyAlignment="1">
      <alignment horizontal="center" vertical="center"/>
    </xf>
    <xf numFmtId="0" fontId="60" fillId="28" borderId="2" xfId="5" applyFont="1" applyFill="1" applyBorder="1" applyAlignment="1">
      <alignment horizontal="center"/>
    </xf>
    <xf numFmtId="44" fontId="69" fillId="28" borderId="1" xfId="3" applyFont="1" applyFill="1" applyBorder="1" applyAlignment="1">
      <alignment horizontal="center" vertical="center"/>
    </xf>
    <xf numFmtId="0" fontId="60" fillId="28" borderId="4" xfId="5" applyFont="1" applyFill="1" applyBorder="1" applyAlignment="1">
      <alignment horizontal="center" vertical="center"/>
    </xf>
    <xf numFmtId="0" fontId="64" fillId="35" borderId="30" xfId="5" applyFont="1" applyFill="1" applyBorder="1" applyAlignment="1">
      <alignment horizontal="center" vertical="center"/>
    </xf>
    <xf numFmtId="0" fontId="66" fillId="35" borderId="30" xfId="5" applyFont="1" applyFill="1" applyBorder="1" applyAlignment="1">
      <alignment horizontal="center" vertical="center"/>
    </xf>
    <xf numFmtId="166" fontId="31" fillId="17" borderId="1" xfId="3" applyNumberFormat="1" applyFont="1" applyFill="1" applyBorder="1" applyAlignment="1">
      <alignment horizontal="left" vertical="center"/>
    </xf>
    <xf numFmtId="167" fontId="31" fillId="17" borderId="1" xfId="4" applyNumberFormat="1" applyFont="1" applyFill="1" applyBorder="1" applyAlignment="1">
      <alignment horizontal="left" vertical="center"/>
    </xf>
    <xf numFmtId="0" fontId="12" fillId="4" borderId="0" xfId="0" applyFont="1" applyFill="1"/>
    <xf numFmtId="0" fontId="14" fillId="4" borderId="0" xfId="0" applyFont="1" applyFill="1"/>
    <xf numFmtId="0" fontId="33" fillId="8" borderId="1" xfId="0" applyFont="1" applyFill="1" applyBorder="1" applyAlignment="1">
      <alignment horizontal="center"/>
    </xf>
    <xf numFmtId="4" fontId="33" fillId="8" borderId="1" xfId="0" applyNumberFormat="1" applyFont="1" applyFill="1" applyBorder="1" applyAlignment="1">
      <alignment horizontal="center"/>
    </xf>
    <xf numFmtId="10" fontId="33" fillId="8" borderId="1" xfId="0" applyNumberFormat="1" applyFont="1" applyFill="1" applyBorder="1" applyAlignment="1">
      <alignment horizontal="center"/>
    </xf>
    <xf numFmtId="0" fontId="13" fillId="27" borderId="1" xfId="0" applyFont="1" applyFill="1" applyBorder="1" applyAlignment="1">
      <alignment horizontal="center"/>
    </xf>
    <xf numFmtId="0" fontId="13" fillId="27" borderId="1" xfId="0" applyFont="1" applyFill="1" applyBorder="1" applyAlignment="1">
      <alignment horizontal="left"/>
    </xf>
    <xf numFmtId="0" fontId="13" fillId="27" borderId="26" xfId="0" applyFont="1" applyFill="1" applyBorder="1" applyAlignment="1">
      <alignment horizontal="center"/>
    </xf>
    <xf numFmtId="0" fontId="13" fillId="27" borderId="1" xfId="0" applyFont="1" applyFill="1" applyBorder="1"/>
    <xf numFmtId="0" fontId="13" fillId="27" borderId="2" xfId="0" applyFont="1" applyFill="1" applyBorder="1" applyAlignment="1">
      <alignment horizontal="center"/>
    </xf>
    <xf numFmtId="0" fontId="14" fillId="9" borderId="0" xfId="0" applyFont="1" applyFill="1"/>
    <xf numFmtId="0" fontId="0" fillId="37" borderId="0" xfId="0" applyFill="1"/>
    <xf numFmtId="0" fontId="9" fillId="9" borderId="21" xfId="0" applyFont="1" applyFill="1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9" fillId="9" borderId="23" xfId="0" applyFont="1" applyFill="1" applyBorder="1" applyAlignment="1">
      <alignment horizontal="center"/>
    </xf>
    <xf numFmtId="0" fontId="70" fillId="27" borderId="26" xfId="0" applyFont="1" applyFill="1" applyBorder="1" applyAlignment="1">
      <alignment horizontal="center"/>
    </xf>
    <xf numFmtId="4" fontId="33" fillId="37" borderId="1" xfId="0" applyNumberFormat="1" applyFont="1" applyFill="1" applyBorder="1" applyAlignment="1">
      <alignment horizontal="center"/>
    </xf>
    <xf numFmtId="0" fontId="8" fillId="9" borderId="33" xfId="0" applyFont="1" applyFill="1" applyBorder="1"/>
    <xf numFmtId="0" fontId="46" fillId="9" borderId="79" xfId="0" applyFont="1" applyFill="1" applyBorder="1"/>
    <xf numFmtId="0" fontId="46" fillId="9" borderId="80" xfId="0" applyFont="1" applyFill="1" applyBorder="1"/>
    <xf numFmtId="0" fontId="9" fillId="9" borderId="82" xfId="0" applyFont="1" applyFill="1" applyBorder="1"/>
    <xf numFmtId="0" fontId="9" fillId="9" borderId="83" xfId="0" applyFont="1" applyFill="1" applyBorder="1"/>
    <xf numFmtId="4" fontId="33" fillId="8" borderId="1" xfId="0" applyNumberFormat="1" applyFont="1" applyFill="1" applyBorder="1" applyAlignment="1">
      <alignment horizontal="center" vertical="center"/>
    </xf>
    <xf numFmtId="0" fontId="0" fillId="0" borderId="14" xfId="0" applyBorder="1"/>
    <xf numFmtId="0" fontId="1" fillId="0" borderId="90" xfId="4" applyBorder="1"/>
    <xf numFmtId="0" fontId="46" fillId="9" borderId="81" xfId="0" applyFont="1" applyFill="1" applyBorder="1" applyAlignment="1">
      <alignment horizontal="center"/>
    </xf>
    <xf numFmtId="0" fontId="46" fillId="9" borderId="95" xfId="0" applyFont="1" applyFill="1" applyBorder="1"/>
    <xf numFmtId="0" fontId="0" fillId="0" borderId="91" xfId="0" applyBorder="1"/>
    <xf numFmtId="0" fontId="46" fillId="9" borderId="96" xfId="0" applyFont="1" applyFill="1" applyBorder="1" applyAlignment="1">
      <alignment horizontal="center" vertical="center"/>
    </xf>
    <xf numFmtId="0" fontId="46" fillId="9" borderId="93" xfId="0" applyFont="1" applyFill="1" applyBorder="1"/>
    <xf numFmtId="0" fontId="26" fillId="23" borderId="40" xfId="4" applyFont="1" applyFill="1" applyBorder="1"/>
    <xf numFmtId="0" fontId="0" fillId="29" borderId="33" xfId="0" applyFill="1" applyBorder="1"/>
    <xf numFmtId="0" fontId="0" fillId="29" borderId="13" xfId="0" applyFill="1" applyBorder="1"/>
    <xf numFmtId="0" fontId="26" fillId="25" borderId="33" xfId="4" applyFont="1" applyFill="1" applyBorder="1"/>
    <xf numFmtId="4" fontId="9" fillId="9" borderId="33" xfId="0" applyNumberFormat="1" applyFont="1" applyFill="1" applyBorder="1"/>
    <xf numFmtId="0" fontId="9" fillId="9" borderId="33" xfId="4" applyFont="1" applyFill="1" applyBorder="1"/>
    <xf numFmtId="0" fontId="9" fillId="9" borderId="109" xfId="0" applyFont="1" applyFill="1" applyBorder="1"/>
    <xf numFmtId="0" fontId="9" fillId="9" borderId="37" xfId="0" applyFont="1" applyFill="1" applyBorder="1"/>
    <xf numFmtId="0" fontId="9" fillId="9" borderId="83" xfId="4" applyFont="1" applyFill="1" applyBorder="1"/>
    <xf numFmtId="0" fontId="8" fillId="9" borderId="109" xfId="0" applyFont="1" applyFill="1" applyBorder="1"/>
    <xf numFmtId="0" fontId="9" fillId="9" borderId="110" xfId="0" applyFont="1" applyFill="1" applyBorder="1"/>
    <xf numFmtId="0" fontId="26" fillId="25" borderId="90" xfId="4" applyFont="1" applyFill="1" applyBorder="1"/>
    <xf numFmtId="0" fontId="46" fillId="9" borderId="37" xfId="0" applyFont="1" applyFill="1" applyBorder="1"/>
    <xf numFmtId="0" fontId="46" fillId="9" borderId="35" xfId="0" applyFont="1" applyFill="1" applyBorder="1"/>
    <xf numFmtId="0" fontId="46" fillId="9" borderId="131" xfId="0" applyFont="1" applyFill="1" applyBorder="1"/>
    <xf numFmtId="0" fontId="1" fillId="0" borderId="69" xfId="4" applyBorder="1"/>
    <xf numFmtId="0" fontId="0" fillId="0" borderId="22" xfId="0" applyBorder="1"/>
    <xf numFmtId="0" fontId="9" fillId="38" borderId="111" xfId="0" applyFont="1" applyFill="1" applyBorder="1"/>
    <xf numFmtId="0" fontId="9" fillId="38" borderId="88" xfId="0" applyFont="1" applyFill="1" applyBorder="1"/>
    <xf numFmtId="0" fontId="46" fillId="9" borderId="119" xfId="0" applyFont="1" applyFill="1" applyBorder="1"/>
    <xf numFmtId="0" fontId="46" fillId="9" borderId="113" xfId="0" applyFont="1" applyFill="1" applyBorder="1"/>
    <xf numFmtId="4" fontId="9" fillId="9" borderId="35" xfId="0" applyNumberFormat="1" applyFont="1" applyFill="1" applyBorder="1"/>
    <xf numFmtId="0" fontId="16" fillId="8" borderId="50" xfId="3" applyNumberFormat="1" applyFont="1" applyFill="1" applyBorder="1"/>
    <xf numFmtId="0" fontId="8" fillId="9" borderId="94" xfId="0" applyFont="1" applyFill="1" applyBorder="1"/>
    <xf numFmtId="0" fontId="8" fillId="9" borderId="92" xfId="0" applyFont="1" applyFill="1" applyBorder="1"/>
    <xf numFmtId="0" fontId="8" fillId="9" borderId="89" xfId="0" applyFont="1" applyFill="1" applyBorder="1"/>
    <xf numFmtId="0" fontId="8" fillId="9" borderId="98" xfId="0" applyFont="1" applyFill="1" applyBorder="1"/>
    <xf numFmtId="0" fontId="8" fillId="9" borderId="102" xfId="0" applyFont="1" applyFill="1" applyBorder="1"/>
    <xf numFmtId="0" fontId="8" fillId="9" borderId="125" xfId="0" applyFont="1" applyFill="1" applyBorder="1"/>
    <xf numFmtId="0" fontId="8" fillId="9" borderId="86" xfId="0" applyFont="1" applyFill="1" applyBorder="1"/>
    <xf numFmtId="0" fontId="8" fillId="9" borderId="123" xfId="0" applyFont="1" applyFill="1" applyBorder="1"/>
    <xf numFmtId="0" fontId="8" fillId="9" borderId="127" xfId="0" applyFont="1" applyFill="1" applyBorder="1"/>
    <xf numFmtId="0" fontId="8" fillId="9" borderId="35" xfId="0" applyFont="1" applyFill="1" applyBorder="1"/>
    <xf numFmtId="0" fontId="8" fillId="9" borderId="13" xfId="0" applyFont="1" applyFill="1" applyBorder="1"/>
    <xf numFmtId="0" fontId="8" fillId="9" borderId="124" xfId="0" applyFont="1" applyFill="1" applyBorder="1"/>
    <xf numFmtId="0" fontId="8" fillId="9" borderId="126" xfId="0" applyFont="1" applyFill="1" applyBorder="1"/>
    <xf numFmtId="0" fontId="8" fillId="9" borderId="100" xfId="0" applyFont="1" applyFill="1" applyBorder="1"/>
    <xf numFmtId="0" fontId="8" fillId="9" borderId="84" xfId="0" applyFont="1" applyFill="1" applyBorder="1"/>
    <xf numFmtId="0" fontId="8" fillId="9" borderId="99" xfId="0" applyFont="1" applyFill="1" applyBorder="1"/>
    <xf numFmtId="0" fontId="8" fillId="9" borderId="108" xfId="0" applyFont="1" applyFill="1" applyBorder="1"/>
    <xf numFmtId="4" fontId="8" fillId="9" borderId="92" xfId="0" applyNumberFormat="1" applyFont="1" applyFill="1" applyBorder="1"/>
    <xf numFmtId="4" fontId="8" fillId="9" borderId="89" xfId="0" applyNumberFormat="1" applyFont="1" applyFill="1" applyBorder="1"/>
    <xf numFmtId="0" fontId="8" fillId="9" borderId="111" xfId="0" applyFont="1" applyFill="1" applyBorder="1"/>
    <xf numFmtId="4" fontId="8" fillId="9" borderId="115" xfId="0" applyNumberFormat="1" applyFont="1" applyFill="1" applyBorder="1"/>
    <xf numFmtId="4" fontId="8" fillId="9" borderId="120" xfId="0" applyNumberFormat="1" applyFont="1" applyFill="1" applyBorder="1"/>
    <xf numFmtId="0" fontId="36" fillId="9" borderId="128" xfId="0" applyFont="1" applyFill="1" applyBorder="1"/>
    <xf numFmtId="0" fontId="36" fillId="9" borderId="101" xfId="0" applyFont="1" applyFill="1" applyBorder="1"/>
    <xf numFmtId="0" fontId="74" fillId="9" borderId="129" xfId="0" applyFont="1" applyFill="1" applyBorder="1"/>
    <xf numFmtId="0" fontId="74" fillId="9" borderId="130" xfId="0" applyFont="1" applyFill="1" applyBorder="1"/>
    <xf numFmtId="4" fontId="8" fillId="9" borderId="121" xfId="0" applyNumberFormat="1" applyFont="1" applyFill="1" applyBorder="1"/>
    <xf numFmtId="0" fontId="8" fillId="9" borderId="133" xfId="0" applyFont="1" applyFill="1" applyBorder="1"/>
    <xf numFmtId="0" fontId="8" fillId="9" borderId="121" xfId="0" applyFont="1" applyFill="1" applyBorder="1"/>
    <xf numFmtId="0" fontId="8" fillId="9" borderId="134" xfId="0" applyFont="1" applyFill="1" applyBorder="1"/>
    <xf numFmtId="0" fontId="8" fillId="9" borderId="135" xfId="0" applyFont="1" applyFill="1" applyBorder="1"/>
    <xf numFmtId="0" fontId="8" fillId="9" borderId="137" xfId="0" applyFont="1" applyFill="1" applyBorder="1"/>
    <xf numFmtId="0" fontId="8" fillId="9" borderId="138" xfId="0" applyFont="1" applyFill="1" applyBorder="1"/>
    <xf numFmtId="0" fontId="76" fillId="9" borderId="117" xfId="0" applyFont="1" applyFill="1" applyBorder="1"/>
    <xf numFmtId="0" fontId="76" fillId="9" borderId="97" xfId="0" applyFont="1" applyFill="1" applyBorder="1"/>
    <xf numFmtId="4" fontId="76" fillId="9" borderId="117" xfId="0" applyNumberFormat="1" applyFont="1" applyFill="1" applyBorder="1"/>
    <xf numFmtId="0" fontId="76" fillId="9" borderId="116" xfId="0" applyFont="1" applyFill="1" applyBorder="1"/>
    <xf numFmtId="0" fontId="76" fillId="9" borderId="115" xfId="0" applyFont="1" applyFill="1" applyBorder="1"/>
    <xf numFmtId="4" fontId="76" fillId="9" borderId="115" xfId="0" applyNumberFormat="1" applyFont="1" applyFill="1" applyBorder="1"/>
    <xf numFmtId="0" fontId="76" fillId="9" borderId="92" xfId="0" applyFont="1" applyFill="1" applyBorder="1"/>
    <xf numFmtId="0" fontId="76" fillId="9" borderId="114" xfId="0" applyFont="1" applyFill="1" applyBorder="1"/>
    <xf numFmtId="0" fontId="76" fillId="9" borderId="103" xfId="0" applyFont="1" applyFill="1" applyBorder="1"/>
    <xf numFmtId="0" fontId="76" fillId="9" borderId="133" xfId="0" applyFont="1" applyFill="1" applyBorder="1"/>
    <xf numFmtId="0" fontId="76" fillId="9" borderId="136" xfId="0" applyFont="1" applyFill="1" applyBorder="1"/>
    <xf numFmtId="44" fontId="8" fillId="9" borderId="33" xfId="0" applyNumberFormat="1" applyFont="1" applyFill="1" applyBorder="1" applyAlignment="1">
      <alignment horizontal="center"/>
    </xf>
    <xf numFmtId="44" fontId="9" fillId="9" borderId="33" xfId="3" applyFont="1" applyFill="1" applyBorder="1"/>
    <xf numFmtId="0" fontId="0" fillId="8" borderId="2" xfId="0" applyFill="1" applyBorder="1" applyAlignment="1">
      <alignment horizontal="center"/>
    </xf>
    <xf numFmtId="0" fontId="77" fillId="35" borderId="1" xfId="5" applyFont="1" applyFill="1" applyBorder="1" applyAlignment="1">
      <alignment horizontal="center" vertical="center"/>
    </xf>
    <xf numFmtId="0" fontId="0" fillId="8" borderId="30" xfId="0" applyFill="1" applyBorder="1"/>
    <xf numFmtId="0" fontId="0" fillId="8" borderId="50" xfId="0" applyFill="1" applyBorder="1"/>
    <xf numFmtId="2" fontId="16" fillId="8" borderId="50" xfId="4" applyNumberFormat="1" applyFont="1" applyFill="1" applyBorder="1"/>
    <xf numFmtId="14" fontId="16" fillId="8" borderId="52" xfId="4" applyNumberFormat="1" applyFont="1" applyFill="1" applyBorder="1"/>
    <xf numFmtId="14" fontId="1" fillId="8" borderId="2" xfId="4" applyNumberFormat="1" applyFill="1" applyBorder="1" applyAlignment="1">
      <alignment horizontal="center"/>
    </xf>
    <xf numFmtId="14" fontId="0" fillId="8" borderId="2" xfId="0" applyNumberFormat="1" applyFill="1" applyBorder="1" applyAlignment="1">
      <alignment horizontal="center"/>
    </xf>
    <xf numFmtId="0" fontId="37" fillId="9" borderId="45" xfId="0" applyFont="1" applyFill="1" applyBorder="1" applyAlignment="1">
      <alignment horizontal="center"/>
    </xf>
    <xf numFmtId="0" fontId="37" fillId="9" borderId="10" xfId="0" applyFont="1" applyFill="1" applyBorder="1" applyAlignment="1">
      <alignment horizontal="center"/>
    </xf>
    <xf numFmtId="0" fontId="26" fillId="25" borderId="0" xfId="0" applyFont="1" applyFill="1"/>
    <xf numFmtId="0" fontId="40" fillId="25" borderId="0" xfId="0" applyFont="1" applyFill="1"/>
    <xf numFmtId="0" fontId="6" fillId="25" borderId="0" xfId="0" applyFont="1" applyFill="1" applyAlignment="1">
      <alignment vertical="center"/>
    </xf>
    <xf numFmtId="0" fontId="41" fillId="25" borderId="0" xfId="0" applyFont="1" applyFill="1"/>
    <xf numFmtId="0" fontId="6" fillId="25" borderId="0" xfId="0" applyFont="1" applyFill="1" applyAlignment="1">
      <alignment horizontal="center" vertical="center"/>
    </xf>
    <xf numFmtId="0" fontId="40" fillId="35" borderId="0" xfId="0" applyFont="1" applyFill="1" applyAlignment="1">
      <alignment horizontal="center"/>
    </xf>
    <xf numFmtId="0" fontId="26" fillId="32" borderId="0" xfId="0" applyFont="1" applyFill="1"/>
    <xf numFmtId="0" fontId="27" fillId="32" borderId="0" xfId="0" applyFont="1" applyFill="1" applyAlignment="1">
      <alignment horizontal="left" vertical="center"/>
    </xf>
    <xf numFmtId="0" fontId="26" fillId="28" borderId="0" xfId="0" applyFont="1" applyFill="1"/>
    <xf numFmtId="0" fontId="27" fillId="32" borderId="0" xfId="0" applyFont="1" applyFill="1" applyAlignment="1">
      <alignment vertical="center"/>
    </xf>
    <xf numFmtId="0" fontId="48" fillId="32" borderId="0" xfId="0" applyFont="1" applyFill="1" applyAlignment="1">
      <alignment horizontal="center"/>
    </xf>
    <xf numFmtId="0" fontId="80" fillId="25" borderId="0" xfId="0" applyFont="1" applyFill="1" applyAlignment="1">
      <alignment horizontal="center" vertical="center"/>
    </xf>
    <xf numFmtId="0" fontId="80" fillId="32" borderId="0" xfId="0" applyFont="1" applyFill="1" applyAlignment="1">
      <alignment horizontal="center" vertical="center"/>
    </xf>
    <xf numFmtId="0" fontId="80" fillId="23" borderId="0" xfId="0" applyFont="1" applyFill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26" fillId="25" borderId="0" xfId="0" applyFont="1" applyFill="1" applyAlignment="1">
      <alignment horizontal="center" vertical="center"/>
    </xf>
    <xf numFmtId="0" fontId="1" fillId="25" borderId="0" xfId="0" applyFont="1" applyFill="1" applyAlignment="1">
      <alignment horizontal="center" vertical="center"/>
    </xf>
    <xf numFmtId="0" fontId="83" fillId="25" borderId="0" xfId="0" applyFont="1" applyFill="1" applyAlignment="1">
      <alignment horizontal="center" vertical="center"/>
    </xf>
    <xf numFmtId="0" fontId="40" fillId="25" borderId="0" xfId="0" applyFont="1" applyFill="1" applyAlignment="1">
      <alignment horizontal="center" vertical="center"/>
    </xf>
    <xf numFmtId="0" fontId="26" fillId="32" borderId="0" xfId="0" applyFont="1" applyFill="1" applyAlignment="1">
      <alignment horizontal="center" vertical="center"/>
    </xf>
    <xf numFmtId="0" fontId="1" fillId="32" borderId="0" xfId="0" applyFont="1" applyFill="1" applyAlignment="1">
      <alignment horizontal="center" vertical="center"/>
    </xf>
    <xf numFmtId="0" fontId="48" fillId="32" borderId="0" xfId="0" applyFont="1" applyFill="1" applyAlignment="1">
      <alignment horizontal="center" vertical="center"/>
    </xf>
    <xf numFmtId="0" fontId="26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0" fillId="35" borderId="0" xfId="0" applyFont="1" applyFill="1"/>
    <xf numFmtId="0" fontId="82" fillId="34" borderId="50" xfId="0" applyFont="1" applyFill="1" applyBorder="1" applyAlignment="1">
      <alignment vertical="center"/>
    </xf>
    <xf numFmtId="0" fontId="53" fillId="25" borderId="0" xfId="0" applyFont="1" applyFill="1" applyAlignment="1">
      <alignment horizontal="center" vertical="center"/>
    </xf>
    <xf numFmtId="0" fontId="84" fillId="25" borderId="0" xfId="0" applyFont="1" applyFill="1" applyAlignment="1">
      <alignment horizontal="center" vertical="center"/>
    </xf>
    <xf numFmtId="0" fontId="85" fillId="25" borderId="0" xfId="0" applyFont="1" applyFill="1" applyAlignment="1">
      <alignment horizontal="center" vertical="center"/>
    </xf>
    <xf numFmtId="0" fontId="85" fillId="35" borderId="0" xfId="0" applyFont="1" applyFill="1" applyAlignment="1">
      <alignment horizontal="center" vertical="center"/>
    </xf>
    <xf numFmtId="0" fontId="85" fillId="28" borderId="0" xfId="0" applyFont="1" applyFill="1" applyAlignment="1">
      <alignment horizontal="center" vertical="center"/>
    </xf>
    <xf numFmtId="0" fontId="40" fillId="28" borderId="0" xfId="0" applyFont="1" applyFill="1"/>
    <xf numFmtId="0" fontId="26" fillId="32" borderId="0" xfId="0" applyFont="1" applyFill="1" applyAlignment="1">
      <alignment vertical="center"/>
    </xf>
    <xf numFmtId="0" fontId="63" fillId="32" borderId="0" xfId="0" applyFont="1" applyFill="1" applyAlignment="1">
      <alignment horizontal="center" vertical="center"/>
    </xf>
    <xf numFmtId="0" fontId="82" fillId="32" borderId="0" xfId="0" applyFont="1" applyFill="1" applyAlignment="1">
      <alignment vertical="center"/>
    </xf>
    <xf numFmtId="0" fontId="26" fillId="32" borderId="0" xfId="0" applyFont="1" applyFill="1" applyAlignment="1">
      <alignment horizontal="center"/>
    </xf>
    <xf numFmtId="0" fontId="53" fillId="32" borderId="0" xfId="0" applyFont="1" applyFill="1" applyAlignment="1">
      <alignment horizontal="center" vertical="center"/>
    </xf>
    <xf numFmtId="0" fontId="53" fillId="2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6" fillId="23" borderId="0" xfId="0" applyFont="1" applyFill="1" applyAlignment="1">
      <alignment horizontal="center"/>
    </xf>
    <xf numFmtId="0" fontId="26" fillId="25" borderId="0" xfId="0" applyFont="1" applyFill="1" applyAlignment="1">
      <alignment horizontal="center"/>
    </xf>
    <xf numFmtId="0" fontId="27" fillId="25" borderId="0" xfId="0" applyFont="1" applyFill="1" applyAlignment="1">
      <alignment horizontal="center" vertical="center"/>
    </xf>
    <xf numFmtId="0" fontId="52" fillId="25" borderId="0" xfId="0" applyFont="1" applyFill="1" applyAlignment="1">
      <alignment horizontal="center" vertical="center"/>
    </xf>
    <xf numFmtId="0" fontId="40" fillId="2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7" fillId="32" borderId="0" xfId="0" applyFont="1" applyFill="1" applyAlignment="1">
      <alignment horizontal="center" vertical="center"/>
    </xf>
    <xf numFmtId="0" fontId="26" fillId="28" borderId="0" xfId="0" applyFont="1" applyFill="1" applyAlignment="1">
      <alignment horizontal="center"/>
    </xf>
    <xf numFmtId="0" fontId="78" fillId="34" borderId="50" xfId="0" applyFont="1" applyFill="1" applyBorder="1" applyAlignment="1">
      <alignment horizontal="center" vertical="center"/>
    </xf>
    <xf numFmtId="0" fontId="27" fillId="23" borderId="0" xfId="0" applyFont="1" applyFill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26" fillId="28" borderId="0" xfId="0" applyFont="1" applyFill="1" applyAlignment="1">
      <alignment horizontal="center" vertical="center"/>
    </xf>
    <xf numFmtId="0" fontId="41" fillId="25" borderId="0" xfId="0" applyFont="1" applyFill="1" applyAlignment="1">
      <alignment horizontal="center"/>
    </xf>
    <xf numFmtId="0" fontId="79" fillId="32" borderId="0" xfId="0" applyFont="1" applyFill="1" applyAlignment="1">
      <alignment horizontal="center"/>
    </xf>
    <xf numFmtId="0" fontId="0" fillId="32" borderId="0" xfId="0" applyFill="1" applyAlignment="1">
      <alignment horizontal="center" vertical="center"/>
    </xf>
    <xf numFmtId="0" fontId="14" fillId="17" borderId="50" xfId="0" applyFont="1" applyFill="1" applyBorder="1" applyAlignment="1">
      <alignment horizontal="center" vertical="center"/>
    </xf>
    <xf numFmtId="0" fontId="14" fillId="32" borderId="0" xfId="0" applyFont="1" applyFill="1" applyAlignment="1">
      <alignment horizontal="center" vertical="center"/>
    </xf>
    <xf numFmtId="44" fontId="14" fillId="17" borderId="50" xfId="3" applyFont="1" applyFill="1" applyBorder="1" applyAlignment="1">
      <alignment horizontal="center" vertical="center"/>
    </xf>
    <xf numFmtId="0" fontId="14" fillId="32" borderId="0" xfId="0" applyFont="1" applyFill="1"/>
    <xf numFmtId="0" fontId="14" fillId="32" borderId="0" xfId="0" applyFont="1" applyFill="1" applyAlignment="1">
      <alignment horizontal="center"/>
    </xf>
    <xf numFmtId="0" fontId="14" fillId="17" borderId="1" xfId="0" applyFont="1" applyFill="1" applyBorder="1" applyAlignment="1">
      <alignment horizontal="center" vertical="center"/>
    </xf>
    <xf numFmtId="0" fontId="86" fillId="17" borderId="1" xfId="0" applyFont="1" applyFill="1" applyBorder="1" applyAlignment="1">
      <alignment horizontal="center" vertical="center"/>
    </xf>
    <xf numFmtId="0" fontId="86" fillId="32" borderId="0" xfId="0" applyFont="1" applyFill="1" applyAlignment="1">
      <alignment horizontal="center" vertical="center"/>
    </xf>
    <xf numFmtId="0" fontId="86" fillId="32" borderId="0" xfId="0" applyFont="1" applyFill="1" applyAlignment="1">
      <alignment vertical="center"/>
    </xf>
    <xf numFmtId="0" fontId="0" fillId="23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37" fillId="9" borderId="30" xfId="0" applyFont="1" applyFill="1" applyBorder="1" applyAlignment="1">
      <alignment horizontal="center"/>
    </xf>
    <xf numFmtId="0" fontId="37" fillId="9" borderId="30" xfId="0" applyFont="1" applyFill="1" applyBorder="1" applyAlignment="1">
      <alignment horizontal="center" vertical="top"/>
    </xf>
    <xf numFmtId="0" fontId="0" fillId="8" borderId="1" xfId="0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44" fontId="37" fillId="9" borderId="30" xfId="3" applyFont="1" applyFill="1" applyBorder="1" applyAlignment="1">
      <alignment horizontal="center"/>
    </xf>
    <xf numFmtId="44" fontId="14" fillId="8" borderId="1" xfId="3" applyFont="1" applyFill="1" applyBorder="1" applyAlignment="1">
      <alignment horizontal="center" vertical="center"/>
    </xf>
    <xf numFmtId="0" fontId="86" fillId="23" borderId="3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86" fillId="23" borderId="4" xfId="0" applyFont="1" applyFill="1" applyBorder="1" applyAlignment="1">
      <alignment horizontal="center" vertical="center"/>
    </xf>
    <xf numFmtId="0" fontId="14" fillId="8" borderId="45" xfId="0" applyFont="1" applyFill="1" applyBorder="1" applyAlignment="1">
      <alignment horizontal="center" vertical="center"/>
    </xf>
    <xf numFmtId="0" fontId="14" fillId="17" borderId="45" xfId="0" applyFont="1" applyFill="1" applyBorder="1" applyAlignment="1">
      <alignment horizontal="center" vertical="center"/>
    </xf>
    <xf numFmtId="44" fontId="14" fillId="8" borderId="45" xfId="3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4" fillId="23" borderId="3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/>
    </xf>
    <xf numFmtId="0" fontId="39" fillId="24" borderId="0" xfId="0" applyFont="1" applyFill="1" applyAlignment="1">
      <alignment horizontal="center" vertical="center"/>
    </xf>
    <xf numFmtId="0" fontId="20" fillId="8" borderId="50" xfId="0" applyFont="1" applyFill="1" applyBorder="1" applyAlignment="1">
      <alignment horizontal="center" vertical="center"/>
    </xf>
    <xf numFmtId="0" fontId="20" fillId="8" borderId="53" xfId="0" applyFont="1" applyFill="1" applyBorder="1" applyAlignment="1">
      <alignment horizontal="center" vertical="center"/>
    </xf>
    <xf numFmtId="0" fontId="20" fillId="8" borderId="52" xfId="0" applyFont="1" applyFill="1" applyBorder="1" applyAlignment="1">
      <alignment horizontal="center" vertical="center"/>
    </xf>
    <xf numFmtId="0" fontId="20" fillId="20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0" fontId="22" fillId="8" borderId="51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8" borderId="7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1" fillId="8" borderId="10" xfId="0" applyFont="1" applyFill="1" applyBorder="1" applyAlignment="1">
      <alignment horizontal="center" vertical="center"/>
    </xf>
    <xf numFmtId="0" fontId="21" fillId="8" borderId="8" xfId="0" applyFont="1" applyFill="1" applyBorder="1" applyAlignment="1">
      <alignment horizontal="center" vertical="center"/>
    </xf>
    <xf numFmtId="0" fontId="35" fillId="9" borderId="2" xfId="0" applyFont="1" applyFill="1" applyBorder="1" applyAlignment="1">
      <alignment horizontal="center"/>
    </xf>
    <xf numFmtId="0" fontId="35" fillId="9" borderId="3" xfId="0" applyFont="1" applyFill="1" applyBorder="1" applyAlignment="1">
      <alignment horizontal="center"/>
    </xf>
    <xf numFmtId="0" fontId="35" fillId="9" borderId="4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23" fillId="13" borderId="6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11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/>
    </xf>
    <xf numFmtId="0" fontId="36" fillId="9" borderId="3" xfId="0" applyFont="1" applyFill="1" applyBorder="1" applyAlignment="1">
      <alignment horizontal="center"/>
    </xf>
    <xf numFmtId="0" fontId="36" fillId="9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63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16" borderId="59" xfId="0" applyFill="1" applyBorder="1" applyAlignment="1">
      <alignment horizontal="center"/>
    </xf>
    <xf numFmtId="0" fontId="0" fillId="16" borderId="140" xfId="0" applyFill="1" applyBorder="1" applyAlignment="1">
      <alignment horizontal="center"/>
    </xf>
    <xf numFmtId="0" fontId="0" fillId="16" borderId="57" xfId="0" applyFill="1" applyBorder="1" applyAlignment="1">
      <alignment horizontal="center"/>
    </xf>
    <xf numFmtId="0" fontId="22" fillId="3" borderId="50" xfId="0" applyFont="1" applyFill="1" applyBorder="1" applyAlignment="1">
      <alignment horizontal="center" vertical="center"/>
    </xf>
    <xf numFmtId="0" fontId="2" fillId="3" borderId="50" xfId="0" applyFont="1" applyFill="1" applyBorder="1" applyAlignment="1">
      <alignment horizontal="center" vertical="center"/>
    </xf>
    <xf numFmtId="0" fontId="21" fillId="8" borderId="50" xfId="0" applyFont="1" applyFill="1" applyBorder="1" applyAlignment="1">
      <alignment horizontal="center" vertical="center"/>
    </xf>
    <xf numFmtId="0" fontId="21" fillId="8" borderId="52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21" fillId="8" borderId="56" xfId="0" applyFont="1" applyFill="1" applyBorder="1" applyAlignment="1">
      <alignment horizontal="center" vertical="center"/>
    </xf>
    <xf numFmtId="0" fontId="21" fillId="8" borderId="55" xfId="0" applyFont="1" applyFill="1" applyBorder="1" applyAlignment="1">
      <alignment horizontal="center" vertical="center"/>
    </xf>
    <xf numFmtId="0" fontId="21" fillId="8" borderId="51" xfId="0" applyFont="1" applyFill="1" applyBorder="1" applyAlignment="1">
      <alignment horizontal="center" vertical="center"/>
    </xf>
    <xf numFmtId="0" fontId="21" fillId="8" borderId="54" xfId="0" applyFont="1" applyFill="1" applyBorder="1" applyAlignment="1">
      <alignment horizontal="center" vertical="center"/>
    </xf>
    <xf numFmtId="0" fontId="0" fillId="8" borderId="50" xfId="0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45" xfId="0" applyFill="1" applyBorder="1" applyAlignment="1">
      <alignment horizontal="center"/>
    </xf>
    <xf numFmtId="0" fontId="37" fillId="9" borderId="50" xfId="0" applyFont="1" applyFill="1" applyBorder="1" applyAlignment="1">
      <alignment horizontal="center" vertical="center"/>
    </xf>
    <xf numFmtId="0" fontId="24" fillId="8" borderId="50" xfId="0" applyFont="1" applyFill="1" applyBorder="1" applyAlignment="1">
      <alignment horizontal="center" vertical="center"/>
    </xf>
    <xf numFmtId="0" fontId="24" fillId="8" borderId="57" xfId="0" applyFont="1" applyFill="1" applyBorder="1" applyAlignment="1">
      <alignment horizontal="center" vertical="center"/>
    </xf>
    <xf numFmtId="0" fontId="24" fillId="8" borderId="139" xfId="0" applyFont="1" applyFill="1" applyBorder="1" applyAlignment="1">
      <alignment horizontal="center" vertical="center"/>
    </xf>
    <xf numFmtId="0" fontId="24" fillId="8" borderId="62" xfId="0" applyFont="1" applyFill="1" applyBorder="1" applyAlignment="1">
      <alignment horizontal="center" vertical="center"/>
    </xf>
    <xf numFmtId="0" fontId="20" fillId="5" borderId="50" xfId="0" applyFont="1" applyFill="1" applyBorder="1" applyAlignment="1">
      <alignment horizontal="center" vertical="center"/>
    </xf>
    <xf numFmtId="0" fontId="20" fillId="5" borderId="52" xfId="0" applyFont="1" applyFill="1" applyBorder="1" applyAlignment="1">
      <alignment horizontal="center" vertical="center"/>
    </xf>
    <xf numFmtId="0" fontId="20" fillId="22" borderId="60" xfId="0" applyFont="1" applyFill="1" applyBorder="1" applyAlignment="1">
      <alignment horizontal="center" vertical="center"/>
    </xf>
    <xf numFmtId="0" fontId="20" fillId="22" borderId="59" xfId="0" applyFont="1" applyFill="1" applyBorder="1" applyAlignment="1">
      <alignment horizontal="center" vertical="center"/>
    </xf>
    <xf numFmtId="0" fontId="20" fillId="22" borderId="58" xfId="0" applyFont="1" applyFill="1" applyBorder="1" applyAlignment="1">
      <alignment horizontal="center" vertical="center"/>
    </xf>
    <xf numFmtId="0" fontId="20" fillId="22" borderId="57" xfId="0" applyFont="1" applyFill="1" applyBorder="1" applyAlignment="1">
      <alignment horizontal="center" vertical="center"/>
    </xf>
    <xf numFmtId="0" fontId="20" fillId="16" borderId="50" xfId="0" applyFont="1" applyFill="1" applyBorder="1" applyAlignment="1">
      <alignment horizontal="center" vertical="center"/>
    </xf>
    <xf numFmtId="0" fontId="21" fillId="39" borderId="1" xfId="0" applyFont="1" applyFill="1" applyBorder="1" applyAlignment="1">
      <alignment horizontal="center"/>
    </xf>
    <xf numFmtId="0" fontId="21" fillId="39" borderId="30" xfId="0" applyFont="1" applyFill="1" applyBorder="1" applyAlignment="1">
      <alignment horizontal="center"/>
    </xf>
    <xf numFmtId="0" fontId="21" fillId="16" borderId="5" xfId="0" applyFont="1" applyFill="1" applyBorder="1" applyAlignment="1">
      <alignment horizontal="center"/>
    </xf>
    <xf numFmtId="0" fontId="21" fillId="16" borderId="7" xfId="0" applyFont="1" applyFill="1" applyBorder="1" applyAlignment="1">
      <alignment horizontal="center"/>
    </xf>
    <xf numFmtId="0" fontId="21" fillId="16" borderId="10" xfId="0" applyFont="1" applyFill="1" applyBorder="1" applyAlignment="1">
      <alignment horizontal="center"/>
    </xf>
    <xf numFmtId="0" fontId="35" fillId="9" borderId="1" xfId="0" applyFont="1" applyFill="1" applyBorder="1" applyAlignment="1">
      <alignment horizontal="center"/>
    </xf>
    <xf numFmtId="0" fontId="23" fillId="8" borderId="6" xfId="0" applyFont="1" applyFill="1" applyBorder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23" fillId="8" borderId="0" xfId="0" applyFont="1" applyFill="1" applyAlignment="1">
      <alignment horizontal="center" vertical="center"/>
    </xf>
    <xf numFmtId="0" fontId="23" fillId="8" borderId="46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3" fillId="8" borderId="11" xfId="0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0" fontId="23" fillId="8" borderId="2" xfId="0" applyFont="1" applyFill="1" applyBorder="1" applyAlignment="1">
      <alignment horizontal="center" vertical="center"/>
    </xf>
    <xf numFmtId="0" fontId="23" fillId="8" borderId="4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2" fillId="21" borderId="54" xfId="0" applyFont="1" applyFill="1" applyBorder="1" applyAlignment="1">
      <alignment horizontal="center" vertical="center"/>
    </xf>
    <xf numFmtId="0" fontId="0" fillId="16" borderId="141" xfId="0" applyFill="1" applyBorder="1" applyAlignment="1">
      <alignment horizontal="center"/>
    </xf>
    <xf numFmtId="0" fontId="0" fillId="16" borderId="142" xfId="0" applyFill="1" applyBorder="1" applyAlignment="1">
      <alignment horizontal="center"/>
    </xf>
    <xf numFmtId="0" fontId="0" fillId="16" borderId="143" xfId="0" applyFill="1" applyBorder="1" applyAlignment="1">
      <alignment horizontal="center"/>
    </xf>
    <xf numFmtId="0" fontId="11" fillId="26" borderId="0" xfId="4" applyFont="1" applyFill="1" applyAlignment="1">
      <alignment horizontal="center" vertical="center"/>
    </xf>
    <xf numFmtId="0" fontId="5" fillId="27" borderId="0" xfId="4" applyFont="1" applyFill="1" applyAlignment="1">
      <alignment horizontal="center" vertical="center"/>
    </xf>
    <xf numFmtId="0" fontId="11" fillId="26" borderId="0" xfId="5" applyFont="1" applyFill="1" applyAlignment="1">
      <alignment horizontal="center" vertical="center"/>
    </xf>
    <xf numFmtId="0" fontId="6" fillId="25" borderId="0" xfId="5" applyFont="1" applyFill="1" applyAlignment="1">
      <alignment horizontal="center" vertical="center"/>
    </xf>
    <xf numFmtId="0" fontId="11" fillId="26" borderId="0" xfId="8" applyFont="1" applyFill="1" applyAlignment="1">
      <alignment horizontal="center" vertical="center"/>
    </xf>
    <xf numFmtId="0" fontId="6" fillId="25" borderId="0" xfId="8" applyFont="1" applyFill="1" applyAlignment="1">
      <alignment horizontal="center" vertical="center"/>
    </xf>
    <xf numFmtId="0" fontId="45" fillId="18" borderId="71" xfId="4" applyFont="1" applyFill="1" applyBorder="1" applyAlignment="1">
      <alignment horizontal="center" vertical="center"/>
    </xf>
    <xf numFmtId="0" fontId="45" fillId="18" borderId="73" xfId="4" applyFont="1" applyFill="1" applyBorder="1" applyAlignment="1">
      <alignment horizontal="center" vertical="center"/>
    </xf>
    <xf numFmtId="0" fontId="45" fillId="18" borderId="72" xfId="4" applyFont="1" applyFill="1" applyBorder="1" applyAlignment="1">
      <alignment horizontal="center" vertical="center"/>
    </xf>
    <xf numFmtId="0" fontId="44" fillId="28" borderId="71" xfId="4" applyFont="1" applyFill="1" applyBorder="1" applyAlignment="1">
      <alignment horizontal="center"/>
    </xf>
    <xf numFmtId="0" fontId="44" fillId="28" borderId="73" xfId="4" applyFont="1" applyFill="1" applyBorder="1" applyAlignment="1">
      <alignment horizontal="center"/>
    </xf>
    <xf numFmtId="0" fontId="44" fillId="28" borderId="72" xfId="4" applyFont="1" applyFill="1" applyBorder="1" applyAlignment="1">
      <alignment horizontal="center"/>
    </xf>
    <xf numFmtId="0" fontId="5" fillId="25" borderId="71" xfId="4" applyFont="1" applyFill="1" applyBorder="1" applyAlignment="1">
      <alignment horizontal="center" vertical="center"/>
    </xf>
    <xf numFmtId="0" fontId="5" fillId="25" borderId="72" xfId="4" applyFont="1" applyFill="1" applyBorder="1" applyAlignment="1">
      <alignment horizontal="center" vertical="center"/>
    </xf>
    <xf numFmtId="0" fontId="75" fillId="38" borderId="94" xfId="0" applyFont="1" applyFill="1" applyBorder="1" applyAlignment="1">
      <alignment horizontal="center"/>
    </xf>
    <xf numFmtId="0" fontId="75" fillId="38" borderId="108" xfId="0" applyFont="1" applyFill="1" applyBorder="1" applyAlignment="1">
      <alignment horizontal="center"/>
    </xf>
    <xf numFmtId="0" fontId="75" fillId="38" borderId="122" xfId="0" applyFont="1" applyFill="1" applyBorder="1" applyAlignment="1">
      <alignment horizontal="center"/>
    </xf>
    <xf numFmtId="0" fontId="5" fillId="27" borderId="16" xfId="4" applyFont="1" applyFill="1" applyBorder="1" applyAlignment="1">
      <alignment horizontal="center" vertical="center"/>
    </xf>
    <xf numFmtId="0" fontId="46" fillId="9" borderId="112" xfId="0" applyFont="1" applyFill="1" applyBorder="1" applyAlignment="1">
      <alignment horizontal="center"/>
    </xf>
    <xf numFmtId="0" fontId="46" fillId="9" borderId="113" xfId="0" applyFont="1" applyFill="1" applyBorder="1" applyAlignment="1">
      <alignment horizontal="center"/>
    </xf>
    <xf numFmtId="0" fontId="46" fillId="9" borderId="119" xfId="0" applyFont="1" applyFill="1" applyBorder="1" applyAlignment="1">
      <alignment horizontal="center"/>
    </xf>
    <xf numFmtId="0" fontId="36" fillId="9" borderId="106" xfId="0" applyFont="1" applyFill="1" applyBorder="1" applyAlignment="1">
      <alignment horizontal="center"/>
    </xf>
    <xf numFmtId="0" fontId="36" fillId="9" borderId="107" xfId="0" applyFont="1" applyFill="1" applyBorder="1" applyAlignment="1">
      <alignment horizontal="center"/>
    </xf>
    <xf numFmtId="0" fontId="36" fillId="9" borderId="37" xfId="0" applyFont="1" applyFill="1" applyBorder="1" applyAlignment="1">
      <alignment horizontal="center"/>
    </xf>
    <xf numFmtId="0" fontId="46" fillId="9" borderId="118" xfId="0" applyFont="1" applyFill="1" applyBorder="1" applyAlignment="1">
      <alignment horizontal="center"/>
    </xf>
    <xf numFmtId="0" fontId="46" fillId="9" borderId="105" xfId="0" applyFont="1" applyFill="1" applyBorder="1" applyAlignment="1">
      <alignment horizontal="center"/>
    </xf>
    <xf numFmtId="0" fontId="46" fillId="9" borderId="104" xfId="0" applyFont="1" applyFill="1" applyBorder="1" applyAlignment="1">
      <alignment horizontal="center"/>
    </xf>
    <xf numFmtId="4" fontId="9" fillId="9" borderId="87" xfId="0" applyNumberFormat="1" applyFont="1" applyFill="1" applyBorder="1" applyAlignment="1">
      <alignment horizontal="center" vertical="center"/>
    </xf>
    <xf numFmtId="0" fontId="9" fillId="9" borderId="132" xfId="0" applyFont="1" applyFill="1" applyBorder="1" applyAlignment="1">
      <alignment horizontal="center" vertical="center"/>
    </xf>
    <xf numFmtId="0" fontId="9" fillId="9" borderId="131" xfId="0" applyFont="1" applyFill="1" applyBorder="1" applyAlignment="1">
      <alignment horizontal="center" vertical="center"/>
    </xf>
    <xf numFmtId="2" fontId="8" fillId="9" borderId="87" xfId="0" applyNumberFormat="1" applyFont="1" applyFill="1" applyBorder="1" applyAlignment="1">
      <alignment horizontal="center" vertical="center"/>
    </xf>
    <xf numFmtId="2" fontId="8" fillId="9" borderId="132" xfId="0" applyNumberFormat="1" applyFont="1" applyFill="1" applyBorder="1" applyAlignment="1">
      <alignment horizontal="center" vertical="center"/>
    </xf>
    <xf numFmtId="2" fontId="8" fillId="9" borderId="85" xfId="0" applyNumberFormat="1" applyFont="1" applyFill="1" applyBorder="1" applyAlignment="1">
      <alignment horizontal="center" vertical="center"/>
    </xf>
    <xf numFmtId="4" fontId="9" fillId="9" borderId="87" xfId="4" applyNumberFormat="1" applyFont="1" applyFill="1" applyBorder="1" applyAlignment="1">
      <alignment horizontal="center" vertical="center"/>
    </xf>
    <xf numFmtId="4" fontId="9" fillId="9" borderId="132" xfId="4" applyNumberFormat="1" applyFont="1" applyFill="1" applyBorder="1" applyAlignment="1">
      <alignment horizontal="center" vertical="center"/>
    </xf>
    <xf numFmtId="4" fontId="9" fillId="9" borderId="85" xfId="4" applyNumberFormat="1" applyFont="1" applyFill="1" applyBorder="1" applyAlignment="1">
      <alignment horizontal="center" vertical="center"/>
    </xf>
    <xf numFmtId="0" fontId="11" fillId="26" borderId="0" xfId="7" applyFont="1" applyFill="1" applyAlignment="1">
      <alignment horizontal="center" vertical="center"/>
    </xf>
    <xf numFmtId="0" fontId="52" fillId="35" borderId="0" xfId="7" applyFont="1" applyFill="1" applyAlignment="1">
      <alignment horizontal="center" vertical="center"/>
    </xf>
    <xf numFmtId="0" fontId="26" fillId="18" borderId="78" xfId="7" applyFont="1" applyFill="1" applyBorder="1" applyAlignment="1">
      <alignment horizontal="center"/>
    </xf>
    <xf numFmtId="0" fontId="57" fillId="35" borderId="1" xfId="5" applyFont="1" applyFill="1" applyBorder="1" applyAlignment="1">
      <alignment horizontal="left" vertical="center"/>
    </xf>
    <xf numFmtId="0" fontId="54" fillId="35" borderId="0" xfId="5" applyFont="1" applyFill="1" applyAlignment="1">
      <alignment horizontal="center" vertical="center"/>
    </xf>
    <xf numFmtId="0" fontId="57" fillId="34" borderId="1" xfId="5" applyFont="1" applyFill="1" applyBorder="1" applyAlignment="1">
      <alignment horizontal="left" vertical="center"/>
    </xf>
    <xf numFmtId="0" fontId="57" fillId="28" borderId="0" xfId="5" applyFont="1" applyFill="1" applyAlignment="1">
      <alignment horizontal="left" vertical="center"/>
    </xf>
    <xf numFmtId="0" fontId="57" fillId="32" borderId="0" xfId="5" applyFont="1" applyFill="1" applyAlignment="1">
      <alignment horizontal="left" vertical="center"/>
    </xf>
    <xf numFmtId="0" fontId="51" fillId="26" borderId="0" xfId="4" applyFont="1" applyFill="1" applyAlignment="1">
      <alignment horizontal="center" vertical="center"/>
    </xf>
    <xf numFmtId="0" fontId="50" fillId="35" borderId="0" xfId="4" applyFont="1" applyFill="1" applyAlignment="1">
      <alignment horizontal="center" vertical="center"/>
    </xf>
    <xf numFmtId="0" fontId="49" fillId="35" borderId="0" xfId="4" applyFont="1" applyFill="1" applyAlignment="1">
      <alignment horizontal="center" vertical="center"/>
    </xf>
    <xf numFmtId="0" fontId="47" fillId="30" borderId="0" xfId="4" applyFont="1" applyFill="1" applyAlignment="1">
      <alignment horizontal="center" vertical="center"/>
    </xf>
    <xf numFmtId="0" fontId="47" fillId="34" borderId="2" xfId="4" applyFont="1" applyFill="1" applyBorder="1" applyAlignment="1">
      <alignment horizontal="left" vertical="center"/>
    </xf>
    <xf numFmtId="0" fontId="47" fillId="34" borderId="3" xfId="4" applyFont="1" applyFill="1" applyBorder="1" applyAlignment="1">
      <alignment horizontal="left" vertical="center"/>
    </xf>
    <xf numFmtId="0" fontId="47" fillId="34" borderId="4" xfId="4" applyFont="1" applyFill="1" applyBorder="1" applyAlignment="1">
      <alignment horizontal="left" vertical="center"/>
    </xf>
    <xf numFmtId="0" fontId="26" fillId="18" borderId="77" xfId="4" applyFont="1" applyFill="1" applyBorder="1" applyAlignment="1">
      <alignment horizontal="center"/>
    </xf>
    <xf numFmtId="0" fontId="52" fillId="32" borderId="0" xfId="4" applyFont="1" applyFill="1" applyAlignment="1">
      <alignment horizontal="left" vertical="center"/>
    </xf>
    <xf numFmtId="0" fontId="47" fillId="32" borderId="0" xfId="4" applyFont="1" applyFill="1" applyAlignment="1">
      <alignment horizontal="center" vertical="center"/>
    </xf>
    <xf numFmtId="0" fontId="47" fillId="33" borderId="0" xfId="4" applyFont="1" applyFill="1" applyAlignment="1">
      <alignment horizontal="center" vertical="center"/>
    </xf>
    <xf numFmtId="0" fontId="47" fillId="34" borderId="1" xfId="4" applyFont="1" applyFill="1" applyBorder="1" applyAlignment="1">
      <alignment horizontal="left" vertic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4" fillId="7" borderId="24" xfId="0" applyFont="1" applyFill="1" applyBorder="1" applyAlignment="1">
      <alignment horizontal="center" vertical="center" wrapText="1"/>
    </xf>
    <xf numFmtId="0" fontId="4" fillId="7" borderId="25" xfId="0" applyFont="1" applyFill="1" applyBorder="1" applyAlignment="1">
      <alignment horizontal="center" vertical="center" wrapText="1"/>
    </xf>
    <xf numFmtId="0" fontId="4" fillId="7" borderId="26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7" borderId="28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4" fillId="7" borderId="31" xfId="0" applyFont="1" applyFill="1" applyBorder="1" applyAlignment="1">
      <alignment horizontal="center"/>
    </xf>
    <xf numFmtId="0" fontId="4" fillId="7" borderId="32" xfId="0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4" fontId="0" fillId="4" borderId="1" xfId="0" applyNumberForma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center"/>
    </xf>
    <xf numFmtId="0" fontId="13" fillId="27" borderId="18" xfId="0" applyFont="1" applyFill="1" applyBorder="1" applyAlignment="1">
      <alignment horizontal="center"/>
    </xf>
    <xf numFmtId="0" fontId="13" fillId="27" borderId="19" xfId="0" applyFont="1" applyFill="1" applyBorder="1" applyAlignment="1">
      <alignment horizontal="center"/>
    </xf>
    <xf numFmtId="0" fontId="13" fillId="27" borderId="20" xfId="0" applyFont="1" applyFill="1" applyBorder="1" applyAlignment="1">
      <alignment horizontal="center"/>
    </xf>
    <xf numFmtId="0" fontId="13" fillId="27" borderId="21" xfId="0" applyFont="1" applyFill="1" applyBorder="1" applyAlignment="1">
      <alignment horizontal="center"/>
    </xf>
    <xf numFmtId="0" fontId="13" fillId="27" borderId="22" xfId="0" applyFont="1" applyFill="1" applyBorder="1" applyAlignment="1">
      <alignment horizontal="center"/>
    </xf>
    <xf numFmtId="0" fontId="13" fillId="27" borderId="23" xfId="0" applyFont="1" applyFill="1" applyBorder="1" applyAlignment="1">
      <alignment horizontal="center"/>
    </xf>
    <xf numFmtId="0" fontId="11" fillId="8" borderId="0" xfId="0" applyFont="1" applyFill="1" applyAlignment="1">
      <alignment horizontal="center" vertical="center"/>
    </xf>
    <xf numFmtId="0" fontId="13" fillId="27" borderId="33" xfId="0" applyFont="1" applyFill="1" applyBorder="1" applyAlignment="1">
      <alignment horizontal="center"/>
    </xf>
    <xf numFmtId="0" fontId="13" fillId="27" borderId="38" xfId="0" applyFont="1" applyFill="1" applyBorder="1" applyAlignment="1">
      <alignment horizontal="center"/>
    </xf>
    <xf numFmtId="0" fontId="13" fillId="27" borderId="0" xfId="0" applyFont="1" applyFill="1" applyAlignment="1">
      <alignment horizontal="center"/>
    </xf>
    <xf numFmtId="0" fontId="7" fillId="8" borderId="13" xfId="0" applyFont="1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13" fillId="27" borderId="42" xfId="0" applyFont="1" applyFill="1" applyBorder="1" applyAlignment="1">
      <alignment horizontal="center"/>
    </xf>
    <xf numFmtId="0" fontId="13" fillId="27" borderId="43" xfId="0" applyFont="1" applyFill="1" applyBorder="1" applyAlignment="1">
      <alignment horizontal="center"/>
    </xf>
    <xf numFmtId="0" fontId="13" fillId="27" borderId="44" xfId="0" applyFont="1" applyFill="1" applyBorder="1" applyAlignment="1">
      <alignment horizontal="center"/>
    </xf>
    <xf numFmtId="0" fontId="7" fillId="37" borderId="0" xfId="0" applyFont="1" applyFill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19" fillId="9" borderId="21" xfId="0" applyFont="1" applyFill="1" applyBorder="1" applyAlignment="1">
      <alignment horizontal="center" vertical="center" wrapText="1"/>
    </xf>
    <xf numFmtId="0" fontId="0" fillId="9" borderId="22" xfId="0" applyFill="1" applyBorder="1" applyAlignment="1">
      <alignment horizontal="center" vertical="center" wrapText="1"/>
    </xf>
    <xf numFmtId="0" fontId="0" fillId="9" borderId="23" xfId="0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0" fontId="0" fillId="9" borderId="16" xfId="0" applyFill="1" applyBorder="1" applyAlignment="1">
      <alignment horizontal="center" vertical="center" wrapText="1"/>
    </xf>
    <xf numFmtId="0" fontId="0" fillId="9" borderId="17" xfId="0" applyFill="1" applyBorder="1" applyAlignment="1">
      <alignment horizontal="center" vertical="center" wrapText="1"/>
    </xf>
    <xf numFmtId="0" fontId="70" fillId="27" borderId="5" xfId="0" applyFont="1" applyFill="1" applyBorder="1" applyAlignment="1">
      <alignment horizontal="center" vertical="center" wrapText="1"/>
    </xf>
    <xf numFmtId="0" fontId="70" fillId="27" borderId="6" xfId="0" applyFont="1" applyFill="1" applyBorder="1" applyAlignment="1">
      <alignment horizontal="center" vertical="center" wrapText="1"/>
    </xf>
    <xf numFmtId="0" fontId="70" fillId="27" borderId="9" xfId="0" applyFont="1" applyFill="1" applyBorder="1" applyAlignment="1">
      <alignment horizontal="center" vertical="center" wrapText="1"/>
    </xf>
    <xf numFmtId="0" fontId="70" fillId="27" borderId="7" xfId="0" applyFont="1" applyFill="1" applyBorder="1" applyAlignment="1">
      <alignment horizontal="center" vertical="center" wrapText="1"/>
    </xf>
    <xf numFmtId="0" fontId="70" fillId="27" borderId="0" xfId="0" applyFont="1" applyFill="1" applyAlignment="1">
      <alignment horizontal="center" vertical="center" wrapText="1"/>
    </xf>
    <xf numFmtId="0" fontId="70" fillId="27" borderId="46" xfId="0" applyFont="1" applyFill="1" applyBorder="1" applyAlignment="1">
      <alignment horizontal="center" vertical="center" wrapText="1"/>
    </xf>
    <xf numFmtId="0" fontId="70" fillId="27" borderId="10" xfId="0" applyFont="1" applyFill="1" applyBorder="1" applyAlignment="1">
      <alignment horizontal="center" vertical="center" wrapText="1"/>
    </xf>
    <xf numFmtId="0" fontId="70" fillId="27" borderId="8" xfId="0" applyFont="1" applyFill="1" applyBorder="1" applyAlignment="1">
      <alignment horizontal="center" vertical="center" wrapText="1"/>
    </xf>
    <xf numFmtId="0" fontId="70" fillId="27" borderId="11" xfId="0" applyFont="1" applyFill="1" applyBorder="1" applyAlignment="1">
      <alignment horizontal="center" vertical="center" wrapText="1"/>
    </xf>
    <xf numFmtId="0" fontId="13" fillId="27" borderId="2" xfId="0" applyFont="1" applyFill="1" applyBorder="1" applyAlignment="1">
      <alignment horizontal="center"/>
    </xf>
    <xf numFmtId="0" fontId="13" fillId="27" borderId="3" xfId="0" applyFont="1" applyFill="1" applyBorder="1" applyAlignment="1">
      <alignment horizontal="center"/>
    </xf>
    <xf numFmtId="0" fontId="13" fillId="27" borderId="4" xfId="0" applyFont="1" applyFill="1" applyBorder="1" applyAlignment="1">
      <alignment horizontal="center"/>
    </xf>
    <xf numFmtId="0" fontId="0" fillId="0" borderId="30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10" borderId="5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165" fontId="0" fillId="12" borderId="1" xfId="2" applyNumberFormat="1" applyFont="1" applyFill="1" applyBorder="1" applyAlignment="1">
      <alignment horizontal="right"/>
    </xf>
    <xf numFmtId="165" fontId="0" fillId="13" borderId="1" xfId="2" applyNumberFormat="1" applyFont="1" applyFill="1" applyBorder="1" applyAlignment="1">
      <alignment horizontal="right"/>
    </xf>
    <xf numFmtId="165" fontId="0" fillId="11" borderId="1" xfId="2" applyNumberFormat="1" applyFont="1" applyFill="1" applyBorder="1" applyAlignment="1">
      <alignment horizontal="right"/>
    </xf>
    <xf numFmtId="164" fontId="0" fillId="2" borderId="1" xfId="2" applyNumberFormat="1" applyFont="1" applyFill="1" applyBorder="1" applyAlignment="1">
      <alignment horizontal="righ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8" xfId="0" applyFont="1" applyBorder="1" applyAlignment="1">
      <alignment horizontal="left"/>
    </xf>
    <xf numFmtId="164" fontId="0" fillId="2" borderId="47" xfId="2" applyNumberFormat="1" applyFont="1" applyFill="1" applyBorder="1" applyAlignment="1">
      <alignment horizontal="right"/>
    </xf>
    <xf numFmtId="164" fontId="0" fillId="2" borderId="3" xfId="2" applyNumberFormat="1" applyFont="1" applyFill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27" xfId="0" applyFont="1" applyBorder="1" applyAlignment="1">
      <alignment horizontal="left"/>
    </xf>
    <xf numFmtId="165" fontId="0" fillId="12" borderId="47" xfId="2" applyNumberFormat="1" applyFont="1" applyFill="1" applyBorder="1" applyAlignment="1">
      <alignment horizontal="right"/>
    </xf>
    <xf numFmtId="165" fontId="0" fillId="12" borderId="3" xfId="2" applyNumberFormat="1" applyFont="1" applyFill="1" applyBorder="1" applyAlignment="1">
      <alignment horizontal="right"/>
    </xf>
    <xf numFmtId="165" fontId="0" fillId="0" borderId="3" xfId="2" applyNumberFormat="1" applyFont="1" applyBorder="1" applyAlignment="1">
      <alignment horizontal="right"/>
    </xf>
    <xf numFmtId="165" fontId="0" fillId="11" borderId="47" xfId="2" applyNumberFormat="1" applyFont="1" applyFill="1" applyBorder="1" applyAlignment="1">
      <alignment horizontal="right"/>
    </xf>
    <xf numFmtId="165" fontId="0" fillId="11" borderId="3" xfId="2" applyNumberFormat="1" applyFont="1" applyFill="1" applyBorder="1" applyAlignment="1">
      <alignment horizontal="right"/>
    </xf>
    <xf numFmtId="165" fontId="0" fillId="13" borderId="47" xfId="2" applyNumberFormat="1" applyFont="1" applyFill="1" applyBorder="1" applyAlignment="1">
      <alignment horizontal="right"/>
    </xf>
    <xf numFmtId="165" fontId="0" fillId="13" borderId="3" xfId="2" applyNumberFormat="1" applyFont="1" applyFill="1" applyBorder="1" applyAlignment="1">
      <alignment horizontal="right"/>
    </xf>
    <xf numFmtId="0" fontId="2" fillId="0" borderId="10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165" fontId="0" fillId="0" borderId="1" xfId="2" applyNumberFormat="1" applyFont="1" applyBorder="1" applyAlignment="1">
      <alignment horizontal="right"/>
    </xf>
    <xf numFmtId="0" fontId="13" fillId="27" borderId="6" xfId="0" applyFont="1" applyFill="1" applyBorder="1" applyAlignment="1">
      <alignment horizontal="center" vertical="center" wrapText="1"/>
    </xf>
    <xf numFmtId="0" fontId="13" fillId="27" borderId="9" xfId="0" applyFont="1" applyFill="1" applyBorder="1" applyAlignment="1">
      <alignment horizontal="center" vertical="center" wrapText="1"/>
    </xf>
    <xf numFmtId="0" fontId="13" fillId="27" borderId="8" xfId="0" applyFont="1" applyFill="1" applyBorder="1" applyAlignment="1">
      <alignment horizontal="center" vertical="center" wrapText="1"/>
    </xf>
    <xf numFmtId="0" fontId="13" fillId="27" borderId="11" xfId="0" applyFont="1" applyFill="1" applyBorder="1" applyAlignment="1">
      <alignment horizontal="center" vertical="center" wrapText="1"/>
    </xf>
    <xf numFmtId="165" fontId="0" fillId="14" borderId="1" xfId="2" applyNumberFormat="1" applyFont="1" applyFill="1" applyBorder="1" applyAlignment="1">
      <alignment horizontal="right"/>
    </xf>
    <xf numFmtId="0" fontId="13" fillId="27" borderId="30" xfId="0" applyFont="1" applyFill="1" applyBorder="1" applyAlignment="1">
      <alignment horizontal="center"/>
    </xf>
    <xf numFmtId="0" fontId="13" fillId="27" borderId="1" xfId="0" applyFont="1" applyFill="1" applyBorder="1" applyAlignment="1">
      <alignment horizontal="center"/>
    </xf>
    <xf numFmtId="0" fontId="13" fillId="27" borderId="1" xfId="0" applyFont="1" applyFill="1" applyBorder="1" applyAlignment="1">
      <alignment horizontal="center" vertical="center" wrapText="1"/>
    </xf>
    <xf numFmtId="0" fontId="70" fillId="27" borderId="1" xfId="0" applyFont="1" applyFill="1" applyBorder="1" applyAlignment="1">
      <alignment horizontal="center" vertical="center" wrapText="1"/>
    </xf>
    <xf numFmtId="0" fontId="13" fillId="27" borderId="1" xfId="0" applyFont="1" applyFill="1" applyBorder="1" applyAlignment="1">
      <alignment horizontal="center" vertical="center"/>
    </xf>
    <xf numFmtId="0" fontId="13" fillId="27" borderId="27" xfId="0" applyFont="1" applyFill="1" applyBorder="1" applyAlignment="1">
      <alignment horizontal="center" vertical="center"/>
    </xf>
    <xf numFmtId="0" fontId="70" fillId="27" borderId="26" xfId="0" applyFont="1" applyFill="1" applyBorder="1" applyAlignment="1">
      <alignment horizontal="center" vertical="center" wrapText="1"/>
    </xf>
    <xf numFmtId="165" fontId="0" fillId="14" borderId="49" xfId="2" applyNumberFormat="1" applyFont="1" applyFill="1" applyBorder="1" applyAlignment="1">
      <alignment horizontal="right"/>
    </xf>
    <xf numFmtId="165" fontId="0" fillId="14" borderId="8" xfId="2" applyNumberFormat="1" applyFont="1" applyFill="1" applyBorder="1" applyAlignment="1">
      <alignment horizontal="righ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165" fontId="0" fillId="0" borderId="47" xfId="2" applyNumberFormat="1" applyFont="1" applyBorder="1" applyAlignment="1">
      <alignment horizontal="right"/>
    </xf>
    <xf numFmtId="0" fontId="0" fillId="4" borderId="30" xfId="0" applyFill="1" applyBorder="1" applyAlignment="1">
      <alignment horizontal="center" wrapText="1"/>
    </xf>
    <xf numFmtId="0" fontId="0" fillId="4" borderId="45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9" xfId="0" applyFill="1" applyBorder="1" applyAlignment="1">
      <alignment horizontal="center" wrapText="1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165" fontId="15" fillId="13" borderId="2" xfId="2" applyNumberFormat="1" applyFont="1" applyFill="1" applyBorder="1" applyAlignment="1">
      <alignment horizontal="center"/>
    </xf>
    <xf numFmtId="165" fontId="15" fillId="13" borderId="3" xfId="2" applyNumberFormat="1" applyFont="1" applyFill="1" applyBorder="1" applyAlignment="1">
      <alignment horizontal="center"/>
    </xf>
    <xf numFmtId="165" fontId="15" fillId="13" borderId="4" xfId="2" applyNumberFormat="1" applyFont="1" applyFill="1" applyBorder="1" applyAlignment="1">
      <alignment horizontal="center"/>
    </xf>
    <xf numFmtId="165" fontId="15" fillId="12" borderId="2" xfId="2" applyNumberFormat="1" applyFont="1" applyFill="1" applyBorder="1" applyAlignment="1">
      <alignment horizontal="center"/>
    </xf>
    <xf numFmtId="165" fontId="15" fillId="12" borderId="3" xfId="2" applyNumberFormat="1" applyFont="1" applyFill="1" applyBorder="1" applyAlignment="1">
      <alignment horizontal="center"/>
    </xf>
    <xf numFmtId="165" fontId="15" fillId="12" borderId="4" xfId="2" applyNumberFormat="1" applyFont="1" applyFill="1" applyBorder="1" applyAlignment="1">
      <alignment horizontal="center"/>
    </xf>
    <xf numFmtId="165" fontId="15" fillId="15" borderId="2" xfId="2" applyNumberFormat="1" applyFont="1" applyFill="1" applyBorder="1" applyAlignment="1">
      <alignment horizontal="center"/>
    </xf>
    <xf numFmtId="165" fontId="15" fillId="15" borderId="3" xfId="2" applyNumberFormat="1" applyFont="1" applyFill="1" applyBorder="1" applyAlignment="1">
      <alignment horizontal="center"/>
    </xf>
    <xf numFmtId="165" fontId="15" fillId="15" borderId="4" xfId="2" applyNumberFormat="1" applyFont="1" applyFill="1" applyBorder="1" applyAlignment="1">
      <alignment horizontal="center"/>
    </xf>
    <xf numFmtId="164" fontId="15" fillId="2" borderId="2" xfId="2" applyNumberFormat="1" applyFont="1" applyFill="1" applyBorder="1" applyAlignment="1">
      <alignment horizontal="right"/>
    </xf>
    <xf numFmtId="164" fontId="15" fillId="2" borderId="3" xfId="2" applyNumberFormat="1" applyFont="1" applyFill="1" applyBorder="1" applyAlignment="1">
      <alignment horizontal="right"/>
    </xf>
    <xf numFmtId="164" fontId="15" fillId="2" borderId="4" xfId="2" applyNumberFormat="1" applyFont="1" applyFill="1" applyBorder="1" applyAlignment="1">
      <alignment horizontal="right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6" fillId="25" borderId="0" xfId="0" applyFont="1" applyFill="1" applyAlignment="1">
      <alignment horizontal="center" vertical="center"/>
    </xf>
    <xf numFmtId="0" fontId="26" fillId="17" borderId="77" xfId="0" applyFont="1" applyFill="1" applyBorder="1" applyAlignment="1">
      <alignment horizontal="center"/>
    </xf>
    <xf numFmtId="0" fontId="14" fillId="17" borderId="50" xfId="0" applyFont="1" applyFill="1" applyBorder="1" applyAlignment="1">
      <alignment horizontal="center" vertical="center"/>
    </xf>
    <xf numFmtId="0" fontId="78" fillId="34" borderId="50" xfId="0" applyFont="1" applyFill="1" applyBorder="1" applyAlignment="1">
      <alignment horizontal="center" vertical="center"/>
    </xf>
    <xf numFmtId="0" fontId="40" fillId="35" borderId="0" xfId="0" applyFont="1" applyFill="1" applyAlignment="1">
      <alignment horizontal="center"/>
    </xf>
    <xf numFmtId="0" fontId="80" fillId="24" borderId="0" xfId="0" applyFont="1" applyFill="1" applyAlignment="1">
      <alignment horizontal="center" vertical="center"/>
    </xf>
    <xf numFmtId="0" fontId="40" fillId="35" borderId="0" xfId="0" applyFont="1" applyFill="1" applyAlignment="1">
      <alignment horizontal="center" vertical="center"/>
    </xf>
    <xf numFmtId="0" fontId="82" fillId="34" borderId="50" xfId="0" applyFont="1" applyFill="1" applyBorder="1" applyAlignment="1">
      <alignment horizontal="left" vertical="center"/>
    </xf>
    <xf numFmtId="0" fontId="14" fillId="17" borderId="1" xfId="0" applyFont="1" applyFill="1" applyBorder="1" applyAlignment="1">
      <alignment horizontal="center" vertical="center"/>
    </xf>
    <xf numFmtId="0" fontId="82" fillId="34" borderId="50" xfId="0" applyFont="1" applyFill="1" applyBorder="1" applyAlignment="1">
      <alignment horizontal="center" vertical="center"/>
    </xf>
    <xf numFmtId="0" fontId="82" fillId="23" borderId="0" xfId="0" applyFont="1" applyFill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86" fillId="17" borderId="1" xfId="0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8" borderId="2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7" fillId="9" borderId="9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0" fillId="8" borderId="61" xfId="0" applyFill="1" applyBorder="1" applyAlignment="1"/>
    <xf numFmtId="0" fontId="0" fillId="8" borderId="0" xfId="0" applyFill="1" applyAlignment="1"/>
    <xf numFmtId="0" fontId="0" fillId="8" borderId="46" xfId="0" applyFill="1" applyBorder="1" applyAlignment="1"/>
    <xf numFmtId="14" fontId="14" fillId="17" borderId="1" xfId="0" applyNumberFormat="1" applyFont="1" applyFill="1" applyBorder="1" applyAlignment="1">
      <alignment horizontal="center" vertical="center"/>
    </xf>
    <xf numFmtId="0" fontId="53" fillId="0" borderId="0" xfId="0" applyFont="1" applyFill="1" applyAlignment="1">
      <alignment horizontal="center" vertical="center"/>
    </xf>
    <xf numFmtId="0" fontId="86" fillId="17" borderId="2" xfId="0" applyFont="1" applyFill="1" applyBorder="1" applyAlignment="1">
      <alignment horizontal="center" vertical="center"/>
    </xf>
    <xf numFmtId="0" fontId="23" fillId="8" borderId="0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/>
    </xf>
    <xf numFmtId="14" fontId="14" fillId="17" borderId="50" xfId="0" applyNumberFormat="1" applyFont="1" applyFill="1" applyBorder="1" applyAlignment="1">
      <alignment horizontal="center" vertical="center"/>
    </xf>
  </cellXfs>
  <cellStyles count="9">
    <cellStyle name="Hiperlink 2" xfId="6" xr:uid="{C42C0D63-5E86-485E-8F7E-E5E8E6D62C94}"/>
    <cellStyle name="Moeda" xfId="3" builtinId="4"/>
    <cellStyle name="Normal" xfId="0" builtinId="0"/>
    <cellStyle name="Normal 2" xfId="4" xr:uid="{54BC2A94-273E-4C2D-9BF8-3559E0454D07}"/>
    <cellStyle name="Normal 4" xfId="7" xr:uid="{ABB4DCB7-3E6F-4FFD-BED9-DD31C6153F11}"/>
    <cellStyle name="Normal 5" xfId="5" xr:uid="{B08D5D99-82BC-4DBE-B7F3-0249D4CF3487}"/>
    <cellStyle name="Normal 6" xfId="8" xr:uid="{2128B855-4891-4F2A-9E6D-4A96EA1025C0}"/>
    <cellStyle name="Porcentagem" xfId="1" builtinId="5"/>
    <cellStyle name="Vírgula" xfId="2" builtinId="3"/>
  </cellStyles>
  <dxfs count="3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6F0DB"/>
      <color rgb="FFFFCC99"/>
      <color rgb="FF0B5C84"/>
      <color rgb="FFFF9999"/>
      <color rgb="FF99CCFF"/>
      <color rgb="FFCCCCFF"/>
      <color rgb="FFFAF8EB"/>
      <color rgb="FF3399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eorgia" panose="02040502050405020303" pitchFamily="18" charset="0"/>
                <a:ea typeface="+mn-ea"/>
                <a:cs typeface="+mn-cs"/>
              </a:defRPr>
            </a:pPr>
            <a:r>
              <a:rPr lang="pt-BR" sz="3200">
                <a:latin typeface="Georgia" panose="02040502050405020303" pitchFamily="18" charset="0"/>
              </a:rPr>
              <a:t>Materiais Disponíveis</a:t>
            </a:r>
          </a:p>
        </c:rich>
      </c:tx>
      <c:layout>
        <c:manualLayout>
          <c:xMode val="edge"/>
          <c:yMode val="edge"/>
          <c:x val="0.29030631777088473"/>
          <c:y val="5.37634408602150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eorgia" panose="020405020504050203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ECFF"/>
            </a:solidFill>
          </c:spPr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2EE-4FA3-97B2-E9D0EEFB3019}"/>
              </c:ext>
            </c:extLst>
          </c:dPt>
          <c:dPt>
            <c:idx val="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2EE-4FA3-97B2-E9D0EEFB3019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2EE-4FA3-97B2-E9D0EEFB3019}"/>
              </c:ext>
            </c:extLst>
          </c:dPt>
          <c:dPt>
            <c:idx val="3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2EE-4FA3-97B2-E9D0EEFB3019}"/>
              </c:ext>
            </c:extLst>
          </c:dPt>
          <c:dPt>
            <c:idx val="4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2EE-4FA3-97B2-E9D0EEFB3019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2EE-4FA3-97B2-E9D0EEFB3019}"/>
              </c:ext>
            </c:extLst>
          </c:dPt>
          <c:dPt>
            <c:idx val="6"/>
            <c:bubble3D val="0"/>
            <c:spPr>
              <a:solidFill>
                <a:srgbClr val="FFCC99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2EE-4FA3-97B2-E9D0EEFB30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2EE-4FA3-97B2-E9D0EEFB3019}"/>
              </c:ext>
            </c:extLst>
          </c:dPt>
          <c:dPt>
            <c:idx val="8"/>
            <c:bubble3D val="0"/>
            <c:spPr>
              <a:solidFill>
                <a:srgbClr val="F6F0DB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2EE-4FA3-97B2-E9D0EEFB3019}"/>
              </c:ext>
            </c:extLst>
          </c:dPt>
          <c:dPt>
            <c:idx val="9"/>
            <c:bubble3D val="0"/>
            <c:spPr>
              <a:solidFill>
                <a:srgbClr val="FAF8EB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2EE-4FA3-97B2-E9D0EEFB30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rgbClr val="0B5C84"/>
                    </a:solidFill>
                    <a:latin typeface="Georgia" panose="02040502050405020303" pitchFamily="18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EstoqueGeral!$K$17:$K$26</c:f>
              <c:strCache>
                <c:ptCount val="10"/>
                <c:pt idx="0">
                  <c:v>Caulino</c:v>
                </c:pt>
                <c:pt idx="1">
                  <c:v>Feldspato</c:v>
                </c:pt>
                <c:pt idx="2">
                  <c:v>Quartzo</c:v>
                </c:pt>
                <c:pt idx="3">
                  <c:v>Argila</c:v>
                </c:pt>
                <c:pt idx="4">
                  <c:v>Resina</c:v>
                </c:pt>
                <c:pt idx="5">
                  <c:v>Termoplástico PMMA Branco</c:v>
                </c:pt>
                <c:pt idx="6">
                  <c:v>Termoplástico PMMA Roxo</c:v>
                </c:pt>
                <c:pt idx="7">
                  <c:v>Termoplástico PMMA Verde</c:v>
                </c:pt>
                <c:pt idx="8">
                  <c:v>Termoplástico PMMA Preto</c:v>
                </c:pt>
                <c:pt idx="9">
                  <c:v>Adesivo</c:v>
                </c:pt>
              </c:strCache>
            </c:strRef>
          </c:cat>
          <c:val>
            <c:numRef>
              <c:f>EstoqueGeral!$L$17:$L$26</c:f>
              <c:numCache>
                <c:formatCode>General</c:formatCode>
                <c:ptCount val="10"/>
                <c:pt idx="0" formatCode="#,##0.00">
                  <c:v>92073.279999999999</c:v>
                </c:pt>
                <c:pt idx="1">
                  <c:v>95045.8</c:v>
                </c:pt>
                <c:pt idx="2">
                  <c:v>95045.8</c:v>
                </c:pt>
                <c:pt idx="3">
                  <c:v>98018.32</c:v>
                </c:pt>
                <c:pt idx="4">
                  <c:v>77920</c:v>
                </c:pt>
                <c:pt idx="5">
                  <c:v>98674.831999999995</c:v>
                </c:pt>
                <c:pt idx="6">
                  <c:v>97824.995999999999</c:v>
                </c:pt>
                <c:pt idx="7">
                  <c:v>97918.622000000003</c:v>
                </c:pt>
                <c:pt idx="8">
                  <c:v>98581.206000000006</c:v>
                </c:pt>
                <c:pt idx="9">
                  <c:v>63990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2EE-4FA3-97B2-E9D0EEFB3019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42EE-4FA3-97B2-E9D0EEFB30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42EE-4FA3-97B2-E9D0EEFB30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A-42EE-4FA3-97B2-E9D0EEFB30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42EE-4FA3-97B2-E9D0EEFB30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42EE-4FA3-97B2-E9D0EEFB301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42EE-4FA3-97B2-E9D0EEFB301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42EE-4FA3-97B2-E9D0EEFB30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4-42EE-4FA3-97B2-E9D0EEFB30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6-42EE-4FA3-97B2-E9D0EEFB301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8-42EE-4FA3-97B2-E9D0EEFB30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EstoqueGeral!$K$17:$K$26</c:f>
              <c:strCache>
                <c:ptCount val="10"/>
                <c:pt idx="0">
                  <c:v>Caulino</c:v>
                </c:pt>
                <c:pt idx="1">
                  <c:v>Feldspato</c:v>
                </c:pt>
                <c:pt idx="2">
                  <c:v>Quartzo</c:v>
                </c:pt>
                <c:pt idx="3">
                  <c:v>Argila</c:v>
                </c:pt>
                <c:pt idx="4">
                  <c:v>Resina</c:v>
                </c:pt>
                <c:pt idx="5">
                  <c:v>Termoplástico PMMA Branco</c:v>
                </c:pt>
                <c:pt idx="6">
                  <c:v>Termoplástico PMMA Roxo</c:v>
                </c:pt>
                <c:pt idx="7">
                  <c:v>Termoplástico PMMA Verde</c:v>
                </c:pt>
                <c:pt idx="8">
                  <c:v>Termoplástico PMMA Preto</c:v>
                </c:pt>
                <c:pt idx="9">
                  <c:v>Adesivo</c:v>
                </c:pt>
              </c:strCache>
            </c:strRef>
          </c:cat>
          <c:val>
            <c:numRef>
              <c:f>EstoqueGeral!$M$17:$M$26</c:f>
              <c:numCache>
                <c:formatCode>General</c:formatCode>
                <c:ptCount val="10"/>
                <c:pt idx="0" formatCode="#,##0.00">
                  <c:v>915092.85600000003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2EE-4FA3-97B2-E9D0EEFB301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eorgia" panose="020405020504050203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eorgia" panose="02040502050405020303" pitchFamily="18" charset="0"/>
                <a:ea typeface="+mn-ea"/>
                <a:cs typeface="+mn-cs"/>
              </a:defRPr>
            </a:pPr>
            <a:r>
              <a:rPr lang="pt-BR" sz="3200">
                <a:latin typeface="Georgia" panose="02040502050405020303" pitchFamily="18" charset="0"/>
              </a:rPr>
              <a:t>Tintas Disponíveis (L)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eorgia" panose="020405020504050203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CCFF"/>
            </a:solidFill>
          </c:spPr>
          <c:dPt>
            <c:idx val="0"/>
            <c:bubble3D val="0"/>
            <c:spPr>
              <a:solidFill>
                <a:srgbClr val="FAF8EB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EC5-4181-9AB0-2A9D995C00EC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EC5-4181-9AB0-2A9D995C00EC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EC5-4181-9AB0-2A9D995C00EC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EC5-4181-9AB0-2A9D995C00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rgbClr val="0B5C84"/>
                    </a:solidFill>
                    <a:latin typeface="Georgia" panose="02040502050405020303" pitchFamily="18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EstoqueGeral!$K$29:$K$32</c:f>
              <c:strCache>
                <c:ptCount val="4"/>
                <c:pt idx="0">
                  <c:v>Branco</c:v>
                </c:pt>
                <c:pt idx="1">
                  <c:v>Amarelo</c:v>
                </c:pt>
                <c:pt idx="2">
                  <c:v>Azul</c:v>
                </c:pt>
                <c:pt idx="3">
                  <c:v>Laranja</c:v>
                </c:pt>
              </c:strCache>
            </c:strRef>
          </c:cat>
          <c:val>
            <c:numRef>
              <c:f>EstoqueGeral!$L$29:$L$32</c:f>
              <c:numCache>
                <c:formatCode>General</c:formatCode>
                <c:ptCount val="4"/>
                <c:pt idx="0" formatCode="#,##0.00">
                  <c:v>7792</c:v>
                </c:pt>
                <c:pt idx="1">
                  <c:v>1168</c:v>
                </c:pt>
                <c:pt idx="2">
                  <c:v>3376</c:v>
                </c:pt>
                <c:pt idx="3">
                  <c:v>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C5-4181-9AB0-2A9D995C00E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eorgia" panose="020405020504050203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Gasto de Energia (KW) por Máquina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50"/>
      <c:rotY val="4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06C-4AB0-B42B-D44C487FEC73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06C-4AB0-B42B-D44C487FEC73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06C-4AB0-B42B-D44C487FEC73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06C-4AB0-B42B-D44C487FEC73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106C-4AB0-B42B-D44C487FEC73}"/>
              </c:ext>
            </c:extLst>
          </c:dPt>
          <c:dPt>
            <c:idx val="5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06C-4AB0-B42B-D44C487FEC7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  <a:alpha val="90000"/>
                </a:schemeClr>
              </a:solidFill>
              <a:ln w="19050">
                <a:solidFill>
                  <a:schemeClr val="accent1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06C-4AB0-B42B-D44C487FEC7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alpha val="90000"/>
                </a:schemeClr>
              </a:solidFill>
              <a:ln w="19050">
                <a:solidFill>
                  <a:schemeClr val="accent2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106C-4AB0-B42B-D44C487FEC7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  <a:alpha val="90000"/>
                </a:schemeClr>
              </a:solidFill>
              <a:ln w="19050">
                <a:solidFill>
                  <a:schemeClr val="accent3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06C-4AB0-B42B-D44C487FEC7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  <a:alpha val="90000"/>
                </a:schemeClr>
              </a:solidFill>
              <a:ln w="19050">
                <a:solidFill>
                  <a:schemeClr val="accent4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06C-4AB0-B42B-D44C487FEC7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  <a:alpha val="90000"/>
                </a:schemeClr>
              </a:solidFill>
              <a:ln w="19050">
                <a:solidFill>
                  <a:schemeClr val="accent5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106C-4AB0-B42B-D44C487FEC7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alpha val="90000"/>
                </a:schemeClr>
              </a:solidFill>
              <a:ln w="19050">
                <a:solidFill>
                  <a:schemeClr val="accent6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106C-4AB0-B42B-D44C487FEC73}"/>
              </c:ext>
            </c:extLst>
          </c:dPt>
          <c:dLbls>
            <c:dLbl>
              <c:idx val="0"/>
              <c:layout>
                <c:manualLayout>
                  <c:x val="-3.888888888888889E-2"/>
                  <c:y val="-6.8481335666375043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1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Estação de Tratamento de Porcela: </a:t>
                    </a:r>
                    <a:fld id="{A1C47246-82A3-4ECD-9AC3-C6CF62C9177F}" type="VALUE">
                      <a:rPr lang="en-US" baseline="0"/>
                      <a:pPr>
                        <a:defRPr/>
                      </a:pPr>
                      <a:t>[VALOR]</a:t>
                    </a:fld>
                    <a:endParaRPr lang="en-US" baseline="0"/>
                  </a:p>
                </c:rich>
              </c:tx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68044619422573"/>
                      <c:h val="0.1834029600466608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06C-4AB0-B42B-D44C487FEC73}"/>
                </c:ext>
              </c:extLst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106C-4AB0-B42B-D44C487FEC73}"/>
                </c:ext>
              </c:extLst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106C-4AB0-B42B-D44C487FEC73}"/>
                </c:ext>
              </c:extLst>
            </c:dLbl>
            <c:dLbl>
              <c:idx val="3"/>
              <c:layout>
                <c:manualLayout>
                  <c:x val="1.1591426071741032E-2"/>
                  <c:y val="0.20062080781568961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1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Estação</a:t>
                    </a:r>
                    <a:r>
                      <a:rPr lang="en-US" baseline="0"/>
                      <a:t> de Pintura: -</a:t>
                    </a:r>
                  </a:p>
                </c:rich>
              </c:tx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06C-4AB0-B42B-D44C487FEC73}"/>
                </c:ext>
              </c:extLst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106C-4AB0-B42B-D44C487FEC73}"/>
                </c:ext>
              </c:extLst>
            </c:dLbl>
            <c:dLbl>
              <c:idx val="5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/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106C-4AB0-B42B-D44C487FEC73}"/>
                </c:ext>
              </c:extLst>
            </c:dLbl>
            <c:dLbl>
              <c:idx val="6"/>
              <c:layout>
                <c:manualLayout>
                  <c:x val="-9.4173228346456694E-2"/>
                  <c:y val="-0.12575021872265976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1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Forno Industrial: </a:t>
                    </a:r>
                    <a:fld id="{D829FD5C-ACCE-497A-913D-AE2BA8CA8F66}" type="VALU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[VALOR]</a:t>
                    </a:fld>
                    <a:endParaRPr lang="en-US" baseline="0"/>
                  </a:p>
                </c:rich>
              </c:tx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745822397200351"/>
                      <c:h val="0.1834029600466608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106C-4AB0-B42B-D44C487FEC73}"/>
                </c:ext>
              </c:extLst>
            </c:dLbl>
            <c:dLbl>
              <c:idx val="7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106C-4AB0-B42B-D44C487FEC73}"/>
                </c:ext>
              </c:extLst>
            </c:dLbl>
            <c:dLbl>
              <c:idx val="8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1-106C-4AB0-B42B-D44C487FEC73}"/>
                </c:ext>
              </c:extLst>
            </c:dLbl>
            <c:dLbl>
              <c:idx val="9"/>
              <c:layout>
                <c:manualLayout>
                  <c:x val="-5.665551181102365E-2"/>
                  <c:y val="0.1610502333041702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1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Acrílico Injetora: </a:t>
                    </a:r>
                    <a:fld id="{798F934D-114D-45DF-B399-B97B86A4CDFA}" type="VALU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[VALOR]</a:t>
                    </a:fld>
                    <a:endParaRPr lang="en-US" baseline="0"/>
                  </a:p>
                </c:rich>
              </c:tx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66666666666666"/>
                      <c:h val="0.1834029600466608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106C-4AB0-B42B-D44C487FEC73}"/>
                </c:ext>
              </c:extLst>
            </c:dLbl>
            <c:dLbl>
              <c:idx val="1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5-106C-4AB0-B42B-D44C487FEC73}"/>
                </c:ext>
              </c:extLst>
            </c:dLbl>
            <c:dLbl>
              <c:idx val="1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106C-4AB0-B42B-D44C487FEC73}"/>
                </c:ext>
              </c:extLst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4472C4"/>
                </a:solidFill>
                <a:round/>
              </a:ln>
              <a:effectLst>
                <a:outerShdw blurRad="50800" dist="38100" dir="2700000" algn="tl" rotWithShape="0">
                  <a:srgbClr val="4472C4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(Maquinário!$H$26:$J$26,Maquinário!$K$26:$M$26,Maquinário!$N$26:$P$26,Maquinário!$Q$26:$S$26)</c:f>
              <c:numCache>
                <c:formatCode>_-* #,##0_-;\-* #,##0_-;_-* "-"??_-;_-@_-</c:formatCode>
                <c:ptCount val="12"/>
                <c:pt idx="0">
                  <c:v>26400</c:v>
                </c:pt>
                <c:pt idx="3">
                  <c:v>0</c:v>
                </c:pt>
                <c:pt idx="6">
                  <c:v>105600</c:v>
                </c:pt>
                <c:pt idx="9">
                  <c:v>62304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06C-4AB0-B42B-D44C487FEC7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FUNCIONÁRIOS</a:t>
            </a:r>
            <a:r>
              <a:rPr lang="pt-BR" sz="1200" b="1" baseline="0"/>
              <a:t> ALOCADOS POR TIPO DE MÁQUINA</a:t>
            </a:r>
            <a:endParaRPr lang="pt-BR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v>Acrílico Injetora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Maquinário!$H$25</c:f>
              <c:numCache>
                <c:formatCode>_-* #,##0_-;\-* #,##0_-;_-* "-"??_-;_-@_-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9-4337-AC79-DC545B03A662}"/>
            </c:ext>
          </c:extLst>
        </c:ser>
        <c:ser>
          <c:idx val="3"/>
          <c:order val="3"/>
          <c:tx>
            <c:v>Estação de Pintura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Maquinário!$K$25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9-4337-AC79-DC545B03A662}"/>
            </c:ext>
          </c:extLst>
        </c:ser>
        <c:ser>
          <c:idx val="6"/>
          <c:order val="6"/>
          <c:tx>
            <c:v>Forno Industrial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Maquinário!$N$25</c:f>
              <c:numCache>
                <c:formatCode>_-* #,##0_-;\-* #,##0_-;_-* "-"??_-;_-@_-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D9-4337-AC79-DC545B03A662}"/>
            </c:ext>
          </c:extLst>
        </c:ser>
        <c:ser>
          <c:idx val="9"/>
          <c:order val="9"/>
          <c:tx>
            <c:v>Estaçaõ de Tratamento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Maquinário!$Q$25</c:f>
              <c:numCache>
                <c:formatCode>_-* #,##0_-;\-* #,##0_-;_-* "-"??_-;_-@_-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D9-4337-AC79-DC545B03A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1512927"/>
        <c:axId val="111513407"/>
        <c:axId val="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Maquinário!$I$25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88D9-4337-AC79-DC545B03A662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Maquinário!$J$25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D9-4337-AC79-DC545B03A662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Maquinário!$L$25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D9-4337-AC79-DC545B03A662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Maquinário!$M$25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D9-4337-AC79-DC545B03A662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Maquinário!$O$25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8D9-4337-AC79-DC545B03A662}"/>
                  </c:ext>
                </c:extLst>
              </c15:ser>
            </c15:filteredBarSeries>
            <c15:filteredBarSeries>
              <c15:ser>
                <c:idx val="8"/>
                <c:order val="8"/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Maquinário!$P$25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8D9-4337-AC79-DC545B03A662}"/>
                  </c:ext>
                </c:extLst>
              </c15:ser>
            </c15:filteredBarSeries>
            <c15:filteredBarSeries>
              <c15:ser>
                <c:idx val="10"/>
                <c:order val="10"/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Maquinário!$R$25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8D9-4337-AC79-DC545B03A662}"/>
                  </c:ext>
                </c:extLst>
              </c15:ser>
            </c15:filteredBarSeries>
            <c15:filteredBarSeries>
              <c15:ser>
                <c:idx val="11"/>
                <c:order val="11"/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Maquinário!$S$25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8D9-4337-AC79-DC545B03A662}"/>
                  </c:ext>
                </c:extLst>
              </c15:ser>
            </c15:filteredBarSeries>
          </c:ext>
        </c:extLst>
      </c:bar3DChart>
      <c:catAx>
        <c:axId val="111512927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TIPO</a:t>
                </a:r>
                <a:r>
                  <a:rPr lang="pt-BR" baseline="0"/>
                  <a:t> DE MÁQUINA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crossAx val="111513407"/>
        <c:crosses val="autoZero"/>
        <c:auto val="1"/>
        <c:lblAlgn val="ctr"/>
        <c:lblOffset val="100"/>
        <c:noMultiLvlLbl val="0"/>
      </c:catAx>
      <c:valAx>
        <c:axId val="111513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  <a:r>
                  <a:rPr lang="pt-BR" baseline="0"/>
                  <a:t> DE FUNCIONÁRIOS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51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ome_Vendas!A1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image" Target="../media/image9.png"/><Relationship Id="rId17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hyperlink" Target="#Cad_func_geral!A1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11" Type="http://schemas.openxmlformats.org/officeDocument/2006/relationships/hyperlink" Target="#HomeProd!A1"/><Relationship Id="rId5" Type="http://schemas.openxmlformats.org/officeDocument/2006/relationships/hyperlink" Target="#HomeEst!A1"/><Relationship Id="rId15" Type="http://schemas.openxmlformats.org/officeDocument/2006/relationships/image" Target="../media/image11.png"/><Relationship Id="rId10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image" Target="../media/image7.png"/><Relationship Id="rId14" Type="http://schemas.openxmlformats.org/officeDocument/2006/relationships/hyperlink" Target="#'Banco de Dad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Pag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HomePag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EntradaEstoque!A1"/><Relationship Id="rId7" Type="http://schemas.openxmlformats.org/officeDocument/2006/relationships/hyperlink" Target="#DashboardEstoque!A1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14.png"/><Relationship Id="rId5" Type="http://schemas.openxmlformats.org/officeDocument/2006/relationships/hyperlink" Target="#Sa&#237;daEstoque!A1"/><Relationship Id="rId10" Type="http://schemas.openxmlformats.org/officeDocument/2006/relationships/image" Target="../media/image16.png"/><Relationship Id="rId4" Type="http://schemas.openxmlformats.org/officeDocument/2006/relationships/image" Target="../media/image13.png"/><Relationship Id="rId9" Type="http://schemas.openxmlformats.org/officeDocument/2006/relationships/hyperlink" Target="#EstoqueGeral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HomePage!A1"/><Relationship Id="rId7" Type="http://schemas.openxmlformats.org/officeDocument/2006/relationships/hyperlink" Target="#EstoqueGeral!A1"/><Relationship Id="rId2" Type="http://schemas.openxmlformats.org/officeDocument/2006/relationships/image" Target="../media/image17.png"/><Relationship Id="rId1" Type="http://schemas.openxmlformats.org/officeDocument/2006/relationships/hyperlink" Target="#HomeEst!A1"/><Relationship Id="rId6" Type="http://schemas.openxmlformats.org/officeDocument/2006/relationships/image" Target="../media/image18.png"/><Relationship Id="rId5" Type="http://schemas.openxmlformats.org/officeDocument/2006/relationships/hyperlink" Target="#Sa&#237;daEstoque!A1"/><Relationship Id="rId10" Type="http://schemas.openxmlformats.org/officeDocument/2006/relationships/image" Target="../media/image20.png"/><Relationship Id="rId4" Type="http://schemas.openxmlformats.org/officeDocument/2006/relationships/image" Target="../media/image3.png"/><Relationship Id="rId9" Type="http://schemas.openxmlformats.org/officeDocument/2006/relationships/hyperlink" Target="#DashboardEstoqu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hyperlink" Target="#HomePage!A1"/><Relationship Id="rId7" Type="http://schemas.openxmlformats.org/officeDocument/2006/relationships/hyperlink" Target="#DashboardEstoque!A1"/><Relationship Id="rId2" Type="http://schemas.openxmlformats.org/officeDocument/2006/relationships/image" Target="../media/image17.png"/><Relationship Id="rId1" Type="http://schemas.openxmlformats.org/officeDocument/2006/relationships/hyperlink" Target="#HomeEst!A1"/><Relationship Id="rId6" Type="http://schemas.openxmlformats.org/officeDocument/2006/relationships/image" Target="../media/image19.png"/><Relationship Id="rId5" Type="http://schemas.openxmlformats.org/officeDocument/2006/relationships/hyperlink" Target="#EstoqueGeral!A1"/><Relationship Id="rId10" Type="http://schemas.openxmlformats.org/officeDocument/2006/relationships/image" Target="../media/image21.png"/><Relationship Id="rId4" Type="http://schemas.openxmlformats.org/officeDocument/2006/relationships/image" Target="../media/image3.png"/><Relationship Id="rId9" Type="http://schemas.openxmlformats.org/officeDocument/2006/relationships/hyperlink" Target="#EntradaEstoqu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hyperlink" Target="#HomePage!A1"/><Relationship Id="rId7" Type="http://schemas.openxmlformats.org/officeDocument/2006/relationships/hyperlink" Target="#DashboardEstoque!A1"/><Relationship Id="rId2" Type="http://schemas.openxmlformats.org/officeDocument/2006/relationships/image" Target="../media/image17.png"/><Relationship Id="rId1" Type="http://schemas.openxmlformats.org/officeDocument/2006/relationships/hyperlink" Target="#HomeEst!A1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HomePage!A1"/><Relationship Id="rId7" Type="http://schemas.openxmlformats.org/officeDocument/2006/relationships/hyperlink" Target="#EstoqueGeral!A1"/><Relationship Id="rId12" Type="http://schemas.openxmlformats.org/officeDocument/2006/relationships/chart" Target="../charts/chart2.xml"/><Relationship Id="rId2" Type="http://schemas.openxmlformats.org/officeDocument/2006/relationships/image" Target="../media/image17.png"/><Relationship Id="rId1" Type="http://schemas.openxmlformats.org/officeDocument/2006/relationships/hyperlink" Target="#HomeEst!A1"/><Relationship Id="rId6" Type="http://schemas.openxmlformats.org/officeDocument/2006/relationships/image" Target="../media/image18.png"/><Relationship Id="rId11" Type="http://schemas.openxmlformats.org/officeDocument/2006/relationships/chart" Target="../charts/chart1.xml"/><Relationship Id="rId5" Type="http://schemas.openxmlformats.org/officeDocument/2006/relationships/hyperlink" Target="#Sa&#237;daEstoque!A1"/><Relationship Id="rId10" Type="http://schemas.openxmlformats.org/officeDocument/2006/relationships/image" Target="../media/image25.png"/><Relationship Id="rId4" Type="http://schemas.openxmlformats.org/officeDocument/2006/relationships/image" Target="../media/image3.png"/><Relationship Id="rId9" Type="http://schemas.openxmlformats.org/officeDocument/2006/relationships/hyperlink" Target="#EntradaEstoqu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3.png"/><Relationship Id="rId1" Type="http://schemas.openxmlformats.org/officeDocument/2006/relationships/hyperlink" Target="#HomePag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3.png"/><Relationship Id="rId1" Type="http://schemas.openxmlformats.org/officeDocument/2006/relationships/hyperlink" Target="#HomePag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3.png"/><Relationship Id="rId1" Type="http://schemas.openxmlformats.org/officeDocument/2006/relationships/hyperlink" Target="#HomePag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3.png"/><Relationship Id="rId1" Type="http://schemas.openxmlformats.org/officeDocument/2006/relationships/hyperlink" Target="#HomePage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5.png"/><Relationship Id="rId3" Type="http://schemas.openxmlformats.org/officeDocument/2006/relationships/hyperlink" Target="#HomePage!A1"/><Relationship Id="rId7" Type="http://schemas.openxmlformats.org/officeDocument/2006/relationships/image" Target="../media/image30.png"/><Relationship Id="rId12" Type="http://schemas.openxmlformats.org/officeDocument/2006/relationships/hyperlink" Target="#Ordem_de_Porcelana!A1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29.png"/><Relationship Id="rId11" Type="http://schemas.openxmlformats.org/officeDocument/2006/relationships/image" Target="../media/image34.png"/><Relationship Id="rId5" Type="http://schemas.openxmlformats.org/officeDocument/2006/relationships/image" Target="../media/image28.png"/><Relationship Id="rId15" Type="http://schemas.openxmlformats.org/officeDocument/2006/relationships/image" Target="../media/image36.png"/><Relationship Id="rId10" Type="http://schemas.openxmlformats.org/officeDocument/2006/relationships/image" Target="../media/image33.png"/><Relationship Id="rId4" Type="http://schemas.openxmlformats.org/officeDocument/2006/relationships/image" Target="../media/image3.png"/><Relationship Id="rId9" Type="http://schemas.openxmlformats.org/officeDocument/2006/relationships/image" Target="../media/image32.png"/><Relationship Id="rId14" Type="http://schemas.openxmlformats.org/officeDocument/2006/relationships/hyperlink" Target="#Ordem_de_Acr&#237;lico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hyperlink" Target="#Ordem_de_Acr&#237;lico!A1"/><Relationship Id="rId3" Type="http://schemas.openxmlformats.org/officeDocument/2006/relationships/hyperlink" Target="#Ordens_de_Produ&#231;&#227;o!A1"/><Relationship Id="rId7" Type="http://schemas.openxmlformats.org/officeDocument/2006/relationships/hyperlink" Target="#Recurso_Consumido!A1"/><Relationship Id="rId12" Type="http://schemas.openxmlformats.org/officeDocument/2006/relationships/image" Target="../media/image35.png"/><Relationship Id="rId2" Type="http://schemas.openxmlformats.org/officeDocument/2006/relationships/image" Target="../media/image37.png"/><Relationship Id="rId1" Type="http://schemas.openxmlformats.org/officeDocument/2006/relationships/hyperlink" Target="#HomeProd!A1"/><Relationship Id="rId6" Type="http://schemas.openxmlformats.org/officeDocument/2006/relationships/image" Target="../media/image39.png"/><Relationship Id="rId11" Type="http://schemas.openxmlformats.org/officeDocument/2006/relationships/hyperlink" Target="#Ordem_de_Porcelana!A1"/><Relationship Id="rId5" Type="http://schemas.openxmlformats.org/officeDocument/2006/relationships/hyperlink" Target="#Estoque!A1"/><Relationship Id="rId10" Type="http://schemas.openxmlformats.org/officeDocument/2006/relationships/image" Target="../media/image3.png"/><Relationship Id="rId4" Type="http://schemas.openxmlformats.org/officeDocument/2006/relationships/image" Target="../media/image38.png"/><Relationship Id="rId9" Type="http://schemas.openxmlformats.org/officeDocument/2006/relationships/hyperlink" Target="#HomePage!A1"/><Relationship Id="rId14" Type="http://schemas.openxmlformats.org/officeDocument/2006/relationships/image" Target="../media/image3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hyperlink" Target="#Ordem_de_Acr&#237;lico!A1"/><Relationship Id="rId3" Type="http://schemas.openxmlformats.org/officeDocument/2006/relationships/hyperlink" Target="#HomeProd!A1"/><Relationship Id="rId7" Type="http://schemas.openxmlformats.org/officeDocument/2006/relationships/hyperlink" Target="#Estoque!A1"/><Relationship Id="rId12" Type="http://schemas.openxmlformats.org/officeDocument/2006/relationships/image" Target="../media/image35.png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38.png"/><Relationship Id="rId11" Type="http://schemas.openxmlformats.org/officeDocument/2006/relationships/hyperlink" Target="#Ordem_de_Porcelana!A1"/><Relationship Id="rId5" Type="http://schemas.openxmlformats.org/officeDocument/2006/relationships/hyperlink" Target="#Ordens_de_Produ&#231;&#227;o!A1"/><Relationship Id="rId10" Type="http://schemas.openxmlformats.org/officeDocument/2006/relationships/image" Target="../media/image40.png"/><Relationship Id="rId4" Type="http://schemas.openxmlformats.org/officeDocument/2006/relationships/image" Target="../media/image37.png"/><Relationship Id="rId9" Type="http://schemas.openxmlformats.org/officeDocument/2006/relationships/hyperlink" Target="#Recurso_Consumido!A1"/><Relationship Id="rId14" Type="http://schemas.openxmlformats.org/officeDocument/2006/relationships/image" Target="../media/image3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hyperlink" Target="#Ordem_de_Acr&#237;lico!A1"/><Relationship Id="rId3" Type="http://schemas.openxmlformats.org/officeDocument/2006/relationships/hyperlink" Target="#HomeProd!A1"/><Relationship Id="rId7" Type="http://schemas.openxmlformats.org/officeDocument/2006/relationships/hyperlink" Target="#Estoque!A1"/><Relationship Id="rId12" Type="http://schemas.openxmlformats.org/officeDocument/2006/relationships/image" Target="../media/image35.png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38.png"/><Relationship Id="rId11" Type="http://schemas.openxmlformats.org/officeDocument/2006/relationships/hyperlink" Target="#Ordem_de_Porcelana!A1"/><Relationship Id="rId5" Type="http://schemas.openxmlformats.org/officeDocument/2006/relationships/hyperlink" Target="#Ordens_de_Produ&#231;&#227;o!A1"/><Relationship Id="rId10" Type="http://schemas.openxmlformats.org/officeDocument/2006/relationships/image" Target="../media/image40.png"/><Relationship Id="rId4" Type="http://schemas.openxmlformats.org/officeDocument/2006/relationships/image" Target="../media/image37.png"/><Relationship Id="rId9" Type="http://schemas.openxmlformats.org/officeDocument/2006/relationships/hyperlink" Target="#Recurso_Consumido!A1"/><Relationship Id="rId14" Type="http://schemas.openxmlformats.org/officeDocument/2006/relationships/image" Target="../media/image36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hyperlink" Target="#Ordem_de_Acr&#237;lico!A1"/><Relationship Id="rId3" Type="http://schemas.openxmlformats.org/officeDocument/2006/relationships/hyperlink" Target="#HomeProd!A1"/><Relationship Id="rId7" Type="http://schemas.openxmlformats.org/officeDocument/2006/relationships/hyperlink" Target="#Estoque!A1"/><Relationship Id="rId12" Type="http://schemas.openxmlformats.org/officeDocument/2006/relationships/image" Target="../media/image35.png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38.png"/><Relationship Id="rId11" Type="http://schemas.openxmlformats.org/officeDocument/2006/relationships/hyperlink" Target="#Ordem_de_Porcelana!A1"/><Relationship Id="rId5" Type="http://schemas.openxmlformats.org/officeDocument/2006/relationships/hyperlink" Target="#Ordens_de_Produ&#231;&#227;o!A1"/><Relationship Id="rId10" Type="http://schemas.openxmlformats.org/officeDocument/2006/relationships/image" Target="../media/image40.png"/><Relationship Id="rId4" Type="http://schemas.openxmlformats.org/officeDocument/2006/relationships/image" Target="../media/image37.png"/><Relationship Id="rId9" Type="http://schemas.openxmlformats.org/officeDocument/2006/relationships/hyperlink" Target="#Recurso_Consumido!A1"/><Relationship Id="rId14" Type="http://schemas.openxmlformats.org/officeDocument/2006/relationships/image" Target="../media/image3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hyperlink" Target="#Ordem_de_Acr&#237;lico!A1"/><Relationship Id="rId3" Type="http://schemas.openxmlformats.org/officeDocument/2006/relationships/hyperlink" Target="#HomeProd!A1"/><Relationship Id="rId7" Type="http://schemas.openxmlformats.org/officeDocument/2006/relationships/hyperlink" Target="#Estoque!A1"/><Relationship Id="rId12" Type="http://schemas.openxmlformats.org/officeDocument/2006/relationships/image" Target="../media/image35.png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38.png"/><Relationship Id="rId11" Type="http://schemas.openxmlformats.org/officeDocument/2006/relationships/hyperlink" Target="#Ordem_de_Porcelana!A1"/><Relationship Id="rId5" Type="http://schemas.openxmlformats.org/officeDocument/2006/relationships/hyperlink" Target="#Ordens_de_Produ&#231;&#227;o!A1"/><Relationship Id="rId10" Type="http://schemas.openxmlformats.org/officeDocument/2006/relationships/image" Target="../media/image40.png"/><Relationship Id="rId4" Type="http://schemas.openxmlformats.org/officeDocument/2006/relationships/image" Target="../media/image37.png"/><Relationship Id="rId9" Type="http://schemas.openxmlformats.org/officeDocument/2006/relationships/hyperlink" Target="#Recurso_Consumido!A1"/><Relationship Id="rId14" Type="http://schemas.openxmlformats.org/officeDocument/2006/relationships/image" Target="../media/image36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hyperlink" Target="#Ordem_de_Acr&#237;lico!A1"/><Relationship Id="rId3" Type="http://schemas.openxmlformats.org/officeDocument/2006/relationships/hyperlink" Target="#HomeProd!A1"/><Relationship Id="rId7" Type="http://schemas.openxmlformats.org/officeDocument/2006/relationships/hyperlink" Target="#Estoque!A1"/><Relationship Id="rId12" Type="http://schemas.openxmlformats.org/officeDocument/2006/relationships/image" Target="../media/image35.png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38.png"/><Relationship Id="rId11" Type="http://schemas.openxmlformats.org/officeDocument/2006/relationships/hyperlink" Target="#Ordem_de_Porcelana!A1"/><Relationship Id="rId5" Type="http://schemas.openxmlformats.org/officeDocument/2006/relationships/hyperlink" Target="#Ordens_de_Produ&#231;&#227;o!A1"/><Relationship Id="rId10" Type="http://schemas.openxmlformats.org/officeDocument/2006/relationships/image" Target="../media/image40.png"/><Relationship Id="rId4" Type="http://schemas.openxmlformats.org/officeDocument/2006/relationships/image" Target="../media/image37.png"/><Relationship Id="rId9" Type="http://schemas.openxmlformats.org/officeDocument/2006/relationships/hyperlink" Target="#Recurso_Consumido!A1"/><Relationship Id="rId14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hyperlink" Target="#Ordem_de_Acr&#237;lico!A1"/><Relationship Id="rId3" Type="http://schemas.openxmlformats.org/officeDocument/2006/relationships/hyperlink" Target="#HomeProd!A1"/><Relationship Id="rId7" Type="http://schemas.openxmlformats.org/officeDocument/2006/relationships/hyperlink" Target="#Estoque!A1"/><Relationship Id="rId12" Type="http://schemas.openxmlformats.org/officeDocument/2006/relationships/image" Target="../media/image35.png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38.png"/><Relationship Id="rId11" Type="http://schemas.openxmlformats.org/officeDocument/2006/relationships/hyperlink" Target="#Ordem_de_Porcelana!A1"/><Relationship Id="rId5" Type="http://schemas.openxmlformats.org/officeDocument/2006/relationships/hyperlink" Target="#Ordens_de_Produ&#231;&#227;o!A1"/><Relationship Id="rId10" Type="http://schemas.openxmlformats.org/officeDocument/2006/relationships/image" Target="../media/image40.png"/><Relationship Id="rId4" Type="http://schemas.openxmlformats.org/officeDocument/2006/relationships/image" Target="../media/image37.png"/><Relationship Id="rId9" Type="http://schemas.openxmlformats.org/officeDocument/2006/relationships/hyperlink" Target="#Recurso_Consumido!A1"/><Relationship Id="rId14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13" Type="http://schemas.openxmlformats.org/officeDocument/2006/relationships/hyperlink" Target="#Ordem_de_Porcelana!A1"/><Relationship Id="rId3" Type="http://schemas.openxmlformats.org/officeDocument/2006/relationships/chart" Target="../charts/chart3.xml"/><Relationship Id="rId7" Type="http://schemas.openxmlformats.org/officeDocument/2006/relationships/hyperlink" Target="#Ordens_de_Produ&#231;&#227;o!A1"/><Relationship Id="rId12" Type="http://schemas.openxmlformats.org/officeDocument/2006/relationships/image" Target="../media/image40.png"/><Relationship Id="rId2" Type="http://schemas.openxmlformats.org/officeDocument/2006/relationships/image" Target="../media/image3.png"/><Relationship Id="rId16" Type="http://schemas.openxmlformats.org/officeDocument/2006/relationships/image" Target="../media/image36.png"/><Relationship Id="rId1" Type="http://schemas.openxmlformats.org/officeDocument/2006/relationships/hyperlink" Target="#HomePage!A1"/><Relationship Id="rId6" Type="http://schemas.openxmlformats.org/officeDocument/2006/relationships/image" Target="../media/image37.png"/><Relationship Id="rId11" Type="http://schemas.openxmlformats.org/officeDocument/2006/relationships/hyperlink" Target="#Recurso_Consumido!A1"/><Relationship Id="rId5" Type="http://schemas.openxmlformats.org/officeDocument/2006/relationships/hyperlink" Target="#HomeProd!A1"/><Relationship Id="rId15" Type="http://schemas.openxmlformats.org/officeDocument/2006/relationships/hyperlink" Target="#Ordem_de_Acr&#237;lico!A1"/><Relationship Id="rId10" Type="http://schemas.openxmlformats.org/officeDocument/2006/relationships/image" Target="../media/image39.png"/><Relationship Id="rId4" Type="http://schemas.openxmlformats.org/officeDocument/2006/relationships/chart" Target="../charts/chart4.xml"/><Relationship Id="rId9" Type="http://schemas.openxmlformats.org/officeDocument/2006/relationships/hyperlink" Target="#Estoque!A1"/><Relationship Id="rId14" Type="http://schemas.openxmlformats.org/officeDocument/2006/relationships/image" Target="../media/image35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png"/><Relationship Id="rId3" Type="http://schemas.openxmlformats.org/officeDocument/2006/relationships/image" Target="../media/image41.png"/><Relationship Id="rId7" Type="http://schemas.openxmlformats.org/officeDocument/2006/relationships/hyperlink" Target="#Funcion&#225;rios_Vendas!A1"/><Relationship Id="rId2" Type="http://schemas.openxmlformats.org/officeDocument/2006/relationships/hyperlink" Target="#Pedidos_Vendas!A1"/><Relationship Id="rId1" Type="http://schemas.openxmlformats.org/officeDocument/2006/relationships/hyperlink" Target="#Clientes_Vendas!A1"/><Relationship Id="rId6" Type="http://schemas.openxmlformats.org/officeDocument/2006/relationships/image" Target="../media/image3.png"/><Relationship Id="rId5" Type="http://schemas.openxmlformats.org/officeDocument/2006/relationships/hyperlink" Target="#HomePage!A1"/><Relationship Id="rId4" Type="http://schemas.openxmlformats.org/officeDocument/2006/relationships/image" Target="../media/image42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Pedidos_Vendas!A1"/><Relationship Id="rId3" Type="http://schemas.openxmlformats.org/officeDocument/2006/relationships/image" Target="../media/image44.png"/><Relationship Id="rId7" Type="http://schemas.openxmlformats.org/officeDocument/2006/relationships/hyperlink" Target="#HomePage!A1"/><Relationship Id="rId12" Type="http://schemas.openxmlformats.org/officeDocument/2006/relationships/image" Target="../media/image47.png"/><Relationship Id="rId17" Type="http://schemas.openxmlformats.org/officeDocument/2006/relationships/image" Target="../media/image50.png"/><Relationship Id="rId2" Type="http://schemas.openxmlformats.org/officeDocument/2006/relationships/hyperlink" Target="#ConsultarPedidos_Vendas!A1"/><Relationship Id="rId16" Type="http://schemas.openxmlformats.org/officeDocument/2006/relationships/image" Target="../media/image49.png"/><Relationship Id="rId1" Type="http://schemas.openxmlformats.org/officeDocument/2006/relationships/hyperlink" Target="#AdPedido_Vendas!A1"/><Relationship Id="rId6" Type="http://schemas.openxmlformats.org/officeDocument/2006/relationships/image" Target="../media/image46.png"/><Relationship Id="rId11" Type="http://schemas.openxmlformats.org/officeDocument/2006/relationships/hyperlink" Target="#Clientes_Vendas!A1"/><Relationship Id="rId5" Type="http://schemas.openxmlformats.org/officeDocument/2006/relationships/hyperlink" Target="#ConsultarProdutos_Vendas!A1"/><Relationship Id="rId15" Type="http://schemas.openxmlformats.org/officeDocument/2006/relationships/hyperlink" Target="#Funcion&#225;rios_Vendas!A1"/><Relationship Id="rId10" Type="http://schemas.openxmlformats.org/officeDocument/2006/relationships/image" Target="../media/image17.png"/><Relationship Id="rId4" Type="http://schemas.openxmlformats.org/officeDocument/2006/relationships/image" Target="../media/image45.png"/><Relationship Id="rId9" Type="http://schemas.openxmlformats.org/officeDocument/2006/relationships/hyperlink" Target="#Home_Vendas!A1"/><Relationship Id="rId14" Type="http://schemas.openxmlformats.org/officeDocument/2006/relationships/image" Target="../media/image48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3" Type="http://schemas.openxmlformats.org/officeDocument/2006/relationships/hyperlink" Target="#HomePage!A1"/><Relationship Id="rId7" Type="http://schemas.openxmlformats.org/officeDocument/2006/relationships/hyperlink" Target="#Clientes_Vendas!A1"/><Relationship Id="rId2" Type="http://schemas.openxmlformats.org/officeDocument/2006/relationships/image" Target="../media/image50.png"/><Relationship Id="rId1" Type="http://schemas.openxmlformats.org/officeDocument/2006/relationships/hyperlink" Target="#Pedidos_Vendas!A1"/><Relationship Id="rId6" Type="http://schemas.openxmlformats.org/officeDocument/2006/relationships/image" Target="../media/image17.png"/><Relationship Id="rId11" Type="http://schemas.openxmlformats.org/officeDocument/2006/relationships/image" Target="../media/image49.png"/><Relationship Id="rId5" Type="http://schemas.openxmlformats.org/officeDocument/2006/relationships/hyperlink" Target="#Home_Vendas!A1"/><Relationship Id="rId10" Type="http://schemas.openxmlformats.org/officeDocument/2006/relationships/hyperlink" Target="#Funcion&#225;rios_Vendas!A1"/><Relationship Id="rId4" Type="http://schemas.openxmlformats.org/officeDocument/2006/relationships/image" Target="../media/image3.png"/><Relationship Id="rId9" Type="http://schemas.openxmlformats.org/officeDocument/2006/relationships/image" Target="../media/image48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3" Type="http://schemas.openxmlformats.org/officeDocument/2006/relationships/hyperlink" Target="#HomePage!A1"/><Relationship Id="rId7" Type="http://schemas.openxmlformats.org/officeDocument/2006/relationships/hyperlink" Target="#Clientes_Vendas!A1"/><Relationship Id="rId2" Type="http://schemas.openxmlformats.org/officeDocument/2006/relationships/image" Target="../media/image50.png"/><Relationship Id="rId1" Type="http://schemas.openxmlformats.org/officeDocument/2006/relationships/hyperlink" Target="#Pedidos_Vendas!A1"/><Relationship Id="rId6" Type="http://schemas.openxmlformats.org/officeDocument/2006/relationships/image" Target="../media/image17.png"/><Relationship Id="rId11" Type="http://schemas.openxmlformats.org/officeDocument/2006/relationships/image" Target="../media/image49.png"/><Relationship Id="rId5" Type="http://schemas.openxmlformats.org/officeDocument/2006/relationships/hyperlink" Target="#Home_Vendas!A1"/><Relationship Id="rId10" Type="http://schemas.openxmlformats.org/officeDocument/2006/relationships/hyperlink" Target="#Funcion&#225;rios_Vendas!A1"/><Relationship Id="rId4" Type="http://schemas.openxmlformats.org/officeDocument/2006/relationships/image" Target="../media/image3.png"/><Relationship Id="rId9" Type="http://schemas.openxmlformats.org/officeDocument/2006/relationships/image" Target="../media/image48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3" Type="http://schemas.openxmlformats.org/officeDocument/2006/relationships/hyperlink" Target="#HomePage!A1"/><Relationship Id="rId7" Type="http://schemas.openxmlformats.org/officeDocument/2006/relationships/hyperlink" Target="#Clientes_Vendas!A1"/><Relationship Id="rId2" Type="http://schemas.openxmlformats.org/officeDocument/2006/relationships/image" Target="../media/image50.png"/><Relationship Id="rId1" Type="http://schemas.openxmlformats.org/officeDocument/2006/relationships/hyperlink" Target="#Pedidos_Vendas!A1"/><Relationship Id="rId6" Type="http://schemas.openxmlformats.org/officeDocument/2006/relationships/image" Target="../media/image17.png"/><Relationship Id="rId11" Type="http://schemas.openxmlformats.org/officeDocument/2006/relationships/image" Target="../media/image49.png"/><Relationship Id="rId5" Type="http://schemas.openxmlformats.org/officeDocument/2006/relationships/hyperlink" Target="#Home_Vendas!A1"/><Relationship Id="rId10" Type="http://schemas.openxmlformats.org/officeDocument/2006/relationships/hyperlink" Target="#Funcion&#225;rios_Vendas!A1"/><Relationship Id="rId4" Type="http://schemas.openxmlformats.org/officeDocument/2006/relationships/image" Target="../media/image3.png"/><Relationship Id="rId9" Type="http://schemas.openxmlformats.org/officeDocument/2006/relationships/image" Target="../media/image48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png"/><Relationship Id="rId13" Type="http://schemas.openxmlformats.org/officeDocument/2006/relationships/image" Target="../media/image48.png"/><Relationship Id="rId3" Type="http://schemas.openxmlformats.org/officeDocument/2006/relationships/image" Target="../media/image44.png"/><Relationship Id="rId7" Type="http://schemas.openxmlformats.org/officeDocument/2006/relationships/hyperlink" Target="#Home_Vendas!A1"/><Relationship Id="rId12" Type="http://schemas.openxmlformats.org/officeDocument/2006/relationships/hyperlink" Target="#Pedidos_Vendas!A1"/><Relationship Id="rId2" Type="http://schemas.openxmlformats.org/officeDocument/2006/relationships/hyperlink" Target="#ConsultarClientes_Vendas!A1"/><Relationship Id="rId1" Type="http://schemas.openxmlformats.org/officeDocument/2006/relationships/hyperlink" Target="#AdCliente_Vendas!A1"/><Relationship Id="rId6" Type="http://schemas.openxmlformats.org/officeDocument/2006/relationships/image" Target="../media/image3.png"/><Relationship Id="rId11" Type="http://schemas.openxmlformats.org/officeDocument/2006/relationships/image" Target="../media/image47.png"/><Relationship Id="rId5" Type="http://schemas.openxmlformats.org/officeDocument/2006/relationships/hyperlink" Target="#HomePage!A1"/><Relationship Id="rId15" Type="http://schemas.openxmlformats.org/officeDocument/2006/relationships/image" Target="../media/image49.png"/><Relationship Id="rId10" Type="http://schemas.openxmlformats.org/officeDocument/2006/relationships/hyperlink" Target="#Clientes_Vendas!A1"/><Relationship Id="rId4" Type="http://schemas.openxmlformats.org/officeDocument/2006/relationships/image" Target="../media/image45.png"/><Relationship Id="rId9" Type="http://schemas.openxmlformats.org/officeDocument/2006/relationships/image" Target="../media/image17.png"/><Relationship Id="rId14" Type="http://schemas.openxmlformats.org/officeDocument/2006/relationships/hyperlink" Target="#Funcion&#225;rios_Vendas!A1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Pedidos_Vendas!A1"/><Relationship Id="rId3" Type="http://schemas.openxmlformats.org/officeDocument/2006/relationships/hyperlink" Target="#HomePage!A1"/><Relationship Id="rId7" Type="http://schemas.openxmlformats.org/officeDocument/2006/relationships/image" Target="../media/image47.png"/><Relationship Id="rId2" Type="http://schemas.openxmlformats.org/officeDocument/2006/relationships/image" Target="../media/image50.png"/><Relationship Id="rId1" Type="http://schemas.openxmlformats.org/officeDocument/2006/relationships/hyperlink" Target="#Clientes_Vendas!A1"/><Relationship Id="rId6" Type="http://schemas.openxmlformats.org/officeDocument/2006/relationships/image" Target="../media/image17.png"/><Relationship Id="rId11" Type="http://schemas.openxmlformats.org/officeDocument/2006/relationships/image" Target="../media/image49.png"/><Relationship Id="rId5" Type="http://schemas.openxmlformats.org/officeDocument/2006/relationships/hyperlink" Target="#Home_Vendas!A1"/><Relationship Id="rId10" Type="http://schemas.openxmlformats.org/officeDocument/2006/relationships/hyperlink" Target="#Funcion&#225;rios_Vendas!A1"/><Relationship Id="rId4" Type="http://schemas.openxmlformats.org/officeDocument/2006/relationships/image" Target="../media/image3.png"/><Relationship Id="rId9" Type="http://schemas.openxmlformats.org/officeDocument/2006/relationships/image" Target="../media/image48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Pedidos_Vendas!A1"/><Relationship Id="rId3" Type="http://schemas.openxmlformats.org/officeDocument/2006/relationships/hyperlink" Target="#HomePage!A1"/><Relationship Id="rId7" Type="http://schemas.openxmlformats.org/officeDocument/2006/relationships/image" Target="../media/image47.png"/><Relationship Id="rId2" Type="http://schemas.openxmlformats.org/officeDocument/2006/relationships/image" Target="../media/image50.png"/><Relationship Id="rId1" Type="http://schemas.openxmlformats.org/officeDocument/2006/relationships/hyperlink" Target="#Clientes_Vendas!A1"/><Relationship Id="rId6" Type="http://schemas.openxmlformats.org/officeDocument/2006/relationships/image" Target="../media/image17.png"/><Relationship Id="rId11" Type="http://schemas.openxmlformats.org/officeDocument/2006/relationships/image" Target="../media/image49.png"/><Relationship Id="rId5" Type="http://schemas.openxmlformats.org/officeDocument/2006/relationships/hyperlink" Target="#Home_Vendas!A1"/><Relationship Id="rId10" Type="http://schemas.openxmlformats.org/officeDocument/2006/relationships/hyperlink" Target="#Funcion&#225;rios_Vendas!A1"/><Relationship Id="rId4" Type="http://schemas.openxmlformats.org/officeDocument/2006/relationships/image" Target="../media/image3.png"/><Relationship Id="rId9" Type="http://schemas.openxmlformats.org/officeDocument/2006/relationships/image" Target="../media/image48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png"/><Relationship Id="rId13" Type="http://schemas.openxmlformats.org/officeDocument/2006/relationships/image" Target="../media/image47.png"/><Relationship Id="rId3" Type="http://schemas.openxmlformats.org/officeDocument/2006/relationships/hyperlink" Target="#MetasAnuais_Vendas!A1"/><Relationship Id="rId7" Type="http://schemas.openxmlformats.org/officeDocument/2006/relationships/hyperlink" Target="#MetasMensais_Vendas!A1"/><Relationship Id="rId12" Type="http://schemas.openxmlformats.org/officeDocument/2006/relationships/hyperlink" Target="#Clientes_Vendas!A1"/><Relationship Id="rId17" Type="http://schemas.openxmlformats.org/officeDocument/2006/relationships/image" Target="../media/image49.png"/><Relationship Id="rId2" Type="http://schemas.openxmlformats.org/officeDocument/2006/relationships/image" Target="../media/image3.png"/><Relationship Id="rId16" Type="http://schemas.openxmlformats.org/officeDocument/2006/relationships/hyperlink" Target="#Funcion&#225;rios_Vendas!A1"/><Relationship Id="rId1" Type="http://schemas.openxmlformats.org/officeDocument/2006/relationships/hyperlink" Target="#HomePage!A1"/><Relationship Id="rId6" Type="http://schemas.openxmlformats.org/officeDocument/2006/relationships/image" Target="../media/image43.png"/><Relationship Id="rId11" Type="http://schemas.openxmlformats.org/officeDocument/2006/relationships/image" Target="../media/image17.png"/><Relationship Id="rId5" Type="http://schemas.openxmlformats.org/officeDocument/2006/relationships/hyperlink" Target="#ConsultarFuncion&#225;rios_Vendas!A1"/><Relationship Id="rId15" Type="http://schemas.openxmlformats.org/officeDocument/2006/relationships/image" Target="../media/image48.png"/><Relationship Id="rId10" Type="http://schemas.openxmlformats.org/officeDocument/2006/relationships/image" Target="../media/image50.png"/><Relationship Id="rId4" Type="http://schemas.openxmlformats.org/officeDocument/2006/relationships/image" Target="../media/image51.png"/><Relationship Id="rId9" Type="http://schemas.openxmlformats.org/officeDocument/2006/relationships/hyperlink" Target="#Home_Vendas!A1"/><Relationship Id="rId14" Type="http://schemas.openxmlformats.org/officeDocument/2006/relationships/hyperlink" Target="#Pedidos_Vendas!A1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3" Type="http://schemas.openxmlformats.org/officeDocument/2006/relationships/hyperlink" Target="#Funcion&#225;rios_Vendas!A1"/><Relationship Id="rId7" Type="http://schemas.openxmlformats.org/officeDocument/2006/relationships/hyperlink" Target="#Clientes_Vendas!A1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17.png"/><Relationship Id="rId11" Type="http://schemas.openxmlformats.org/officeDocument/2006/relationships/image" Target="../media/image49.png"/><Relationship Id="rId5" Type="http://schemas.openxmlformats.org/officeDocument/2006/relationships/hyperlink" Target="#Home_Vendas!A1"/><Relationship Id="rId10" Type="http://schemas.openxmlformats.org/officeDocument/2006/relationships/image" Target="../media/image48.png"/><Relationship Id="rId4" Type="http://schemas.openxmlformats.org/officeDocument/2006/relationships/image" Target="../media/image50.png"/><Relationship Id="rId9" Type="http://schemas.openxmlformats.org/officeDocument/2006/relationships/hyperlink" Target="#Pedidos_Vendas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3" Type="http://schemas.openxmlformats.org/officeDocument/2006/relationships/hyperlink" Target="#Funcion&#225;rios_Vendas!A1"/><Relationship Id="rId7" Type="http://schemas.openxmlformats.org/officeDocument/2006/relationships/hyperlink" Target="#Clientes_Vendas!A1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17.png"/><Relationship Id="rId11" Type="http://schemas.openxmlformats.org/officeDocument/2006/relationships/image" Target="../media/image49.png"/><Relationship Id="rId5" Type="http://schemas.openxmlformats.org/officeDocument/2006/relationships/hyperlink" Target="#Home_Vendas!A1"/><Relationship Id="rId10" Type="http://schemas.openxmlformats.org/officeDocument/2006/relationships/image" Target="../media/image48.png"/><Relationship Id="rId4" Type="http://schemas.openxmlformats.org/officeDocument/2006/relationships/image" Target="../media/image50.png"/><Relationship Id="rId9" Type="http://schemas.openxmlformats.org/officeDocument/2006/relationships/hyperlink" Target="#Pedidos_Vendas!A1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3" Type="http://schemas.openxmlformats.org/officeDocument/2006/relationships/hyperlink" Target="#Funcion&#225;rios_Vendas!A1"/><Relationship Id="rId7" Type="http://schemas.openxmlformats.org/officeDocument/2006/relationships/hyperlink" Target="#Clientes_Vendas!A1"/><Relationship Id="rId2" Type="http://schemas.openxmlformats.org/officeDocument/2006/relationships/image" Target="../media/image3.png"/><Relationship Id="rId1" Type="http://schemas.openxmlformats.org/officeDocument/2006/relationships/hyperlink" Target="#HomePage!A1"/><Relationship Id="rId6" Type="http://schemas.openxmlformats.org/officeDocument/2006/relationships/image" Target="../media/image17.png"/><Relationship Id="rId11" Type="http://schemas.openxmlformats.org/officeDocument/2006/relationships/image" Target="../media/image49.png"/><Relationship Id="rId5" Type="http://schemas.openxmlformats.org/officeDocument/2006/relationships/hyperlink" Target="#Home_Vendas!A1"/><Relationship Id="rId10" Type="http://schemas.openxmlformats.org/officeDocument/2006/relationships/image" Target="../media/image48.png"/><Relationship Id="rId4" Type="http://schemas.openxmlformats.org/officeDocument/2006/relationships/image" Target="../media/image50.png"/><Relationship Id="rId9" Type="http://schemas.openxmlformats.org/officeDocument/2006/relationships/hyperlink" Target="#Pedidos_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72650</xdr:colOff>
      <xdr:row>28</xdr:row>
      <xdr:rowOff>80722</xdr:rowOff>
    </xdr:from>
    <xdr:to>
      <xdr:col>27</xdr:col>
      <xdr:colOff>548899</xdr:colOff>
      <xdr:row>42</xdr:row>
      <xdr:rowOff>28143</xdr:rowOff>
    </xdr:to>
    <xdr:sp macro="" textlink="">
      <xdr:nvSpPr>
        <xdr:cNvPr id="2" name="Fluxograma: Atras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6200000">
          <a:off x="23535201" y="5040771"/>
          <a:ext cx="2614421" cy="3362324"/>
        </a:xfrm>
        <a:prstGeom prst="flowChartDelay">
          <a:avLst/>
        </a:prstGeom>
        <a:solidFill>
          <a:srgbClr val="F6F0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8</xdr:row>
      <xdr:rowOff>95249</xdr:rowOff>
    </xdr:from>
    <xdr:ext cx="8179275" cy="5355741"/>
    <xdr:pic>
      <xdr:nvPicPr>
        <xdr:cNvPr id="3" name="Imagem 2" descr="Xícara de caf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9249"/>
          <a:ext cx="8179275" cy="53557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24</xdr:col>
      <xdr:colOff>149680</xdr:colOff>
      <xdr:row>0</xdr:row>
      <xdr:rowOff>1</xdr:rowOff>
    </xdr:from>
    <xdr:to>
      <xdr:col>27</xdr:col>
      <xdr:colOff>625929</xdr:colOff>
      <xdr:row>13</xdr:row>
      <xdr:rowOff>108862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23626761" y="-388480"/>
          <a:ext cx="2585361" cy="3362324"/>
        </a:xfrm>
        <a:prstGeom prst="flowChartDelay">
          <a:avLst/>
        </a:prstGeom>
        <a:solidFill>
          <a:srgbClr val="F6F0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299355</xdr:colOff>
      <xdr:row>1</xdr:row>
      <xdr:rowOff>2</xdr:rowOff>
    </xdr:from>
    <xdr:ext cx="1172520" cy="1189587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3405" y="190502"/>
          <a:ext cx="1172520" cy="1189587"/>
        </a:xfrm>
        <a:prstGeom prst="rect">
          <a:avLst/>
        </a:prstGeom>
      </xdr:spPr>
    </xdr:pic>
    <xdr:clientData/>
  </xdr:oneCellAnchor>
  <xdr:oneCellAnchor>
    <xdr:from>
      <xdr:col>5</xdr:col>
      <xdr:colOff>222387</xdr:colOff>
      <xdr:row>18</xdr:row>
      <xdr:rowOff>103977</xdr:rowOff>
    </xdr:from>
    <xdr:ext cx="1451292" cy="1460844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032512" y="3532977"/>
          <a:ext cx="1451292" cy="1460844"/>
        </a:xfrm>
        <a:prstGeom prst="rect">
          <a:avLst/>
        </a:prstGeom>
        <a:noFill/>
      </xdr:spPr>
    </xdr:pic>
    <xdr:clientData fLocksWithSheet="0"/>
  </xdr:oneCellAnchor>
  <xdr:twoCellAnchor>
    <xdr:from>
      <xdr:col>3</xdr:col>
      <xdr:colOff>435429</xdr:colOff>
      <xdr:row>1</xdr:row>
      <xdr:rowOff>163286</xdr:rowOff>
    </xdr:from>
    <xdr:to>
      <xdr:col>8</xdr:col>
      <xdr:colOff>27215</xdr:colOff>
      <xdr:row>5</xdr:row>
      <xdr:rowOff>163286</xdr:rowOff>
    </xdr:to>
    <xdr:sp macro="" textlink="">
      <xdr:nvSpPr>
        <xdr:cNvPr id="7" name="Fluxograma: Terminaçã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321504" y="353786"/>
          <a:ext cx="4401911" cy="762000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rgbClr val="0B5C84"/>
              </a:solidFill>
              <a:latin typeface="Georgia Pro Black" panose="02040A02050405020203" pitchFamily="18" charset="0"/>
            </a:rPr>
            <a:t>CANECATEC</a:t>
          </a:r>
          <a:endParaRPr lang="pt-BR" sz="1100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/>
  </xdr:twoCellAnchor>
  <xdr:oneCellAnchor>
    <xdr:from>
      <xdr:col>19</xdr:col>
      <xdr:colOff>435425</xdr:colOff>
      <xdr:row>19</xdr:row>
      <xdr:rowOff>122472</xdr:rowOff>
    </xdr:from>
    <xdr:ext cx="1035873" cy="1107940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13900" y="3741972"/>
          <a:ext cx="1035873" cy="1107940"/>
        </a:xfrm>
        <a:prstGeom prst="rect">
          <a:avLst/>
        </a:prstGeom>
      </xdr:spPr>
    </xdr:pic>
    <xdr:clientData/>
  </xdr:oneCellAnchor>
  <xdr:oneCellAnchor>
    <xdr:from>
      <xdr:col>22</xdr:col>
      <xdr:colOff>421824</xdr:colOff>
      <xdr:row>19</xdr:row>
      <xdr:rowOff>144603</xdr:rowOff>
    </xdr:from>
    <xdr:ext cx="944659" cy="914216"/>
    <xdr:pic>
      <xdr:nvPicPr>
        <xdr:cNvPr id="9" name="Imagem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5977" y="3857739"/>
          <a:ext cx="944659" cy="914216"/>
        </a:xfrm>
        <a:prstGeom prst="rect">
          <a:avLst/>
        </a:prstGeom>
      </xdr:spPr>
    </xdr:pic>
    <xdr:clientData/>
  </xdr:oneCellAnchor>
  <xdr:oneCellAnchor>
    <xdr:from>
      <xdr:col>13</xdr:col>
      <xdr:colOff>557891</xdr:colOff>
      <xdr:row>19</xdr:row>
      <xdr:rowOff>13605</xdr:rowOff>
    </xdr:from>
    <xdr:ext cx="1009239" cy="968646"/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64216" y="3633105"/>
          <a:ext cx="1009239" cy="968646"/>
        </a:xfrm>
        <a:prstGeom prst="rect">
          <a:avLst/>
        </a:prstGeom>
      </xdr:spPr>
    </xdr:pic>
    <xdr:clientData/>
  </xdr:oneCellAnchor>
  <xdr:oneCellAnchor>
    <xdr:from>
      <xdr:col>16</xdr:col>
      <xdr:colOff>522144</xdr:colOff>
      <xdr:row>19</xdr:row>
      <xdr:rowOff>136077</xdr:rowOff>
    </xdr:from>
    <xdr:ext cx="982020" cy="941429"/>
    <xdr:pic>
      <xdr:nvPicPr>
        <xdr:cNvPr id="11" name="Imagem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37737" y="3849213"/>
          <a:ext cx="982020" cy="941429"/>
        </a:xfrm>
        <a:prstGeom prst="rect">
          <a:avLst/>
        </a:prstGeom>
      </xdr:spPr>
    </xdr:pic>
    <xdr:clientData/>
  </xdr:oneCellAnchor>
  <xdr:oneCellAnchor>
    <xdr:from>
      <xdr:col>24</xdr:col>
      <xdr:colOff>261346</xdr:colOff>
      <xdr:row>1</xdr:row>
      <xdr:rowOff>137196</xdr:rowOff>
    </xdr:from>
    <xdr:ext cx="2328334" cy="2268363"/>
    <xdr:pic>
      <xdr:nvPicPr>
        <xdr:cNvPr id="12" name="image5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349946" y="327696"/>
          <a:ext cx="2328334" cy="2268363"/>
        </a:xfrm>
        <a:prstGeom prst="rect">
          <a:avLst/>
        </a:prstGeom>
        <a:noFill/>
      </xdr:spPr>
    </xdr:pic>
    <xdr:clientData fLocksWithSheet="0"/>
  </xdr:oneCellAnchor>
  <xdr:twoCellAnchor>
    <xdr:from>
      <xdr:col>22</xdr:col>
      <xdr:colOff>225880</xdr:colOff>
      <xdr:row>24</xdr:row>
      <xdr:rowOff>198665</xdr:rowOff>
    </xdr:from>
    <xdr:to>
      <xdr:col>24</xdr:col>
      <xdr:colOff>454480</xdr:colOff>
      <xdr:row>26</xdr:row>
      <xdr:rowOff>182336</xdr:rowOff>
    </xdr:to>
    <xdr:sp macro="" textlink="">
      <xdr:nvSpPr>
        <xdr:cNvPr id="13" name="Fluxograma: Terminaçã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1390430" y="4761140"/>
          <a:ext cx="2152650" cy="374196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ESTOQUE</a:t>
          </a:r>
        </a:p>
      </xdr:txBody>
    </xdr:sp>
    <xdr:clientData/>
  </xdr:twoCellAnchor>
  <xdr:twoCellAnchor>
    <xdr:from>
      <xdr:col>19</xdr:col>
      <xdr:colOff>269423</xdr:colOff>
      <xdr:row>24</xdr:row>
      <xdr:rowOff>187780</xdr:rowOff>
    </xdr:from>
    <xdr:to>
      <xdr:col>21</xdr:col>
      <xdr:colOff>443594</xdr:colOff>
      <xdr:row>26</xdr:row>
      <xdr:rowOff>171451</xdr:rowOff>
    </xdr:to>
    <xdr:sp macro="" textlink="">
      <xdr:nvSpPr>
        <xdr:cNvPr id="14" name="Fluxograma: Terminaçã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547898" y="4759780"/>
          <a:ext cx="2098221" cy="364671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LOGISTICA</a:t>
          </a:r>
        </a:p>
      </xdr:txBody>
    </xdr:sp>
    <xdr:clientData/>
  </xdr:twoCellAnchor>
  <xdr:twoCellAnchor>
    <xdr:from>
      <xdr:col>16</xdr:col>
      <xdr:colOff>326572</xdr:colOff>
      <xdr:row>24</xdr:row>
      <xdr:rowOff>149680</xdr:rowOff>
    </xdr:from>
    <xdr:to>
      <xdr:col>18</xdr:col>
      <xdr:colOff>500743</xdr:colOff>
      <xdr:row>26</xdr:row>
      <xdr:rowOff>133351</xdr:rowOff>
    </xdr:to>
    <xdr:sp macro="" textlink="">
      <xdr:nvSpPr>
        <xdr:cNvPr id="15" name="Fluxograma: Terminaçã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5718972" y="4721680"/>
          <a:ext cx="2098221" cy="364671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VENDAS</a:t>
          </a:r>
        </a:p>
      </xdr:txBody>
    </xdr:sp>
    <xdr:clientData/>
  </xdr:twoCellAnchor>
  <xdr:twoCellAnchor>
    <xdr:from>
      <xdr:col>13</xdr:col>
      <xdr:colOff>367394</xdr:colOff>
      <xdr:row>24</xdr:row>
      <xdr:rowOff>149681</xdr:rowOff>
    </xdr:from>
    <xdr:to>
      <xdr:col>15</xdr:col>
      <xdr:colOff>541566</xdr:colOff>
      <xdr:row>26</xdr:row>
      <xdr:rowOff>133352</xdr:rowOff>
    </xdr:to>
    <xdr:sp macro="" textlink="">
      <xdr:nvSpPr>
        <xdr:cNvPr id="16" name="Fluxograma: Terminaçã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2873719" y="4721681"/>
          <a:ext cx="2098222" cy="364671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RH</a:t>
          </a:r>
        </a:p>
      </xdr:txBody>
    </xdr:sp>
    <xdr:clientData/>
  </xdr:twoCellAnchor>
  <xdr:oneCellAnchor>
    <xdr:from>
      <xdr:col>13</xdr:col>
      <xdr:colOff>593185</xdr:colOff>
      <xdr:row>10</xdr:row>
      <xdr:rowOff>149680</xdr:rowOff>
    </xdr:from>
    <xdr:ext cx="926438" cy="932897"/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8354" y="2086968"/>
          <a:ext cx="926438" cy="932897"/>
        </a:xfrm>
        <a:prstGeom prst="rect">
          <a:avLst/>
        </a:prstGeom>
      </xdr:spPr>
    </xdr:pic>
    <xdr:clientData/>
  </xdr:oneCellAnchor>
  <xdr:twoCellAnchor>
    <xdr:from>
      <xdr:col>13</xdr:col>
      <xdr:colOff>371039</xdr:colOff>
      <xdr:row>16</xdr:row>
      <xdr:rowOff>2725</xdr:rowOff>
    </xdr:from>
    <xdr:to>
      <xdr:col>15</xdr:col>
      <xdr:colOff>546363</xdr:colOff>
      <xdr:row>18</xdr:row>
      <xdr:rowOff>13610</xdr:rowOff>
    </xdr:to>
    <xdr:sp macro="" textlink="">
      <xdr:nvSpPr>
        <xdr:cNvPr id="18" name="Fluxograma: Terminaçã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346208" y="3134674"/>
          <a:ext cx="1402274" cy="398343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COMPRAS</a:t>
          </a:r>
        </a:p>
      </xdr:txBody>
    </xdr:sp>
    <xdr:clientData/>
  </xdr:twoCellAnchor>
  <xdr:twoCellAnchor>
    <xdr:from>
      <xdr:col>16</xdr:col>
      <xdr:colOff>337324</xdr:colOff>
      <xdr:row>16</xdr:row>
      <xdr:rowOff>46268</xdr:rowOff>
    </xdr:from>
    <xdr:to>
      <xdr:col>18</xdr:col>
      <xdr:colOff>512648</xdr:colOff>
      <xdr:row>18</xdr:row>
      <xdr:rowOff>57153</xdr:rowOff>
    </xdr:to>
    <xdr:sp macro="[0]!Ir_Home" textlink="">
      <xdr:nvSpPr>
        <xdr:cNvPr id="19" name="Fluxograma: Terminaçã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152917" y="3178217"/>
          <a:ext cx="1402273" cy="398343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PRODUÇÃO</a:t>
          </a:r>
        </a:p>
      </xdr:txBody>
    </xdr:sp>
    <xdr:clientData/>
  </xdr:twoCellAnchor>
  <xdr:oneCellAnchor>
    <xdr:from>
      <xdr:col>16</xdr:col>
      <xdr:colOff>589032</xdr:colOff>
      <xdr:row>10</xdr:row>
      <xdr:rowOff>122463</xdr:rowOff>
    </xdr:from>
    <xdr:ext cx="858405" cy="861634"/>
    <xdr:pic>
      <xdr:nvPicPr>
        <xdr:cNvPr id="20" name="Imagem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4625" y="2059751"/>
          <a:ext cx="858405" cy="861634"/>
        </a:xfrm>
        <a:prstGeom prst="rect">
          <a:avLst/>
        </a:prstGeom>
      </xdr:spPr>
    </xdr:pic>
    <xdr:clientData/>
  </xdr:oneCellAnchor>
  <xdr:oneCellAnchor>
    <xdr:from>
      <xdr:col>19</xdr:col>
      <xdr:colOff>518456</xdr:colOff>
      <xdr:row>10</xdr:row>
      <xdr:rowOff>176891</xdr:rowOff>
    </xdr:from>
    <xdr:ext cx="880547" cy="892078"/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74473" y="2114179"/>
          <a:ext cx="880547" cy="892078"/>
        </a:xfrm>
        <a:prstGeom prst="rect">
          <a:avLst/>
        </a:prstGeom>
      </xdr:spPr>
    </xdr:pic>
    <xdr:clientData/>
  </xdr:oneCellAnchor>
  <xdr:twoCellAnchor>
    <xdr:from>
      <xdr:col>19</xdr:col>
      <xdr:colOff>321365</xdr:colOff>
      <xdr:row>16</xdr:row>
      <xdr:rowOff>35380</xdr:rowOff>
    </xdr:from>
    <xdr:to>
      <xdr:col>21</xdr:col>
      <xdr:colOff>486542</xdr:colOff>
      <xdr:row>18</xdr:row>
      <xdr:rowOff>46265</xdr:rowOff>
    </xdr:to>
    <xdr:sp macro="" textlink="">
      <xdr:nvSpPr>
        <xdr:cNvPr id="22" name="Fluxograma: Terminaçã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977382" y="3167329"/>
          <a:ext cx="1392126" cy="398343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FINANÇAS</a:t>
          </a:r>
        </a:p>
      </xdr:txBody>
    </xdr:sp>
    <xdr:clientData/>
  </xdr:twoCellAnchor>
  <xdr:oneCellAnchor>
    <xdr:from>
      <xdr:col>24</xdr:col>
      <xdr:colOff>200460</xdr:colOff>
      <xdr:row>29</xdr:row>
      <xdr:rowOff>20958</xdr:rowOff>
    </xdr:from>
    <xdr:ext cx="2328334" cy="2268363"/>
    <xdr:pic>
      <xdr:nvPicPr>
        <xdr:cNvPr id="23" name="image5.pn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289060" y="5545458"/>
          <a:ext cx="2328334" cy="2268363"/>
        </a:xfrm>
        <a:prstGeom prst="rect">
          <a:avLst/>
        </a:prstGeom>
        <a:noFill/>
      </xdr:spPr>
    </xdr:pic>
    <xdr:clientData fLocksWithSheet="0"/>
  </xdr:oneCellAnchor>
  <xdr:oneCellAnchor>
    <xdr:from>
      <xdr:col>25</xdr:col>
      <xdr:colOff>554279</xdr:colOff>
      <xdr:row>16</xdr:row>
      <xdr:rowOff>0</xdr:rowOff>
    </xdr:from>
    <xdr:ext cx="885711" cy="961051"/>
    <xdr:pic>
      <xdr:nvPicPr>
        <xdr:cNvPr id="24" name="Imagem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1991" y="3131949"/>
          <a:ext cx="885711" cy="961051"/>
        </a:xfrm>
        <a:prstGeom prst="rect">
          <a:avLst/>
        </a:prstGeom>
      </xdr:spPr>
    </xdr:pic>
    <xdr:clientData/>
  </xdr:oneCellAnchor>
  <xdr:twoCellAnchor>
    <xdr:from>
      <xdr:col>25</xdr:col>
      <xdr:colOff>201434</xdr:colOff>
      <xdr:row>22</xdr:row>
      <xdr:rowOff>13778</xdr:rowOff>
    </xdr:from>
    <xdr:to>
      <xdr:col>27</xdr:col>
      <xdr:colOff>65255</xdr:colOff>
      <xdr:row>24</xdr:row>
      <xdr:rowOff>3137</xdr:rowOff>
    </xdr:to>
    <xdr:sp macro="" textlink="">
      <xdr:nvSpPr>
        <xdr:cNvPr id="25" name="Fluxograma: Terminaçã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409146" y="4308100"/>
          <a:ext cx="1413651" cy="376817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aseline="0">
              <a:solidFill>
                <a:srgbClr val="0B5C84"/>
              </a:solidFill>
              <a:latin typeface="Georgia Pro Black" panose="02040A02050405020203" pitchFamily="18" charset="0"/>
            </a:rPr>
            <a:t>DATABASE</a:t>
          </a:r>
          <a:endParaRPr lang="pt-BR" sz="1050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/>
  </xdr:twoCellAnchor>
  <xdr:twoCellAnchor editAs="oneCell">
    <xdr:from>
      <xdr:col>22</xdr:col>
      <xdr:colOff>355169</xdr:colOff>
      <xdr:row>10</xdr:row>
      <xdr:rowOff>80721</xdr:rowOff>
    </xdr:from>
    <xdr:to>
      <xdr:col>24</xdr:col>
      <xdr:colOff>348497</xdr:colOff>
      <xdr:row>16</xdr:row>
      <xdr:rowOff>41760</xdr:rowOff>
    </xdr:to>
    <xdr:pic>
      <xdr:nvPicPr>
        <xdr:cNvPr id="26" name="Imagem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9322" y="2018009"/>
          <a:ext cx="1155700" cy="1155700"/>
        </a:xfrm>
        <a:prstGeom prst="rect">
          <a:avLst/>
        </a:prstGeom>
      </xdr:spPr>
    </xdr:pic>
    <xdr:clientData/>
  </xdr:twoCellAnchor>
  <xdr:twoCellAnchor>
    <xdr:from>
      <xdr:col>22</xdr:col>
      <xdr:colOff>167027</xdr:colOff>
      <xdr:row>16</xdr:row>
      <xdr:rowOff>26339</xdr:rowOff>
    </xdr:from>
    <xdr:to>
      <xdr:col>24</xdr:col>
      <xdr:colOff>565043</xdr:colOff>
      <xdr:row>18</xdr:row>
      <xdr:rowOff>37224</xdr:rowOff>
    </xdr:to>
    <xdr:sp macro="" textlink="">
      <xdr:nvSpPr>
        <xdr:cNvPr id="27" name="Fluxograma: Terminação 2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3631180" y="3158288"/>
          <a:ext cx="1560388" cy="398343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FUNCIONÁRIOS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276226</xdr:colOff>
      <xdr:row>2</xdr:row>
      <xdr:rowOff>92076</xdr:rowOff>
    </xdr:from>
    <xdr:to>
      <xdr:col>2</xdr:col>
      <xdr:colOff>263526</xdr:colOff>
      <xdr:row>3</xdr:row>
      <xdr:rowOff>180976</xdr:rowOff>
    </xdr:to>
    <xdr:sp macro="" textlink="">
      <xdr:nvSpPr>
        <xdr:cNvPr id="2" name="Fluxograma: Terminaçã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6226" y="473076"/>
          <a:ext cx="1206500" cy="279400"/>
        </a:xfrm>
        <a:prstGeom prst="flowChartTerminator">
          <a:avLst/>
        </a:prstGeom>
        <a:solidFill>
          <a:schemeClr val="bg2"/>
        </a:solidFill>
        <a:ln>
          <a:solidFill>
            <a:schemeClr val="bg2"/>
          </a:solidFill>
        </a:ln>
        <a:scene3d>
          <a:camera prst="orthographicFront"/>
          <a:lightRig rig="threePt" dir="t"/>
        </a:scene3d>
        <a:sp3d prstMaterial="matte">
          <a:bevelT/>
          <a:bevelB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rgbClr val="0B5C84"/>
              </a:solidFill>
              <a:latin typeface="Georgia Pro Black" panose="02040A02050405020203" pitchFamily="18" charset="0"/>
            </a:rPr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0</xdr:colOff>
      <xdr:row>8</xdr:row>
      <xdr:rowOff>12700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16497300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220320</xdr:colOff>
      <xdr:row>0</xdr:row>
      <xdr:rowOff>63500</xdr:rowOff>
    </xdr:from>
    <xdr:ext cx="1456080" cy="1447799"/>
    <xdr:pic>
      <xdr:nvPicPr>
        <xdr:cNvPr id="4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20320" y="63500"/>
          <a:ext cx="1456080" cy="1447799"/>
        </a:xfrm>
        <a:prstGeom prst="rect">
          <a:avLst/>
        </a:prstGeom>
        <a:noFill/>
      </xdr:spPr>
    </xdr:pic>
    <xdr:clientData fLocksWithSheet="0"/>
  </xdr:oneCellAnchor>
  <xdr:twoCellAnchor>
    <xdr:from>
      <xdr:col>4</xdr:col>
      <xdr:colOff>12701</xdr:colOff>
      <xdr:row>15</xdr:row>
      <xdr:rowOff>0</xdr:rowOff>
    </xdr:from>
    <xdr:to>
      <xdr:col>12</xdr:col>
      <xdr:colOff>10160</xdr:colOff>
      <xdr:row>17</xdr:row>
      <xdr:rowOff>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565401" y="2857500"/>
          <a:ext cx="6169659" cy="3810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26</xdr:row>
          <xdr:rowOff>76200</xdr:rowOff>
        </xdr:from>
        <xdr:to>
          <xdr:col>11</xdr:col>
          <xdr:colOff>371475</xdr:colOff>
          <xdr:row>28</xdr:row>
          <xdr:rowOff>85725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2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12700</xdr:colOff>
      <xdr:row>8</xdr:row>
      <xdr:rowOff>12700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19799300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2</xdr:col>
      <xdr:colOff>601320</xdr:colOff>
      <xdr:row>4</xdr:row>
      <xdr:rowOff>31748</xdr:rowOff>
    </xdr:from>
    <xdr:ext cx="1678782" cy="1702595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0520" y="793748"/>
          <a:ext cx="1678782" cy="1702595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12700</xdr:colOff>
      <xdr:row>8</xdr:row>
      <xdr:rowOff>12700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2021522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2</xdr:col>
      <xdr:colOff>601320</xdr:colOff>
      <xdr:row>3</xdr:row>
      <xdr:rowOff>107948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25370" y="679448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2</xdr:col>
      <xdr:colOff>406400</xdr:colOff>
      <xdr:row>14</xdr:row>
      <xdr:rowOff>186418</xdr:rowOff>
    </xdr:from>
    <xdr:ext cx="1603148" cy="1596968"/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0450" y="2853418"/>
          <a:ext cx="1603148" cy="1596968"/>
        </a:xfrm>
        <a:prstGeom prst="rect">
          <a:avLst/>
        </a:prstGeom>
      </xdr:spPr>
    </xdr:pic>
    <xdr:clientData/>
  </xdr:oneCellAnchor>
  <xdr:oneCellAnchor>
    <xdr:from>
      <xdr:col>1</xdr:col>
      <xdr:colOff>495300</xdr:colOff>
      <xdr:row>24</xdr:row>
      <xdr:rowOff>88900</xdr:rowOff>
    </xdr:from>
    <xdr:ext cx="2489200" cy="406400"/>
    <xdr:sp macro="" textlink="">
      <xdr:nvSpPr>
        <xdr:cNvPr id="5" name="Shap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457325" y="4660900"/>
          <a:ext cx="2489200" cy="4064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dk1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 </a:t>
          </a:r>
          <a:r>
            <a:rPr lang="en-US" sz="1800" b="1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Entrada</a:t>
          </a:r>
          <a:endParaRPr sz="12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  <xdr:oneCellAnchor>
    <xdr:from>
      <xdr:col>6</xdr:col>
      <xdr:colOff>330200</xdr:colOff>
      <xdr:row>24</xdr:row>
      <xdr:rowOff>127001</xdr:rowOff>
    </xdr:from>
    <xdr:ext cx="2489200" cy="368299"/>
    <xdr:sp macro="" textlink="">
      <xdr:nvSpPr>
        <xdr:cNvPr id="6" name="Shap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102350" y="4699001"/>
          <a:ext cx="2489200" cy="368299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 prst="angle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bg1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</a:t>
          </a:r>
          <a:r>
            <a:rPr lang="en-US" sz="180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Saída</a:t>
          </a:r>
          <a:endParaRPr sz="18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  <xdr:oneCellAnchor>
    <xdr:from>
      <xdr:col>7</xdr:col>
      <xdr:colOff>165101</xdr:colOff>
      <xdr:row>14</xdr:row>
      <xdr:rowOff>139701</xdr:rowOff>
    </xdr:from>
    <xdr:ext cx="1638299" cy="1638299"/>
    <xdr:pic>
      <xdr:nvPicPr>
        <xdr:cNvPr id="7" name="Imagem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9276" y="2806701"/>
          <a:ext cx="1638299" cy="1638299"/>
        </a:xfrm>
        <a:prstGeom prst="rect">
          <a:avLst/>
        </a:prstGeom>
      </xdr:spPr>
    </xdr:pic>
    <xdr:clientData/>
  </xdr:oneCellAnchor>
  <xdr:oneCellAnchor>
    <xdr:from>
      <xdr:col>11</xdr:col>
      <xdr:colOff>76201</xdr:colOff>
      <xdr:row>24</xdr:row>
      <xdr:rowOff>110067</xdr:rowOff>
    </xdr:from>
    <xdr:ext cx="2489200" cy="406400"/>
    <xdr:sp macro="" textlink="">
      <xdr:nvSpPr>
        <xdr:cNvPr id="8" name="Shape 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658476" y="4682067"/>
          <a:ext cx="2489200" cy="4064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dk1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</a:t>
          </a:r>
          <a:r>
            <a:rPr lang="en-US" sz="105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</a:t>
          </a:r>
          <a:r>
            <a:rPr lang="en-US" sz="1800" b="1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Dashboard</a:t>
          </a:r>
          <a:endParaRPr sz="12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  <xdr:oneCellAnchor>
    <xdr:from>
      <xdr:col>11</xdr:col>
      <xdr:colOff>558799</xdr:colOff>
      <xdr:row>14</xdr:row>
      <xdr:rowOff>169333</xdr:rowOff>
    </xdr:from>
    <xdr:ext cx="1523390" cy="1675790"/>
    <xdr:pic>
      <xdr:nvPicPr>
        <xdr:cNvPr id="9" name="Imagem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1074" y="2836333"/>
          <a:ext cx="1523390" cy="1675790"/>
        </a:xfrm>
        <a:prstGeom prst="rect">
          <a:avLst/>
        </a:prstGeom>
      </xdr:spPr>
    </xdr:pic>
    <xdr:clientData/>
  </xdr:oneCellAnchor>
  <xdr:oneCellAnchor>
    <xdr:from>
      <xdr:col>16</xdr:col>
      <xdr:colOff>486830</xdr:colOff>
      <xdr:row>14</xdr:row>
      <xdr:rowOff>169331</xdr:rowOff>
    </xdr:from>
    <xdr:ext cx="1486347" cy="1633455"/>
    <xdr:pic>
      <xdr:nvPicPr>
        <xdr:cNvPr id="10" name="Imagem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9230" y="2836331"/>
          <a:ext cx="1486347" cy="1633455"/>
        </a:xfrm>
        <a:prstGeom prst="rect">
          <a:avLst/>
        </a:prstGeom>
      </xdr:spPr>
    </xdr:pic>
    <xdr:clientData/>
  </xdr:oneCellAnchor>
  <xdr:oneCellAnchor>
    <xdr:from>
      <xdr:col>15</xdr:col>
      <xdr:colOff>601128</xdr:colOff>
      <xdr:row>24</xdr:row>
      <xdr:rowOff>110066</xdr:rowOff>
    </xdr:from>
    <xdr:ext cx="2489200" cy="406400"/>
    <xdr:sp macro="" textlink="">
      <xdr:nvSpPr>
        <xdr:cNvPr id="11" name="Shap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5031503" y="4682066"/>
          <a:ext cx="2489200" cy="4064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dk1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 </a:t>
          </a:r>
          <a:r>
            <a:rPr lang="en-US" sz="1800" b="1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Estoque</a:t>
          </a:r>
          <a:r>
            <a:rPr lang="en-US" sz="1800" b="1" baseline="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Geral</a:t>
          </a:r>
          <a:endParaRPr sz="18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508001</xdr:colOff>
      <xdr:row>10</xdr:row>
      <xdr:rowOff>25401</xdr:rowOff>
    </xdr:from>
    <xdr:ext cx="812800" cy="800100"/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1" y="1930401"/>
          <a:ext cx="812800" cy="80010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0</xdr:row>
      <xdr:rowOff>0</xdr:rowOff>
    </xdr:from>
    <xdr:to>
      <xdr:col>21</xdr:col>
      <xdr:colOff>0</xdr:colOff>
      <xdr:row>8</xdr:row>
      <xdr:rowOff>12700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0"/>
          <a:ext cx="2020252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131420</xdr:colOff>
      <xdr:row>3</xdr:row>
      <xdr:rowOff>95248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017495" y="666748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516461</xdr:colOff>
      <xdr:row>16</xdr:row>
      <xdr:rowOff>50801</xdr:rowOff>
    </xdr:from>
    <xdr:ext cx="745066" cy="698499"/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461" y="3098801"/>
          <a:ext cx="745066" cy="698499"/>
        </a:xfrm>
        <a:prstGeom prst="rect">
          <a:avLst/>
        </a:prstGeom>
      </xdr:spPr>
    </xdr:pic>
    <xdr:clientData/>
  </xdr:oneCellAnchor>
  <xdr:oneCellAnchor>
    <xdr:from>
      <xdr:col>0</xdr:col>
      <xdr:colOff>558800</xdr:colOff>
      <xdr:row>22</xdr:row>
      <xdr:rowOff>12699</xdr:rowOff>
    </xdr:from>
    <xdr:ext cx="673633" cy="699033"/>
    <xdr:pic>
      <xdr:nvPicPr>
        <xdr:cNvPr id="6" name="Imagem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800" y="4203699"/>
          <a:ext cx="673633" cy="699033"/>
        </a:xfrm>
        <a:prstGeom prst="rect">
          <a:avLst/>
        </a:prstGeom>
      </xdr:spPr>
    </xdr:pic>
    <xdr:clientData/>
  </xdr:oneCellAnchor>
  <xdr:oneCellAnchor>
    <xdr:from>
      <xdr:col>0</xdr:col>
      <xdr:colOff>579965</xdr:colOff>
      <xdr:row>27</xdr:row>
      <xdr:rowOff>50803</xdr:rowOff>
    </xdr:from>
    <xdr:ext cx="682100" cy="699033"/>
    <xdr:pic>
      <xdr:nvPicPr>
        <xdr:cNvPr id="7" name="Imagem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65" y="5194303"/>
          <a:ext cx="682100" cy="699033"/>
        </a:xfrm>
        <a:prstGeom prst="rect">
          <a:avLst/>
        </a:prstGeom>
      </xdr:spPr>
    </xdr:pic>
    <xdr:clientData/>
  </xdr:oneCellAnchor>
  <xdr:twoCellAnchor>
    <xdr:from>
      <xdr:col>4</xdr:col>
      <xdr:colOff>12701</xdr:colOff>
      <xdr:row>15</xdr:row>
      <xdr:rowOff>0</xdr:rowOff>
    </xdr:from>
    <xdr:to>
      <xdr:col>12</xdr:col>
      <xdr:colOff>10160</xdr:colOff>
      <xdr:row>17</xdr:row>
      <xdr:rowOff>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860801" y="2857500"/>
          <a:ext cx="7693659" cy="3810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12701</xdr:colOff>
      <xdr:row>15</xdr:row>
      <xdr:rowOff>0</xdr:rowOff>
    </xdr:from>
    <xdr:to>
      <xdr:col>21</xdr:col>
      <xdr:colOff>1</xdr:colOff>
      <xdr:row>17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2519026" y="2857500"/>
          <a:ext cx="7683500" cy="3810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29</xdr:row>
          <xdr:rowOff>142875</xdr:rowOff>
        </xdr:from>
        <xdr:to>
          <xdr:col>11</xdr:col>
          <xdr:colOff>333375</xdr:colOff>
          <xdr:row>31</xdr:row>
          <xdr:rowOff>114300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5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29</xdr:row>
          <xdr:rowOff>133350</xdr:rowOff>
        </xdr:from>
        <xdr:to>
          <xdr:col>20</xdr:col>
          <xdr:colOff>342900</xdr:colOff>
          <xdr:row>31</xdr:row>
          <xdr:rowOff>104775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5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508001</xdr:colOff>
      <xdr:row>10</xdr:row>
      <xdr:rowOff>25401</xdr:rowOff>
    </xdr:from>
    <xdr:ext cx="812800" cy="800100"/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1" y="1930401"/>
          <a:ext cx="812800" cy="800100"/>
        </a:xfrm>
        <a:prstGeom prst="rect">
          <a:avLst/>
        </a:prstGeom>
      </xdr:spPr>
    </xdr:pic>
    <xdr:clientData/>
  </xdr:oneCellAnchor>
  <xdr:twoCellAnchor>
    <xdr:from>
      <xdr:col>0</xdr:col>
      <xdr:colOff>1</xdr:colOff>
      <xdr:row>0</xdr:row>
      <xdr:rowOff>0</xdr:rowOff>
    </xdr:from>
    <xdr:to>
      <xdr:col>20</xdr:col>
      <xdr:colOff>929822</xdr:colOff>
      <xdr:row>8</xdr:row>
      <xdr:rowOff>12700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" y="0"/>
          <a:ext cx="21590000" cy="1464129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131420</xdr:colOff>
      <xdr:row>3</xdr:row>
      <xdr:rowOff>95248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017495" y="666748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558800</xdr:colOff>
      <xdr:row>22</xdr:row>
      <xdr:rowOff>12699</xdr:rowOff>
    </xdr:from>
    <xdr:ext cx="673633" cy="699033"/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800" y="4203699"/>
          <a:ext cx="673633" cy="699033"/>
        </a:xfrm>
        <a:prstGeom prst="rect">
          <a:avLst/>
        </a:prstGeom>
      </xdr:spPr>
    </xdr:pic>
    <xdr:clientData/>
  </xdr:oneCellAnchor>
  <xdr:oneCellAnchor>
    <xdr:from>
      <xdr:col>0</xdr:col>
      <xdr:colOff>579965</xdr:colOff>
      <xdr:row>27</xdr:row>
      <xdr:rowOff>50803</xdr:rowOff>
    </xdr:from>
    <xdr:ext cx="682100" cy="699033"/>
    <xdr:pic>
      <xdr:nvPicPr>
        <xdr:cNvPr id="6" name="Imagem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65" y="5194303"/>
          <a:ext cx="682100" cy="699033"/>
        </a:xfrm>
        <a:prstGeom prst="rect">
          <a:avLst/>
        </a:prstGeom>
      </xdr:spPr>
    </xdr:pic>
    <xdr:clientData/>
  </xdr:oneCellAnchor>
  <xdr:twoCellAnchor>
    <xdr:from>
      <xdr:col>4</xdr:col>
      <xdr:colOff>2722</xdr:colOff>
      <xdr:row>12</xdr:row>
      <xdr:rowOff>176179</xdr:rowOff>
    </xdr:from>
    <xdr:to>
      <xdr:col>10</xdr:col>
      <xdr:colOff>6803</xdr:colOff>
      <xdr:row>14</xdr:row>
      <xdr:rowOff>176179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520043" y="2353322"/>
          <a:ext cx="7692117" cy="362857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584201</xdr:colOff>
      <xdr:row>16</xdr:row>
      <xdr:rowOff>63500</xdr:rowOff>
    </xdr:from>
    <xdr:ext cx="802293" cy="799200"/>
    <xdr:pic>
      <xdr:nvPicPr>
        <xdr:cNvPr id="8" name="Imagem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201" y="3111500"/>
          <a:ext cx="802293" cy="799200"/>
        </a:xfrm>
        <a:prstGeom prst="rect">
          <a:avLst/>
        </a:prstGeom>
      </xdr:spPr>
    </xdr:pic>
    <xdr:clientData/>
  </xdr:oneCellAnchor>
  <xdr:twoCellAnchor>
    <xdr:from>
      <xdr:col>10</xdr:col>
      <xdr:colOff>1268608</xdr:colOff>
      <xdr:row>12</xdr:row>
      <xdr:rowOff>167593</xdr:rowOff>
    </xdr:from>
    <xdr:to>
      <xdr:col>18</xdr:col>
      <xdr:colOff>26831</xdr:colOff>
      <xdr:row>14</xdr:row>
      <xdr:rowOff>167593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1504629" y="2797030"/>
          <a:ext cx="6740441" cy="375633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508001</xdr:colOff>
      <xdr:row>10</xdr:row>
      <xdr:rowOff>25401</xdr:rowOff>
    </xdr:from>
    <xdr:ext cx="812800" cy="800100"/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1" y="1930401"/>
          <a:ext cx="812800" cy="80010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0</xdr:row>
      <xdr:rowOff>0</xdr:rowOff>
    </xdr:from>
    <xdr:to>
      <xdr:col>20</xdr:col>
      <xdr:colOff>0</xdr:colOff>
      <xdr:row>8</xdr:row>
      <xdr:rowOff>12700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0"/>
          <a:ext cx="23520400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oneCellAnchor>
    <xdr:from>
      <xdr:col>3</xdr:col>
      <xdr:colOff>131420</xdr:colOff>
      <xdr:row>3</xdr:row>
      <xdr:rowOff>95248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017495" y="666748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516461</xdr:colOff>
      <xdr:row>16</xdr:row>
      <xdr:rowOff>50801</xdr:rowOff>
    </xdr:from>
    <xdr:ext cx="745066" cy="698499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461" y="3098801"/>
          <a:ext cx="745066" cy="698499"/>
        </a:xfrm>
        <a:prstGeom prst="rect">
          <a:avLst/>
        </a:prstGeom>
      </xdr:spPr>
    </xdr:pic>
    <xdr:clientData/>
  </xdr:oneCellAnchor>
  <xdr:oneCellAnchor>
    <xdr:from>
      <xdr:col>0</xdr:col>
      <xdr:colOff>558800</xdr:colOff>
      <xdr:row>22</xdr:row>
      <xdr:rowOff>12699</xdr:rowOff>
    </xdr:from>
    <xdr:ext cx="673633" cy="699033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800" y="4203699"/>
          <a:ext cx="673633" cy="699033"/>
        </a:xfrm>
        <a:prstGeom prst="rect">
          <a:avLst/>
        </a:prstGeom>
      </xdr:spPr>
    </xdr:pic>
    <xdr:clientData/>
  </xdr:oneCellAnchor>
  <xdr:oneCellAnchor>
    <xdr:from>
      <xdr:col>0</xdr:col>
      <xdr:colOff>579965</xdr:colOff>
      <xdr:row>27</xdr:row>
      <xdr:rowOff>50803</xdr:rowOff>
    </xdr:from>
    <xdr:ext cx="682100" cy="699033"/>
    <xdr:pic>
      <xdr:nvPicPr>
        <xdr:cNvPr id="7" name="Imagem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65" y="5194303"/>
          <a:ext cx="682100" cy="699033"/>
        </a:xfrm>
        <a:prstGeom prst="rect">
          <a:avLst/>
        </a:prstGeom>
      </xdr:spPr>
    </xdr:pic>
    <xdr:clientData/>
  </xdr:oneCellAnchor>
  <xdr:twoCellAnchor>
    <xdr:from>
      <xdr:col>4</xdr:col>
      <xdr:colOff>6349</xdr:colOff>
      <xdr:row>13</xdr:row>
      <xdr:rowOff>19051</xdr:rowOff>
    </xdr:from>
    <xdr:to>
      <xdr:col>9</xdr:col>
      <xdr:colOff>1</xdr:colOff>
      <xdr:row>14</xdr:row>
      <xdr:rowOff>169334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662766" y="2474384"/>
          <a:ext cx="7031568" cy="33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10584</xdr:colOff>
      <xdr:row>13</xdr:row>
      <xdr:rowOff>21167</xdr:rowOff>
    </xdr:from>
    <xdr:to>
      <xdr:col>12</xdr:col>
      <xdr:colOff>1471084</xdr:colOff>
      <xdr:row>14</xdr:row>
      <xdr:rowOff>169334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017251" y="2476500"/>
          <a:ext cx="5418666" cy="32808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596900</xdr:colOff>
      <xdr:row>8</xdr:row>
      <xdr:rowOff>12700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2079942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197460</xdr:colOff>
      <xdr:row>4</xdr:row>
      <xdr:rowOff>146048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083535" y="90804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6</xdr:col>
      <xdr:colOff>12700</xdr:colOff>
      <xdr:row>13</xdr:row>
      <xdr:rowOff>0</xdr:rowOff>
    </xdr:from>
    <xdr:to>
      <xdr:col>11</xdr:col>
      <xdr:colOff>0</xdr:colOff>
      <xdr:row>15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5784850" y="2476500"/>
          <a:ext cx="4797425" cy="3810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0</xdr:colOff>
      <xdr:row>13</xdr:row>
      <xdr:rowOff>12700</xdr:rowOff>
    </xdr:from>
    <xdr:to>
      <xdr:col>16</xdr:col>
      <xdr:colOff>596900</xdr:colOff>
      <xdr:row>15</xdr:row>
      <xdr:rowOff>12700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1544300" y="2489200"/>
          <a:ext cx="4445000" cy="3810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330200</xdr:colOff>
      <xdr:row>9</xdr:row>
      <xdr:rowOff>139700</xdr:rowOff>
    </xdr:from>
    <xdr:ext cx="812800" cy="800100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1854200"/>
          <a:ext cx="812800" cy="800100"/>
        </a:xfrm>
        <a:prstGeom prst="rect">
          <a:avLst/>
        </a:prstGeom>
      </xdr:spPr>
    </xdr:pic>
    <xdr:clientData/>
  </xdr:oneCellAnchor>
  <xdr:oneCellAnchor>
    <xdr:from>
      <xdr:col>0</xdr:col>
      <xdr:colOff>368300</xdr:colOff>
      <xdr:row>14</xdr:row>
      <xdr:rowOff>215900</xdr:rowOff>
    </xdr:from>
    <xdr:ext cx="799200" cy="799200"/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2854325"/>
          <a:ext cx="799200" cy="799200"/>
        </a:xfrm>
        <a:prstGeom prst="rect">
          <a:avLst/>
        </a:prstGeom>
      </xdr:spPr>
    </xdr:pic>
    <xdr:clientData/>
  </xdr:oneCellAnchor>
  <xdr:oneCellAnchor>
    <xdr:from>
      <xdr:col>0</xdr:col>
      <xdr:colOff>330200</xdr:colOff>
      <xdr:row>20</xdr:row>
      <xdr:rowOff>190500</xdr:rowOff>
    </xdr:from>
    <xdr:ext cx="799200" cy="799200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4000500"/>
          <a:ext cx="799200" cy="799200"/>
        </a:xfrm>
        <a:prstGeom prst="rect">
          <a:avLst/>
        </a:prstGeom>
      </xdr:spPr>
    </xdr:pic>
    <xdr:clientData/>
  </xdr:oneCellAnchor>
  <xdr:oneCellAnchor>
    <xdr:from>
      <xdr:col>0</xdr:col>
      <xdr:colOff>342900</xdr:colOff>
      <xdr:row>26</xdr:row>
      <xdr:rowOff>127000</xdr:rowOff>
    </xdr:from>
    <xdr:ext cx="799200" cy="799200"/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080000"/>
          <a:ext cx="799200" cy="7992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22</xdr:row>
          <xdr:rowOff>161925</xdr:rowOff>
        </xdr:from>
        <xdr:to>
          <xdr:col>9</xdr:col>
          <xdr:colOff>1514475</xdr:colOff>
          <xdr:row>25</xdr:row>
          <xdr:rowOff>9525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8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200025</xdr:colOff>
          <xdr:row>22</xdr:row>
          <xdr:rowOff>123825</xdr:rowOff>
        </xdr:from>
        <xdr:to>
          <xdr:col>15</xdr:col>
          <xdr:colOff>1504950</xdr:colOff>
          <xdr:row>24</xdr:row>
          <xdr:rowOff>171450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8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508001</xdr:colOff>
      <xdr:row>10</xdr:row>
      <xdr:rowOff>25401</xdr:rowOff>
    </xdr:from>
    <xdr:ext cx="812800" cy="800100"/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1" y="1930401"/>
          <a:ext cx="812800" cy="80010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0</xdr:row>
      <xdr:rowOff>0</xdr:rowOff>
    </xdr:from>
    <xdr:to>
      <xdr:col>21</xdr:col>
      <xdr:colOff>0</xdr:colOff>
      <xdr:row>8</xdr:row>
      <xdr:rowOff>12700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0"/>
          <a:ext cx="2020252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131420</xdr:colOff>
      <xdr:row>3</xdr:row>
      <xdr:rowOff>95248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017495" y="666748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503761</xdr:colOff>
      <xdr:row>21</xdr:row>
      <xdr:rowOff>127001</xdr:rowOff>
    </xdr:from>
    <xdr:ext cx="745066" cy="698499"/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761" y="4127501"/>
          <a:ext cx="745066" cy="698499"/>
        </a:xfrm>
        <a:prstGeom prst="rect">
          <a:avLst/>
        </a:prstGeom>
      </xdr:spPr>
    </xdr:pic>
    <xdr:clientData/>
  </xdr:oneCellAnchor>
  <xdr:oneCellAnchor>
    <xdr:from>
      <xdr:col>0</xdr:col>
      <xdr:colOff>558800</xdr:colOff>
      <xdr:row>27</xdr:row>
      <xdr:rowOff>50799</xdr:rowOff>
    </xdr:from>
    <xdr:ext cx="673633" cy="699033"/>
    <xdr:pic>
      <xdr:nvPicPr>
        <xdr:cNvPr id="6" name="Imagem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800" y="5194299"/>
          <a:ext cx="673633" cy="699033"/>
        </a:xfrm>
        <a:prstGeom prst="rect">
          <a:avLst/>
        </a:prstGeom>
      </xdr:spPr>
    </xdr:pic>
    <xdr:clientData/>
  </xdr:oneCellAnchor>
  <xdr:oneCellAnchor>
    <xdr:from>
      <xdr:col>0</xdr:col>
      <xdr:colOff>584200</xdr:colOff>
      <xdr:row>16</xdr:row>
      <xdr:rowOff>50800</xdr:rowOff>
    </xdr:from>
    <xdr:ext cx="697489" cy="694800"/>
    <xdr:pic>
      <xdr:nvPicPr>
        <xdr:cNvPr id="7" name="Imagem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200" y="3098800"/>
          <a:ext cx="697489" cy="694800"/>
        </a:xfrm>
        <a:prstGeom prst="rect">
          <a:avLst/>
        </a:prstGeom>
      </xdr:spPr>
    </xdr:pic>
    <xdr:clientData/>
  </xdr:oneCellAnchor>
  <xdr:twoCellAnchor>
    <xdr:from>
      <xdr:col>4</xdr:col>
      <xdr:colOff>19050</xdr:colOff>
      <xdr:row>14</xdr:row>
      <xdr:rowOff>19050</xdr:rowOff>
    </xdr:from>
    <xdr:to>
      <xdr:col>11</xdr:col>
      <xdr:colOff>457200</xdr:colOff>
      <xdr:row>42</xdr:row>
      <xdr:rowOff>171450</xdr:rowOff>
    </xdr:to>
    <xdr:graphicFrame macro="">
      <xdr:nvGraphicFramePr>
        <xdr:cNvPr id="8" name="Gráfico 14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838198</xdr:colOff>
      <xdr:row>14</xdr:row>
      <xdr:rowOff>63500</xdr:rowOff>
    </xdr:from>
    <xdr:to>
      <xdr:col>19</xdr:col>
      <xdr:colOff>95250</xdr:colOff>
      <xdr:row>42</xdr:row>
      <xdr:rowOff>152400</xdr:rowOff>
    </xdr:to>
    <xdr:graphicFrame macro="">
      <xdr:nvGraphicFramePr>
        <xdr:cNvPr id="9" name="Gráfico 16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0.04781</cdr:x>
      <cdr:y>0.02796</cdr:y>
    </cdr:from>
    <cdr:to>
      <cdr:x>0.1798</cdr:x>
      <cdr:y>0.23441</cdr:y>
    </cdr:to>
    <cdr:pic>
      <cdr:nvPicPr>
        <cdr:cNvPr id="4" name="image5.png">
          <a:extLst xmlns:a="http://schemas.openxmlformats.org/drawingml/2006/main">
            <a:ext uri="{FF2B5EF4-FFF2-40B4-BE49-F238E27FC236}">
              <a16:creationId xmlns:a16="http://schemas.microsoft.com/office/drawing/2014/main" id="{A492AB74-8CE9-0B64-52A3-0908B5F2B3E6}"/>
            </a:ext>
          </a:extLst>
        </cdr:cNvPr>
        <cdr:cNvPicPr preferRelativeResize="0"/>
      </cdr:nvPicPr>
      <cdr:blipFill>
        <a:blip xmlns:a="http://schemas.openxmlformats.org/drawingml/2006/main" xmlns:r="http://schemas.openxmlformats.org/officeDocument/2006/relationships" r:embed="rId1" cstate="print"/>
        <a:stretch xmlns:a="http://schemas.openxmlformats.org/drawingml/2006/main">
          <a:fillRect/>
        </a:stretch>
      </cdr:blipFill>
      <cdr:spPr>
        <a:xfrm xmlns:a="http://schemas.openxmlformats.org/drawingml/2006/main">
          <a:off x="450850" y="165100"/>
          <a:ext cx="1244602" cy="1219200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0.03184</cdr:x>
      <cdr:y>0.01522</cdr:y>
    </cdr:from>
    <cdr:to>
      <cdr:x>0.16463</cdr:x>
      <cdr:y>0.22391</cdr:y>
    </cdr:to>
    <cdr:pic>
      <cdr:nvPicPr>
        <cdr:cNvPr id="2" name="image5.png">
          <a:extLst xmlns:a="http://schemas.openxmlformats.org/drawingml/2006/main">
            <a:ext uri="{FF2B5EF4-FFF2-40B4-BE49-F238E27FC236}">
              <a16:creationId xmlns:a16="http://schemas.microsoft.com/office/drawing/2014/main" id="{00000000-0008-0000-0100-00000C000000}"/>
            </a:ext>
          </a:extLst>
        </cdr:cNvPr>
        <cdr:cNvPicPr preferRelativeResize="0"/>
      </cdr:nvPicPr>
      <cdr:blipFill>
        <a:blip xmlns:a="http://schemas.openxmlformats.org/drawingml/2006/main" xmlns:r="http://schemas.openxmlformats.org/officeDocument/2006/relationships" r:embed="rId1" cstate="print"/>
        <a:stretch xmlns:a="http://schemas.openxmlformats.org/drawingml/2006/main">
          <a:fillRect/>
        </a:stretch>
      </cdr:blipFill>
      <cdr:spPr>
        <a:xfrm xmlns:a="http://schemas.openxmlformats.org/drawingml/2006/main">
          <a:off x="298450" y="88901"/>
          <a:ext cx="1244602" cy="1219200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12700</xdr:colOff>
      <xdr:row>8</xdr:row>
      <xdr:rowOff>12700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1829117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3</xdr:col>
      <xdr:colOff>156820</xdr:colOff>
      <xdr:row>4</xdr:row>
      <xdr:rowOff>19048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042895" y="78104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6</xdr:col>
      <xdr:colOff>12700</xdr:colOff>
      <xdr:row>15</xdr:row>
      <xdr:rowOff>0</xdr:rowOff>
    </xdr:from>
    <xdr:to>
      <xdr:col>18</xdr:col>
      <xdr:colOff>0</xdr:colOff>
      <xdr:row>16</xdr:row>
      <xdr:rowOff>177800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784850" y="2857500"/>
          <a:ext cx="11531600" cy="3683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381000</xdr:colOff>
      <xdr:row>9</xdr:row>
      <xdr:rowOff>177800</xdr:rowOff>
    </xdr:from>
    <xdr:ext cx="812800" cy="80010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892300"/>
          <a:ext cx="812800" cy="8001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32</xdr:row>
          <xdr:rowOff>161925</xdr:rowOff>
        </xdr:from>
        <xdr:to>
          <xdr:col>15</xdr:col>
          <xdr:colOff>1438275</xdr:colOff>
          <xdr:row>34</xdr:row>
          <xdr:rowOff>161925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A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12700</xdr:colOff>
      <xdr:row>8</xdr:row>
      <xdr:rowOff>12700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2021522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2</xdr:col>
      <xdr:colOff>601320</xdr:colOff>
      <xdr:row>4</xdr:row>
      <xdr:rowOff>31748</xdr:rowOff>
    </xdr:from>
    <xdr:ext cx="1678782" cy="1702595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25370" y="793748"/>
          <a:ext cx="1678782" cy="1702595"/>
        </a:xfrm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12700</xdr:colOff>
      <xdr:row>8</xdr:row>
      <xdr:rowOff>12700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0" y="0"/>
          <a:ext cx="1829117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3</xdr:col>
      <xdr:colOff>156820</xdr:colOff>
      <xdr:row>4</xdr:row>
      <xdr:rowOff>19048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042895" y="78104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6</xdr:col>
      <xdr:colOff>0</xdr:colOff>
      <xdr:row>15</xdr:row>
      <xdr:rowOff>12700</xdr:rowOff>
    </xdr:from>
    <xdr:to>
      <xdr:col>17</xdr:col>
      <xdr:colOff>596900</xdr:colOff>
      <xdr:row>17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772150" y="2870200"/>
          <a:ext cx="11179175" cy="3683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381000</xdr:colOff>
      <xdr:row>9</xdr:row>
      <xdr:rowOff>177800</xdr:rowOff>
    </xdr:from>
    <xdr:ext cx="812800" cy="80010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892300"/>
          <a:ext cx="812800" cy="8001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26</xdr:row>
          <xdr:rowOff>200025</xdr:rowOff>
        </xdr:from>
        <xdr:to>
          <xdr:col>15</xdr:col>
          <xdr:colOff>1714500</xdr:colOff>
          <xdr:row>28</xdr:row>
          <xdr:rowOff>200025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C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14081125" cy="1536700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0"/>
          <a:ext cx="1408112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oneCellAnchor>
    <xdr:from>
      <xdr:col>3</xdr:col>
      <xdr:colOff>217939</xdr:colOff>
      <xdr:row>3</xdr:row>
      <xdr:rowOff>79373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104014" y="650873"/>
          <a:ext cx="1678782" cy="170259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2781300</xdr:colOff>
          <xdr:row>30</xdr:row>
          <xdr:rowOff>200025</xdr:rowOff>
        </xdr:from>
        <xdr:to>
          <xdr:col>11</xdr:col>
          <xdr:colOff>4686300</xdr:colOff>
          <xdr:row>32</xdr:row>
          <xdr:rowOff>161925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12700</xdr:colOff>
      <xdr:row>14</xdr:row>
      <xdr:rowOff>15875</xdr:rowOff>
    </xdr:from>
    <xdr:to>
      <xdr:col>13</xdr:col>
      <xdr:colOff>3175</xdr:colOff>
      <xdr:row>17</xdr:row>
      <xdr:rowOff>25400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616200" y="2682875"/>
          <a:ext cx="9658350" cy="581025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508001</xdr:colOff>
      <xdr:row>10</xdr:row>
      <xdr:rowOff>25401</xdr:rowOff>
    </xdr:from>
    <xdr:ext cx="806450" cy="796925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1" y="1930401"/>
          <a:ext cx="806450" cy="796925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12700</xdr:colOff>
      <xdr:row>8</xdr:row>
      <xdr:rowOff>12700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0" y="0"/>
          <a:ext cx="20215225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2</xdr:col>
      <xdr:colOff>601320</xdr:colOff>
      <xdr:row>4</xdr:row>
      <xdr:rowOff>31748</xdr:rowOff>
    </xdr:from>
    <xdr:ext cx="1678782" cy="1702595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25370" y="793748"/>
          <a:ext cx="1678782" cy="1702595"/>
        </a:xfrm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14541500" cy="1536700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0" y="0"/>
          <a:ext cx="14541500" cy="15367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oneCellAnchor>
    <xdr:from>
      <xdr:col>2</xdr:col>
      <xdr:colOff>678314</xdr:colOff>
      <xdr:row>3</xdr:row>
      <xdr:rowOff>79373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02364" y="650873"/>
          <a:ext cx="1678782" cy="170259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2762250</xdr:colOff>
          <xdr:row>32</xdr:row>
          <xdr:rowOff>152400</xdr:rowOff>
        </xdr:from>
        <xdr:to>
          <xdr:col>11</xdr:col>
          <xdr:colOff>4667250</xdr:colOff>
          <xdr:row>34</xdr:row>
          <xdr:rowOff>114300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615950</xdr:colOff>
      <xdr:row>14</xdr:row>
      <xdr:rowOff>15875</xdr:rowOff>
    </xdr:from>
    <xdr:to>
      <xdr:col>12</xdr:col>
      <xdr:colOff>606425</xdr:colOff>
      <xdr:row>17</xdr:row>
      <xdr:rowOff>25400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02025" y="2682875"/>
          <a:ext cx="8648700" cy="581025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508001</xdr:colOff>
      <xdr:row>10</xdr:row>
      <xdr:rowOff>25401</xdr:rowOff>
    </xdr:from>
    <xdr:ext cx="806450" cy="796925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1" y="1930401"/>
          <a:ext cx="806450" cy="796925"/>
        </a:xfrm>
        <a:prstGeom prst="rect">
          <a:avLst/>
        </a:prstGeom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186169</xdr:colOff>
      <xdr:row>10</xdr:row>
      <xdr:rowOff>77930</xdr:rowOff>
    </xdr:from>
    <xdr:ext cx="4295775" cy="3981451"/>
    <xdr:pic>
      <xdr:nvPicPr>
        <xdr:cNvPr id="2" name="Imagem 1" descr="I Love Banner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4969" y="2049605"/>
          <a:ext cx="4295775" cy="3981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26</xdr:row>
          <xdr:rowOff>85725</xdr:rowOff>
        </xdr:from>
        <xdr:to>
          <xdr:col>6</xdr:col>
          <xdr:colOff>390525</xdr:colOff>
          <xdr:row>28</xdr:row>
          <xdr:rowOff>142875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11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26</xdr:row>
          <xdr:rowOff>76200</xdr:rowOff>
        </xdr:from>
        <xdr:to>
          <xdr:col>8</xdr:col>
          <xdr:colOff>600075</xdr:colOff>
          <xdr:row>28</xdr:row>
          <xdr:rowOff>133350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11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ACRÍLICO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251981</xdr:colOff>
      <xdr:row>18</xdr:row>
      <xdr:rowOff>185304</xdr:rowOff>
    </xdr:from>
    <xdr:to>
      <xdr:col>9</xdr:col>
      <xdr:colOff>251981</xdr:colOff>
      <xdr:row>20</xdr:row>
      <xdr:rowOff>23379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2690381" y="3680979"/>
          <a:ext cx="30480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B5C84"/>
              </a:solidFill>
              <a:latin typeface="Georgia Pro Black" panose="02040A02050405020203" pitchFamily="18" charset="0"/>
            </a:rPr>
            <a:t>PRODUÇÃO DE CANECAS</a:t>
          </a:r>
        </a:p>
      </xdr:txBody>
    </xdr:sp>
    <xdr:clientData/>
  </xdr:twoCellAnchor>
  <xdr:oneCellAnchor>
    <xdr:from>
      <xdr:col>13</xdr:col>
      <xdr:colOff>74468</xdr:colOff>
      <xdr:row>11</xdr:row>
      <xdr:rowOff>178379</xdr:rowOff>
    </xdr:from>
    <xdr:ext cx="1357992" cy="1352550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9268" y="2340554"/>
          <a:ext cx="1357992" cy="13525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19</xdr:row>
          <xdr:rowOff>76200</xdr:rowOff>
        </xdr:from>
        <xdr:to>
          <xdr:col>15</xdr:col>
          <xdr:colOff>342900</xdr:colOff>
          <xdr:row>21</xdr:row>
          <xdr:rowOff>142875</xdr:rowOff>
        </xdr:to>
        <xdr:sp macro="" textlink="">
          <xdr:nvSpPr>
            <xdr:cNvPr id="84995" name="Button 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11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27</xdr:col>
      <xdr:colOff>8658</xdr:colOff>
      <xdr:row>7</xdr:row>
      <xdr:rowOff>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0" y="0"/>
          <a:ext cx="16467858" cy="1333500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294409</xdr:colOff>
      <xdr:row>1</xdr:row>
      <xdr:rowOff>173182</xdr:rowOff>
    </xdr:from>
    <xdr:ext cx="1678782" cy="1702595"/>
    <xdr:pic>
      <xdr:nvPicPr>
        <xdr:cNvPr id="9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342409" y="363682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369743</xdr:colOff>
      <xdr:row>12</xdr:row>
      <xdr:rowOff>73603</xdr:rowOff>
    </xdr:from>
    <xdr:ext cx="1281793" cy="1276350"/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5743" y="2426278"/>
          <a:ext cx="1281793" cy="12763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19</xdr:row>
          <xdr:rowOff>85725</xdr:rowOff>
        </xdr:from>
        <xdr:to>
          <xdr:col>12</xdr:col>
          <xdr:colOff>552450</xdr:colOff>
          <xdr:row>21</xdr:row>
          <xdr:rowOff>152400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11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461530</xdr:colOff>
      <xdr:row>11</xdr:row>
      <xdr:rowOff>71004</xdr:rowOff>
    </xdr:from>
    <xdr:ext cx="1379764" cy="1371600"/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9530" y="2233179"/>
          <a:ext cx="1379764" cy="1371600"/>
        </a:xfrm>
        <a:prstGeom prst="rect">
          <a:avLst/>
        </a:prstGeom>
      </xdr:spPr>
    </xdr:pic>
    <xdr:clientData/>
  </xdr:oneCellAnchor>
  <xdr:oneCellAnchor>
    <xdr:from>
      <xdr:col>15</xdr:col>
      <xdr:colOff>493568</xdr:colOff>
      <xdr:row>11</xdr:row>
      <xdr:rowOff>187903</xdr:rowOff>
    </xdr:from>
    <xdr:ext cx="1436916" cy="1428751"/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7568" y="2350078"/>
          <a:ext cx="1436916" cy="142875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438150</xdr:colOff>
          <xdr:row>19</xdr:row>
          <xdr:rowOff>57150</xdr:rowOff>
        </xdr:from>
        <xdr:to>
          <xdr:col>18</xdr:col>
          <xdr:colOff>133350</xdr:colOff>
          <xdr:row>21</xdr:row>
          <xdr:rowOff>133350</xdr:rowOff>
        </xdr:to>
        <xdr:sp macro="" textlink="">
          <xdr:nvSpPr>
            <xdr:cNvPr id="84997" name="Button 5" hidden="1">
              <a:extLst>
                <a:ext uri="{63B3BB69-23CF-44E3-9099-C40C66FF867C}">
                  <a14:compatExt spid="_x0000_s84997"/>
                </a:ext>
                <a:ext uri="{FF2B5EF4-FFF2-40B4-BE49-F238E27FC236}">
                  <a16:creationId xmlns:a16="http://schemas.microsoft.com/office/drawing/2014/main" id="{00000000-0008-0000-1100-00000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29</xdr:row>
          <xdr:rowOff>104775</xdr:rowOff>
        </xdr:from>
        <xdr:to>
          <xdr:col>16</xdr:col>
          <xdr:colOff>409575</xdr:colOff>
          <xdr:row>31</xdr:row>
          <xdr:rowOff>171450</xdr:rowOff>
        </xdr:to>
        <xdr:sp macro="" textlink="">
          <xdr:nvSpPr>
            <xdr:cNvPr id="84998" name="Button 6" hidden="1">
              <a:extLst>
                <a:ext uri="{63B3BB69-23CF-44E3-9099-C40C66FF867C}">
                  <a14:compatExt spid="_x0000_s84998"/>
                </a:ext>
                <a:ext uri="{FF2B5EF4-FFF2-40B4-BE49-F238E27FC236}">
                  <a16:creationId xmlns:a16="http://schemas.microsoft.com/office/drawing/2014/main" id="{00000000-0008-0000-1100-000006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GRÁFICO PORCELANA - MATÉRIA PRIMA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485775</xdr:colOff>
          <xdr:row>29</xdr:row>
          <xdr:rowOff>104775</xdr:rowOff>
        </xdr:from>
        <xdr:to>
          <xdr:col>19</xdr:col>
          <xdr:colOff>190500</xdr:colOff>
          <xdr:row>31</xdr:row>
          <xdr:rowOff>171450</xdr:rowOff>
        </xdr:to>
        <xdr:sp macro="" textlink="">
          <xdr:nvSpPr>
            <xdr:cNvPr id="84999" name="Button 7" hidden="1">
              <a:extLst>
                <a:ext uri="{63B3BB69-23CF-44E3-9099-C40C66FF867C}">
                  <a14:compatExt spid="_x0000_s84999"/>
                </a:ext>
                <a:ext uri="{FF2B5EF4-FFF2-40B4-BE49-F238E27FC236}">
                  <a16:creationId xmlns:a16="http://schemas.microsoft.com/office/drawing/2014/main" id="{00000000-0008-0000-1100-000007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GRÁFICO PORCELANA - 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29</xdr:row>
          <xdr:rowOff>104775</xdr:rowOff>
        </xdr:from>
        <xdr:to>
          <xdr:col>21</xdr:col>
          <xdr:colOff>561975</xdr:colOff>
          <xdr:row>31</xdr:row>
          <xdr:rowOff>171450</xdr:rowOff>
        </xdr:to>
        <xdr:sp macro="" textlink="">
          <xdr:nvSpPr>
            <xdr:cNvPr id="85000" name="Button 8" hidden="1">
              <a:extLst>
                <a:ext uri="{63B3BB69-23CF-44E3-9099-C40C66FF867C}">
                  <a14:compatExt spid="_x0000_s85000"/>
                </a:ext>
                <a:ext uri="{FF2B5EF4-FFF2-40B4-BE49-F238E27FC236}">
                  <a16:creationId xmlns:a16="http://schemas.microsoft.com/office/drawing/2014/main" id="{00000000-0008-0000-1100-000008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GRÁFICO ACRÍLICO - MATÉRIA PRIMA / CORES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554185</xdr:colOff>
      <xdr:row>22</xdr:row>
      <xdr:rowOff>41552</xdr:rowOff>
    </xdr:from>
    <xdr:ext cx="1352053" cy="1333498"/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7785" y="4299227"/>
          <a:ext cx="1352053" cy="1333498"/>
        </a:xfrm>
        <a:prstGeom prst="rect">
          <a:avLst/>
        </a:prstGeom>
      </xdr:spPr>
    </xdr:pic>
    <xdr:clientData/>
  </xdr:oneCellAnchor>
  <xdr:oneCellAnchor>
    <xdr:from>
      <xdr:col>18</xdr:col>
      <xdr:colOff>441613</xdr:colOff>
      <xdr:row>12</xdr:row>
      <xdr:rowOff>105029</xdr:rowOff>
    </xdr:from>
    <xdr:ext cx="1138053" cy="1125682"/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14413" y="2457704"/>
          <a:ext cx="1138053" cy="1125682"/>
        </a:xfrm>
        <a:prstGeom prst="rect">
          <a:avLst/>
        </a:prstGeom>
      </xdr:spPr>
    </xdr:pic>
    <xdr:clientData/>
  </xdr:oneCellAnchor>
  <xdr:oneCellAnchor>
    <xdr:from>
      <xdr:col>24</xdr:col>
      <xdr:colOff>11456</xdr:colOff>
      <xdr:row>13</xdr:row>
      <xdr:rowOff>6714</xdr:rowOff>
    </xdr:from>
    <xdr:ext cx="1016502" cy="1010316"/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41856" y="2549889"/>
          <a:ext cx="1016502" cy="1010316"/>
        </a:xfrm>
        <a:prstGeom prst="rect">
          <a:avLst/>
        </a:prstGeom>
      </xdr:spPr>
    </xdr:pic>
    <xdr:clientData/>
  </xdr:oneCellAnchor>
  <xdr:oneCellAnchor>
    <xdr:from>
      <xdr:col>21</xdr:col>
      <xdr:colOff>170111</xdr:colOff>
      <xdr:row>12</xdr:row>
      <xdr:rowOff>48231</xdr:rowOff>
    </xdr:from>
    <xdr:ext cx="1236373" cy="1224002"/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1711" y="2400906"/>
          <a:ext cx="1236373" cy="122400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19</xdr:row>
          <xdr:rowOff>47625</xdr:rowOff>
        </xdr:from>
        <xdr:to>
          <xdr:col>20</xdr:col>
          <xdr:colOff>504825</xdr:colOff>
          <xdr:row>21</xdr:row>
          <xdr:rowOff>123825</xdr:rowOff>
        </xdr:to>
        <xdr:sp macro="" textlink="">
          <xdr:nvSpPr>
            <xdr:cNvPr id="85001" name="Button 9" hidden="1">
              <a:extLst>
                <a:ext uri="{63B3BB69-23CF-44E3-9099-C40C66FF867C}">
                  <a14:compatExt spid="_x0000_s85001"/>
                </a:ext>
                <a:ext uri="{FF2B5EF4-FFF2-40B4-BE49-F238E27FC236}">
                  <a16:creationId xmlns:a16="http://schemas.microsoft.com/office/drawing/2014/main" id="{00000000-0008-0000-1100-000009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INFRAESTRUTURA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581025</xdr:colOff>
          <xdr:row>19</xdr:row>
          <xdr:rowOff>47625</xdr:rowOff>
        </xdr:from>
        <xdr:to>
          <xdr:col>23</xdr:col>
          <xdr:colOff>276225</xdr:colOff>
          <xdr:row>21</xdr:row>
          <xdr:rowOff>123825</xdr:rowOff>
        </xdr:to>
        <xdr:sp macro="" textlink="">
          <xdr:nvSpPr>
            <xdr:cNvPr id="85002" name="Button 10" hidden="1">
              <a:extLst>
                <a:ext uri="{63B3BB69-23CF-44E3-9099-C40C66FF867C}">
                  <a14:compatExt spid="_x0000_s85002"/>
                </a:ext>
                <a:ext uri="{FF2B5EF4-FFF2-40B4-BE49-F238E27FC236}">
                  <a16:creationId xmlns:a16="http://schemas.microsoft.com/office/drawing/2014/main" id="{00000000-0008-0000-1100-00000A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MAQUINÁRIO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333375</xdr:colOff>
          <xdr:row>19</xdr:row>
          <xdr:rowOff>47625</xdr:rowOff>
        </xdr:from>
        <xdr:to>
          <xdr:col>26</xdr:col>
          <xdr:colOff>28575</xdr:colOff>
          <xdr:row>21</xdr:row>
          <xdr:rowOff>123825</xdr:rowOff>
        </xdr:to>
        <xdr:sp macro="" textlink="">
          <xdr:nvSpPr>
            <xdr:cNvPr id="85003" name="Button 11" hidden="1">
              <a:extLst>
                <a:ext uri="{63B3BB69-23CF-44E3-9099-C40C66FF867C}">
                  <a14:compatExt spid="_x0000_s85003"/>
                </a:ext>
                <a:ext uri="{FF2B5EF4-FFF2-40B4-BE49-F238E27FC236}">
                  <a16:creationId xmlns:a16="http://schemas.microsoft.com/office/drawing/2014/main" id="{00000000-0008-0000-1100-00000B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RESUMO DE GASTOS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562843</xdr:colOff>
      <xdr:row>20</xdr:row>
      <xdr:rowOff>152411</xdr:rowOff>
    </xdr:from>
    <xdr:ext cx="1077438" cy="1065068"/>
    <xdr:pic>
      <xdr:nvPicPr>
        <xdr:cNvPr id="25" name="Imagem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1243" y="4029086"/>
          <a:ext cx="1077438" cy="1065068"/>
        </a:xfrm>
        <a:prstGeom prst="rect">
          <a:avLst/>
        </a:prstGeom>
      </xdr:spPr>
    </xdr:pic>
    <xdr:clientData/>
  </xdr:oneCellAnchor>
  <xdr:oneCellAnchor>
    <xdr:from>
      <xdr:col>7</xdr:col>
      <xdr:colOff>77931</xdr:colOff>
      <xdr:row>21</xdr:row>
      <xdr:rowOff>19916</xdr:rowOff>
    </xdr:from>
    <xdr:ext cx="984662" cy="978477"/>
    <xdr:pic>
      <xdr:nvPicPr>
        <xdr:cNvPr id="26" name="Imagem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5131" y="4087091"/>
          <a:ext cx="984662" cy="978477"/>
        </a:xfrm>
        <a:prstGeom prst="rect">
          <a:avLst/>
        </a:prstGeom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</xdr:rowOff>
    </xdr:from>
    <xdr:to>
      <xdr:col>2</xdr:col>
      <xdr:colOff>609597</xdr:colOff>
      <xdr:row>38</xdr:row>
      <xdr:rowOff>19055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 rot="5400000">
          <a:off x="-2140407" y="3473908"/>
          <a:ext cx="6115054" cy="1834240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30</xdr:col>
      <xdr:colOff>114299</xdr:colOff>
      <xdr:row>6</xdr:row>
      <xdr:rowOff>180975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0" y="0"/>
          <a:ext cx="22266728" cy="1323975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2705100</xdr:colOff>
          <xdr:row>32</xdr:row>
          <xdr:rowOff>9525</xdr:rowOff>
        </xdr:from>
        <xdr:to>
          <xdr:col>13</xdr:col>
          <xdr:colOff>495300</xdr:colOff>
          <xdr:row>34</xdr:row>
          <xdr:rowOff>85725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3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17</xdr:row>
          <xdr:rowOff>133350</xdr:rowOff>
        </xdr:from>
        <xdr:to>
          <xdr:col>7</xdr:col>
          <xdr:colOff>19050</xdr:colOff>
          <xdr:row>20</xdr:row>
          <xdr:rowOff>152400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3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Estabelecer Meta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514350</xdr:colOff>
      <xdr:row>7</xdr:row>
      <xdr:rowOff>57150</xdr:rowOff>
    </xdr:from>
    <xdr:to>
      <xdr:col>2</xdr:col>
      <xdr:colOff>66675</xdr:colOff>
      <xdr:row>11</xdr:row>
      <xdr:rowOff>38100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1390650"/>
          <a:ext cx="771525" cy="7715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</xdr:colOff>
      <xdr:row>21</xdr:row>
      <xdr:rowOff>104775</xdr:rowOff>
    </xdr:from>
    <xdr:to>
      <xdr:col>2</xdr:col>
      <xdr:colOff>85725</xdr:colOff>
      <xdr:row>24</xdr:row>
      <xdr:rowOff>180976</xdr:rowOff>
    </xdr:to>
    <xdr:pic>
      <xdr:nvPicPr>
        <xdr:cNvPr id="6" name="Imagem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4191000"/>
          <a:ext cx="666751" cy="6667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26</xdr:row>
      <xdr:rowOff>95250</xdr:rowOff>
    </xdr:from>
    <xdr:to>
      <xdr:col>2</xdr:col>
      <xdr:colOff>66674</xdr:colOff>
      <xdr:row>30</xdr:row>
      <xdr:rowOff>19049</xdr:rowOff>
    </xdr:to>
    <xdr:pic>
      <xdr:nvPicPr>
        <xdr:cNvPr id="7" name="Imagem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5162550"/>
          <a:ext cx="704849" cy="704849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504825</xdr:colOff>
      <xdr:row>31</xdr:row>
      <xdr:rowOff>9526</xdr:rowOff>
    </xdr:from>
    <xdr:to>
      <xdr:col>2</xdr:col>
      <xdr:colOff>161925</xdr:colOff>
      <xdr:row>35</xdr:row>
      <xdr:rowOff>114301</xdr:rowOff>
    </xdr:to>
    <xdr:pic>
      <xdr:nvPicPr>
        <xdr:cNvPr id="8" name="Imagem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4825" y="6048376"/>
          <a:ext cx="876300" cy="876300"/>
        </a:xfrm>
        <a:prstGeom prst="rect">
          <a:avLst/>
        </a:prstGeom>
      </xdr:spPr>
    </xdr:pic>
    <xdr:clientData/>
  </xdr:twoCellAnchor>
  <xdr:oneCellAnchor>
    <xdr:from>
      <xdr:col>5</xdr:col>
      <xdr:colOff>476250</xdr:colOff>
      <xdr:row>2</xdr:row>
      <xdr:rowOff>76200</xdr:rowOff>
    </xdr:from>
    <xdr:ext cx="1678782" cy="1702595"/>
    <xdr:pic>
      <xdr:nvPicPr>
        <xdr:cNvPr id="10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3524250" y="457200"/>
          <a:ext cx="1678782" cy="170259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2</xdr:col>
          <xdr:colOff>542925</xdr:colOff>
          <xdr:row>12</xdr:row>
          <xdr:rowOff>95250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3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25</xdr:row>
          <xdr:rowOff>19050</xdr:rowOff>
        </xdr:from>
        <xdr:to>
          <xdr:col>2</xdr:col>
          <xdr:colOff>533400</xdr:colOff>
          <xdr:row>26</xdr:row>
          <xdr:rowOff>57150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13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12</xdr:row>
      <xdr:rowOff>163646</xdr:rowOff>
    </xdr:from>
    <xdr:to>
      <xdr:col>2</xdr:col>
      <xdr:colOff>7804</xdr:colOff>
      <xdr:row>15</xdr:row>
      <xdr:rowOff>114300</xdr:rowOff>
    </xdr:to>
    <xdr:pic>
      <xdr:nvPicPr>
        <xdr:cNvPr id="14" name="Imagem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478221"/>
          <a:ext cx="550729" cy="55072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17</xdr:row>
      <xdr:rowOff>27964</xdr:rowOff>
    </xdr:from>
    <xdr:to>
      <xdr:col>1</xdr:col>
      <xdr:colOff>561975</xdr:colOff>
      <xdr:row>19</xdr:row>
      <xdr:rowOff>142264</xdr:rowOff>
    </xdr:to>
    <xdr:pic>
      <xdr:nvPicPr>
        <xdr:cNvPr id="16" name="Imagem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333139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20</xdr:row>
          <xdr:rowOff>28575</xdr:rowOff>
        </xdr:from>
        <xdr:to>
          <xdr:col>2</xdr:col>
          <xdr:colOff>533400</xdr:colOff>
          <xdr:row>21</xdr:row>
          <xdr:rowOff>47625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13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ACRÍLICO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15</xdr:row>
          <xdr:rowOff>123825</xdr:rowOff>
        </xdr:from>
        <xdr:to>
          <xdr:col>2</xdr:col>
          <xdr:colOff>552450</xdr:colOff>
          <xdr:row>16</xdr:row>
          <xdr:rowOff>152400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13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0</xdr:rowOff>
        </xdr:from>
        <xdr:to>
          <xdr:col>2</xdr:col>
          <xdr:colOff>552450</xdr:colOff>
          <xdr:row>31</xdr:row>
          <xdr:rowOff>28575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13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35</xdr:row>
          <xdr:rowOff>47625</xdr:rowOff>
        </xdr:from>
        <xdr:to>
          <xdr:col>2</xdr:col>
          <xdr:colOff>552450</xdr:colOff>
          <xdr:row>36</xdr:row>
          <xdr:rowOff>76200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13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176893</xdr:rowOff>
    </xdr:from>
    <xdr:to>
      <xdr:col>2</xdr:col>
      <xdr:colOff>612319</xdr:colOff>
      <xdr:row>38</xdr:row>
      <xdr:rowOff>5442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 rot="5400000">
          <a:off x="-2118633" y="3438526"/>
          <a:ext cx="6074228" cy="1836962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247649</xdr:colOff>
      <xdr:row>6</xdr:row>
      <xdr:rowOff>180975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0" y="0"/>
          <a:ext cx="26455006" cy="1323975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2409825</xdr:colOff>
          <xdr:row>32</xdr:row>
          <xdr:rowOff>9525</xdr:rowOff>
        </xdr:from>
        <xdr:to>
          <xdr:col>13</xdr:col>
          <xdr:colOff>219075</xdr:colOff>
          <xdr:row>34</xdr:row>
          <xdr:rowOff>85725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17</xdr:row>
          <xdr:rowOff>114300</xdr:rowOff>
        </xdr:from>
        <xdr:to>
          <xdr:col>7</xdr:col>
          <xdr:colOff>28575</xdr:colOff>
          <xdr:row>20</xdr:row>
          <xdr:rowOff>142875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Estabelecer Meta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466725</xdr:colOff>
      <xdr:row>2</xdr:row>
      <xdr:rowOff>57150</xdr:rowOff>
    </xdr:from>
    <xdr:ext cx="1678782" cy="1702595"/>
    <xdr:pic>
      <xdr:nvPicPr>
        <xdr:cNvPr id="10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514725" y="438150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523875</xdr:colOff>
      <xdr:row>7</xdr:row>
      <xdr:rowOff>38096</xdr:rowOff>
    </xdr:from>
    <xdr:to>
      <xdr:col>2</xdr:col>
      <xdr:colOff>76200</xdr:colOff>
      <xdr:row>11</xdr:row>
      <xdr:rowOff>19046</xdr:rowOff>
    </xdr:to>
    <xdr:pic>
      <xdr:nvPicPr>
        <xdr:cNvPr id="12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3875" y="1381121"/>
          <a:ext cx="771525" cy="771525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21</xdr:row>
      <xdr:rowOff>76196</xdr:rowOff>
    </xdr:from>
    <xdr:to>
      <xdr:col>2</xdr:col>
      <xdr:colOff>95250</xdr:colOff>
      <xdr:row>24</xdr:row>
      <xdr:rowOff>152397</xdr:rowOff>
    </xdr:to>
    <xdr:pic>
      <xdr:nvPicPr>
        <xdr:cNvPr id="13" name="Imagem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" y="4181471"/>
          <a:ext cx="666751" cy="666751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590550</xdr:colOff>
      <xdr:row>26</xdr:row>
      <xdr:rowOff>76196</xdr:rowOff>
    </xdr:from>
    <xdr:to>
      <xdr:col>2</xdr:col>
      <xdr:colOff>76199</xdr:colOff>
      <xdr:row>30</xdr:row>
      <xdr:rowOff>19045</xdr:rowOff>
    </xdr:to>
    <xdr:pic>
      <xdr:nvPicPr>
        <xdr:cNvPr id="14" name="Imagem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5153021"/>
          <a:ext cx="704849" cy="704849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31</xdr:row>
      <xdr:rowOff>9522</xdr:rowOff>
    </xdr:from>
    <xdr:to>
      <xdr:col>2</xdr:col>
      <xdr:colOff>171450</xdr:colOff>
      <xdr:row>35</xdr:row>
      <xdr:rowOff>114297</xdr:rowOff>
    </xdr:to>
    <xdr:pic>
      <xdr:nvPicPr>
        <xdr:cNvPr id="15" name="Imagem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4350" y="6038847"/>
          <a:ext cx="876300" cy="876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11</xdr:row>
          <xdr:rowOff>38100</xdr:rowOff>
        </xdr:from>
        <xdr:to>
          <xdr:col>2</xdr:col>
          <xdr:colOff>552450</xdr:colOff>
          <xdr:row>12</xdr:row>
          <xdr:rowOff>76200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1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190500</xdr:rowOff>
        </xdr:from>
        <xdr:to>
          <xdr:col>2</xdr:col>
          <xdr:colOff>542925</xdr:colOff>
          <xdr:row>26</xdr:row>
          <xdr:rowOff>38100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1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76200</xdr:colOff>
      <xdr:row>12</xdr:row>
      <xdr:rowOff>144592</xdr:rowOff>
    </xdr:from>
    <xdr:to>
      <xdr:col>2</xdr:col>
      <xdr:colOff>17329</xdr:colOff>
      <xdr:row>15</xdr:row>
      <xdr:rowOff>85721</xdr:rowOff>
    </xdr:to>
    <xdr:pic>
      <xdr:nvPicPr>
        <xdr:cNvPr id="16" name="Imagem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468692"/>
          <a:ext cx="550729" cy="550729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199410</xdr:rowOff>
    </xdr:from>
    <xdr:to>
      <xdr:col>1</xdr:col>
      <xdr:colOff>571500</xdr:colOff>
      <xdr:row>19</xdr:row>
      <xdr:rowOff>113685</xdr:rowOff>
    </xdr:to>
    <xdr:pic>
      <xdr:nvPicPr>
        <xdr:cNvPr id="17" name="Imagem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32361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19</xdr:row>
          <xdr:rowOff>190500</xdr:rowOff>
        </xdr:from>
        <xdr:to>
          <xdr:col>2</xdr:col>
          <xdr:colOff>542925</xdr:colOff>
          <xdr:row>21</xdr:row>
          <xdr:rowOff>19050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14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ACRÍLICO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15</xdr:row>
          <xdr:rowOff>95250</xdr:rowOff>
        </xdr:from>
        <xdr:to>
          <xdr:col>2</xdr:col>
          <xdr:colOff>561975</xdr:colOff>
          <xdr:row>16</xdr:row>
          <xdr:rowOff>123825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14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29</xdr:row>
          <xdr:rowOff>190500</xdr:rowOff>
        </xdr:from>
        <xdr:to>
          <xdr:col>2</xdr:col>
          <xdr:colOff>561975</xdr:colOff>
          <xdr:row>31</xdr:row>
          <xdr:rowOff>28575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14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35</xdr:row>
          <xdr:rowOff>47625</xdr:rowOff>
        </xdr:from>
        <xdr:to>
          <xdr:col>2</xdr:col>
          <xdr:colOff>561975</xdr:colOff>
          <xdr:row>36</xdr:row>
          <xdr:rowOff>76200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14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</xdr:colOff>
      <xdr:row>0</xdr:row>
      <xdr:rowOff>9525</xdr:rowOff>
    </xdr:from>
    <xdr:to>
      <xdr:col>12</xdr:col>
      <xdr:colOff>600076</xdr:colOff>
      <xdr:row>7</xdr:row>
      <xdr:rowOff>9525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086850" y="9525"/>
          <a:ext cx="581026" cy="1381125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19050</xdr:colOff>
      <xdr:row>0</xdr:row>
      <xdr:rowOff>0</xdr:rowOff>
    </xdr:from>
    <xdr:to>
      <xdr:col>3</xdr:col>
      <xdr:colOff>600076</xdr:colOff>
      <xdr:row>7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847850" y="0"/>
          <a:ext cx="581026" cy="1381125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</xdr:colOff>
      <xdr:row>0</xdr:row>
      <xdr:rowOff>0</xdr:rowOff>
    </xdr:from>
    <xdr:to>
      <xdr:col>7</xdr:col>
      <xdr:colOff>600076</xdr:colOff>
      <xdr:row>7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914900" y="0"/>
          <a:ext cx="581026" cy="1381125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609598</xdr:colOff>
      <xdr:row>36</xdr:row>
      <xdr:rowOff>76199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 rot="5400000">
          <a:off x="-2681288" y="2681288"/>
          <a:ext cx="7191374" cy="1828798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1038225</xdr:colOff>
          <xdr:row>13</xdr:row>
          <xdr:rowOff>85725</xdr:rowOff>
        </xdr:from>
        <xdr:to>
          <xdr:col>16</xdr:col>
          <xdr:colOff>466725</xdr:colOff>
          <xdr:row>15</xdr:row>
          <xdr:rowOff>95250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Produzido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257175</xdr:colOff>
      <xdr:row>0</xdr:row>
      <xdr:rowOff>0</xdr:rowOff>
    </xdr:from>
    <xdr:ext cx="1419225" cy="1400175"/>
    <xdr:pic>
      <xdr:nvPicPr>
        <xdr:cNvPr id="28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7175" y="0"/>
          <a:ext cx="1419225" cy="14001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514350</xdr:colOff>
      <xdr:row>6</xdr:row>
      <xdr:rowOff>171446</xdr:rowOff>
    </xdr:from>
    <xdr:to>
      <xdr:col>2</xdr:col>
      <xdr:colOff>66675</xdr:colOff>
      <xdr:row>10</xdr:row>
      <xdr:rowOff>161921</xdr:rowOff>
    </xdr:to>
    <xdr:pic>
      <xdr:nvPicPr>
        <xdr:cNvPr id="9" name="Imagem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" y="1371596"/>
          <a:ext cx="771525" cy="7715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</xdr:colOff>
      <xdr:row>20</xdr:row>
      <xdr:rowOff>161921</xdr:rowOff>
    </xdr:from>
    <xdr:to>
      <xdr:col>2</xdr:col>
      <xdr:colOff>85725</xdr:colOff>
      <xdr:row>24</xdr:row>
      <xdr:rowOff>38097</xdr:rowOff>
    </xdr:to>
    <xdr:pic>
      <xdr:nvPicPr>
        <xdr:cNvPr id="10" name="Imagem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4171946"/>
          <a:ext cx="666751" cy="6667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25</xdr:row>
      <xdr:rowOff>133346</xdr:rowOff>
    </xdr:from>
    <xdr:to>
      <xdr:col>2</xdr:col>
      <xdr:colOff>66674</xdr:colOff>
      <xdr:row>29</xdr:row>
      <xdr:rowOff>57145</xdr:rowOff>
    </xdr:to>
    <xdr:pic>
      <xdr:nvPicPr>
        <xdr:cNvPr id="11" name="Imagem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5143496"/>
          <a:ext cx="704849" cy="704849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504825</xdr:colOff>
      <xdr:row>30</xdr:row>
      <xdr:rowOff>57147</xdr:rowOff>
    </xdr:from>
    <xdr:to>
      <xdr:col>2</xdr:col>
      <xdr:colOff>161925</xdr:colOff>
      <xdr:row>34</xdr:row>
      <xdr:rowOff>161922</xdr:rowOff>
    </xdr:to>
    <xdr:pic>
      <xdr:nvPicPr>
        <xdr:cNvPr id="12" name="Imagem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4825" y="6029322"/>
          <a:ext cx="876300" cy="876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10</xdr:row>
          <xdr:rowOff>161925</xdr:rowOff>
        </xdr:from>
        <xdr:to>
          <xdr:col>2</xdr:col>
          <xdr:colOff>542925</xdr:colOff>
          <xdr:row>11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24</xdr:row>
          <xdr:rowOff>66675</xdr:rowOff>
        </xdr:from>
        <xdr:to>
          <xdr:col>2</xdr:col>
          <xdr:colOff>533400</xdr:colOff>
          <xdr:row>25</xdr:row>
          <xdr:rowOff>95250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15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12</xdr:row>
      <xdr:rowOff>58867</xdr:rowOff>
    </xdr:from>
    <xdr:to>
      <xdr:col>2</xdr:col>
      <xdr:colOff>7804</xdr:colOff>
      <xdr:row>15</xdr:row>
      <xdr:rowOff>38096</xdr:rowOff>
    </xdr:to>
    <xdr:pic>
      <xdr:nvPicPr>
        <xdr:cNvPr id="13" name="Imagem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459167"/>
          <a:ext cx="550729" cy="55072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16</xdr:row>
      <xdr:rowOff>104160</xdr:rowOff>
    </xdr:from>
    <xdr:to>
      <xdr:col>1</xdr:col>
      <xdr:colOff>561975</xdr:colOff>
      <xdr:row>19</xdr:row>
      <xdr:rowOff>37485</xdr:rowOff>
    </xdr:to>
    <xdr:pic>
      <xdr:nvPicPr>
        <xdr:cNvPr id="14" name="Imagem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314085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19</xdr:row>
          <xdr:rowOff>85725</xdr:rowOff>
        </xdr:from>
        <xdr:to>
          <xdr:col>2</xdr:col>
          <xdr:colOff>533400</xdr:colOff>
          <xdr:row>20</xdr:row>
          <xdr:rowOff>104775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5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ACRÍLICO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15</xdr:row>
          <xdr:rowOff>19050</xdr:rowOff>
        </xdr:from>
        <xdr:to>
          <xdr:col>2</xdr:col>
          <xdr:colOff>552450</xdr:colOff>
          <xdr:row>16</xdr:row>
          <xdr:rowOff>28575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15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29</xdr:row>
          <xdr:rowOff>47625</xdr:rowOff>
        </xdr:from>
        <xdr:to>
          <xdr:col>2</xdr:col>
          <xdr:colOff>552450</xdr:colOff>
          <xdr:row>30</xdr:row>
          <xdr:rowOff>76200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15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34</xdr:row>
          <xdr:rowOff>104775</xdr:rowOff>
        </xdr:from>
        <xdr:to>
          <xdr:col>2</xdr:col>
          <xdr:colOff>552450</xdr:colOff>
          <xdr:row>35</xdr:row>
          <xdr:rowOff>133350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15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0</xdr:row>
      <xdr:rowOff>0</xdr:rowOff>
    </xdr:from>
    <xdr:to>
      <xdr:col>24</xdr:col>
      <xdr:colOff>571500</xdr:colOff>
      <xdr:row>7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13058775" y="0"/>
          <a:ext cx="4838700" cy="1371600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609598</xdr:colOff>
      <xdr:row>36</xdr:row>
      <xdr:rowOff>190499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 rot="5400000">
          <a:off x="-2695576" y="2695576"/>
          <a:ext cx="7219949" cy="1828798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257175</xdr:colOff>
      <xdr:row>0</xdr:row>
      <xdr:rowOff>0</xdr:rowOff>
    </xdr:from>
    <xdr:ext cx="1419225" cy="1400175"/>
    <xdr:pic>
      <xdr:nvPicPr>
        <xdr:cNvPr id="8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7175" y="0"/>
          <a:ext cx="1419225" cy="14001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514350</xdr:colOff>
      <xdr:row>6</xdr:row>
      <xdr:rowOff>133346</xdr:rowOff>
    </xdr:from>
    <xdr:to>
      <xdr:col>2</xdr:col>
      <xdr:colOff>66675</xdr:colOff>
      <xdr:row>10</xdr:row>
      <xdr:rowOff>104771</xdr:rowOff>
    </xdr:to>
    <xdr:pic>
      <xdr:nvPicPr>
        <xdr:cNvPr id="11" name="Imagem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" y="1333496"/>
          <a:ext cx="771525" cy="7715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</xdr:colOff>
      <xdr:row>21</xdr:row>
      <xdr:rowOff>28571</xdr:rowOff>
    </xdr:from>
    <xdr:to>
      <xdr:col>2</xdr:col>
      <xdr:colOff>85725</xdr:colOff>
      <xdr:row>24</xdr:row>
      <xdr:rowOff>95247</xdr:rowOff>
    </xdr:to>
    <xdr:pic>
      <xdr:nvPicPr>
        <xdr:cNvPr id="12" name="Imagem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4133846"/>
          <a:ext cx="666751" cy="6667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26</xdr:row>
      <xdr:rowOff>47621</xdr:rowOff>
    </xdr:from>
    <xdr:to>
      <xdr:col>2</xdr:col>
      <xdr:colOff>66674</xdr:colOff>
      <xdr:row>29</xdr:row>
      <xdr:rowOff>152395</xdr:rowOff>
    </xdr:to>
    <xdr:pic>
      <xdr:nvPicPr>
        <xdr:cNvPr id="13" name="Imagem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5105396"/>
          <a:ext cx="704849" cy="704849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504825</xdr:colOff>
      <xdr:row>30</xdr:row>
      <xdr:rowOff>171447</xdr:rowOff>
    </xdr:from>
    <xdr:to>
      <xdr:col>2</xdr:col>
      <xdr:colOff>161925</xdr:colOff>
      <xdr:row>35</xdr:row>
      <xdr:rowOff>47622</xdr:rowOff>
    </xdr:to>
    <xdr:pic>
      <xdr:nvPicPr>
        <xdr:cNvPr id="14" name="Imagem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4825" y="5991222"/>
          <a:ext cx="876300" cy="876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10</xdr:row>
          <xdr:rowOff>123825</xdr:rowOff>
        </xdr:from>
        <xdr:to>
          <xdr:col>2</xdr:col>
          <xdr:colOff>542925</xdr:colOff>
          <xdr:row>11</xdr:row>
          <xdr:rowOff>152400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24</xdr:row>
          <xdr:rowOff>161925</xdr:rowOff>
        </xdr:from>
        <xdr:to>
          <xdr:col>2</xdr:col>
          <xdr:colOff>533400</xdr:colOff>
          <xdr:row>26</xdr:row>
          <xdr:rowOff>9525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12</xdr:row>
      <xdr:rowOff>30292</xdr:rowOff>
    </xdr:from>
    <xdr:to>
      <xdr:col>2</xdr:col>
      <xdr:colOff>7804</xdr:colOff>
      <xdr:row>14</xdr:row>
      <xdr:rowOff>180971</xdr:rowOff>
    </xdr:to>
    <xdr:pic>
      <xdr:nvPicPr>
        <xdr:cNvPr id="15" name="Imagem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421067"/>
          <a:ext cx="550729" cy="55072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16</xdr:row>
      <xdr:rowOff>123210</xdr:rowOff>
    </xdr:from>
    <xdr:to>
      <xdr:col>1</xdr:col>
      <xdr:colOff>561975</xdr:colOff>
      <xdr:row>19</xdr:row>
      <xdr:rowOff>27960</xdr:rowOff>
    </xdr:to>
    <xdr:pic>
      <xdr:nvPicPr>
        <xdr:cNvPr id="16" name="Imagem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275985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19</xdr:row>
          <xdr:rowOff>133350</xdr:rowOff>
        </xdr:from>
        <xdr:to>
          <xdr:col>2</xdr:col>
          <xdr:colOff>533400</xdr:colOff>
          <xdr:row>20</xdr:row>
          <xdr:rowOff>161925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ACRÍLICO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15</xdr:row>
          <xdr:rowOff>19050</xdr:rowOff>
        </xdr:from>
        <xdr:to>
          <xdr:col>2</xdr:col>
          <xdr:colOff>552450</xdr:colOff>
          <xdr:row>16</xdr:row>
          <xdr:rowOff>47625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6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29</xdr:row>
          <xdr:rowOff>161925</xdr:rowOff>
        </xdr:from>
        <xdr:to>
          <xdr:col>2</xdr:col>
          <xdr:colOff>552450</xdr:colOff>
          <xdr:row>30</xdr:row>
          <xdr:rowOff>190500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6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35</xdr:row>
          <xdr:rowOff>28575</xdr:rowOff>
        </xdr:from>
        <xdr:to>
          <xdr:col>2</xdr:col>
          <xdr:colOff>552450</xdr:colOff>
          <xdr:row>36</xdr:row>
          <xdr:rowOff>57150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6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19050</xdr:colOff>
      <xdr:row>0</xdr:row>
      <xdr:rowOff>0</xdr:rowOff>
    </xdr:from>
    <xdr:to>
      <xdr:col>7</xdr:col>
      <xdr:colOff>600076</xdr:colOff>
      <xdr:row>6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305425" y="0"/>
          <a:ext cx="581026" cy="1371600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19050</xdr:colOff>
      <xdr:row>0</xdr:row>
      <xdr:rowOff>28575</xdr:rowOff>
    </xdr:from>
    <xdr:to>
      <xdr:col>3</xdr:col>
      <xdr:colOff>600076</xdr:colOff>
      <xdr:row>7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1847850" y="28575"/>
          <a:ext cx="581026" cy="1371600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28574</xdr:colOff>
      <xdr:row>0</xdr:row>
      <xdr:rowOff>9525</xdr:rowOff>
    </xdr:from>
    <xdr:to>
      <xdr:col>25</xdr:col>
      <xdr:colOff>609599</xdr:colOff>
      <xdr:row>7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8772524" y="9525"/>
          <a:ext cx="9115425" cy="1390650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190500</xdr:rowOff>
    </xdr:from>
    <xdr:to>
      <xdr:col>2</xdr:col>
      <xdr:colOff>609598</xdr:colOff>
      <xdr:row>37</xdr:row>
      <xdr:rowOff>171449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 rot="5400000">
          <a:off x="-2133601" y="3467101"/>
          <a:ext cx="6095999" cy="1828798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19050</xdr:colOff>
      <xdr:row>6</xdr:row>
      <xdr:rowOff>180975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/>
      </xdr:nvSpPr>
      <xdr:spPr>
        <a:xfrm>
          <a:off x="0" y="0"/>
          <a:ext cx="21926550" cy="1323975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333375</xdr:colOff>
      <xdr:row>2</xdr:row>
      <xdr:rowOff>66675</xdr:rowOff>
    </xdr:from>
    <xdr:ext cx="1678782" cy="1702595"/>
    <xdr:pic>
      <xdr:nvPicPr>
        <xdr:cNvPr id="21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381375" y="447675"/>
          <a:ext cx="1678782" cy="170259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11</xdr:row>
          <xdr:rowOff>0</xdr:rowOff>
        </xdr:from>
        <xdr:to>
          <xdr:col>6</xdr:col>
          <xdr:colOff>581025</xdr:colOff>
          <xdr:row>14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7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Graficos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514350</xdr:colOff>
      <xdr:row>7</xdr:row>
      <xdr:rowOff>38096</xdr:rowOff>
    </xdr:from>
    <xdr:to>
      <xdr:col>2</xdr:col>
      <xdr:colOff>66675</xdr:colOff>
      <xdr:row>11</xdr:row>
      <xdr:rowOff>19046</xdr:rowOff>
    </xdr:to>
    <xdr:pic>
      <xdr:nvPicPr>
        <xdr:cNvPr id="11" name="Imagem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" y="1381121"/>
          <a:ext cx="771525" cy="7715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</xdr:colOff>
      <xdr:row>21</xdr:row>
      <xdr:rowOff>38096</xdr:rowOff>
    </xdr:from>
    <xdr:to>
      <xdr:col>2</xdr:col>
      <xdr:colOff>85725</xdr:colOff>
      <xdr:row>24</xdr:row>
      <xdr:rowOff>104772</xdr:rowOff>
    </xdr:to>
    <xdr:pic>
      <xdr:nvPicPr>
        <xdr:cNvPr id="12" name="Imagem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4181471"/>
          <a:ext cx="666751" cy="6667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26</xdr:row>
      <xdr:rowOff>9521</xdr:rowOff>
    </xdr:from>
    <xdr:to>
      <xdr:col>2</xdr:col>
      <xdr:colOff>66674</xdr:colOff>
      <xdr:row>29</xdr:row>
      <xdr:rowOff>133345</xdr:rowOff>
    </xdr:to>
    <xdr:pic>
      <xdr:nvPicPr>
        <xdr:cNvPr id="13" name="Imagem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5153021"/>
          <a:ext cx="704849" cy="704849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504825</xdr:colOff>
      <xdr:row>30</xdr:row>
      <xdr:rowOff>114297</xdr:rowOff>
    </xdr:from>
    <xdr:to>
      <xdr:col>2</xdr:col>
      <xdr:colOff>161925</xdr:colOff>
      <xdr:row>35</xdr:row>
      <xdr:rowOff>38097</xdr:rowOff>
    </xdr:to>
    <xdr:pic>
      <xdr:nvPicPr>
        <xdr:cNvPr id="14" name="Imagem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4825" y="6038847"/>
          <a:ext cx="876300" cy="876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38100</xdr:rowOff>
        </xdr:from>
        <xdr:to>
          <xdr:col>2</xdr:col>
          <xdr:colOff>542925</xdr:colOff>
          <xdr:row>12</xdr:row>
          <xdr:rowOff>66675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17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24</xdr:row>
          <xdr:rowOff>142875</xdr:rowOff>
        </xdr:from>
        <xdr:to>
          <xdr:col>2</xdr:col>
          <xdr:colOff>533400</xdr:colOff>
          <xdr:row>25</xdr:row>
          <xdr:rowOff>171450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17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12</xdr:row>
      <xdr:rowOff>135067</xdr:rowOff>
    </xdr:from>
    <xdr:to>
      <xdr:col>2</xdr:col>
      <xdr:colOff>7804</xdr:colOff>
      <xdr:row>15</xdr:row>
      <xdr:rowOff>85721</xdr:rowOff>
    </xdr:to>
    <xdr:pic>
      <xdr:nvPicPr>
        <xdr:cNvPr id="15" name="Imagem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468692"/>
          <a:ext cx="550729" cy="55072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16</xdr:row>
      <xdr:rowOff>189885</xdr:rowOff>
    </xdr:from>
    <xdr:to>
      <xdr:col>1</xdr:col>
      <xdr:colOff>561975</xdr:colOff>
      <xdr:row>19</xdr:row>
      <xdr:rowOff>94635</xdr:rowOff>
    </xdr:to>
    <xdr:pic>
      <xdr:nvPicPr>
        <xdr:cNvPr id="16" name="Imagem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32361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19</xdr:row>
          <xdr:rowOff>171450</xdr:rowOff>
        </xdr:from>
        <xdr:to>
          <xdr:col>2</xdr:col>
          <xdr:colOff>533400</xdr:colOff>
          <xdr:row>20</xdr:row>
          <xdr:rowOff>180975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17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ACRÍLICO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15</xdr:row>
          <xdr:rowOff>95250</xdr:rowOff>
        </xdr:from>
        <xdr:to>
          <xdr:col>2</xdr:col>
          <xdr:colOff>552450</xdr:colOff>
          <xdr:row>16</xdr:row>
          <xdr:rowOff>114300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17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29</xdr:row>
          <xdr:rowOff>114300</xdr:rowOff>
        </xdr:from>
        <xdr:to>
          <xdr:col>2</xdr:col>
          <xdr:colOff>552450</xdr:colOff>
          <xdr:row>30</xdr:row>
          <xdr:rowOff>133350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17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34</xdr:row>
          <xdr:rowOff>161925</xdr:rowOff>
        </xdr:from>
        <xdr:to>
          <xdr:col>2</xdr:col>
          <xdr:colOff>552450</xdr:colOff>
          <xdr:row>35</xdr:row>
          <xdr:rowOff>190500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17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0</xdr:rowOff>
        </xdr:from>
        <xdr:to>
          <xdr:col>8</xdr:col>
          <xdr:colOff>371475</xdr:colOff>
          <xdr:row>14</xdr:row>
          <xdr:rowOff>190500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17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Tudo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19051</xdr:rowOff>
    </xdr:from>
    <xdr:to>
      <xdr:col>2</xdr:col>
      <xdr:colOff>609598</xdr:colOff>
      <xdr:row>37</xdr:row>
      <xdr:rowOff>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 rot="5400000">
          <a:off x="-1933577" y="3286128"/>
          <a:ext cx="5695952" cy="1828798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38100</xdr:colOff>
      <xdr:row>7</xdr:row>
      <xdr:rowOff>19050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0" y="0"/>
          <a:ext cx="18107025" cy="1352550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409575</xdr:colOff>
      <xdr:row>2</xdr:row>
      <xdr:rowOff>57150</xdr:rowOff>
    </xdr:from>
    <xdr:ext cx="1678782" cy="1702595"/>
    <xdr:pic>
      <xdr:nvPicPr>
        <xdr:cNvPr id="4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514725" y="438150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514350</xdr:colOff>
      <xdr:row>7</xdr:row>
      <xdr:rowOff>57146</xdr:rowOff>
    </xdr:from>
    <xdr:ext cx="771525" cy="771525"/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" y="1390646"/>
          <a:ext cx="771525" cy="771525"/>
        </a:xfrm>
        <a:prstGeom prst="rect">
          <a:avLst/>
        </a:prstGeom>
      </xdr:spPr>
    </xdr:pic>
    <xdr:clientData/>
  </xdr:oneCellAnchor>
  <xdr:oneCellAnchor>
    <xdr:from>
      <xdr:col>1</xdr:col>
      <xdr:colOff>28574</xdr:colOff>
      <xdr:row>21</xdr:row>
      <xdr:rowOff>161921</xdr:rowOff>
    </xdr:from>
    <xdr:ext cx="666751" cy="666751"/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4162421"/>
          <a:ext cx="666751" cy="666751"/>
        </a:xfrm>
        <a:prstGeom prst="rect">
          <a:avLst/>
        </a:prstGeom>
      </xdr:spPr>
    </xdr:pic>
    <xdr:clientData/>
  </xdr:oneCellAnchor>
  <xdr:oneCellAnchor>
    <xdr:from>
      <xdr:col>0</xdr:col>
      <xdr:colOff>581025</xdr:colOff>
      <xdr:row>26</xdr:row>
      <xdr:rowOff>171446</xdr:rowOff>
    </xdr:from>
    <xdr:ext cx="704849" cy="704849"/>
    <xdr:pic>
      <xdr:nvPicPr>
        <xdr:cNvPr id="7" name="Imagem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5124446"/>
          <a:ext cx="704849" cy="704849"/>
        </a:xfrm>
        <a:prstGeom prst="rect">
          <a:avLst/>
        </a:prstGeom>
      </xdr:spPr>
    </xdr:pic>
    <xdr:clientData/>
  </xdr:oneCellAnchor>
  <xdr:oneCellAnchor>
    <xdr:from>
      <xdr:col>0</xdr:col>
      <xdr:colOff>504825</xdr:colOff>
      <xdr:row>31</xdr:row>
      <xdr:rowOff>104772</xdr:rowOff>
    </xdr:from>
    <xdr:ext cx="876300" cy="876300"/>
    <xdr:pic>
      <xdr:nvPicPr>
        <xdr:cNvPr id="8" name="Imagem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4825" y="6010272"/>
          <a:ext cx="876300" cy="8763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85725</xdr:rowOff>
        </xdr:from>
        <xdr:to>
          <xdr:col>2</xdr:col>
          <xdr:colOff>542925</xdr:colOff>
          <xdr:row>12</xdr:row>
          <xdr:rowOff>114300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25</xdr:row>
          <xdr:rowOff>95250</xdr:rowOff>
        </xdr:from>
        <xdr:to>
          <xdr:col>2</xdr:col>
          <xdr:colOff>533400</xdr:colOff>
          <xdr:row>26</xdr:row>
          <xdr:rowOff>133350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8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66675</xdr:colOff>
      <xdr:row>12</xdr:row>
      <xdr:rowOff>182692</xdr:rowOff>
    </xdr:from>
    <xdr:ext cx="550729" cy="550729"/>
    <xdr:pic>
      <xdr:nvPicPr>
        <xdr:cNvPr id="9" name="Imagem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468692"/>
          <a:ext cx="550729" cy="550729"/>
        </a:xfrm>
        <a:prstGeom prst="rect">
          <a:avLst/>
        </a:prstGeom>
      </xdr:spPr>
    </xdr:pic>
    <xdr:clientData/>
  </xdr:oneCellAnchor>
  <xdr:oneCellAnchor>
    <xdr:from>
      <xdr:col>1</xdr:col>
      <xdr:colOff>57150</xdr:colOff>
      <xdr:row>17</xdr:row>
      <xdr:rowOff>75585</xdr:rowOff>
    </xdr:from>
    <xdr:ext cx="504825" cy="504825"/>
    <xdr:pic>
      <xdr:nvPicPr>
        <xdr:cNvPr id="10" name="Imagem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314085"/>
          <a:ext cx="504825" cy="50482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20</xdr:row>
          <xdr:rowOff>76200</xdr:rowOff>
        </xdr:from>
        <xdr:to>
          <xdr:col>2</xdr:col>
          <xdr:colOff>533400</xdr:colOff>
          <xdr:row>21</xdr:row>
          <xdr:rowOff>104775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8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ACRÍLICO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15</xdr:row>
          <xdr:rowOff>161925</xdr:rowOff>
        </xdr:from>
        <xdr:to>
          <xdr:col>2</xdr:col>
          <xdr:colOff>552450</xdr:colOff>
          <xdr:row>17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8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95250</xdr:rowOff>
        </xdr:from>
        <xdr:to>
          <xdr:col>2</xdr:col>
          <xdr:colOff>552450</xdr:colOff>
          <xdr:row>31</xdr:row>
          <xdr:rowOff>123825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8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35</xdr:row>
          <xdr:rowOff>152400</xdr:rowOff>
        </xdr:from>
        <xdr:to>
          <xdr:col>2</xdr:col>
          <xdr:colOff>552450</xdr:colOff>
          <xdr:row>36</xdr:row>
          <xdr:rowOff>180975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8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9525</xdr:colOff>
      <xdr:row>7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0" y="0"/>
          <a:ext cx="17916525" cy="1343025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496662</xdr:colOff>
      <xdr:row>2</xdr:row>
      <xdr:rowOff>73478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544662" y="45447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0</xdr:col>
      <xdr:colOff>0</xdr:colOff>
      <xdr:row>7</xdr:row>
      <xdr:rowOff>19050</xdr:rowOff>
    </xdr:from>
    <xdr:to>
      <xdr:col>2</xdr:col>
      <xdr:colOff>609598</xdr:colOff>
      <xdr:row>37</xdr:row>
      <xdr:rowOff>28577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 rot="5400000">
          <a:off x="-1947865" y="3300415"/>
          <a:ext cx="5724527" cy="1828798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514350</xdr:colOff>
      <xdr:row>7</xdr:row>
      <xdr:rowOff>57145</xdr:rowOff>
    </xdr:from>
    <xdr:ext cx="771525" cy="771525"/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" y="1390645"/>
          <a:ext cx="771525" cy="771525"/>
        </a:xfrm>
        <a:prstGeom prst="rect">
          <a:avLst/>
        </a:prstGeom>
      </xdr:spPr>
    </xdr:pic>
    <xdr:clientData/>
  </xdr:oneCellAnchor>
  <xdr:oneCellAnchor>
    <xdr:from>
      <xdr:col>1</xdr:col>
      <xdr:colOff>28574</xdr:colOff>
      <xdr:row>21</xdr:row>
      <xdr:rowOff>180970</xdr:rowOff>
    </xdr:from>
    <xdr:ext cx="666751" cy="666751"/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4181470"/>
          <a:ext cx="666751" cy="666751"/>
        </a:xfrm>
        <a:prstGeom prst="rect">
          <a:avLst/>
        </a:prstGeom>
      </xdr:spPr>
    </xdr:pic>
    <xdr:clientData/>
  </xdr:oneCellAnchor>
  <xdr:oneCellAnchor>
    <xdr:from>
      <xdr:col>0</xdr:col>
      <xdr:colOff>581025</xdr:colOff>
      <xdr:row>27</xdr:row>
      <xdr:rowOff>9520</xdr:rowOff>
    </xdr:from>
    <xdr:ext cx="704849" cy="704849"/>
    <xdr:pic>
      <xdr:nvPicPr>
        <xdr:cNvPr id="7" name="Imagem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5153020"/>
          <a:ext cx="704849" cy="704849"/>
        </a:xfrm>
        <a:prstGeom prst="rect">
          <a:avLst/>
        </a:prstGeom>
      </xdr:spPr>
    </xdr:pic>
    <xdr:clientData/>
  </xdr:oneCellAnchor>
  <xdr:oneCellAnchor>
    <xdr:from>
      <xdr:col>0</xdr:col>
      <xdr:colOff>504825</xdr:colOff>
      <xdr:row>31</xdr:row>
      <xdr:rowOff>133346</xdr:rowOff>
    </xdr:from>
    <xdr:ext cx="876300" cy="876300"/>
    <xdr:pic>
      <xdr:nvPicPr>
        <xdr:cNvPr id="8" name="Imagem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4825" y="6038846"/>
          <a:ext cx="876300" cy="8763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85725</xdr:rowOff>
        </xdr:from>
        <xdr:to>
          <xdr:col>2</xdr:col>
          <xdr:colOff>542925</xdr:colOff>
          <xdr:row>12</xdr:row>
          <xdr:rowOff>123825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9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25</xdr:row>
          <xdr:rowOff>123825</xdr:rowOff>
        </xdr:from>
        <xdr:to>
          <xdr:col>2</xdr:col>
          <xdr:colOff>533400</xdr:colOff>
          <xdr:row>26</xdr:row>
          <xdr:rowOff>161925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9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66675</xdr:colOff>
      <xdr:row>13</xdr:row>
      <xdr:rowOff>1716</xdr:rowOff>
    </xdr:from>
    <xdr:ext cx="550729" cy="550729"/>
    <xdr:pic>
      <xdr:nvPicPr>
        <xdr:cNvPr id="9" name="Imagem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478216"/>
          <a:ext cx="550729" cy="550729"/>
        </a:xfrm>
        <a:prstGeom prst="rect">
          <a:avLst/>
        </a:prstGeom>
      </xdr:spPr>
    </xdr:pic>
    <xdr:clientData/>
  </xdr:oneCellAnchor>
  <xdr:oneCellAnchor>
    <xdr:from>
      <xdr:col>1</xdr:col>
      <xdr:colOff>57150</xdr:colOff>
      <xdr:row>17</xdr:row>
      <xdr:rowOff>85109</xdr:rowOff>
    </xdr:from>
    <xdr:ext cx="504825" cy="504825"/>
    <xdr:pic>
      <xdr:nvPicPr>
        <xdr:cNvPr id="10" name="Imagem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323609"/>
          <a:ext cx="504825" cy="50482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20</xdr:row>
          <xdr:rowOff>95250</xdr:rowOff>
        </xdr:from>
        <xdr:to>
          <xdr:col>2</xdr:col>
          <xdr:colOff>533400</xdr:colOff>
          <xdr:row>21</xdr:row>
          <xdr:rowOff>123825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9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ACRÍLICO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15</xdr:row>
          <xdr:rowOff>180975</xdr:rowOff>
        </xdr:from>
        <xdr:to>
          <xdr:col>2</xdr:col>
          <xdr:colOff>552450</xdr:colOff>
          <xdr:row>17</xdr:row>
          <xdr:rowOff>9525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9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123825</xdr:rowOff>
        </xdr:from>
        <xdr:to>
          <xdr:col>2</xdr:col>
          <xdr:colOff>552450</xdr:colOff>
          <xdr:row>31</xdr:row>
          <xdr:rowOff>152400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9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35</xdr:row>
          <xdr:rowOff>180975</xdr:rowOff>
        </xdr:from>
        <xdr:to>
          <xdr:col>2</xdr:col>
          <xdr:colOff>552450</xdr:colOff>
          <xdr:row>37</xdr:row>
          <xdr:rowOff>19050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9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9524</xdr:colOff>
      <xdr:row>6</xdr:row>
      <xdr:rowOff>171449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0" y="0"/>
          <a:ext cx="18068924" cy="1323974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428625</xdr:colOff>
      <xdr:row>2</xdr:row>
      <xdr:rowOff>9525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76625" y="390525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4</xdr:col>
      <xdr:colOff>76977</xdr:colOff>
      <xdr:row>18</xdr:row>
      <xdr:rowOff>44028</xdr:rowOff>
    </xdr:from>
    <xdr:to>
      <xdr:col>10</xdr:col>
      <xdr:colOff>828675</xdr:colOff>
      <xdr:row>33</xdr:row>
      <xdr:rowOff>95250</xdr:rowOff>
    </xdr:to>
    <xdr:graphicFrame macro="">
      <xdr:nvGraphicFramePr>
        <xdr:cNvPr id="4" name="Gráfico 9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106670</xdr:colOff>
      <xdr:row>18</xdr:row>
      <xdr:rowOff>51369</xdr:rowOff>
    </xdr:from>
    <xdr:to>
      <xdr:col>20</xdr:col>
      <xdr:colOff>482491</xdr:colOff>
      <xdr:row>33</xdr:row>
      <xdr:rowOff>65566</xdr:rowOff>
    </xdr:to>
    <xdr:graphicFrame macro="">
      <xdr:nvGraphicFramePr>
        <xdr:cNvPr id="5" name="Gráfico 12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</xdr:row>
      <xdr:rowOff>180975</xdr:rowOff>
    </xdr:from>
    <xdr:to>
      <xdr:col>2</xdr:col>
      <xdr:colOff>590550</xdr:colOff>
      <xdr:row>36</xdr:row>
      <xdr:rowOff>152402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 rot="5400000">
          <a:off x="-1938339" y="3262314"/>
          <a:ext cx="5686427" cy="1809750"/>
        </a:xfrm>
        <a:prstGeom prst="rect">
          <a:avLst/>
        </a:prstGeom>
        <a:solidFill>
          <a:sysClr val="window" lastClr="FFFFFF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514350</xdr:colOff>
      <xdr:row>7</xdr:row>
      <xdr:rowOff>28570</xdr:rowOff>
    </xdr:from>
    <xdr:ext cx="771525" cy="771525"/>
    <xdr:pic>
      <xdr:nvPicPr>
        <xdr:cNvPr id="7" name="Imagem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14350" y="1362070"/>
          <a:ext cx="771525" cy="771525"/>
        </a:xfrm>
        <a:prstGeom prst="rect">
          <a:avLst/>
        </a:prstGeom>
      </xdr:spPr>
    </xdr:pic>
    <xdr:clientData/>
  </xdr:oneCellAnchor>
  <xdr:oneCellAnchor>
    <xdr:from>
      <xdr:col>1</xdr:col>
      <xdr:colOff>28574</xdr:colOff>
      <xdr:row>21</xdr:row>
      <xdr:rowOff>114295</xdr:rowOff>
    </xdr:from>
    <xdr:ext cx="666751" cy="666751"/>
    <xdr:pic>
      <xdr:nvPicPr>
        <xdr:cNvPr id="8" name="Imagem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4114795"/>
          <a:ext cx="666751" cy="666751"/>
        </a:xfrm>
        <a:prstGeom prst="rect">
          <a:avLst/>
        </a:prstGeom>
      </xdr:spPr>
    </xdr:pic>
    <xdr:clientData/>
  </xdr:oneCellAnchor>
  <xdr:oneCellAnchor>
    <xdr:from>
      <xdr:col>0</xdr:col>
      <xdr:colOff>581025</xdr:colOff>
      <xdr:row>26</xdr:row>
      <xdr:rowOff>133345</xdr:rowOff>
    </xdr:from>
    <xdr:ext cx="704849" cy="704849"/>
    <xdr:pic>
      <xdr:nvPicPr>
        <xdr:cNvPr id="9" name="Imagem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5086345"/>
          <a:ext cx="704849" cy="704849"/>
        </a:xfrm>
        <a:prstGeom prst="rect">
          <a:avLst/>
        </a:prstGeom>
      </xdr:spPr>
    </xdr:pic>
    <xdr:clientData/>
  </xdr:oneCellAnchor>
  <xdr:oneCellAnchor>
    <xdr:from>
      <xdr:col>0</xdr:col>
      <xdr:colOff>504825</xdr:colOff>
      <xdr:row>31</xdr:row>
      <xdr:rowOff>66671</xdr:rowOff>
    </xdr:from>
    <xdr:ext cx="876300" cy="876300"/>
    <xdr:pic>
      <xdr:nvPicPr>
        <xdr:cNvPr id="10" name="Imagem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04825" y="5972171"/>
          <a:ext cx="876300" cy="8763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47625</xdr:rowOff>
        </xdr:from>
        <xdr:to>
          <xdr:col>2</xdr:col>
          <xdr:colOff>542925</xdr:colOff>
          <xdr:row>12</xdr:row>
          <xdr:rowOff>85725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A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25</xdr:row>
          <xdr:rowOff>57150</xdr:rowOff>
        </xdr:from>
        <xdr:to>
          <xdr:col>2</xdr:col>
          <xdr:colOff>533400</xdr:colOff>
          <xdr:row>26</xdr:row>
          <xdr:rowOff>95250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A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ORDENS DE PRODUÇÃO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66675</xdr:colOff>
      <xdr:row>12</xdr:row>
      <xdr:rowOff>154116</xdr:rowOff>
    </xdr:from>
    <xdr:ext cx="550729" cy="550729"/>
    <xdr:pic>
      <xdr:nvPicPr>
        <xdr:cNvPr id="11" name="Imagem 1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440116"/>
          <a:ext cx="550729" cy="550729"/>
        </a:xfrm>
        <a:prstGeom prst="rect">
          <a:avLst/>
        </a:prstGeom>
      </xdr:spPr>
    </xdr:pic>
    <xdr:clientData/>
  </xdr:oneCellAnchor>
  <xdr:oneCellAnchor>
    <xdr:from>
      <xdr:col>1</xdr:col>
      <xdr:colOff>57150</xdr:colOff>
      <xdr:row>17</xdr:row>
      <xdr:rowOff>18434</xdr:rowOff>
    </xdr:from>
    <xdr:ext cx="504825" cy="504825"/>
    <xdr:pic>
      <xdr:nvPicPr>
        <xdr:cNvPr id="12" name="Imagem 1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256934"/>
          <a:ext cx="504825" cy="50482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20</xdr:row>
          <xdr:rowOff>28575</xdr:rowOff>
        </xdr:from>
        <xdr:to>
          <xdr:col>2</xdr:col>
          <xdr:colOff>533400</xdr:colOff>
          <xdr:row>21</xdr:row>
          <xdr:rowOff>57150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A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ACRÍLICO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15</xdr:row>
          <xdr:rowOff>133350</xdr:rowOff>
        </xdr:from>
        <xdr:to>
          <xdr:col>2</xdr:col>
          <xdr:colOff>552450</xdr:colOff>
          <xdr:row>16</xdr:row>
          <xdr:rowOff>161925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A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ORDEM DE PORCELANA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57150</xdr:rowOff>
        </xdr:from>
        <xdr:to>
          <xdr:col>2</xdr:col>
          <xdr:colOff>552450</xdr:colOff>
          <xdr:row>31</xdr:row>
          <xdr:rowOff>85725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A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35</xdr:row>
          <xdr:rowOff>114300</xdr:rowOff>
        </xdr:from>
        <xdr:to>
          <xdr:col>2</xdr:col>
          <xdr:colOff>552450</xdr:colOff>
          <xdr:row>36</xdr:row>
          <xdr:rowOff>142875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A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RECURSO CONSUMIDO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0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0" y="0"/>
          <a:ext cx="18087975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13</xdr:col>
      <xdr:colOff>436222</xdr:colOff>
      <xdr:row>24</xdr:row>
      <xdr:rowOff>150926</xdr:rowOff>
    </xdr:from>
    <xdr:ext cx="1855263" cy="304800"/>
    <xdr:sp macro="" textlink="">
      <xdr:nvSpPr>
        <xdr:cNvPr id="3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8396401" y="5049497"/>
          <a:ext cx="1855263" cy="3048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 </a:t>
          </a:r>
          <a:r>
            <a:rPr lang="en-US" sz="1600" b="1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CLIENTES</a:t>
          </a:r>
          <a:endParaRPr sz="16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  <xdr:oneCellAnchor>
    <xdr:from>
      <xdr:col>9</xdr:col>
      <xdr:colOff>387009</xdr:colOff>
      <xdr:row>24</xdr:row>
      <xdr:rowOff>126319</xdr:rowOff>
    </xdr:from>
    <xdr:ext cx="1855263" cy="304800"/>
    <xdr:sp macro="" textlink="">
      <xdr:nvSpPr>
        <xdr:cNvPr id="4" name="Shap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5897902" y="5024890"/>
          <a:ext cx="1855263" cy="3048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 </a:t>
          </a:r>
          <a:r>
            <a:rPr lang="en-US" sz="1600" b="1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PEDIDOS</a:t>
          </a:r>
          <a:endParaRPr sz="16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  <xdr:twoCellAnchor editAs="oneCell">
    <xdr:from>
      <xdr:col>14</xdr:col>
      <xdr:colOff>8825</xdr:colOff>
      <xdr:row>15</xdr:row>
      <xdr:rowOff>177265</xdr:rowOff>
    </xdr:from>
    <xdr:to>
      <xdr:col>16</xdr:col>
      <xdr:colOff>304459</xdr:colOff>
      <xdr:row>23</xdr:row>
      <xdr:rowOff>61284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1325" y="3238872"/>
          <a:ext cx="1520277" cy="1516876"/>
        </a:xfrm>
        <a:prstGeom prst="rect">
          <a:avLst/>
        </a:prstGeom>
      </xdr:spPr>
    </xdr:pic>
    <xdr:clientData/>
  </xdr:twoCellAnchor>
  <xdr:twoCellAnchor editAs="oneCell">
    <xdr:from>
      <xdr:col>9</xdr:col>
      <xdr:colOff>556834</xdr:colOff>
      <xdr:row>15</xdr:row>
      <xdr:rowOff>185281</xdr:rowOff>
    </xdr:from>
    <xdr:to>
      <xdr:col>12</xdr:col>
      <xdr:colOff>240545</xdr:colOff>
      <xdr:row>23</xdr:row>
      <xdr:rowOff>69698</xdr:rowOff>
    </xdr:to>
    <xdr:pic>
      <xdr:nvPicPr>
        <xdr:cNvPr id="7" name="Imagem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7727" y="3246888"/>
          <a:ext cx="1520675" cy="1517274"/>
        </a:xfrm>
        <a:prstGeom prst="rect">
          <a:avLst/>
        </a:prstGeom>
      </xdr:spPr>
    </xdr:pic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9" name="image3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17</xdr:col>
      <xdr:colOff>224516</xdr:colOff>
      <xdr:row>15</xdr:row>
      <xdr:rowOff>139204</xdr:rowOff>
    </xdr:from>
    <xdr:to>
      <xdr:col>19</xdr:col>
      <xdr:colOff>602113</xdr:colOff>
      <xdr:row>23</xdr:row>
      <xdr:rowOff>127298</xdr:rowOff>
    </xdr:to>
    <xdr:pic>
      <xdr:nvPicPr>
        <xdr:cNvPr id="10" name="Imagem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3016" y="3200811"/>
          <a:ext cx="1602240" cy="1620951"/>
        </a:xfrm>
        <a:prstGeom prst="rect">
          <a:avLst/>
        </a:prstGeom>
      </xdr:spPr>
    </xdr:pic>
    <xdr:clientData/>
  </xdr:twoCellAnchor>
  <xdr:oneCellAnchor>
    <xdr:from>
      <xdr:col>17</xdr:col>
      <xdr:colOff>53861</xdr:colOff>
      <xdr:row>24</xdr:row>
      <xdr:rowOff>160451</xdr:rowOff>
    </xdr:from>
    <xdr:ext cx="1980405" cy="304800"/>
    <xdr:sp macro="" textlink="">
      <xdr:nvSpPr>
        <xdr:cNvPr id="11" name="Shape 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SpPr/>
      </xdr:nvSpPr>
      <xdr:spPr>
        <a:xfrm>
          <a:off x="10912361" y="5059022"/>
          <a:ext cx="1980405" cy="3048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b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50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FUNCIONÁRIOS</a:t>
          </a:r>
          <a:endParaRPr sz="15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234157</xdr:colOff>
      <xdr:row>22</xdr:row>
      <xdr:rowOff>107066</xdr:rowOff>
    </xdr:from>
    <xdr:ext cx="1855263" cy="533400"/>
    <xdr:sp macro="" textlink="">
      <xdr:nvSpPr>
        <xdr:cNvPr id="2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8158957" y="4507616"/>
          <a:ext cx="1855263" cy="5334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0B5C84"/>
              </a:solidFill>
              <a:effectLst/>
              <a:uLnTx/>
              <a:uFillTx/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 </a:t>
          </a: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B5C84"/>
              </a:solidFill>
              <a:effectLst/>
              <a:uLnTx/>
              <a:uFillTx/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ADICIONAR PEDIDO</a:t>
          </a:r>
          <a:endParaRPr kumimoji="0" sz="1600" b="1" i="0" u="none" strike="noStrike" kern="0" cap="none" spc="0" normalizeH="0" baseline="0" noProof="0">
            <a:ln>
              <a:noFill/>
            </a:ln>
            <a:solidFill>
              <a:srgbClr val="0B5C84"/>
            </a:solidFill>
            <a:effectLst/>
            <a:uLnTx/>
            <a:uFillTx/>
            <a:latin typeface="Georgia Pro Black" panose="02040A02050405020203" pitchFamily="18" charset="0"/>
          </a:endParaRPr>
        </a:p>
      </xdr:txBody>
    </xdr:sp>
    <xdr:clientData fLocksWithSheet="0"/>
  </xdr:oneCellAnchor>
  <xdr:oneCellAnchor>
    <xdr:from>
      <xdr:col>9</xdr:col>
      <xdr:colOff>107157</xdr:colOff>
      <xdr:row>22</xdr:row>
      <xdr:rowOff>107066</xdr:rowOff>
    </xdr:from>
    <xdr:ext cx="1855263" cy="508000"/>
    <xdr:sp macro="" textlink="">
      <xdr:nvSpPr>
        <xdr:cNvPr id="3" name="Shap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93557" y="4507616"/>
          <a:ext cx="1855263" cy="5080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0B5C84"/>
              </a:solidFill>
              <a:effectLst/>
              <a:uLnTx/>
              <a:uFillTx/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CONSULTAR PEDIDOS</a:t>
          </a:r>
          <a:endParaRPr kumimoji="0" sz="1600" b="1" i="0" u="none" strike="noStrike" kern="0" cap="none" spc="0" normalizeH="0" baseline="0" noProof="0">
            <a:ln>
              <a:noFill/>
            </a:ln>
            <a:solidFill>
              <a:srgbClr val="0B5C84"/>
            </a:solidFill>
            <a:effectLst/>
            <a:uLnTx/>
            <a:uFillTx/>
            <a:latin typeface="Georgia Pro Black" panose="02040A02050405020203" pitchFamily="18" charset="0"/>
          </a:endParaRPr>
        </a:p>
      </xdr:txBody>
    </xdr:sp>
    <xdr:clientData fLocksWithSheet="0"/>
  </xdr:oneCellAnchor>
  <xdr:twoCellAnchor editAs="oneCell">
    <xdr:from>
      <xdr:col>9</xdr:col>
      <xdr:colOff>339726</xdr:colOff>
      <xdr:row>14</xdr:row>
      <xdr:rowOff>71437</xdr:rowOff>
    </xdr:from>
    <xdr:to>
      <xdr:col>11</xdr:col>
      <xdr:colOff>511563</xdr:colOff>
      <xdr:row>21</xdr:row>
      <xdr:rowOff>40868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6126" y="2871787"/>
          <a:ext cx="1391037" cy="1369606"/>
        </a:xfrm>
        <a:prstGeom prst="rect">
          <a:avLst/>
        </a:prstGeom>
      </xdr:spPr>
    </xdr:pic>
    <xdr:clientData/>
  </xdr:twoCellAnchor>
  <xdr:twoCellAnchor editAs="oneCell">
    <xdr:from>
      <xdr:col>13</xdr:col>
      <xdr:colOff>465912</xdr:colOff>
      <xdr:row>14</xdr:row>
      <xdr:rowOff>90377</xdr:rowOff>
    </xdr:from>
    <xdr:to>
      <xdr:col>16</xdr:col>
      <xdr:colOff>30163</xdr:colOff>
      <xdr:row>21</xdr:row>
      <xdr:rowOff>59441</xdr:rowOff>
    </xdr:to>
    <xdr:pic>
      <xdr:nvPicPr>
        <xdr:cNvPr id="5" name="Imagem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0712" y="2890727"/>
          <a:ext cx="1393051" cy="1369239"/>
        </a:xfrm>
        <a:prstGeom prst="rect">
          <a:avLst/>
        </a:prstGeom>
      </xdr:spPr>
    </xdr:pic>
    <xdr:clientData/>
  </xdr:twoCellAnchor>
  <xdr:twoCellAnchor editAs="oneCell">
    <xdr:from>
      <xdr:col>17</xdr:col>
      <xdr:colOff>138906</xdr:colOff>
      <xdr:row>14</xdr:row>
      <xdr:rowOff>95160</xdr:rowOff>
    </xdr:from>
    <xdr:to>
      <xdr:col>19</xdr:col>
      <xdr:colOff>443707</xdr:colOff>
      <xdr:row>21</xdr:row>
      <xdr:rowOff>195967</xdr:rowOff>
    </xdr:to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9306" y="2895510"/>
          <a:ext cx="1524001" cy="1500982"/>
        </a:xfrm>
        <a:prstGeom prst="rect">
          <a:avLst/>
        </a:prstGeom>
      </xdr:spPr>
    </xdr:pic>
    <xdr:clientData/>
  </xdr:twoCellAnchor>
  <xdr:oneCellAnchor>
    <xdr:from>
      <xdr:col>16</xdr:col>
      <xdr:colOff>958850</xdr:colOff>
      <xdr:row>22</xdr:row>
      <xdr:rowOff>116408</xdr:rowOff>
    </xdr:from>
    <xdr:ext cx="1855263" cy="508000"/>
    <xdr:sp macro="" textlink="">
      <xdr:nvSpPr>
        <xdr:cNvPr id="7" name="Shap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/>
      </xdr:nvSpPr>
      <xdr:spPr>
        <a:xfrm>
          <a:off x="10712450" y="4516958"/>
          <a:ext cx="1855263" cy="5080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0B5C84"/>
              </a:solidFill>
              <a:effectLst/>
              <a:uLnTx/>
              <a:uFillTx/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CONSULTAR PRODUTOS</a:t>
          </a:r>
          <a:endParaRPr kumimoji="0" sz="1600" b="1" i="0" u="none" strike="noStrike" kern="0" cap="none" spc="0" normalizeH="0" baseline="0" noProof="0">
            <a:ln>
              <a:noFill/>
            </a:ln>
            <a:solidFill>
              <a:srgbClr val="0B5C84"/>
            </a:solidFill>
            <a:effectLst/>
            <a:uLnTx/>
            <a:uFillTx/>
            <a:latin typeface="Georgia Pro Black" panose="02040A02050405020203" pitchFamily="18" charset="0"/>
          </a:endParaRPr>
        </a:p>
      </xdr:txBody>
    </xdr:sp>
    <xdr:clientData fLocksWithSheet="0"/>
  </xdr:oneCellAnchor>
  <xdr:twoCellAnchor>
    <xdr:from>
      <xdr:col>0</xdr:col>
      <xdr:colOff>0</xdr:colOff>
      <xdr:row>0</xdr:row>
      <xdr:rowOff>0</xdr:rowOff>
    </xdr:from>
    <xdr:to>
      <xdr:col>28</xdr:col>
      <xdr:colOff>0</xdr:colOff>
      <xdr:row>8</xdr:row>
      <xdr:rowOff>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0" y="0"/>
          <a:ext cx="18087975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9" name="image3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455839</xdr:colOff>
      <xdr:row>11</xdr:row>
      <xdr:rowOff>188797</xdr:rowOff>
    </xdr:from>
    <xdr:ext cx="800100" cy="828675"/>
    <xdr:pic>
      <xdr:nvPicPr>
        <xdr:cNvPr id="10" name="image8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455839" y="2433976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385779</xdr:colOff>
      <xdr:row>27</xdr:row>
      <xdr:rowOff>14163</xdr:rowOff>
    </xdr:from>
    <xdr:to>
      <xdr:col>2</xdr:col>
      <xdr:colOff>35158</xdr:colOff>
      <xdr:row>31</xdr:row>
      <xdr:rowOff>68356</xdr:rowOff>
    </xdr:to>
    <xdr:pic>
      <xdr:nvPicPr>
        <xdr:cNvPr id="11" name="Imagem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79" y="5525056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372494</xdr:colOff>
      <xdr:row>19</xdr:row>
      <xdr:rowOff>27452</xdr:rowOff>
    </xdr:from>
    <xdr:to>
      <xdr:col>2</xdr:col>
      <xdr:colOff>22101</xdr:colOff>
      <xdr:row>23</xdr:row>
      <xdr:rowOff>81873</xdr:rowOff>
    </xdr:to>
    <xdr:pic>
      <xdr:nvPicPr>
        <xdr:cNvPr id="12" name="Imagem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94" y="3905488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371851</xdr:colOff>
      <xdr:row>35</xdr:row>
      <xdr:rowOff>82650</xdr:rowOff>
    </xdr:from>
    <xdr:to>
      <xdr:col>2</xdr:col>
      <xdr:colOff>79989</xdr:colOff>
      <xdr:row>39</xdr:row>
      <xdr:rowOff>195601</xdr:rowOff>
    </xdr:to>
    <xdr:pic>
      <xdr:nvPicPr>
        <xdr:cNvPr id="14" name="Imagem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851" y="7226400"/>
          <a:ext cx="932781" cy="929380"/>
        </a:xfrm>
        <a:prstGeom prst="rect">
          <a:avLst/>
        </a:prstGeom>
      </xdr:spPr>
    </xdr:pic>
    <xdr:clientData/>
  </xdr:twoCellAnchor>
  <xdr:twoCellAnchor editAs="oneCell">
    <xdr:from>
      <xdr:col>3</xdr:col>
      <xdr:colOff>535782</xdr:colOff>
      <xdr:row>11</xdr:row>
      <xdr:rowOff>154780</xdr:rowOff>
    </xdr:from>
    <xdr:to>
      <xdr:col>5</xdr:col>
      <xdr:colOff>30162</xdr:colOff>
      <xdr:row>15</xdr:row>
      <xdr:rowOff>56354</xdr:rowOff>
    </xdr:to>
    <xdr:pic>
      <xdr:nvPicPr>
        <xdr:cNvPr id="15" name="Imagem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582" y="2355055"/>
          <a:ext cx="713580" cy="701674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500062</xdr:colOff>
      <xdr:row>11</xdr:row>
      <xdr:rowOff>178593</xdr:rowOff>
    </xdr:from>
    <xdr:to>
      <xdr:col>4</xdr:col>
      <xdr:colOff>601661</xdr:colOff>
      <xdr:row>15</xdr:row>
      <xdr:rowOff>80167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8862" y="2378868"/>
          <a:ext cx="711199" cy="70167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569799</xdr:colOff>
      <xdr:row>8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0" y="0"/>
          <a:ext cx="18090356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9</xdr:col>
      <xdr:colOff>610913</xdr:colOff>
      <xdr:row>12</xdr:row>
      <xdr:rowOff>6569</xdr:rowOff>
    </xdr:from>
    <xdr:to>
      <xdr:col>20</xdr:col>
      <xdr:colOff>0</xdr:colOff>
      <xdr:row>13</xdr:row>
      <xdr:rowOff>197068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6097313" y="2406869"/>
          <a:ext cx="6542362" cy="39052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CONSULTE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O PEDIDO PELO ID DA COMPRA</a:t>
          </a:r>
          <a:endParaRPr lang="pt-BR" sz="1400" b="1">
            <a:solidFill>
              <a:srgbClr val="0B5C84"/>
            </a:solidFill>
            <a:latin typeface="Georgia" panose="02040502050405020303" pitchFamily="18" charset="0"/>
          </a:endParaRPr>
        </a:p>
      </xdr:txBody>
    </xdr:sp>
    <xdr:clientData/>
  </xdr:twoCellAnchor>
  <xdr:oneCellAnchor>
    <xdr:from>
      <xdr:col>0</xdr:col>
      <xdr:colOff>464988</xdr:colOff>
      <xdr:row>11</xdr:row>
      <xdr:rowOff>136071</xdr:rowOff>
    </xdr:from>
    <xdr:ext cx="800100" cy="828675"/>
    <xdr:pic>
      <xdr:nvPicPr>
        <xdr:cNvPr id="11" name="image8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C50372-853F-4A63-B8CE-EAAC39C33EEC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64988" y="2381250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394928</xdr:colOff>
      <xdr:row>26</xdr:row>
      <xdr:rowOff>165544</xdr:rowOff>
    </xdr:from>
    <xdr:to>
      <xdr:col>2</xdr:col>
      <xdr:colOff>44307</xdr:colOff>
      <xdr:row>31</xdr:row>
      <xdr:rowOff>15630</xdr:rowOff>
    </xdr:to>
    <xdr:pic>
      <xdr:nvPicPr>
        <xdr:cNvPr id="12" name="Imagem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D83AF5-54E1-473B-B8C6-96AF4F312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8" y="5472330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381643</xdr:colOff>
      <xdr:row>18</xdr:row>
      <xdr:rowOff>178833</xdr:rowOff>
    </xdr:from>
    <xdr:to>
      <xdr:col>2</xdr:col>
      <xdr:colOff>31250</xdr:colOff>
      <xdr:row>23</xdr:row>
      <xdr:rowOff>29147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FA7413-68C9-4F01-92A3-6EF0CFF3E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643" y="3852762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35</xdr:row>
      <xdr:rowOff>29924</xdr:rowOff>
    </xdr:from>
    <xdr:to>
      <xdr:col>2</xdr:col>
      <xdr:colOff>89138</xdr:colOff>
      <xdr:row>39</xdr:row>
      <xdr:rowOff>142875</xdr:rowOff>
    </xdr:to>
    <xdr:pic>
      <xdr:nvPicPr>
        <xdr:cNvPr id="14" name="Imagem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0C3B05C-216C-4638-BF71-F810A2D78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7173674"/>
          <a:ext cx="932781" cy="92938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26</xdr:row>
          <xdr:rowOff>142875</xdr:rowOff>
        </xdr:from>
        <xdr:to>
          <xdr:col>12</xdr:col>
          <xdr:colOff>1323975</xdr:colOff>
          <xdr:row>29</xdr:row>
          <xdr:rowOff>76200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1E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488157</xdr:colOff>
      <xdr:row>11</xdr:row>
      <xdr:rowOff>190500</xdr:rowOff>
    </xdr:from>
    <xdr:to>
      <xdr:col>4</xdr:col>
      <xdr:colOff>589756</xdr:colOff>
      <xdr:row>15</xdr:row>
      <xdr:rowOff>92074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957" y="2390775"/>
          <a:ext cx="711199" cy="7016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26</xdr:row>
          <xdr:rowOff>142875</xdr:rowOff>
        </xdr:from>
        <xdr:to>
          <xdr:col>17</xdr:col>
          <xdr:colOff>857250</xdr:colOff>
          <xdr:row>29</xdr:row>
          <xdr:rowOff>76200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1E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24</xdr:col>
      <xdr:colOff>0</xdr:colOff>
      <xdr:row>8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0" y="0"/>
          <a:ext cx="18068925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7</xdr:col>
      <xdr:colOff>12199</xdr:colOff>
      <xdr:row>12</xdr:row>
      <xdr:rowOff>20176</xdr:rowOff>
    </xdr:from>
    <xdr:to>
      <xdr:col>23</xdr:col>
      <xdr:colOff>0</xdr:colOff>
      <xdr:row>14</xdr:row>
      <xdr:rowOff>6568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6135413" y="2469462"/>
          <a:ext cx="14180051" cy="394606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ADICIONE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O PEDIDO</a:t>
          </a:r>
        </a:p>
      </xdr:txBody>
    </xdr:sp>
    <xdr:clientData/>
  </xdr:twoCellAnchor>
  <xdr:oneCellAnchor>
    <xdr:from>
      <xdr:col>0</xdr:col>
      <xdr:colOff>478595</xdr:colOff>
      <xdr:row>11</xdr:row>
      <xdr:rowOff>163285</xdr:rowOff>
    </xdr:from>
    <xdr:ext cx="800100" cy="828675"/>
    <xdr:pic>
      <xdr:nvPicPr>
        <xdr:cNvPr id="11" name="image8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6D2F623-0BF3-4D01-B921-07DC7F9ED662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78595" y="2408464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408535</xdr:colOff>
      <xdr:row>26</xdr:row>
      <xdr:rowOff>192758</xdr:rowOff>
    </xdr:from>
    <xdr:to>
      <xdr:col>2</xdr:col>
      <xdr:colOff>57914</xdr:colOff>
      <xdr:row>31</xdr:row>
      <xdr:rowOff>42844</xdr:rowOff>
    </xdr:to>
    <xdr:pic>
      <xdr:nvPicPr>
        <xdr:cNvPr id="12" name="Imagem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0158108-F377-4E07-9620-E9CD1C947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35" y="5499544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395250</xdr:colOff>
      <xdr:row>19</xdr:row>
      <xdr:rowOff>1940</xdr:rowOff>
    </xdr:from>
    <xdr:to>
      <xdr:col>2</xdr:col>
      <xdr:colOff>44857</xdr:colOff>
      <xdr:row>23</xdr:row>
      <xdr:rowOff>56361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F2B71-98C3-43BC-B63B-777DD3831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50" y="3879976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394607</xdr:colOff>
      <xdr:row>35</xdr:row>
      <xdr:rowOff>57138</xdr:rowOff>
    </xdr:from>
    <xdr:to>
      <xdr:col>2</xdr:col>
      <xdr:colOff>102745</xdr:colOff>
      <xdr:row>39</xdr:row>
      <xdr:rowOff>170089</xdr:rowOff>
    </xdr:to>
    <xdr:pic>
      <xdr:nvPicPr>
        <xdr:cNvPr id="14" name="Imagem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13544FA-CC9E-4BEB-83BD-941182D6E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7200888"/>
          <a:ext cx="932781" cy="92938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500063</xdr:colOff>
      <xdr:row>11</xdr:row>
      <xdr:rowOff>166689</xdr:rowOff>
    </xdr:from>
    <xdr:to>
      <xdr:col>4</xdr:col>
      <xdr:colOff>601662</xdr:colOff>
      <xdr:row>15</xdr:row>
      <xdr:rowOff>68263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8863" y="2366964"/>
          <a:ext cx="711199" cy="70167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28</xdr:col>
      <xdr:colOff>0</xdr:colOff>
      <xdr:row>8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0" y="0"/>
          <a:ext cx="18087975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9</xdr:col>
      <xdr:colOff>610913</xdr:colOff>
      <xdr:row>12</xdr:row>
      <xdr:rowOff>6569</xdr:rowOff>
    </xdr:from>
    <xdr:to>
      <xdr:col>20</xdr:col>
      <xdr:colOff>0</xdr:colOff>
      <xdr:row>13</xdr:row>
      <xdr:rowOff>197068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>
          <a:off x="6097313" y="2406869"/>
          <a:ext cx="6551887" cy="39052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CONSULTE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</a:t>
          </a:r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O ID DO PRODUTO</a:t>
          </a:r>
          <a:endParaRPr lang="pt-BR" sz="1400" b="1" baseline="0">
            <a:solidFill>
              <a:srgbClr val="0B5C84"/>
            </a:solidFill>
            <a:latin typeface="Georgia" panose="02040502050405020303" pitchFamily="18" charset="0"/>
          </a:endParaRPr>
        </a:p>
      </xdr:txBody>
    </xdr:sp>
    <xdr:clientData/>
  </xdr:twoCellAnchor>
  <xdr:oneCellAnchor>
    <xdr:from>
      <xdr:col>0</xdr:col>
      <xdr:colOff>464988</xdr:colOff>
      <xdr:row>11</xdr:row>
      <xdr:rowOff>122464</xdr:rowOff>
    </xdr:from>
    <xdr:ext cx="800100" cy="828675"/>
    <xdr:pic>
      <xdr:nvPicPr>
        <xdr:cNvPr id="11" name="image8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710A0B9-FF19-4ABB-A059-E472D57BD3C7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64988" y="2367643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394928</xdr:colOff>
      <xdr:row>26</xdr:row>
      <xdr:rowOff>151937</xdr:rowOff>
    </xdr:from>
    <xdr:to>
      <xdr:col>2</xdr:col>
      <xdr:colOff>44307</xdr:colOff>
      <xdr:row>31</xdr:row>
      <xdr:rowOff>2023</xdr:rowOff>
    </xdr:to>
    <xdr:pic>
      <xdr:nvPicPr>
        <xdr:cNvPr id="12" name="Imagem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D5DAA3C-AE0D-4F3D-9859-D55A349AF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8" y="5458723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381643</xdr:colOff>
      <xdr:row>18</xdr:row>
      <xdr:rowOff>165226</xdr:rowOff>
    </xdr:from>
    <xdr:to>
      <xdr:col>2</xdr:col>
      <xdr:colOff>31250</xdr:colOff>
      <xdr:row>23</xdr:row>
      <xdr:rowOff>15540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F580EE-E79F-4C82-95B8-70490E2AE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643" y="3839155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35</xdr:row>
      <xdr:rowOff>16317</xdr:rowOff>
    </xdr:from>
    <xdr:to>
      <xdr:col>2</xdr:col>
      <xdr:colOff>89138</xdr:colOff>
      <xdr:row>39</xdr:row>
      <xdr:rowOff>129268</xdr:rowOff>
    </xdr:to>
    <xdr:pic>
      <xdr:nvPicPr>
        <xdr:cNvPr id="14" name="Imagem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E139BA7-FA0C-475C-9BB6-6C0922020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7160067"/>
          <a:ext cx="932781" cy="92938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246064</xdr:colOff>
      <xdr:row>23</xdr:row>
      <xdr:rowOff>16667</xdr:rowOff>
    </xdr:from>
    <xdr:ext cx="1855263" cy="533400"/>
    <xdr:sp macro="" textlink="">
      <xdr:nvSpPr>
        <xdr:cNvPr id="2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9390064" y="4617242"/>
          <a:ext cx="1855263" cy="5334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0B5C84"/>
              </a:solidFill>
              <a:effectLst/>
              <a:uLnTx/>
              <a:uFillTx/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 </a:t>
          </a: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B5C84"/>
              </a:solidFill>
              <a:effectLst/>
              <a:uLnTx/>
              <a:uFillTx/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ADICIONAR CLIENTE</a:t>
          </a:r>
          <a:endParaRPr kumimoji="0" sz="1600" b="1" i="0" u="none" strike="noStrike" kern="0" cap="none" spc="0" normalizeH="0" baseline="0" noProof="0">
            <a:ln>
              <a:noFill/>
            </a:ln>
            <a:solidFill>
              <a:srgbClr val="0B5C84"/>
            </a:solidFill>
            <a:effectLst/>
            <a:uLnTx/>
            <a:uFillTx/>
            <a:latin typeface="Georgia Pro Black" panose="02040A02050405020203" pitchFamily="18" charset="0"/>
          </a:endParaRPr>
        </a:p>
      </xdr:txBody>
    </xdr:sp>
    <xdr:clientData fLocksWithSheet="0"/>
  </xdr:oneCellAnchor>
  <xdr:oneCellAnchor>
    <xdr:from>
      <xdr:col>11</xdr:col>
      <xdr:colOff>131764</xdr:colOff>
      <xdr:row>23</xdr:row>
      <xdr:rowOff>42067</xdr:rowOff>
    </xdr:from>
    <xdr:ext cx="1855263" cy="508000"/>
    <xdr:sp macro="" textlink="">
      <xdr:nvSpPr>
        <xdr:cNvPr id="3" name="Shap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6837364" y="4642642"/>
          <a:ext cx="1855263" cy="508000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0B5C84"/>
              </a:solidFill>
              <a:effectLst/>
              <a:uLnTx/>
              <a:uFillTx/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CONSULTAR CLIENTES</a:t>
          </a:r>
          <a:endParaRPr kumimoji="0" sz="1600" b="1" i="0" u="none" strike="noStrike" kern="0" cap="none" spc="0" normalizeH="0" baseline="0" noProof="0">
            <a:ln>
              <a:noFill/>
            </a:ln>
            <a:solidFill>
              <a:srgbClr val="0B5C84"/>
            </a:solidFill>
            <a:effectLst/>
            <a:uLnTx/>
            <a:uFillTx/>
            <a:latin typeface="Georgia Pro Black" panose="02040A02050405020203" pitchFamily="18" charset="0"/>
          </a:endParaRPr>
        </a:p>
      </xdr:txBody>
    </xdr:sp>
    <xdr:clientData fLocksWithSheet="0"/>
  </xdr:oneCellAnchor>
  <xdr:twoCellAnchor editAs="oneCell">
    <xdr:from>
      <xdr:col>11</xdr:col>
      <xdr:colOff>369096</xdr:colOff>
      <xdr:row>14</xdr:row>
      <xdr:rowOff>154779</xdr:rowOff>
    </xdr:from>
    <xdr:to>
      <xdr:col>13</xdr:col>
      <xdr:colOff>540932</xdr:colOff>
      <xdr:row>21</xdr:row>
      <xdr:rowOff>124210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4696" y="2955129"/>
          <a:ext cx="1391036" cy="1369606"/>
        </a:xfrm>
        <a:prstGeom prst="rect">
          <a:avLst/>
        </a:prstGeom>
      </xdr:spPr>
    </xdr:pic>
    <xdr:clientData/>
  </xdr:twoCellAnchor>
  <xdr:twoCellAnchor editAs="oneCell">
    <xdr:from>
      <xdr:col>15</xdr:col>
      <xdr:colOff>511970</xdr:colOff>
      <xdr:row>14</xdr:row>
      <xdr:rowOff>154780</xdr:rowOff>
    </xdr:from>
    <xdr:to>
      <xdr:col>17</xdr:col>
      <xdr:colOff>219095</xdr:colOff>
      <xdr:row>21</xdr:row>
      <xdr:rowOff>123844</xdr:rowOff>
    </xdr:to>
    <xdr:pic>
      <xdr:nvPicPr>
        <xdr:cNvPr id="5" name="Imagem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5970" y="2955130"/>
          <a:ext cx="1383525" cy="136923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28</xdr:col>
      <xdr:colOff>0</xdr:colOff>
      <xdr:row>8</xdr:row>
      <xdr:rowOff>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0" y="0"/>
          <a:ext cx="18087975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7" name="image3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523875</xdr:colOff>
      <xdr:row>11</xdr:row>
      <xdr:rowOff>154781</xdr:rowOff>
    </xdr:from>
    <xdr:to>
      <xdr:col>5</xdr:col>
      <xdr:colOff>18255</xdr:colOff>
      <xdr:row>15</xdr:row>
      <xdr:rowOff>56355</xdr:rowOff>
    </xdr:to>
    <xdr:pic>
      <xdr:nvPicPr>
        <xdr:cNvPr id="13" name="Imagem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2675" y="2355056"/>
          <a:ext cx="713580" cy="701674"/>
        </a:xfrm>
        <a:prstGeom prst="rect">
          <a:avLst/>
        </a:prstGeom>
      </xdr:spPr>
    </xdr:pic>
    <xdr:clientData/>
  </xdr:twoCellAnchor>
  <xdr:oneCellAnchor>
    <xdr:from>
      <xdr:col>0</xdr:col>
      <xdr:colOff>492202</xdr:colOff>
      <xdr:row>11</xdr:row>
      <xdr:rowOff>95249</xdr:rowOff>
    </xdr:from>
    <xdr:ext cx="800100" cy="828675"/>
    <xdr:pic>
      <xdr:nvPicPr>
        <xdr:cNvPr id="14" name="image8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3B6455A-07DB-4326-84B1-0ABC7A7838A6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492202" y="2340428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422142</xdr:colOff>
      <xdr:row>26</xdr:row>
      <xdr:rowOff>124722</xdr:rowOff>
    </xdr:from>
    <xdr:to>
      <xdr:col>2</xdr:col>
      <xdr:colOff>71521</xdr:colOff>
      <xdr:row>30</xdr:row>
      <xdr:rowOff>178915</xdr:rowOff>
    </xdr:to>
    <xdr:pic>
      <xdr:nvPicPr>
        <xdr:cNvPr id="15" name="Imagem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A2B0CE0-DE83-4555-B5F6-E7E15AC01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42" y="5431508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408857</xdr:colOff>
      <xdr:row>18</xdr:row>
      <xdr:rowOff>138011</xdr:rowOff>
    </xdr:from>
    <xdr:to>
      <xdr:col>2</xdr:col>
      <xdr:colOff>58464</xdr:colOff>
      <xdr:row>22</xdr:row>
      <xdr:rowOff>192432</xdr:rowOff>
    </xdr:to>
    <xdr:pic>
      <xdr:nvPicPr>
        <xdr:cNvPr id="16" name="Imagem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22E5A46-C373-43D1-8F26-D105289A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57" y="3811940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408214</xdr:colOff>
      <xdr:row>34</xdr:row>
      <xdr:rowOff>193209</xdr:rowOff>
    </xdr:from>
    <xdr:to>
      <xdr:col>2</xdr:col>
      <xdr:colOff>116352</xdr:colOff>
      <xdr:row>39</xdr:row>
      <xdr:rowOff>102053</xdr:rowOff>
    </xdr:to>
    <xdr:pic>
      <xdr:nvPicPr>
        <xdr:cNvPr id="17" name="Imagem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324B1A8-9540-4E3B-85B1-25B6045B3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214" y="7132852"/>
          <a:ext cx="932781" cy="92938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500063</xdr:colOff>
      <xdr:row>11</xdr:row>
      <xdr:rowOff>142874</xdr:rowOff>
    </xdr:from>
    <xdr:to>
      <xdr:col>4</xdr:col>
      <xdr:colOff>601662</xdr:colOff>
      <xdr:row>15</xdr:row>
      <xdr:rowOff>44448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8863" y="2343149"/>
          <a:ext cx="711199" cy="70167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28</xdr:col>
      <xdr:colOff>0</xdr:colOff>
      <xdr:row>8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0" y="0"/>
          <a:ext cx="18087975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6</xdr:col>
      <xdr:colOff>0</xdr:colOff>
      <xdr:row>12</xdr:row>
      <xdr:rowOff>6569</xdr:rowOff>
    </xdr:from>
    <xdr:to>
      <xdr:col>16</xdr:col>
      <xdr:colOff>0</xdr:colOff>
      <xdr:row>13</xdr:row>
      <xdr:rowOff>197068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6097313" y="2406869"/>
          <a:ext cx="6551887" cy="39052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CONSULTE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</a:t>
          </a:r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O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CLIENTE PELO NOME</a:t>
          </a:r>
        </a:p>
      </xdr:txBody>
    </xdr:sp>
    <xdr:clientData/>
  </xdr:twoCellAnchor>
  <xdr:twoCellAnchor>
    <xdr:from>
      <xdr:col>17</xdr:col>
      <xdr:colOff>0</xdr:colOff>
      <xdr:row>12</xdr:row>
      <xdr:rowOff>6569</xdr:rowOff>
    </xdr:from>
    <xdr:to>
      <xdr:col>27</xdr:col>
      <xdr:colOff>0</xdr:colOff>
      <xdr:row>13</xdr:row>
      <xdr:rowOff>197068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2100-00000B000000}"/>
            </a:ext>
          </a:extLst>
        </xdr:cNvPr>
        <xdr:cNvSpPr/>
      </xdr:nvSpPr>
      <xdr:spPr>
        <a:xfrm>
          <a:off x="10858500" y="2455855"/>
          <a:ext cx="6340929" cy="394606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CONSULTE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</a:t>
          </a:r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O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CLIENTE PELO ID</a:t>
          </a:r>
        </a:p>
      </xdr:txBody>
    </xdr:sp>
    <xdr:clientData/>
  </xdr:twoCellAnchor>
  <xdr:oneCellAnchor>
    <xdr:from>
      <xdr:col>0</xdr:col>
      <xdr:colOff>424167</xdr:colOff>
      <xdr:row>11</xdr:row>
      <xdr:rowOff>81643</xdr:rowOff>
    </xdr:from>
    <xdr:ext cx="800100" cy="828675"/>
    <xdr:pic>
      <xdr:nvPicPr>
        <xdr:cNvPr id="12" name="image8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0ECDE4E-3D69-4F69-A227-0438CBCF806C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24167" y="2326822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354107</xdr:colOff>
      <xdr:row>26</xdr:row>
      <xdr:rowOff>111116</xdr:rowOff>
    </xdr:from>
    <xdr:to>
      <xdr:col>2</xdr:col>
      <xdr:colOff>3486</xdr:colOff>
      <xdr:row>30</xdr:row>
      <xdr:rowOff>165309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A69C27-667C-403C-A91B-6312A400A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107" y="5417902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340822</xdr:colOff>
      <xdr:row>18</xdr:row>
      <xdr:rowOff>124405</xdr:rowOff>
    </xdr:from>
    <xdr:to>
      <xdr:col>1</xdr:col>
      <xdr:colOff>602751</xdr:colOff>
      <xdr:row>22</xdr:row>
      <xdr:rowOff>178826</xdr:rowOff>
    </xdr:to>
    <xdr:pic>
      <xdr:nvPicPr>
        <xdr:cNvPr id="14" name="Imagem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2D92D2-7680-49FB-B5F0-A20A62BCE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822" y="3798334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340179</xdr:colOff>
      <xdr:row>34</xdr:row>
      <xdr:rowOff>179603</xdr:rowOff>
    </xdr:from>
    <xdr:to>
      <xdr:col>2</xdr:col>
      <xdr:colOff>48317</xdr:colOff>
      <xdr:row>39</xdr:row>
      <xdr:rowOff>88447</xdr:rowOff>
    </xdr:to>
    <xdr:pic>
      <xdr:nvPicPr>
        <xdr:cNvPr id="15" name="Imagem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E0447C3-2E53-426E-A3DB-0B7AA8765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179" y="7119246"/>
          <a:ext cx="932781" cy="92938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488157</xdr:colOff>
      <xdr:row>11</xdr:row>
      <xdr:rowOff>142876</xdr:rowOff>
    </xdr:from>
    <xdr:to>
      <xdr:col>4</xdr:col>
      <xdr:colOff>589756</xdr:colOff>
      <xdr:row>15</xdr:row>
      <xdr:rowOff>44450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957" y="2343151"/>
          <a:ext cx="711199" cy="7016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36</xdr:row>
          <xdr:rowOff>28575</xdr:rowOff>
        </xdr:from>
        <xdr:to>
          <xdr:col>14</xdr:col>
          <xdr:colOff>419100</xdr:colOff>
          <xdr:row>38</xdr:row>
          <xdr:rowOff>161925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22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628650</xdr:colOff>
          <xdr:row>36</xdr:row>
          <xdr:rowOff>28575</xdr:rowOff>
        </xdr:from>
        <xdr:to>
          <xdr:col>16</xdr:col>
          <xdr:colOff>38100</xdr:colOff>
          <xdr:row>38</xdr:row>
          <xdr:rowOff>161925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25</xdr:col>
      <xdr:colOff>0</xdr:colOff>
      <xdr:row>8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0" y="0"/>
          <a:ext cx="18087975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4" name="image3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3694</xdr:colOff>
      <xdr:row>12</xdr:row>
      <xdr:rowOff>6569</xdr:rowOff>
    </xdr:from>
    <xdr:to>
      <xdr:col>17</xdr:col>
      <xdr:colOff>0</xdr:colOff>
      <xdr:row>13</xdr:row>
      <xdr:rowOff>197068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6099694" y="2406869"/>
          <a:ext cx="6549506" cy="39052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ADICIONE OS NOVOS CLIENTES</a:t>
          </a:r>
          <a:endParaRPr lang="pt-BR" sz="1400" b="1" baseline="0">
            <a:solidFill>
              <a:srgbClr val="0B5C84"/>
            </a:solidFill>
            <a:latin typeface="Georgia" panose="02040502050405020303" pitchFamily="18" charset="0"/>
          </a:endParaRPr>
        </a:p>
      </xdr:txBody>
    </xdr:sp>
    <xdr:clientData/>
  </xdr:twoCellAnchor>
  <xdr:oneCellAnchor>
    <xdr:from>
      <xdr:col>0</xdr:col>
      <xdr:colOff>505810</xdr:colOff>
      <xdr:row>11</xdr:row>
      <xdr:rowOff>95249</xdr:rowOff>
    </xdr:from>
    <xdr:ext cx="800100" cy="828675"/>
    <xdr:pic>
      <xdr:nvPicPr>
        <xdr:cNvPr id="11" name="image8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E82E078-782D-4213-83D4-F2FCEC8E0621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05810" y="2340428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435750</xdr:colOff>
      <xdr:row>26</xdr:row>
      <xdr:rowOff>124722</xdr:rowOff>
    </xdr:from>
    <xdr:to>
      <xdr:col>2</xdr:col>
      <xdr:colOff>85129</xdr:colOff>
      <xdr:row>30</xdr:row>
      <xdr:rowOff>178915</xdr:rowOff>
    </xdr:to>
    <xdr:pic>
      <xdr:nvPicPr>
        <xdr:cNvPr id="12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C2543-3801-423F-8487-FA4049294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750" y="5431508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422465</xdr:colOff>
      <xdr:row>18</xdr:row>
      <xdr:rowOff>138011</xdr:rowOff>
    </xdr:from>
    <xdr:to>
      <xdr:col>2</xdr:col>
      <xdr:colOff>72072</xdr:colOff>
      <xdr:row>22</xdr:row>
      <xdr:rowOff>192432</xdr:rowOff>
    </xdr:to>
    <xdr:pic>
      <xdr:nvPicPr>
        <xdr:cNvPr id="13" name="Imagem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B2F2357-46FA-4A82-8FD7-E6A669F50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65" y="3811940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421822</xdr:colOff>
      <xdr:row>34</xdr:row>
      <xdr:rowOff>193209</xdr:rowOff>
    </xdr:from>
    <xdr:to>
      <xdr:col>2</xdr:col>
      <xdr:colOff>129960</xdr:colOff>
      <xdr:row>39</xdr:row>
      <xdr:rowOff>102053</xdr:rowOff>
    </xdr:to>
    <xdr:pic>
      <xdr:nvPicPr>
        <xdr:cNvPr id="14" name="Imagem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3D73BC4-BD76-401E-8BF7-B18E2F117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822" y="7132852"/>
          <a:ext cx="932781" cy="92938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0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0" y="0"/>
          <a:ext cx="18087975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oneCellAnchor>
    <xdr:from>
      <xdr:col>13</xdr:col>
      <xdr:colOff>285750</xdr:colOff>
      <xdr:row>22</xdr:row>
      <xdr:rowOff>107156</xdr:rowOff>
    </xdr:from>
    <xdr:ext cx="1855263" cy="523874"/>
    <xdr:sp macro="" textlink="">
      <xdr:nvSpPr>
        <xdr:cNvPr id="9" name="Shap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SpPr/>
      </xdr:nvSpPr>
      <xdr:spPr>
        <a:xfrm>
          <a:off x="8210550" y="4507706"/>
          <a:ext cx="1855263" cy="523874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 </a:t>
          </a:r>
          <a:r>
            <a:rPr lang="en-US" sz="1600" b="1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METAS ANUAIS</a:t>
          </a:r>
          <a:endParaRPr sz="16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  <xdr:twoCellAnchor editAs="oneCell">
    <xdr:from>
      <xdr:col>13</xdr:col>
      <xdr:colOff>500062</xdr:colOff>
      <xdr:row>13</xdr:row>
      <xdr:rowOff>95250</xdr:rowOff>
    </xdr:from>
    <xdr:to>
      <xdr:col>16</xdr:col>
      <xdr:colOff>261936</xdr:colOff>
      <xdr:row>21</xdr:row>
      <xdr:rowOff>59530</xdr:rowOff>
    </xdr:to>
    <xdr:pic>
      <xdr:nvPicPr>
        <xdr:cNvPr id="10" name="Imagem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4862" y="2695575"/>
          <a:ext cx="1590674" cy="1564480"/>
        </a:xfrm>
        <a:prstGeom prst="rect">
          <a:avLst/>
        </a:prstGeom>
      </xdr:spPr>
    </xdr:pic>
    <xdr:clientData/>
  </xdr:twoCellAnchor>
  <xdr:twoCellAnchor editAs="oneCell">
    <xdr:from>
      <xdr:col>17</xdr:col>
      <xdr:colOff>242092</xdr:colOff>
      <xdr:row>13</xdr:row>
      <xdr:rowOff>107156</xdr:rowOff>
    </xdr:from>
    <xdr:to>
      <xdr:col>20</xdr:col>
      <xdr:colOff>27779</xdr:colOff>
      <xdr:row>21</xdr:row>
      <xdr:rowOff>95249</xdr:rowOff>
    </xdr:to>
    <xdr:pic>
      <xdr:nvPicPr>
        <xdr:cNvPr id="11" name="Imagem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2492" y="2707481"/>
          <a:ext cx="1614487" cy="1588293"/>
        </a:xfrm>
        <a:prstGeom prst="rect">
          <a:avLst/>
        </a:prstGeom>
      </xdr:spPr>
    </xdr:pic>
    <xdr:clientData/>
  </xdr:twoCellAnchor>
  <xdr:oneCellAnchor>
    <xdr:from>
      <xdr:col>17</xdr:col>
      <xdr:colOff>71437</xdr:colOff>
      <xdr:row>22</xdr:row>
      <xdr:rowOff>128402</xdr:rowOff>
    </xdr:from>
    <xdr:ext cx="1980405" cy="514534"/>
    <xdr:sp macro="" textlink="">
      <xdr:nvSpPr>
        <xdr:cNvPr id="12" name="Shap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300-00000C000000}"/>
            </a:ext>
          </a:extLst>
        </xdr:cNvPr>
        <xdr:cNvSpPr/>
      </xdr:nvSpPr>
      <xdr:spPr>
        <a:xfrm>
          <a:off x="10891837" y="4528952"/>
          <a:ext cx="1980405" cy="514534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b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50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CONSULTAR FUNCIONÁRIOS</a:t>
          </a:r>
          <a:endParaRPr sz="15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  <xdr:oneCellAnchor>
    <xdr:from>
      <xdr:col>8</xdr:col>
      <xdr:colOff>592932</xdr:colOff>
      <xdr:row>22</xdr:row>
      <xdr:rowOff>92869</xdr:rowOff>
    </xdr:from>
    <xdr:ext cx="1955006" cy="502444"/>
    <xdr:sp macro="" textlink="">
      <xdr:nvSpPr>
        <xdr:cNvPr id="13" name="Shape 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300-00000D000000}"/>
            </a:ext>
          </a:extLst>
        </xdr:cNvPr>
        <xdr:cNvSpPr/>
      </xdr:nvSpPr>
      <xdr:spPr>
        <a:xfrm>
          <a:off x="5469732" y="4493419"/>
          <a:ext cx="1955006" cy="502444"/>
        </a:xfrm>
        <a:prstGeom prst="roundRect">
          <a:avLst>
            <a:gd name="adj" fmla="val 16667"/>
          </a:avLst>
        </a:prstGeom>
        <a:solidFill>
          <a:srgbClr val="EDC28D"/>
        </a:solidFill>
        <a:ln w="9525" cap="flat" cmpd="sng">
          <a:noFill/>
          <a:prstDash val="solid"/>
          <a:miter lim="800000"/>
          <a:headEnd type="none" w="sm" len="sm"/>
          <a:tailEnd type="none" w="sm" len="sm"/>
        </a:ln>
        <a:scene3d>
          <a:camera prst="orthographicFront"/>
          <a:lightRig rig="chilly" dir="t"/>
        </a:scene3d>
        <a:sp3d prstMaterial="translucentPowder">
          <a:bevelT prst="angle"/>
          <a:bevelB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    </a:t>
          </a:r>
          <a:r>
            <a:rPr lang="en-US" sz="1600" b="1">
              <a:solidFill>
                <a:srgbClr val="0B5C84"/>
              </a:solidFill>
              <a:latin typeface="Georgia Pro Black" panose="02040A02050405020203" pitchFamily="18" charset="0"/>
              <a:ea typeface="Microsoft JhengHei"/>
              <a:cs typeface="Microsoft JhengHei"/>
              <a:sym typeface="Microsoft JhengHei"/>
            </a:rPr>
            <a:t>METAS MENSAIS</a:t>
          </a:r>
          <a:endParaRPr sz="1600" b="1">
            <a:solidFill>
              <a:srgbClr val="0B5C84"/>
            </a:solidFill>
            <a:latin typeface="Georgia Pro Black" panose="02040A02050405020203" pitchFamily="18" charset="0"/>
          </a:endParaRPr>
        </a:p>
      </xdr:txBody>
    </xdr:sp>
    <xdr:clientData fLocksWithSheet="0"/>
  </xdr:oneCellAnchor>
  <xdr:twoCellAnchor editAs="oneCell">
    <xdr:from>
      <xdr:col>9</xdr:col>
      <xdr:colOff>154781</xdr:colOff>
      <xdr:row>13</xdr:row>
      <xdr:rowOff>71437</xdr:rowOff>
    </xdr:from>
    <xdr:to>
      <xdr:col>12</xdr:col>
      <xdr:colOff>30346</xdr:colOff>
      <xdr:row>21</xdr:row>
      <xdr:rowOff>149408</xdr:rowOff>
    </xdr:to>
    <xdr:pic>
      <xdr:nvPicPr>
        <xdr:cNvPr id="14" name="Imagem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181" y="2671762"/>
          <a:ext cx="1704365" cy="1678171"/>
        </a:xfrm>
        <a:prstGeom prst="rect">
          <a:avLst/>
        </a:prstGeom>
      </xdr:spPr>
    </xdr:pic>
    <xdr:clientData/>
  </xdr:twoCellAnchor>
  <xdr:twoCellAnchor editAs="oneCell">
    <xdr:from>
      <xdr:col>3</xdr:col>
      <xdr:colOff>547687</xdr:colOff>
      <xdr:row>11</xdr:row>
      <xdr:rowOff>142875</xdr:rowOff>
    </xdr:from>
    <xdr:to>
      <xdr:col>5</xdr:col>
      <xdr:colOff>42067</xdr:colOff>
      <xdr:row>15</xdr:row>
      <xdr:rowOff>44449</xdr:rowOff>
    </xdr:to>
    <xdr:pic>
      <xdr:nvPicPr>
        <xdr:cNvPr id="15" name="Imagem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7" y="2343150"/>
          <a:ext cx="713580" cy="701674"/>
        </a:xfrm>
        <a:prstGeom prst="rect">
          <a:avLst/>
        </a:prstGeom>
      </xdr:spPr>
    </xdr:pic>
    <xdr:clientData/>
  </xdr:twoCellAnchor>
  <xdr:oneCellAnchor>
    <xdr:from>
      <xdr:col>0</xdr:col>
      <xdr:colOff>519417</xdr:colOff>
      <xdr:row>11</xdr:row>
      <xdr:rowOff>136071</xdr:rowOff>
    </xdr:from>
    <xdr:ext cx="800100" cy="828675"/>
    <xdr:pic>
      <xdr:nvPicPr>
        <xdr:cNvPr id="16" name="image8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7BAD245-6BCC-43A9-868B-584782FBF832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519417" y="2381250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449357</xdr:colOff>
      <xdr:row>26</xdr:row>
      <xdr:rowOff>165544</xdr:rowOff>
    </xdr:from>
    <xdr:to>
      <xdr:col>2</xdr:col>
      <xdr:colOff>98736</xdr:colOff>
      <xdr:row>31</xdr:row>
      <xdr:rowOff>15630</xdr:rowOff>
    </xdr:to>
    <xdr:pic>
      <xdr:nvPicPr>
        <xdr:cNvPr id="17" name="Imagem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B695AE8-6A6C-48AC-992B-06B200D4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357" y="5472330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436072</xdr:colOff>
      <xdr:row>18</xdr:row>
      <xdr:rowOff>178833</xdr:rowOff>
    </xdr:from>
    <xdr:to>
      <xdr:col>2</xdr:col>
      <xdr:colOff>85679</xdr:colOff>
      <xdr:row>23</xdr:row>
      <xdr:rowOff>29147</xdr:rowOff>
    </xdr:to>
    <xdr:pic>
      <xdr:nvPicPr>
        <xdr:cNvPr id="18" name="Imagem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7A29830-4766-4003-A1EB-5EB549A62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072" y="3852762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435429</xdr:colOff>
      <xdr:row>35</xdr:row>
      <xdr:rowOff>29924</xdr:rowOff>
    </xdr:from>
    <xdr:to>
      <xdr:col>2</xdr:col>
      <xdr:colOff>143567</xdr:colOff>
      <xdr:row>39</xdr:row>
      <xdr:rowOff>142875</xdr:rowOff>
    </xdr:to>
    <xdr:pic>
      <xdr:nvPicPr>
        <xdr:cNvPr id="19" name="Imagem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1DB9F66-4B5E-4E2A-BFB5-20CBF5E7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9" y="7173674"/>
          <a:ext cx="932781" cy="92938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0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0" y="0"/>
          <a:ext cx="18078450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535782</xdr:colOff>
      <xdr:row>12</xdr:row>
      <xdr:rowOff>0</xdr:rowOff>
    </xdr:from>
    <xdr:to>
      <xdr:col>5</xdr:col>
      <xdr:colOff>30162</xdr:colOff>
      <xdr:row>15</xdr:row>
      <xdr:rowOff>103980</xdr:rowOff>
    </xdr:to>
    <xdr:pic>
      <xdr:nvPicPr>
        <xdr:cNvPr id="9" name="Imagem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582" y="2400300"/>
          <a:ext cx="713580" cy="704055"/>
        </a:xfrm>
        <a:prstGeom prst="rect">
          <a:avLst/>
        </a:prstGeom>
      </xdr:spPr>
    </xdr:pic>
    <xdr:clientData/>
  </xdr:twoCellAnchor>
  <xdr:twoCellAnchor>
    <xdr:from>
      <xdr:col>9</xdr:col>
      <xdr:colOff>3694</xdr:colOff>
      <xdr:row>12</xdr:row>
      <xdr:rowOff>6569</xdr:rowOff>
    </xdr:from>
    <xdr:to>
      <xdr:col>16</xdr:col>
      <xdr:colOff>0</xdr:colOff>
      <xdr:row>13</xdr:row>
      <xdr:rowOff>197068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2400-00000A000000}"/>
            </a:ext>
          </a:extLst>
        </xdr:cNvPr>
        <xdr:cNvSpPr/>
      </xdr:nvSpPr>
      <xdr:spPr>
        <a:xfrm>
          <a:off x="6099694" y="2406869"/>
          <a:ext cx="6539981" cy="39052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REGISTRO DE METAS MENSAIS POR FUNCIONÁRIO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581026</xdr:colOff>
          <xdr:row>23</xdr:row>
          <xdr:rowOff>152399</xdr:rowOff>
        </xdr:from>
        <xdr:to>
          <xdr:col>13</xdr:col>
          <xdr:colOff>122464</xdr:colOff>
          <xdr:row>26</xdr:row>
          <xdr:rowOff>85724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24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530680</xdr:colOff>
          <xdr:row>23</xdr:row>
          <xdr:rowOff>152399</xdr:rowOff>
        </xdr:from>
        <xdr:to>
          <xdr:col>15</xdr:col>
          <xdr:colOff>157843</xdr:colOff>
          <xdr:row>26</xdr:row>
          <xdr:rowOff>85724</xdr:rowOff>
        </xdr:to>
        <xdr:sp macro="" textlink="">
          <xdr:nvSpPr>
            <xdr:cNvPr id="129026" name="Button 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478595</xdr:colOff>
      <xdr:row>11</xdr:row>
      <xdr:rowOff>149678</xdr:rowOff>
    </xdr:from>
    <xdr:ext cx="800100" cy="828675"/>
    <xdr:pic>
      <xdr:nvPicPr>
        <xdr:cNvPr id="13" name="image8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9F6907-D90B-414F-9768-073B7E5CD1D7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78595" y="2394857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408535</xdr:colOff>
      <xdr:row>26</xdr:row>
      <xdr:rowOff>179151</xdr:rowOff>
    </xdr:from>
    <xdr:to>
      <xdr:col>2</xdr:col>
      <xdr:colOff>57914</xdr:colOff>
      <xdr:row>31</xdr:row>
      <xdr:rowOff>29237</xdr:rowOff>
    </xdr:to>
    <xdr:pic>
      <xdr:nvPicPr>
        <xdr:cNvPr id="14" name="Imagem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BF681BD-0E10-48EE-9581-7CCD913DE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35" y="5485937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395250</xdr:colOff>
      <xdr:row>18</xdr:row>
      <xdr:rowOff>192440</xdr:rowOff>
    </xdr:from>
    <xdr:to>
      <xdr:col>2</xdr:col>
      <xdr:colOff>44857</xdr:colOff>
      <xdr:row>23</xdr:row>
      <xdr:rowOff>42754</xdr:rowOff>
    </xdr:to>
    <xdr:pic>
      <xdr:nvPicPr>
        <xdr:cNvPr id="15" name="Imagem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E51CAFB-C531-4836-8F0F-57D4CF493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50" y="3866369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394607</xdr:colOff>
      <xdr:row>35</xdr:row>
      <xdr:rowOff>43531</xdr:rowOff>
    </xdr:from>
    <xdr:to>
      <xdr:col>2</xdr:col>
      <xdr:colOff>102745</xdr:colOff>
      <xdr:row>39</xdr:row>
      <xdr:rowOff>156482</xdr:rowOff>
    </xdr:to>
    <xdr:pic>
      <xdr:nvPicPr>
        <xdr:cNvPr id="16" name="Imagem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85DF474-8FF2-4729-9850-BA51F2A16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7187281"/>
          <a:ext cx="932781" cy="92938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26</xdr:col>
      <xdr:colOff>0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0" y="0"/>
          <a:ext cx="18078450" cy="1600200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535782</xdr:colOff>
      <xdr:row>12</xdr:row>
      <xdr:rowOff>0</xdr:rowOff>
    </xdr:from>
    <xdr:to>
      <xdr:col>5</xdr:col>
      <xdr:colOff>30162</xdr:colOff>
      <xdr:row>15</xdr:row>
      <xdr:rowOff>103980</xdr:rowOff>
    </xdr:to>
    <xdr:pic>
      <xdr:nvPicPr>
        <xdr:cNvPr id="9" name="Imagem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582" y="2400300"/>
          <a:ext cx="713580" cy="704055"/>
        </a:xfrm>
        <a:prstGeom prst="rect">
          <a:avLst/>
        </a:prstGeom>
      </xdr:spPr>
    </xdr:pic>
    <xdr:clientData/>
  </xdr:twoCellAnchor>
  <xdr:twoCellAnchor>
    <xdr:from>
      <xdr:col>10</xdr:col>
      <xdr:colOff>3694</xdr:colOff>
      <xdr:row>12</xdr:row>
      <xdr:rowOff>6569</xdr:rowOff>
    </xdr:from>
    <xdr:to>
      <xdr:col>16</xdr:col>
      <xdr:colOff>0</xdr:colOff>
      <xdr:row>13</xdr:row>
      <xdr:rowOff>197068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/>
      </xdr:nvSpPr>
      <xdr:spPr>
        <a:xfrm>
          <a:off x="6099694" y="2406869"/>
          <a:ext cx="6378056" cy="39052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DEFINIR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METAS DE VENDAS DO ANO</a:t>
          </a:r>
        </a:p>
      </xdr:txBody>
    </xdr:sp>
    <xdr:clientData/>
  </xdr:twoCellAnchor>
  <xdr:oneCellAnchor>
    <xdr:from>
      <xdr:col>0</xdr:col>
      <xdr:colOff>505809</xdr:colOff>
      <xdr:row>11</xdr:row>
      <xdr:rowOff>176893</xdr:rowOff>
    </xdr:from>
    <xdr:ext cx="800100" cy="828675"/>
    <xdr:pic>
      <xdr:nvPicPr>
        <xdr:cNvPr id="11" name="image8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43A7EF-EBE3-404C-AC42-4994D9270F8D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05809" y="2422072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435749</xdr:colOff>
      <xdr:row>27</xdr:row>
      <xdr:rowOff>2259</xdr:rowOff>
    </xdr:from>
    <xdr:to>
      <xdr:col>2</xdr:col>
      <xdr:colOff>85128</xdr:colOff>
      <xdr:row>31</xdr:row>
      <xdr:rowOff>56452</xdr:rowOff>
    </xdr:to>
    <xdr:pic>
      <xdr:nvPicPr>
        <xdr:cNvPr id="12" name="Imagem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77AE390-97F9-4ACC-9E67-511218C3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749" y="5513152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422464</xdr:colOff>
      <xdr:row>19</xdr:row>
      <xdr:rowOff>15548</xdr:rowOff>
    </xdr:from>
    <xdr:to>
      <xdr:col>2</xdr:col>
      <xdr:colOff>72071</xdr:colOff>
      <xdr:row>23</xdr:row>
      <xdr:rowOff>69969</xdr:rowOff>
    </xdr:to>
    <xdr:pic>
      <xdr:nvPicPr>
        <xdr:cNvPr id="13" name="Imagem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867C0D6-7550-4FBC-BD30-53CFB3578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64" y="3893584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421821</xdr:colOff>
      <xdr:row>35</xdr:row>
      <xdr:rowOff>70746</xdr:rowOff>
    </xdr:from>
    <xdr:to>
      <xdr:col>2</xdr:col>
      <xdr:colOff>129959</xdr:colOff>
      <xdr:row>39</xdr:row>
      <xdr:rowOff>183697</xdr:rowOff>
    </xdr:to>
    <xdr:pic>
      <xdr:nvPicPr>
        <xdr:cNvPr id="14" name="Imagem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4A307D-7985-4DA5-9AF1-AC0AE7A3A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821" y="7214496"/>
          <a:ext cx="932781" cy="92938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29</xdr:col>
      <xdr:colOff>0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0" y="0"/>
          <a:ext cx="18165536" cy="1632857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63157</xdr:colOff>
      <xdr:row>3</xdr:row>
      <xdr:rowOff>22223</xdr:rowOff>
    </xdr:from>
    <xdr:ext cx="1678782" cy="1702595"/>
    <xdr:pic>
      <xdr:nvPicPr>
        <xdr:cNvPr id="3" name="image3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91957" y="622298"/>
          <a:ext cx="1678782" cy="17025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488156</xdr:colOff>
      <xdr:row>12</xdr:row>
      <xdr:rowOff>35719</xdr:rowOff>
    </xdr:from>
    <xdr:to>
      <xdr:col>4</xdr:col>
      <xdr:colOff>589755</xdr:colOff>
      <xdr:row>15</xdr:row>
      <xdr:rowOff>139699</xdr:rowOff>
    </xdr:to>
    <xdr:pic>
      <xdr:nvPicPr>
        <xdr:cNvPr id="9" name="Imagem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956" y="2436019"/>
          <a:ext cx="711199" cy="704055"/>
        </a:xfrm>
        <a:prstGeom prst="rect">
          <a:avLst/>
        </a:prstGeom>
      </xdr:spPr>
    </xdr:pic>
    <xdr:clientData/>
  </xdr:twoCellAnchor>
  <xdr:twoCellAnchor>
    <xdr:from>
      <xdr:col>7</xdr:col>
      <xdr:colOff>11907</xdr:colOff>
      <xdr:row>12</xdr:row>
      <xdr:rowOff>6569</xdr:rowOff>
    </xdr:from>
    <xdr:to>
      <xdr:col>9</xdr:col>
      <xdr:colOff>2238375</xdr:colOff>
      <xdr:row>13</xdr:row>
      <xdr:rowOff>197068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2700-00000A000000}"/>
            </a:ext>
          </a:extLst>
        </xdr:cNvPr>
        <xdr:cNvSpPr/>
      </xdr:nvSpPr>
      <xdr:spPr>
        <a:xfrm>
          <a:off x="4279107" y="2406869"/>
          <a:ext cx="2845593" cy="39052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FUNCIONÁRIOS</a:t>
          </a:r>
        </a:p>
      </xdr:txBody>
    </xdr:sp>
    <xdr:clientData/>
  </xdr:twoCellAnchor>
  <xdr:twoCellAnchor>
    <xdr:from>
      <xdr:col>12</xdr:col>
      <xdr:colOff>3694</xdr:colOff>
      <xdr:row>12</xdr:row>
      <xdr:rowOff>6569</xdr:rowOff>
    </xdr:from>
    <xdr:to>
      <xdr:col>22</xdr:col>
      <xdr:colOff>0</xdr:colOff>
      <xdr:row>13</xdr:row>
      <xdr:rowOff>197068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SpPr/>
      </xdr:nvSpPr>
      <xdr:spPr>
        <a:xfrm>
          <a:off x="8347594" y="2406869"/>
          <a:ext cx="6549506" cy="390524"/>
        </a:xfrm>
        <a:prstGeom prst="rect">
          <a:avLst/>
        </a:prstGeom>
        <a:solidFill>
          <a:srgbClr val="F6F0DB"/>
        </a:solidFill>
        <a:scene3d>
          <a:camera prst="orthographicFront"/>
          <a:lightRig rig="threePt" dir="t"/>
        </a:scene3d>
        <a:sp3d prstMaterial="clear">
          <a:bevelT prst="angle"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CONSULTE</a:t>
          </a:r>
          <a:r>
            <a:rPr lang="pt-BR" sz="1400" b="1" baseline="0">
              <a:solidFill>
                <a:srgbClr val="0B5C84"/>
              </a:solidFill>
              <a:latin typeface="Georgia" panose="02040502050405020303" pitchFamily="18" charset="0"/>
            </a:rPr>
            <a:t> </a:t>
          </a:r>
          <a:r>
            <a:rPr lang="pt-BR" sz="1400" b="1">
              <a:solidFill>
                <a:srgbClr val="0B5C84"/>
              </a:solidFill>
              <a:latin typeface="Georgia" panose="02040502050405020303" pitchFamily="18" charset="0"/>
            </a:rPr>
            <a:t>O HISTÓRICO DE METAS POR FUNCIONÁRIO</a:t>
          </a:r>
          <a:endParaRPr lang="pt-BR" sz="1400" b="1" baseline="0">
            <a:solidFill>
              <a:srgbClr val="0B5C84"/>
            </a:solidFill>
            <a:latin typeface="Georgia" panose="02040502050405020303" pitchFamily="18" charset="0"/>
          </a:endParaRPr>
        </a:p>
      </xdr:txBody>
    </xdr:sp>
    <xdr:clientData/>
  </xdr:twoCellAnchor>
  <xdr:oneCellAnchor>
    <xdr:from>
      <xdr:col>0</xdr:col>
      <xdr:colOff>437774</xdr:colOff>
      <xdr:row>12</xdr:row>
      <xdr:rowOff>-1</xdr:rowOff>
    </xdr:from>
    <xdr:ext cx="800100" cy="828675"/>
    <xdr:pic>
      <xdr:nvPicPr>
        <xdr:cNvPr id="12" name="image8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9433438-BE05-4BE3-A9C7-987DF1676B3B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37774" y="2449285"/>
          <a:ext cx="800100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367714</xdr:colOff>
      <xdr:row>27</xdr:row>
      <xdr:rowOff>29472</xdr:rowOff>
    </xdr:from>
    <xdr:to>
      <xdr:col>2</xdr:col>
      <xdr:colOff>17093</xdr:colOff>
      <xdr:row>31</xdr:row>
      <xdr:rowOff>83665</xdr:rowOff>
    </xdr:to>
    <xdr:pic>
      <xdr:nvPicPr>
        <xdr:cNvPr id="13" name="Imagem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EDC6B54-F524-484F-AA37-4AE60E235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714" y="5540365"/>
          <a:ext cx="874022" cy="870621"/>
        </a:xfrm>
        <a:prstGeom prst="rect">
          <a:avLst/>
        </a:prstGeom>
      </xdr:spPr>
    </xdr:pic>
    <xdr:clientData/>
  </xdr:twoCellAnchor>
  <xdr:twoCellAnchor editAs="oneCell">
    <xdr:from>
      <xdr:col>0</xdr:col>
      <xdr:colOff>354429</xdr:colOff>
      <xdr:row>19</xdr:row>
      <xdr:rowOff>42761</xdr:rowOff>
    </xdr:from>
    <xdr:to>
      <xdr:col>2</xdr:col>
      <xdr:colOff>4036</xdr:colOff>
      <xdr:row>23</xdr:row>
      <xdr:rowOff>97182</xdr:rowOff>
    </xdr:to>
    <xdr:pic>
      <xdr:nvPicPr>
        <xdr:cNvPr id="14" name="Imagem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82D1B29-0B86-49E6-BC4F-4E3B41802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429" y="3920797"/>
          <a:ext cx="874250" cy="870849"/>
        </a:xfrm>
        <a:prstGeom prst="rect">
          <a:avLst/>
        </a:prstGeom>
      </xdr:spPr>
    </xdr:pic>
    <xdr:clientData/>
  </xdr:twoCellAnchor>
  <xdr:twoCellAnchor editAs="oneCell">
    <xdr:from>
      <xdr:col>0</xdr:col>
      <xdr:colOff>353786</xdr:colOff>
      <xdr:row>35</xdr:row>
      <xdr:rowOff>97959</xdr:rowOff>
    </xdr:from>
    <xdr:to>
      <xdr:col>2</xdr:col>
      <xdr:colOff>61924</xdr:colOff>
      <xdr:row>40</xdr:row>
      <xdr:rowOff>6803</xdr:rowOff>
    </xdr:to>
    <xdr:pic>
      <xdr:nvPicPr>
        <xdr:cNvPr id="15" name="Imagem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C92598-BFDF-4C57-A72C-0734B5819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786" y="7241709"/>
          <a:ext cx="932781" cy="9293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ctrlProp" Target="../ctrlProps/ctrlProp50.xml"/><Relationship Id="rId7" Type="http://schemas.openxmlformats.org/officeDocument/2006/relationships/ctrlProp" Target="../ctrlProps/ctrlProp5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.xml"/><Relationship Id="rId3" Type="http://schemas.openxmlformats.org/officeDocument/2006/relationships/ctrlProp" Target="../ctrlProps/ctrlProp64.xml"/><Relationship Id="rId7" Type="http://schemas.openxmlformats.org/officeDocument/2006/relationships/ctrlProp" Target="../ctrlProps/ctrlProp6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67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C0EBC-F62F-4A58-95FA-3DF6BD72FC10}">
  <sheetPr codeName="Planilha9"/>
  <dimension ref="A1:AC1000"/>
  <sheetViews>
    <sheetView showGridLines="0" tabSelected="1" zoomScale="70" zoomScaleNormal="70" workbookViewId="0">
      <selection activeCell="AH21" sqref="AH21"/>
    </sheetView>
  </sheetViews>
  <sheetFormatPr defaultColWidth="14.42578125" defaultRowHeight="15" customHeight="1" x14ac:dyDescent="0.25"/>
  <cols>
    <col min="1" max="21" width="9.28515625" customWidth="1"/>
    <col min="22" max="26" width="8.7109375" customWidth="1"/>
  </cols>
  <sheetData>
    <row r="1" spans="1:29" ht="15" customHeight="1" x14ac:dyDescent="0.25">
      <c r="A1" s="466" t="s">
        <v>91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</row>
    <row r="2" spans="1:29" ht="1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</row>
    <row r="3" spans="1:29" ht="1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</row>
    <row r="4" spans="1:29" ht="1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</row>
    <row r="5" spans="1:29" ht="1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</row>
    <row r="6" spans="1:29" ht="1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</row>
    <row r="7" spans="1:29" ht="1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</row>
    <row r="8" spans="1:29" ht="1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</row>
    <row r="9" spans="1:29" s="1" customFormat="1" ht="15" customHeight="1" x14ac:dyDescent="0.25"/>
    <row r="10" spans="1:29" s="1" customFormat="1" ht="15" customHeight="1" x14ac:dyDescent="0.25"/>
    <row r="11" spans="1:29" s="1" customFormat="1" ht="15" customHeight="1" x14ac:dyDescent="0.25"/>
    <row r="12" spans="1:29" s="1" customFormat="1" ht="18" customHeight="1" x14ac:dyDescent="0.25">
      <c r="K12"/>
    </row>
    <row r="13" spans="1:29" s="1" customFormat="1" ht="15" customHeight="1" x14ac:dyDescent="0.25"/>
    <row r="14" spans="1:29" s="1" customFormat="1" x14ac:dyDescent="0.25"/>
    <row r="15" spans="1:29" s="1" customFormat="1" x14ac:dyDescent="0.25"/>
    <row r="16" spans="1:29" s="1" customFormat="1" x14ac:dyDescent="0.25"/>
    <row r="17" spans="1:28" s="1" customFormat="1" x14ac:dyDescent="0.25"/>
    <row r="18" spans="1:28" s="1" customFormat="1" x14ac:dyDescent="0.25"/>
    <row r="19" spans="1:28" s="1" customFormat="1" x14ac:dyDescent="0.25"/>
    <row r="20" spans="1:28" s="1" customFormat="1" x14ac:dyDescent="0.25"/>
    <row r="21" spans="1:28" s="1" customFormat="1" ht="15.75" customHeight="1" x14ac:dyDescent="0.25"/>
    <row r="22" spans="1:28" s="1" customFormat="1" ht="15.75" customHeight="1" x14ac:dyDescent="0.25"/>
    <row r="23" spans="1:28" s="1" customFormat="1" ht="15.75" customHeight="1" x14ac:dyDescent="0.25"/>
    <row r="24" spans="1:28" s="1" customFormat="1" ht="15.75" customHeight="1" x14ac:dyDescent="0.25"/>
    <row r="25" spans="1:28" s="1" customFormat="1" ht="15.75" customHeight="1" x14ac:dyDescent="0.25"/>
    <row r="26" spans="1:28" s="1" customFormat="1" ht="15.75" customHeight="1" x14ac:dyDescent="0.25"/>
    <row r="27" spans="1:28" s="1" customFormat="1" ht="15.75" customHeight="1" x14ac:dyDescent="0.25"/>
    <row r="28" spans="1:28" s="1" customFormat="1" ht="15.75" customHeight="1" x14ac:dyDescent="0.25"/>
    <row r="29" spans="1:28" s="1" customFormat="1" ht="15.75" customHeight="1" x14ac:dyDescent="0.25"/>
    <row r="30" spans="1:28" s="1" customFormat="1" ht="15.75" customHeight="1" x14ac:dyDescent="0.25"/>
    <row r="31" spans="1:28" ht="15.75" customHeight="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</row>
    <row r="32" spans="1:28" ht="15.75" customHeight="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</row>
    <row r="33" spans="1:29" ht="15.75" customHeight="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</row>
    <row r="34" spans="1:29" ht="15.75" customHeight="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</row>
    <row r="35" spans="1:29" ht="15.75" customHeight="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</row>
    <row r="36" spans="1:29" ht="15.75" customHeight="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</row>
    <row r="37" spans="1:29" ht="15.75" customHeight="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</row>
    <row r="38" spans="1:29" ht="15.75" customHeight="1" x14ac:dyDescent="0.25">
      <c r="A38" s="465"/>
      <c r="B38" s="465"/>
      <c r="C38" s="465"/>
      <c r="D38" s="465"/>
      <c r="E38" s="465"/>
      <c r="F38" s="465"/>
      <c r="G38" s="465"/>
      <c r="H38" s="465"/>
      <c r="I38" s="465"/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465"/>
      <c r="U38" s="465"/>
      <c r="V38" s="465"/>
      <c r="W38" s="465"/>
      <c r="X38" s="465"/>
      <c r="Y38" s="465"/>
      <c r="Z38" s="465"/>
      <c r="AA38" s="465"/>
      <c r="AB38" s="465"/>
      <c r="AC38" s="465"/>
    </row>
    <row r="39" spans="1:29" ht="15.75" customHeight="1" x14ac:dyDescent="0.25">
      <c r="A39" s="465"/>
      <c r="B39" s="465"/>
      <c r="C39" s="465"/>
      <c r="D39" s="465"/>
      <c r="E39" s="465"/>
      <c r="F39" s="465"/>
      <c r="G39" s="465"/>
      <c r="H39" s="465"/>
      <c r="I39" s="465"/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465"/>
      <c r="U39" s="465"/>
      <c r="V39" s="465"/>
      <c r="W39" s="465"/>
      <c r="X39" s="465"/>
      <c r="Y39" s="465"/>
      <c r="Z39" s="465"/>
      <c r="AA39" s="465"/>
      <c r="AB39" s="465"/>
      <c r="AC39" s="465"/>
    </row>
    <row r="40" spans="1:29" ht="15.75" customHeight="1" x14ac:dyDescent="0.25">
      <c r="A40" s="465"/>
      <c r="B40" s="465"/>
      <c r="C40" s="465"/>
      <c r="D40" s="465"/>
      <c r="E40" s="465"/>
      <c r="F40" s="465"/>
      <c r="G40" s="465"/>
      <c r="H40" s="465"/>
      <c r="I40" s="465"/>
      <c r="J40" s="465"/>
      <c r="K40" s="465"/>
      <c r="L40" s="465"/>
      <c r="M40" s="465"/>
      <c r="N40" s="465"/>
      <c r="O40" s="465"/>
      <c r="P40" s="465"/>
      <c r="Q40" s="465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5"/>
    </row>
    <row r="41" spans="1:29" ht="15.75" customHeight="1" x14ac:dyDescent="0.25">
      <c r="A41" s="465"/>
      <c r="B41" s="465"/>
      <c r="C41" s="465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5"/>
      <c r="X41" s="465"/>
      <c r="Y41" s="465"/>
      <c r="Z41" s="465"/>
      <c r="AA41" s="465"/>
      <c r="AB41" s="465"/>
      <c r="AC41" s="465"/>
    </row>
    <row r="42" spans="1:29" ht="15.75" customHeight="1" x14ac:dyDescent="0.25">
      <c r="A42" s="465"/>
      <c r="B42" s="465"/>
      <c r="C42" s="465"/>
      <c r="D42" s="465"/>
      <c r="E42" s="465"/>
      <c r="F42" s="465"/>
      <c r="G42" s="465"/>
      <c r="H42" s="465"/>
      <c r="I42" s="465"/>
      <c r="J42" s="465"/>
      <c r="K42" s="465"/>
      <c r="L42" s="465"/>
      <c r="M42" s="465"/>
      <c r="N42" s="465"/>
      <c r="O42" s="465"/>
      <c r="P42" s="465"/>
      <c r="Q42" s="465"/>
      <c r="R42" s="465"/>
      <c r="S42" s="465"/>
      <c r="T42" s="465"/>
      <c r="U42" s="465"/>
      <c r="V42" s="465"/>
      <c r="W42" s="465"/>
      <c r="X42" s="465"/>
      <c r="Y42" s="465"/>
      <c r="Z42" s="465"/>
      <c r="AA42" s="465"/>
      <c r="AB42" s="465"/>
      <c r="AC42" s="465"/>
    </row>
    <row r="43" spans="1:29" ht="15.75" customHeight="1" x14ac:dyDescent="0.25">
      <c r="A43" s="465"/>
      <c r="B43" s="465"/>
      <c r="C43" s="465"/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5"/>
      <c r="V43" s="465"/>
      <c r="W43" s="465"/>
      <c r="X43" s="465"/>
      <c r="Y43" s="465"/>
      <c r="Z43" s="465"/>
      <c r="AA43" s="465"/>
      <c r="AB43" s="465"/>
      <c r="AC43" s="465"/>
    </row>
    <row r="44" spans="1:29" ht="15.75" customHeight="1" x14ac:dyDescent="0.25">
      <c r="A44" s="465"/>
      <c r="B44" s="465"/>
      <c r="C44" s="465"/>
      <c r="D44" s="465"/>
      <c r="E44" s="465"/>
      <c r="F44" s="465"/>
      <c r="G44" s="465"/>
      <c r="H44" s="465"/>
      <c r="I44" s="465"/>
      <c r="J44" s="465"/>
      <c r="K44" s="465"/>
      <c r="L44" s="465"/>
      <c r="M44" s="465"/>
      <c r="N44" s="465"/>
      <c r="O44" s="465"/>
      <c r="P44" s="465"/>
      <c r="Q44" s="465"/>
      <c r="R44" s="465"/>
      <c r="S44" s="465"/>
      <c r="T44" s="465"/>
      <c r="U44" s="465"/>
      <c r="V44" s="465"/>
      <c r="W44" s="465"/>
      <c r="X44" s="465"/>
      <c r="Y44" s="465"/>
      <c r="Z44" s="465"/>
      <c r="AA44" s="465"/>
      <c r="AB44" s="465"/>
      <c r="AC44" s="465"/>
    </row>
    <row r="45" spans="1:29" ht="15.75" customHeight="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</row>
    <row r="46" spans="1:29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</row>
    <row r="47" spans="1:29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</row>
    <row r="48" spans="1:29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</row>
    <row r="49" spans="1:28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</row>
    <row r="50" spans="1:28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</row>
    <row r="51" spans="1:28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</row>
    <row r="52" spans="1:28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</row>
    <row r="53" spans="1:28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</row>
    <row r="54" spans="1:28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</row>
    <row r="55" spans="1:28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</row>
    <row r="57" spans="1:28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</row>
    <row r="58" spans="1:28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</row>
    <row r="60" spans="1:28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</row>
    <row r="61" spans="1:28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</row>
    <row r="62" spans="1:28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</row>
    <row r="63" spans="1:28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</row>
    <row r="64" spans="1:28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</row>
    <row r="65" spans="1:28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</row>
    <row r="66" spans="1:28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</row>
    <row r="67" spans="1:28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</row>
    <row r="68" spans="1:28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</row>
    <row r="69" spans="1:28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</row>
    <row r="70" spans="1:28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</row>
    <row r="71" spans="1:28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</row>
    <row r="72" spans="1:28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</row>
    <row r="73" spans="1:28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</row>
    <row r="74" spans="1:28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</row>
    <row r="75" spans="1:28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</row>
    <row r="76" spans="1:28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</row>
    <row r="77" spans="1:28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</row>
    <row r="78" spans="1:28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</row>
    <row r="79" spans="1:28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</row>
    <row r="80" spans="1:28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</row>
    <row r="81" spans="1:26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</row>
    <row r="82" spans="1:26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</row>
    <row r="83" spans="1:26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</row>
    <row r="84" spans="1:26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</row>
    <row r="85" spans="1:26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</row>
    <row r="86" spans="1:26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</row>
    <row r="87" spans="1:26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</row>
    <row r="88" spans="1:26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</row>
    <row r="89" spans="1:26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</row>
    <row r="90" spans="1:26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</row>
    <row r="91" spans="1:26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</row>
    <row r="92" spans="1:26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</row>
    <row r="93" spans="1:26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</row>
    <row r="94" spans="1:26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</row>
    <row r="95" spans="1:26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</row>
    <row r="96" spans="1:26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</row>
    <row r="97" spans="1:26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</row>
    <row r="98" spans="1:26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</row>
    <row r="99" spans="1:26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26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</row>
    <row r="101" spans="1:26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</row>
    <row r="102" spans="1:26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</row>
    <row r="103" spans="1:26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</row>
    <row r="104" spans="1:26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</row>
    <row r="105" spans="1:26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</row>
    <row r="106" spans="1:26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</row>
    <row r="107" spans="1:26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</row>
  </sheetData>
  <mergeCells count="2">
    <mergeCell ref="A38:AC44"/>
    <mergeCell ref="A1:AC8"/>
  </mergeCells>
  <pageMargins left="0.511811024" right="0.511811024" top="0.78740157499999996" bottom="0.78740157499999996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890E5-18FD-4CB2-9B12-28082A1FFE6B}">
  <sheetPr codeName="Planilha8"/>
  <dimension ref="A1:FD994"/>
  <sheetViews>
    <sheetView zoomScale="70" zoomScaleNormal="70" workbookViewId="0">
      <selection sqref="A1:C2"/>
    </sheetView>
  </sheetViews>
  <sheetFormatPr defaultRowHeight="15" x14ac:dyDescent="0.25"/>
  <cols>
    <col min="4" max="4" width="12.7109375" style="85" customWidth="1"/>
    <col min="5" max="5" width="11" style="85" customWidth="1"/>
    <col min="6" max="6" width="15.5703125" style="85" customWidth="1"/>
    <col min="7" max="7" width="14.28515625" style="85" customWidth="1"/>
    <col min="8" max="8" width="16.7109375" style="85" customWidth="1"/>
    <col min="12" max="12" width="20.85546875" style="85" customWidth="1"/>
    <col min="13" max="13" width="21.7109375" style="85" customWidth="1"/>
    <col min="14" max="14" width="14.28515625" style="85" customWidth="1"/>
    <col min="15" max="15" width="13" style="85" customWidth="1"/>
    <col min="16" max="16" width="15.7109375" style="85" customWidth="1"/>
    <col min="20" max="20" width="9.28515625" customWidth="1"/>
    <col min="21" max="21" width="20.140625" style="85" customWidth="1"/>
    <col min="22" max="22" width="19.7109375" style="85" customWidth="1"/>
    <col min="23" max="23" width="20.85546875" style="85" customWidth="1"/>
    <col min="24" max="24" width="17.5703125" style="85" customWidth="1"/>
    <col min="25" max="25" width="21.5703125" style="85" customWidth="1"/>
    <col min="26" max="26" width="22.42578125" style="85" customWidth="1"/>
    <col min="27" max="27" width="17.28515625" style="128" customWidth="1"/>
    <col min="28" max="28" width="22.42578125" style="85" customWidth="1"/>
    <col min="29" max="29" width="17.28515625" style="128" customWidth="1"/>
    <col min="30" max="30" width="22.42578125" style="85" customWidth="1"/>
    <col min="31" max="31" width="17.28515625" style="128" customWidth="1"/>
    <col min="32" max="32" width="22.42578125" style="85" customWidth="1"/>
    <col min="33" max="33" width="17.28515625" style="128" customWidth="1"/>
    <col min="34" max="34" width="22.42578125" style="85" customWidth="1"/>
    <col min="35" max="36" width="17.28515625" style="128" customWidth="1"/>
    <col min="37" max="37" width="13.28515625" customWidth="1"/>
    <col min="38" max="38" width="9.5703125" customWidth="1"/>
    <col min="39" max="39" width="6.28515625" customWidth="1"/>
    <col min="40" max="49" width="20.7109375" style="84" customWidth="1"/>
    <col min="50" max="50" width="10.85546875" customWidth="1"/>
    <col min="51" max="51" width="11" customWidth="1"/>
    <col min="52" max="52" width="8.28515625" customWidth="1"/>
    <col min="53" max="53" width="27.28515625" hidden="1" customWidth="1"/>
    <col min="54" max="56" width="23.7109375" style="84" customWidth="1"/>
    <col min="61" max="61" width="16" style="84" customWidth="1"/>
    <col min="62" max="62" width="16" style="114" customWidth="1"/>
    <col min="63" max="63" width="16" style="84" customWidth="1"/>
    <col min="64" max="64" width="9.140625" customWidth="1"/>
    <col min="65" max="65" width="16" style="85" customWidth="1"/>
    <col min="66" max="66" width="16" style="115" customWidth="1"/>
    <col min="67" max="68" width="16" style="85" customWidth="1"/>
    <col min="71" max="71" width="9.140625" customWidth="1"/>
    <col min="72" max="72" width="22.7109375" style="85" customWidth="1"/>
    <col min="73" max="74" width="16" style="85" customWidth="1"/>
    <col min="75" max="75" width="9.140625" customWidth="1"/>
    <col min="76" max="76" width="23.140625" style="85" customWidth="1"/>
    <col min="77" max="78" width="16" style="85" customWidth="1"/>
    <col min="79" max="81" width="9.140625" customWidth="1"/>
    <col min="82" max="82" width="19.5703125" customWidth="1"/>
    <col min="83" max="86" width="16" customWidth="1"/>
    <col min="87" max="87" width="37.7109375" customWidth="1"/>
    <col min="88" max="88" width="28.42578125" customWidth="1"/>
    <col min="93" max="93" width="17.85546875" style="85" customWidth="1"/>
    <col min="94" max="94" width="13.7109375" style="85" customWidth="1"/>
    <col min="95" max="95" width="13.85546875" style="85" customWidth="1"/>
    <col min="99" max="99" width="17" style="85" customWidth="1"/>
    <col min="100" max="100" width="16.140625" style="85" customWidth="1"/>
    <col min="101" max="101" width="19" style="85" customWidth="1"/>
    <col min="106" max="106" width="24.140625" style="85" customWidth="1"/>
    <col min="107" max="107" width="15.28515625" style="85" customWidth="1"/>
    <col min="108" max="108" width="18.42578125" style="85" customWidth="1"/>
    <col min="109" max="109" width="17.85546875" style="85" customWidth="1"/>
    <col min="110" max="110" width="18.140625" style="85" customWidth="1"/>
    <col min="111" max="111" width="13.7109375" style="85" customWidth="1"/>
    <col min="112" max="112" width="23.42578125" style="85" customWidth="1"/>
    <col min="113" max="113" width="21.5703125" style="85" customWidth="1"/>
    <col min="114" max="114" width="17.7109375" style="85" customWidth="1"/>
    <col min="115" max="115" width="14.28515625" style="85" customWidth="1"/>
    <col min="116" max="116" width="28.42578125" style="85" customWidth="1"/>
    <col min="117" max="117" width="29.140625" style="85" customWidth="1"/>
    <col min="118" max="118" width="16.42578125" style="85" customWidth="1"/>
    <col min="119" max="119" width="15.28515625" style="85" customWidth="1"/>
    <col min="120" max="120" width="36.5703125" style="85" customWidth="1"/>
    <col min="125" max="125" width="14.5703125" style="85" customWidth="1"/>
    <col min="126" max="126" width="18.7109375" style="85" customWidth="1"/>
    <col min="127" max="127" width="15.5703125" style="85" customWidth="1"/>
    <col min="128" max="128" width="14.42578125" style="85" customWidth="1"/>
    <col min="129" max="129" width="21.7109375" style="85" customWidth="1"/>
    <col min="130" max="130" width="23.28515625" style="85" customWidth="1"/>
    <col min="131" max="131" width="27.28515625" style="85" customWidth="1"/>
    <col min="132" max="132" width="26.7109375" style="85" customWidth="1"/>
    <col min="133" max="133" width="22.28515625" style="85" customWidth="1"/>
    <col min="134" max="134" width="27.7109375" style="85" customWidth="1"/>
    <col min="135" max="135" width="26.28515625" style="85" customWidth="1"/>
    <col min="136" max="136" width="18" style="85" customWidth="1"/>
    <col min="140" max="140" width="19.85546875" style="85" customWidth="1"/>
    <col min="141" max="141" width="16.140625" style="85" customWidth="1"/>
    <col min="142" max="142" width="20.42578125" style="85" customWidth="1"/>
    <col min="143" max="143" width="27.140625" style="85" customWidth="1"/>
    <col min="144" max="144" width="12" style="85" customWidth="1"/>
    <col min="145" max="145" width="18.5703125" style="85" customWidth="1"/>
    <col min="148" max="148" width="11.7109375" customWidth="1"/>
    <col min="149" max="149" width="14.140625" style="85" customWidth="1"/>
    <col min="150" max="150" width="17.5703125" style="85" customWidth="1"/>
    <col min="151" max="151" width="15.7109375" style="85" customWidth="1"/>
    <col min="152" max="152" width="17.85546875" style="85" customWidth="1"/>
    <col min="153" max="153" width="19.140625" style="85" customWidth="1"/>
    <col min="154" max="154" width="20.42578125" style="85" customWidth="1"/>
    <col min="155" max="155" width="19.42578125" style="85" customWidth="1"/>
    <col min="157" max="157" width="40.7109375" customWidth="1"/>
    <col min="158" max="158" width="20" customWidth="1"/>
    <col min="159" max="159" width="30.5703125" customWidth="1"/>
    <col min="160" max="160" width="17.7109375" customWidth="1"/>
    <col min="161" max="161" width="22.85546875" customWidth="1"/>
  </cols>
  <sheetData>
    <row r="1" spans="1:160" ht="15" customHeight="1" x14ac:dyDescent="0.25">
      <c r="A1" s="516" t="s">
        <v>0</v>
      </c>
      <c r="B1" s="516"/>
      <c r="C1" s="516"/>
      <c r="D1" s="521" t="s">
        <v>1</v>
      </c>
      <c r="E1" s="521"/>
      <c r="F1" s="52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27"/>
      <c r="R1" s="523" t="s">
        <v>2</v>
      </c>
      <c r="S1" s="523"/>
      <c r="T1" s="524"/>
      <c r="U1" s="765"/>
      <c r="V1" s="766"/>
      <c r="W1" s="766"/>
      <c r="X1" s="766"/>
      <c r="Y1" s="766"/>
      <c r="Z1" s="766"/>
      <c r="AA1" s="766"/>
      <c r="AB1" s="766"/>
      <c r="AC1" s="766"/>
      <c r="AD1" s="766"/>
      <c r="AE1" s="766"/>
      <c r="AF1" s="766"/>
      <c r="AG1" s="766"/>
      <c r="AH1" s="766"/>
      <c r="AI1" s="766"/>
      <c r="AJ1" s="766"/>
      <c r="AK1" s="766"/>
      <c r="AL1" s="766"/>
      <c r="AM1" s="766"/>
      <c r="AN1" s="766"/>
      <c r="AO1" s="766"/>
      <c r="AP1" s="766"/>
      <c r="AQ1" s="766"/>
      <c r="AR1" s="766"/>
      <c r="AS1" s="766"/>
      <c r="AT1" s="766"/>
      <c r="AU1" s="766"/>
      <c r="AV1" s="766"/>
      <c r="AW1" s="766"/>
      <c r="AX1" s="766"/>
      <c r="AY1" s="766"/>
      <c r="AZ1" s="766"/>
      <c r="BA1" s="766"/>
      <c r="BB1" s="766"/>
      <c r="BC1" s="766"/>
      <c r="BD1" s="767"/>
      <c r="BE1" s="772"/>
      <c r="BF1" s="484" t="s">
        <v>142</v>
      </c>
      <c r="BG1" s="484"/>
      <c r="BH1" s="485"/>
      <c r="BI1" s="488" t="s">
        <v>3</v>
      </c>
      <c r="BJ1" s="489"/>
      <c r="BK1" s="490"/>
      <c r="BL1" s="482"/>
      <c r="BM1" s="488" t="s">
        <v>4</v>
      </c>
      <c r="BN1" s="489"/>
      <c r="BO1" s="489"/>
      <c r="BP1" s="490"/>
      <c r="BQ1" s="116"/>
      <c r="BR1" s="116"/>
      <c r="BS1" s="116"/>
      <c r="BT1" s="479" t="s">
        <v>3</v>
      </c>
      <c r="BU1" s="480"/>
      <c r="BV1" s="481"/>
      <c r="BW1" s="116"/>
      <c r="BX1" s="479" t="s">
        <v>4</v>
      </c>
      <c r="BY1" s="480"/>
      <c r="BZ1" s="481"/>
      <c r="CA1" s="492"/>
      <c r="CB1" s="492"/>
      <c r="CC1" s="492"/>
      <c r="CD1" s="492"/>
      <c r="CE1" s="492"/>
      <c r="CF1" s="492"/>
      <c r="CG1" s="492"/>
      <c r="CH1" s="492"/>
      <c r="CI1" s="492"/>
      <c r="CJ1" s="493"/>
      <c r="CK1" s="545"/>
      <c r="CL1" s="543" t="s">
        <v>147</v>
      </c>
      <c r="CM1" s="543"/>
      <c r="CN1" s="544"/>
      <c r="CO1" s="512"/>
      <c r="CP1" s="512"/>
      <c r="CQ1" s="512"/>
      <c r="CR1" s="512"/>
      <c r="CS1" s="512"/>
      <c r="CT1" s="512"/>
      <c r="CU1" s="512"/>
      <c r="CV1" s="512"/>
      <c r="CW1" s="512"/>
      <c r="CX1" s="499"/>
      <c r="CY1" s="502" t="s">
        <v>5</v>
      </c>
      <c r="CZ1" s="503"/>
      <c r="DA1" s="503"/>
      <c r="DB1" s="497"/>
      <c r="DC1" s="492"/>
      <c r="DD1" s="492"/>
      <c r="DE1" s="492"/>
      <c r="DF1" s="492"/>
      <c r="DG1" s="492"/>
      <c r="DH1" s="492"/>
      <c r="DI1" s="492"/>
      <c r="DJ1" s="492"/>
      <c r="DK1" s="492"/>
      <c r="DL1" s="492"/>
      <c r="DM1" s="492"/>
      <c r="DN1" s="492"/>
      <c r="DO1" s="492"/>
      <c r="DP1" s="493"/>
      <c r="DQ1" s="513"/>
      <c r="DR1" s="470" t="s">
        <v>6</v>
      </c>
      <c r="DS1" s="470"/>
      <c r="DT1" s="470"/>
      <c r="DU1" s="491"/>
      <c r="DV1" s="492"/>
      <c r="DW1" s="492"/>
      <c r="DX1" s="492"/>
      <c r="DY1" s="492"/>
      <c r="DZ1" s="492"/>
      <c r="EA1" s="492"/>
      <c r="EB1" s="492"/>
      <c r="EC1" s="492"/>
      <c r="ED1" s="492"/>
      <c r="EE1" s="492"/>
      <c r="EF1" s="493"/>
      <c r="EJ1" s="491"/>
      <c r="EK1" s="492"/>
      <c r="EL1" s="492"/>
      <c r="EM1" s="492"/>
      <c r="EN1" s="492"/>
      <c r="EO1" s="493"/>
      <c r="EP1" s="506" t="s">
        <v>7</v>
      </c>
      <c r="EQ1" s="507"/>
      <c r="ER1" s="507"/>
      <c r="ES1" s="491"/>
      <c r="ET1" s="492"/>
      <c r="EU1" s="492"/>
      <c r="EV1" s="492"/>
      <c r="EW1" s="492"/>
      <c r="EX1" s="492"/>
      <c r="EY1" s="493"/>
      <c r="EZ1" s="530"/>
      <c r="FA1" s="528" t="s">
        <v>420</v>
      </c>
      <c r="FB1" s="528"/>
      <c r="FC1" s="528"/>
    </row>
    <row r="2" spans="1:160" ht="15" customHeight="1" x14ac:dyDescent="0.25">
      <c r="A2" s="516"/>
      <c r="B2" s="516"/>
      <c r="C2" s="516"/>
      <c r="D2" s="521"/>
      <c r="E2" s="521"/>
      <c r="F2" s="52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27"/>
      <c r="R2" s="525"/>
      <c r="S2" s="525"/>
      <c r="T2" s="526"/>
      <c r="U2" s="765"/>
      <c r="V2" s="766"/>
      <c r="W2" s="766"/>
      <c r="X2" s="766"/>
      <c r="Y2" s="766"/>
      <c r="Z2" s="766"/>
      <c r="AA2" s="766"/>
      <c r="AB2" s="766"/>
      <c r="AC2" s="766"/>
      <c r="AD2" s="766"/>
      <c r="AE2" s="766"/>
      <c r="AF2" s="766"/>
      <c r="AG2" s="766"/>
      <c r="AH2" s="766"/>
      <c r="AI2" s="766"/>
      <c r="AJ2" s="766"/>
      <c r="AK2" s="766"/>
      <c r="AL2" s="766"/>
      <c r="AM2" s="766"/>
      <c r="AN2" s="766"/>
      <c r="AO2" s="766"/>
      <c r="AP2" s="766"/>
      <c r="AQ2" s="766"/>
      <c r="AR2" s="766"/>
      <c r="AS2" s="766"/>
      <c r="AT2" s="766"/>
      <c r="AU2" s="766"/>
      <c r="AV2" s="766"/>
      <c r="AW2" s="766"/>
      <c r="AX2" s="766"/>
      <c r="AY2" s="766"/>
      <c r="AZ2" s="766"/>
      <c r="BA2" s="766"/>
      <c r="BB2" s="766"/>
      <c r="BC2" s="766"/>
      <c r="BD2" s="767"/>
      <c r="BE2" s="772"/>
      <c r="BF2" s="486"/>
      <c r="BG2" s="486"/>
      <c r="BH2" s="487"/>
      <c r="BI2" s="111" t="s">
        <v>8</v>
      </c>
      <c r="BJ2" s="113" t="s">
        <v>9</v>
      </c>
      <c r="BK2" s="111" t="s">
        <v>10</v>
      </c>
      <c r="BL2" s="483"/>
      <c r="BM2" s="111" t="s">
        <v>8</v>
      </c>
      <c r="BN2" s="113" t="s">
        <v>9</v>
      </c>
      <c r="BO2" s="111" t="s">
        <v>10</v>
      </c>
      <c r="BP2" s="111" t="s">
        <v>11</v>
      </c>
      <c r="BQ2" s="494"/>
      <c r="BR2" s="495"/>
      <c r="BS2" s="496"/>
      <c r="BT2" s="111" t="s">
        <v>12</v>
      </c>
      <c r="BU2" s="111" t="s">
        <v>13</v>
      </c>
      <c r="BV2" s="111" t="s">
        <v>14</v>
      </c>
      <c r="BW2" s="117"/>
      <c r="BX2" s="111" t="s">
        <v>12</v>
      </c>
      <c r="BY2" s="111" t="s">
        <v>13</v>
      </c>
      <c r="BZ2" s="111" t="s">
        <v>14</v>
      </c>
      <c r="CA2" s="495"/>
      <c r="CB2" s="495"/>
      <c r="CC2" s="495"/>
      <c r="CD2" s="495"/>
      <c r="CE2" s="495"/>
      <c r="CF2" s="495"/>
      <c r="CG2" s="495"/>
      <c r="CH2" s="495"/>
      <c r="CI2" s="495"/>
      <c r="CJ2" s="496"/>
      <c r="CK2" s="546"/>
      <c r="CL2" s="543"/>
      <c r="CM2" s="543"/>
      <c r="CN2" s="544"/>
      <c r="CO2" s="512"/>
      <c r="CP2" s="512"/>
      <c r="CQ2" s="512"/>
      <c r="CR2" s="512"/>
      <c r="CS2" s="512"/>
      <c r="CT2" s="512"/>
      <c r="CU2" s="512"/>
      <c r="CV2" s="512"/>
      <c r="CW2" s="512"/>
      <c r="CX2" s="500"/>
      <c r="CY2" s="503"/>
      <c r="CZ2" s="503"/>
      <c r="DA2" s="503"/>
      <c r="DB2" s="498"/>
      <c r="DC2" s="495"/>
      <c r="DD2" s="495"/>
      <c r="DE2" s="495"/>
      <c r="DF2" s="495"/>
      <c r="DG2" s="495"/>
      <c r="DH2" s="495"/>
      <c r="DI2" s="495"/>
      <c r="DJ2" s="495"/>
      <c r="DK2" s="495"/>
      <c r="DL2" s="495"/>
      <c r="DM2" s="495"/>
      <c r="DN2" s="495"/>
      <c r="DO2" s="495"/>
      <c r="DP2" s="496"/>
      <c r="DQ2" s="514"/>
      <c r="DR2" s="470"/>
      <c r="DS2" s="470"/>
      <c r="DT2" s="470"/>
      <c r="DU2" s="494"/>
      <c r="DV2" s="495"/>
      <c r="DW2" s="495"/>
      <c r="DX2" s="495"/>
      <c r="DY2" s="495"/>
      <c r="DZ2" s="495"/>
      <c r="EA2" s="495"/>
      <c r="EB2" s="495"/>
      <c r="EC2" s="495"/>
      <c r="ED2" s="495"/>
      <c r="EE2" s="495"/>
      <c r="EF2" s="496"/>
      <c r="EJ2" s="494"/>
      <c r="EK2" s="495"/>
      <c r="EL2" s="495"/>
      <c r="EM2" s="495"/>
      <c r="EN2" s="495"/>
      <c r="EO2" s="496"/>
      <c r="EP2" s="507"/>
      <c r="EQ2" s="507"/>
      <c r="ER2" s="507"/>
      <c r="ES2" s="494"/>
      <c r="ET2" s="495"/>
      <c r="EU2" s="495"/>
      <c r="EV2" s="495"/>
      <c r="EW2" s="495"/>
      <c r="EX2" s="495"/>
      <c r="EY2" s="496"/>
      <c r="EZ2" s="531"/>
      <c r="FA2" s="529"/>
      <c r="FB2" s="529"/>
      <c r="FC2" s="529"/>
    </row>
    <row r="3" spans="1:160" ht="15" customHeight="1" x14ac:dyDescent="0.25">
      <c r="A3" s="517" t="s">
        <v>15</v>
      </c>
      <c r="B3" s="517"/>
      <c r="C3" s="517"/>
      <c r="D3" s="124" t="s">
        <v>404</v>
      </c>
      <c r="E3" s="124" t="s">
        <v>241</v>
      </c>
      <c r="F3" s="124" t="s">
        <v>82</v>
      </c>
      <c r="G3" s="380" t="s">
        <v>405</v>
      </c>
      <c r="H3" s="380" t="s">
        <v>20</v>
      </c>
      <c r="I3" s="518" t="s">
        <v>21</v>
      </c>
      <c r="J3" s="519"/>
      <c r="K3" s="520"/>
      <c r="L3" s="380" t="s">
        <v>16</v>
      </c>
      <c r="M3" s="380" t="s">
        <v>17</v>
      </c>
      <c r="N3" s="380" t="s">
        <v>18</v>
      </c>
      <c r="O3" s="380" t="s">
        <v>19</v>
      </c>
      <c r="P3" s="381" t="s">
        <v>20</v>
      </c>
      <c r="Q3" s="527"/>
      <c r="R3" s="467" t="s">
        <v>32</v>
      </c>
      <c r="S3" s="467"/>
      <c r="T3" s="467"/>
      <c r="U3" s="449" t="s">
        <v>33</v>
      </c>
      <c r="V3" s="449" t="s">
        <v>34</v>
      </c>
      <c r="W3" s="450" t="s">
        <v>488</v>
      </c>
      <c r="X3" s="450" t="s">
        <v>36</v>
      </c>
      <c r="Y3" s="449" t="s">
        <v>489</v>
      </c>
      <c r="Z3" s="449" t="s">
        <v>490</v>
      </c>
      <c r="AA3" s="453" t="s">
        <v>495</v>
      </c>
      <c r="AB3" s="449" t="s">
        <v>491</v>
      </c>
      <c r="AC3" s="453" t="s">
        <v>499</v>
      </c>
      <c r="AD3" s="449" t="s">
        <v>493</v>
      </c>
      <c r="AE3" s="453" t="s">
        <v>498</v>
      </c>
      <c r="AF3" s="449" t="s">
        <v>492</v>
      </c>
      <c r="AG3" s="453" t="s">
        <v>497</v>
      </c>
      <c r="AH3" s="449" t="s">
        <v>494</v>
      </c>
      <c r="AI3" s="453" t="s">
        <v>496</v>
      </c>
      <c r="AJ3" s="453" t="s">
        <v>384</v>
      </c>
      <c r="AK3" s="467" t="s">
        <v>22</v>
      </c>
      <c r="AL3" s="467"/>
      <c r="AM3" s="467"/>
      <c r="AN3" s="449" t="s">
        <v>36</v>
      </c>
      <c r="AO3" s="449" t="s">
        <v>489</v>
      </c>
      <c r="AP3" s="450" t="s">
        <v>24</v>
      </c>
      <c r="AQ3" s="450" t="s">
        <v>25</v>
      </c>
      <c r="AR3" s="449" t="s">
        <v>26</v>
      </c>
      <c r="AS3" s="449" t="s">
        <v>27</v>
      </c>
      <c r="AT3" s="449" t="s">
        <v>28</v>
      </c>
      <c r="AU3" s="449" t="s">
        <v>29</v>
      </c>
      <c r="AV3" s="449" t="s">
        <v>30</v>
      </c>
      <c r="AW3" s="449" t="s">
        <v>31</v>
      </c>
      <c r="AX3" s="759" t="s">
        <v>518</v>
      </c>
      <c r="AY3" s="759"/>
      <c r="AZ3" s="759"/>
      <c r="BA3" s="124" t="s">
        <v>520</v>
      </c>
      <c r="BB3" s="763" t="s">
        <v>488</v>
      </c>
      <c r="BC3" s="449" t="s">
        <v>519</v>
      </c>
      <c r="BD3" s="450" t="s">
        <v>2</v>
      </c>
      <c r="BE3" s="772"/>
      <c r="BF3" s="534" t="s">
        <v>37</v>
      </c>
      <c r="BG3" s="534"/>
      <c r="BH3" s="535"/>
      <c r="BI3" s="111"/>
      <c r="BJ3" s="113"/>
      <c r="BK3" s="111"/>
      <c r="BM3" s="111"/>
      <c r="BN3" s="113"/>
      <c r="BO3" s="111"/>
      <c r="BP3" s="111"/>
      <c r="BQ3" s="540" t="s">
        <v>38</v>
      </c>
      <c r="BR3" s="540"/>
      <c r="BS3" s="541"/>
      <c r="BT3" s="111"/>
      <c r="BU3" s="111"/>
      <c r="BV3" s="111"/>
      <c r="BX3" s="111"/>
      <c r="BY3" s="111"/>
      <c r="BZ3" s="111"/>
      <c r="CA3" s="542" t="s">
        <v>39</v>
      </c>
      <c r="CB3" s="540"/>
      <c r="CC3" s="540"/>
      <c r="CD3" s="533" t="s">
        <v>40</v>
      </c>
      <c r="CE3" s="533"/>
      <c r="CF3" s="533"/>
      <c r="CG3" s="533"/>
      <c r="CI3" s="533" t="s">
        <v>41</v>
      </c>
      <c r="CJ3" s="533"/>
      <c r="CK3" s="546"/>
      <c r="CL3" s="510" t="s">
        <v>42</v>
      </c>
      <c r="CM3" s="510"/>
      <c r="CN3" s="511"/>
      <c r="CO3" s="380" t="s">
        <v>43</v>
      </c>
      <c r="CP3" s="380" t="s">
        <v>20</v>
      </c>
      <c r="CQ3" s="380" t="s">
        <v>18</v>
      </c>
      <c r="CR3" s="508" t="s">
        <v>44</v>
      </c>
      <c r="CS3" s="508"/>
      <c r="CT3" s="509"/>
      <c r="CU3" s="380" t="s">
        <v>43</v>
      </c>
      <c r="CV3" s="380" t="s">
        <v>20</v>
      </c>
      <c r="CW3" s="380" t="s">
        <v>18</v>
      </c>
      <c r="CX3" s="500"/>
      <c r="CY3" s="504" t="s">
        <v>45</v>
      </c>
      <c r="CZ3" s="504"/>
      <c r="DA3" s="505"/>
      <c r="DB3" s="124" t="s">
        <v>23</v>
      </c>
      <c r="DC3" s="124" t="s">
        <v>46</v>
      </c>
      <c r="DD3" s="124" t="s">
        <v>47</v>
      </c>
      <c r="DE3" s="124" t="s">
        <v>48</v>
      </c>
      <c r="DF3" s="124" t="s">
        <v>49</v>
      </c>
      <c r="DG3" s="124" t="s">
        <v>50</v>
      </c>
      <c r="DH3" s="124" t="s">
        <v>51</v>
      </c>
      <c r="DI3" s="124" t="s">
        <v>31</v>
      </c>
      <c r="DJ3" s="124" t="s">
        <v>52</v>
      </c>
      <c r="DK3" s="124" t="s">
        <v>53</v>
      </c>
      <c r="DL3" s="124" t="s">
        <v>54</v>
      </c>
      <c r="DM3" s="124" t="s">
        <v>27</v>
      </c>
      <c r="DN3" s="124" t="s">
        <v>55</v>
      </c>
      <c r="DO3" s="124" t="s">
        <v>29</v>
      </c>
      <c r="DP3" s="124" t="s">
        <v>56</v>
      </c>
      <c r="DQ3" s="514"/>
      <c r="DR3" s="471" t="s">
        <v>57</v>
      </c>
      <c r="DS3" s="471"/>
      <c r="DT3" s="471"/>
      <c r="DU3" s="124" t="s">
        <v>58</v>
      </c>
      <c r="DV3" s="124" t="s">
        <v>59</v>
      </c>
      <c r="DW3" s="124" t="s">
        <v>60</v>
      </c>
      <c r="DX3" s="124" t="s">
        <v>61</v>
      </c>
      <c r="DY3" s="124" t="s">
        <v>62</v>
      </c>
      <c r="DZ3" s="124" t="s">
        <v>63</v>
      </c>
      <c r="EA3" s="124" t="s">
        <v>64</v>
      </c>
      <c r="EB3" s="124" t="s">
        <v>65</v>
      </c>
      <c r="EC3" s="124" t="s">
        <v>66</v>
      </c>
      <c r="ED3" s="124" t="s">
        <v>67</v>
      </c>
      <c r="EE3" s="124" t="s">
        <v>68</v>
      </c>
      <c r="EF3" s="124" t="s">
        <v>69</v>
      </c>
      <c r="EG3" s="472" t="s">
        <v>70</v>
      </c>
      <c r="EH3" s="472"/>
      <c r="EI3" s="472"/>
      <c r="EJ3" s="124" t="s">
        <v>71</v>
      </c>
      <c r="EK3" s="124" t="s">
        <v>72</v>
      </c>
      <c r="EL3" s="124" t="s">
        <v>73</v>
      </c>
      <c r="EM3" s="124" t="s">
        <v>69</v>
      </c>
      <c r="EN3" s="124" t="s">
        <v>55</v>
      </c>
      <c r="EO3" s="124" t="s">
        <v>74</v>
      </c>
      <c r="EP3" s="473" t="s">
        <v>90</v>
      </c>
      <c r="EQ3" s="474"/>
      <c r="ER3" s="474"/>
      <c r="ES3" s="124" t="s">
        <v>75</v>
      </c>
      <c r="ET3" s="124" t="s">
        <v>76</v>
      </c>
      <c r="EU3" s="124" t="s">
        <v>77</v>
      </c>
      <c r="EV3" s="124" t="s">
        <v>24</v>
      </c>
      <c r="EW3" s="124" t="s">
        <v>29</v>
      </c>
      <c r="EX3" s="124" t="s">
        <v>31</v>
      </c>
      <c r="EY3" s="124" t="s">
        <v>78</v>
      </c>
      <c r="EZ3" s="531"/>
      <c r="FA3" s="124" t="s">
        <v>23</v>
      </c>
      <c r="FB3" s="124" t="s">
        <v>53</v>
      </c>
      <c r="FC3" s="124" t="s">
        <v>54</v>
      </c>
      <c r="FD3" s="124" t="s">
        <v>422</v>
      </c>
    </row>
    <row r="4" spans="1:160" ht="15" customHeight="1" x14ac:dyDescent="0.25">
      <c r="A4" s="517"/>
      <c r="B4" s="517"/>
      <c r="C4" s="517"/>
      <c r="D4" s="84"/>
      <c r="E4" s="171" t="s">
        <v>262</v>
      </c>
      <c r="F4" s="325"/>
      <c r="G4" s="171">
        <v>10000</v>
      </c>
      <c r="H4" s="167">
        <v>45070</v>
      </c>
      <c r="I4" s="517"/>
      <c r="J4" s="517"/>
      <c r="K4" s="517"/>
      <c r="L4" s="171" t="s">
        <v>390</v>
      </c>
      <c r="M4" s="171" t="s">
        <v>375</v>
      </c>
      <c r="N4" s="172">
        <v>15</v>
      </c>
      <c r="O4" s="171">
        <v>1000</v>
      </c>
      <c r="P4" s="377">
        <v>45070</v>
      </c>
      <c r="Q4" s="527"/>
      <c r="R4" s="467"/>
      <c r="S4" s="467"/>
      <c r="T4" s="469"/>
      <c r="U4" s="463"/>
      <c r="V4" s="462"/>
      <c r="W4" s="461"/>
      <c r="X4" s="461"/>
      <c r="Y4" s="461"/>
      <c r="Z4" s="461"/>
      <c r="AA4" s="461"/>
      <c r="AB4" s="461"/>
      <c r="AC4" s="461"/>
      <c r="AD4" s="461"/>
      <c r="AE4" s="461"/>
      <c r="AF4" s="461"/>
      <c r="AG4" s="461"/>
      <c r="AH4" s="461"/>
      <c r="AI4" s="461"/>
      <c r="AJ4" s="464"/>
      <c r="AK4" s="468"/>
      <c r="AL4" s="467"/>
      <c r="AM4" s="469"/>
      <c r="AN4" s="456"/>
      <c r="AO4" s="455"/>
      <c r="AP4" s="455"/>
      <c r="AQ4" s="455"/>
      <c r="AR4" s="455"/>
      <c r="AS4" s="455"/>
      <c r="AT4" s="455"/>
      <c r="AU4" s="455"/>
      <c r="AV4" s="455"/>
      <c r="AW4" s="457"/>
      <c r="AX4" s="759"/>
      <c r="AY4" s="759"/>
      <c r="AZ4" s="759"/>
      <c r="BA4" s="760"/>
      <c r="BB4" s="762"/>
      <c r="BC4" s="455"/>
      <c r="BD4" s="455"/>
      <c r="BE4" s="772"/>
      <c r="BF4" s="771"/>
      <c r="BG4" s="536"/>
      <c r="BH4" s="537"/>
      <c r="BI4" s="111" t="s">
        <v>253</v>
      </c>
      <c r="BJ4" s="113">
        <v>5520</v>
      </c>
      <c r="BK4" s="111" t="s">
        <v>259</v>
      </c>
      <c r="BM4" s="111" t="s">
        <v>270</v>
      </c>
      <c r="BN4" s="113">
        <v>3601</v>
      </c>
      <c r="BO4" s="111" t="s">
        <v>278</v>
      </c>
      <c r="BP4" s="111" t="s">
        <v>281</v>
      </c>
      <c r="BQ4" s="540"/>
      <c r="BR4" s="540"/>
      <c r="BS4" s="541"/>
      <c r="BT4" s="111" t="s">
        <v>374</v>
      </c>
      <c r="BU4" s="111">
        <v>6</v>
      </c>
      <c r="BV4" s="119">
        <v>45070</v>
      </c>
      <c r="BX4" s="111" t="s">
        <v>379</v>
      </c>
      <c r="BY4" s="111">
        <v>4</v>
      </c>
      <c r="BZ4" s="119">
        <v>45070</v>
      </c>
      <c r="CA4" s="542"/>
      <c r="CB4" s="540"/>
      <c r="CC4" s="540"/>
      <c r="CD4" s="108" t="s">
        <v>81</v>
      </c>
      <c r="CE4" s="109" t="s">
        <v>82</v>
      </c>
      <c r="CF4" s="108" t="s">
        <v>83</v>
      </c>
      <c r="CG4" s="108" t="s">
        <v>84</v>
      </c>
      <c r="CI4" s="108" t="s">
        <v>81</v>
      </c>
      <c r="CJ4" s="108" t="s">
        <v>82</v>
      </c>
      <c r="CK4" s="546"/>
      <c r="CL4" s="510"/>
      <c r="CM4" s="510"/>
      <c r="CN4" s="511"/>
      <c r="CO4" s="100"/>
      <c r="CP4" s="130"/>
      <c r="CQ4" s="106"/>
      <c r="CR4" s="510"/>
      <c r="CS4" s="510"/>
      <c r="CT4" s="511"/>
      <c r="CU4" s="131"/>
      <c r="CV4" s="130"/>
      <c r="CW4" s="146"/>
      <c r="CX4" s="500"/>
      <c r="CY4" s="504"/>
      <c r="CZ4" s="504"/>
      <c r="DA4" s="505"/>
      <c r="DB4" s="133"/>
      <c r="DC4" s="133"/>
      <c r="DD4" s="134"/>
      <c r="DE4" s="133"/>
      <c r="DF4" s="133"/>
      <c r="DG4" s="133"/>
      <c r="DH4" s="90"/>
      <c r="DI4" s="137"/>
      <c r="DJ4" s="133"/>
      <c r="DK4" s="133"/>
      <c r="DL4" s="133"/>
      <c r="DM4" s="133"/>
      <c r="DN4" s="133"/>
      <c r="DO4" s="133"/>
      <c r="DP4" s="138"/>
      <c r="DQ4" s="514"/>
      <c r="DR4" s="471"/>
      <c r="DS4" s="471"/>
      <c r="DT4" s="471"/>
      <c r="DU4" s="133"/>
      <c r="DV4" s="133"/>
      <c r="DW4" s="139"/>
      <c r="DX4" s="133"/>
      <c r="DY4" s="140"/>
      <c r="DZ4" s="140"/>
      <c r="EA4" s="141"/>
      <c r="EB4" s="138"/>
      <c r="EC4" s="133"/>
      <c r="ED4" s="133"/>
      <c r="EE4" s="133"/>
      <c r="EF4" s="133"/>
      <c r="EG4" s="472"/>
      <c r="EH4" s="472"/>
      <c r="EI4" s="472"/>
      <c r="EJ4" s="94"/>
      <c r="EK4" s="94"/>
      <c r="EL4" s="94"/>
      <c r="EM4" s="94"/>
      <c r="EN4" s="93"/>
      <c r="EO4" s="93"/>
      <c r="EP4" s="475"/>
      <c r="EQ4" s="476"/>
      <c r="ER4" s="476"/>
      <c r="ES4" s="142"/>
      <c r="ET4" s="94"/>
      <c r="EU4" s="94"/>
      <c r="EV4" s="94"/>
      <c r="EW4" s="143"/>
      <c r="EX4" s="144"/>
      <c r="EY4" s="91"/>
      <c r="EZ4" s="531"/>
      <c r="FA4" s="375" t="s">
        <v>508</v>
      </c>
      <c r="FB4" s="375" t="s">
        <v>157</v>
      </c>
      <c r="FC4" s="325" t="s">
        <v>166</v>
      </c>
      <c r="FD4" s="376"/>
    </row>
    <row r="5" spans="1:160" ht="15" customHeight="1" x14ac:dyDescent="0.25">
      <c r="A5" s="517"/>
      <c r="B5" s="517"/>
      <c r="C5" s="517"/>
      <c r="D5" s="84"/>
      <c r="E5" s="171" t="s">
        <v>259</v>
      </c>
      <c r="F5" s="325"/>
      <c r="G5" s="171">
        <v>10000</v>
      </c>
      <c r="H5" s="167">
        <v>45070</v>
      </c>
      <c r="I5" s="517"/>
      <c r="J5" s="517"/>
      <c r="K5" s="517"/>
      <c r="L5" s="171" t="s">
        <v>389</v>
      </c>
      <c r="M5" s="171" t="s">
        <v>376</v>
      </c>
      <c r="N5" s="172">
        <v>15</v>
      </c>
      <c r="O5" s="171">
        <v>1000</v>
      </c>
      <c r="P5" s="377">
        <v>45070</v>
      </c>
      <c r="Q5" s="527"/>
      <c r="R5" s="467"/>
      <c r="S5" s="467"/>
      <c r="T5" s="467"/>
      <c r="U5" s="452">
        <v>7</v>
      </c>
      <c r="V5" s="768">
        <v>44959</v>
      </c>
      <c r="W5" s="452" t="s">
        <v>508</v>
      </c>
      <c r="X5" s="452">
        <v>5</v>
      </c>
      <c r="Y5" s="452" t="s">
        <v>522</v>
      </c>
      <c r="Z5" s="452" t="s">
        <v>379</v>
      </c>
      <c r="AA5" s="454">
        <v>15</v>
      </c>
      <c r="AB5" s="452" t="s">
        <v>79</v>
      </c>
      <c r="AC5" s="454">
        <v>20</v>
      </c>
      <c r="AD5" s="452" t="s">
        <v>379</v>
      </c>
      <c r="AE5" s="454">
        <v>15</v>
      </c>
      <c r="AF5" s="452" t="s">
        <v>370</v>
      </c>
      <c r="AG5" s="454">
        <v>20</v>
      </c>
      <c r="AH5" s="452" t="s">
        <v>378</v>
      </c>
      <c r="AI5" s="454">
        <v>15</v>
      </c>
      <c r="AJ5" s="454">
        <v>85</v>
      </c>
      <c r="AK5" s="467"/>
      <c r="AL5" s="467"/>
      <c r="AM5" s="467"/>
      <c r="AN5" s="451">
        <v>5</v>
      </c>
      <c r="AO5" s="444" t="s">
        <v>522</v>
      </c>
      <c r="AP5" s="444" t="s">
        <v>523</v>
      </c>
      <c r="AQ5" s="444" t="s">
        <v>523</v>
      </c>
      <c r="AR5" s="444" t="s">
        <v>523</v>
      </c>
      <c r="AS5" s="444" t="s">
        <v>523</v>
      </c>
      <c r="AT5" s="444" t="s">
        <v>523</v>
      </c>
      <c r="AU5" s="444" t="s">
        <v>523</v>
      </c>
      <c r="AV5" s="444" t="s">
        <v>523</v>
      </c>
      <c r="AW5" s="444" t="s">
        <v>523</v>
      </c>
      <c r="AX5" s="759"/>
      <c r="AY5" s="759"/>
      <c r="AZ5" s="761"/>
      <c r="BA5" s="764" t="str">
        <f>BB5&amp;BC5</f>
        <v>Isabela FerrazJaneiro</v>
      </c>
      <c r="BB5" s="451" t="s">
        <v>508</v>
      </c>
      <c r="BC5" s="451" t="s">
        <v>481</v>
      </c>
      <c r="BD5" s="443">
        <v>123</v>
      </c>
      <c r="BE5" s="772"/>
      <c r="BF5" s="771"/>
      <c r="BG5" s="536"/>
      <c r="BH5" s="537"/>
      <c r="BI5" s="111" t="s">
        <v>258</v>
      </c>
      <c r="BJ5" s="113">
        <v>5520</v>
      </c>
      <c r="BK5" s="111" t="s">
        <v>254</v>
      </c>
      <c r="BM5" s="111" t="s">
        <v>270</v>
      </c>
      <c r="BN5" s="113">
        <v>3601</v>
      </c>
      <c r="BO5" s="111" t="s">
        <v>276</v>
      </c>
      <c r="BP5" s="111" t="s">
        <v>281</v>
      </c>
      <c r="BQ5" s="540"/>
      <c r="BR5" s="540"/>
      <c r="BS5" s="540"/>
      <c r="BT5" s="111" t="s">
        <v>373</v>
      </c>
      <c r="BU5" s="111">
        <v>12</v>
      </c>
      <c r="BV5" s="119">
        <v>45070</v>
      </c>
      <c r="BX5" s="111" t="s">
        <v>378</v>
      </c>
      <c r="BY5" s="111">
        <v>4</v>
      </c>
      <c r="BZ5" s="119">
        <v>45070</v>
      </c>
      <c r="CA5" s="542"/>
      <c r="CB5" s="540"/>
      <c r="CC5" s="540"/>
      <c r="CD5" s="87" t="s">
        <v>407</v>
      </c>
      <c r="CE5" s="115">
        <f>Recurso_Consumido!K11</f>
        <v>7926.72</v>
      </c>
      <c r="CF5" s="87" t="s">
        <v>249</v>
      </c>
      <c r="CG5" s="115">
        <f>Recurso_Consumido!K19</f>
        <v>2208</v>
      </c>
      <c r="CI5" s="87" t="s">
        <v>85</v>
      </c>
      <c r="CJ5" s="115">
        <f>Recurso_Consumido!O11</f>
        <v>1325.1679999999999</v>
      </c>
      <c r="CK5" s="546"/>
      <c r="CL5" s="510"/>
      <c r="CM5" s="510"/>
      <c r="CN5" s="510"/>
      <c r="CO5" s="100"/>
      <c r="CP5" s="130"/>
      <c r="CQ5" s="99"/>
      <c r="CR5" s="510"/>
      <c r="CS5" s="510"/>
      <c r="CT5" s="510"/>
      <c r="CU5" s="132"/>
      <c r="CV5" s="130"/>
      <c r="CW5" s="146"/>
      <c r="CX5" s="500"/>
      <c r="CY5" s="504"/>
      <c r="CZ5" s="504"/>
      <c r="DA5" s="505"/>
      <c r="DB5" s="133"/>
      <c r="DC5" s="133"/>
      <c r="DD5" s="134"/>
      <c r="DE5" s="133"/>
      <c r="DF5" s="133"/>
      <c r="DG5" s="133"/>
      <c r="DH5" s="90"/>
      <c r="DI5" s="137"/>
      <c r="DJ5" s="133"/>
      <c r="DK5" s="133"/>
      <c r="DL5" s="133"/>
      <c r="DM5" s="133"/>
      <c r="DN5" s="133"/>
      <c r="DO5" s="133"/>
      <c r="DP5" s="138"/>
      <c r="DQ5" s="514"/>
      <c r="DR5" s="471"/>
      <c r="DS5" s="471"/>
      <c r="DT5" s="471"/>
      <c r="DU5" s="133"/>
      <c r="DV5" s="133"/>
      <c r="DW5" s="134"/>
      <c r="DX5" s="133"/>
      <c r="DY5" s="133"/>
      <c r="DZ5" s="133"/>
      <c r="EA5" s="90"/>
      <c r="EB5" s="137"/>
      <c r="EC5" s="133"/>
      <c r="ED5" s="133"/>
      <c r="EE5" s="133"/>
      <c r="EF5" s="133"/>
      <c r="EG5" s="472"/>
      <c r="EH5" s="472"/>
      <c r="EI5" s="472"/>
      <c r="EJ5" s="94"/>
      <c r="EK5" s="95"/>
      <c r="EL5" s="94"/>
      <c r="EM5" s="94"/>
      <c r="EN5" s="94"/>
      <c r="EO5" s="91"/>
      <c r="EP5" s="475"/>
      <c r="EQ5" s="476"/>
      <c r="ER5" s="476"/>
      <c r="ET5" s="142"/>
      <c r="EU5" s="142"/>
      <c r="EV5" s="142"/>
      <c r="EW5" s="142"/>
      <c r="EX5" s="145"/>
      <c r="EY5" s="91"/>
      <c r="EZ5" s="531"/>
      <c r="FA5" s="375" t="s">
        <v>507</v>
      </c>
      <c r="FB5" s="375" t="s">
        <v>157</v>
      </c>
      <c r="FC5" s="325" t="s">
        <v>165</v>
      </c>
      <c r="FD5" s="376"/>
    </row>
    <row r="6" spans="1:160" ht="13.9" customHeight="1" x14ac:dyDescent="0.25">
      <c r="A6" s="517"/>
      <c r="B6" s="517"/>
      <c r="C6" s="517"/>
      <c r="D6" s="84"/>
      <c r="E6" s="171" t="s">
        <v>254</v>
      </c>
      <c r="F6" s="325"/>
      <c r="G6" s="171">
        <v>10000</v>
      </c>
      <c r="H6" s="167">
        <v>45070</v>
      </c>
      <c r="I6" s="517"/>
      <c r="J6" s="517"/>
      <c r="K6" s="517"/>
      <c r="L6" s="171" t="s">
        <v>413</v>
      </c>
      <c r="M6" s="171" t="s">
        <v>80</v>
      </c>
      <c r="N6" s="172">
        <v>15</v>
      </c>
      <c r="O6" s="171">
        <v>3601</v>
      </c>
      <c r="P6" s="377">
        <v>45070</v>
      </c>
      <c r="Q6" s="527"/>
      <c r="R6" s="467"/>
      <c r="S6" s="467"/>
      <c r="T6" s="467"/>
      <c r="U6" s="452">
        <v>6</v>
      </c>
      <c r="V6" s="768">
        <v>36952</v>
      </c>
      <c r="W6" s="452" t="s">
        <v>517</v>
      </c>
      <c r="X6" s="452">
        <v>4</v>
      </c>
      <c r="Y6" s="452" t="s">
        <v>521</v>
      </c>
      <c r="Z6" s="452" t="s">
        <v>379</v>
      </c>
      <c r="AA6" s="454">
        <v>15</v>
      </c>
      <c r="AB6" s="452" t="s">
        <v>379</v>
      </c>
      <c r="AC6" s="454">
        <v>15</v>
      </c>
      <c r="AD6" s="452" t="s">
        <v>374</v>
      </c>
      <c r="AE6" s="454">
        <v>20</v>
      </c>
      <c r="AF6" s="452" t="s">
        <v>379</v>
      </c>
      <c r="AG6" s="454">
        <v>15</v>
      </c>
      <c r="AH6" s="452" t="s">
        <v>370</v>
      </c>
      <c r="AI6" s="454">
        <v>20</v>
      </c>
      <c r="AJ6" s="454">
        <v>85</v>
      </c>
      <c r="AK6" s="467"/>
      <c r="AL6" s="467"/>
      <c r="AM6" s="467"/>
      <c r="AN6" s="451">
        <v>4</v>
      </c>
      <c r="AO6" s="444" t="s">
        <v>521</v>
      </c>
      <c r="AP6" s="444" t="s">
        <v>513</v>
      </c>
      <c r="AQ6" s="444" t="s">
        <v>513</v>
      </c>
      <c r="AR6" s="444" t="s">
        <v>513</v>
      </c>
      <c r="AS6" s="444" t="s">
        <v>513</v>
      </c>
      <c r="AT6" s="444" t="s">
        <v>513</v>
      </c>
      <c r="AU6" s="444" t="s">
        <v>513</v>
      </c>
      <c r="AV6" s="444" t="s">
        <v>513</v>
      </c>
      <c r="AW6" s="444" t="s">
        <v>513</v>
      </c>
      <c r="AX6" s="759"/>
      <c r="AY6" s="759"/>
      <c r="AZ6" s="761"/>
      <c r="BA6" s="764" t="e">
        <f>#REF!&amp;#REF!</f>
        <v>#REF!</v>
      </c>
      <c r="BB6" s="451" t="s">
        <v>508</v>
      </c>
      <c r="BC6" s="451" t="s">
        <v>482</v>
      </c>
      <c r="BD6" s="443">
        <v>256</v>
      </c>
      <c r="BE6" s="772"/>
      <c r="BF6" s="771"/>
      <c r="BG6" s="536"/>
      <c r="BH6" s="537"/>
      <c r="BQ6" s="540"/>
      <c r="BR6" s="540"/>
      <c r="BS6" s="540"/>
      <c r="BT6" s="111" t="s">
        <v>372</v>
      </c>
      <c r="BU6" s="111">
        <v>6</v>
      </c>
      <c r="BV6" s="119">
        <v>45070</v>
      </c>
      <c r="BX6" s="111" t="s">
        <v>377</v>
      </c>
      <c r="BY6" s="111">
        <v>4</v>
      </c>
      <c r="BZ6" s="119">
        <v>45070</v>
      </c>
      <c r="CA6" s="542"/>
      <c r="CB6" s="540"/>
      <c r="CC6" s="540"/>
      <c r="CD6" s="87" t="s">
        <v>408</v>
      </c>
      <c r="CE6" s="115">
        <f>Recurso_Consumido!K13</f>
        <v>4954.2</v>
      </c>
      <c r="CF6" s="87" t="s">
        <v>254</v>
      </c>
      <c r="CG6" s="115">
        <f>Recurso_Consumido!K21</f>
        <v>8832</v>
      </c>
      <c r="CI6" s="87" t="s">
        <v>86</v>
      </c>
      <c r="CJ6" s="115">
        <f>Recurso_Consumido!O13</f>
        <v>2175.0039999999999</v>
      </c>
      <c r="CK6" s="546"/>
      <c r="CL6" s="510"/>
      <c r="CM6" s="510"/>
      <c r="CN6" s="510"/>
      <c r="CP6" s="123"/>
      <c r="CQ6" s="128"/>
      <c r="CR6" s="510"/>
      <c r="CS6" s="510"/>
      <c r="CT6" s="510"/>
      <c r="CV6" s="123"/>
      <c r="CW6" s="128"/>
      <c r="CX6" s="500"/>
      <c r="CY6" s="504"/>
      <c r="CZ6" s="504"/>
      <c r="DA6" s="504"/>
      <c r="DB6" s="133"/>
      <c r="DC6" s="133"/>
      <c r="DD6" s="135"/>
      <c r="DE6" s="133"/>
      <c r="DF6" s="133"/>
      <c r="DG6" s="133"/>
      <c r="DH6" s="136"/>
      <c r="DI6" s="137"/>
      <c r="DJ6" s="133"/>
      <c r="DK6" s="133"/>
      <c r="DL6" s="133"/>
      <c r="DM6" s="133"/>
      <c r="DN6" s="133"/>
      <c r="DO6" s="133"/>
      <c r="DP6" s="138"/>
      <c r="DQ6" s="514"/>
      <c r="DR6" s="471"/>
      <c r="DS6" s="471"/>
      <c r="DT6" s="471"/>
      <c r="EG6" s="472"/>
      <c r="EH6" s="472"/>
      <c r="EI6" s="472"/>
      <c r="EM6" s="147"/>
      <c r="EN6" s="94"/>
      <c r="EO6" s="94"/>
      <c r="EP6" s="475"/>
      <c r="EQ6" s="476"/>
      <c r="ER6" s="476"/>
      <c r="EZ6" s="531"/>
      <c r="FA6" s="375" t="s">
        <v>509</v>
      </c>
      <c r="FB6" s="375" t="s">
        <v>157</v>
      </c>
      <c r="FC6" s="325" t="s">
        <v>165</v>
      </c>
      <c r="FD6" s="376"/>
    </row>
    <row r="7" spans="1:160" ht="15.6" customHeight="1" x14ac:dyDescent="0.25">
      <c r="A7" s="517"/>
      <c r="B7" s="517"/>
      <c r="C7" s="517"/>
      <c r="D7" s="84"/>
      <c r="E7" s="171" t="s">
        <v>249</v>
      </c>
      <c r="F7" s="325"/>
      <c r="G7" s="171">
        <v>10000</v>
      </c>
      <c r="H7" s="167">
        <v>45070</v>
      </c>
      <c r="I7" s="517"/>
      <c r="J7" s="517"/>
      <c r="K7" s="517"/>
      <c r="L7" s="171" t="s">
        <v>388</v>
      </c>
      <c r="M7" s="171" t="s">
        <v>377</v>
      </c>
      <c r="N7" s="172">
        <v>15</v>
      </c>
      <c r="O7" s="171">
        <v>3601</v>
      </c>
      <c r="P7" s="377">
        <v>45070</v>
      </c>
      <c r="Q7" s="527"/>
      <c r="R7" s="467"/>
      <c r="S7" s="467"/>
      <c r="T7" s="467"/>
      <c r="U7" s="452">
        <v>5</v>
      </c>
      <c r="V7" s="443"/>
      <c r="W7" s="452"/>
      <c r="X7" s="452"/>
      <c r="Y7" s="452">
        <v>0</v>
      </c>
      <c r="Z7" s="452"/>
      <c r="AA7" s="454" t="e">
        <v>#N/A</v>
      </c>
      <c r="AB7" s="452"/>
      <c r="AC7" s="454" t="e">
        <v>#N/A</v>
      </c>
      <c r="AD7" s="452"/>
      <c r="AE7" s="454" t="e">
        <v>#N/A</v>
      </c>
      <c r="AF7" s="452"/>
      <c r="AG7" s="454" t="e">
        <v>#N/A</v>
      </c>
      <c r="AH7" s="452"/>
      <c r="AI7" s="454" t="e">
        <v>#N/A</v>
      </c>
      <c r="AJ7" s="454" t="e">
        <v>#N/A</v>
      </c>
      <c r="AK7" s="467"/>
      <c r="AL7" s="467"/>
      <c r="AM7" s="467"/>
      <c r="AN7" s="451">
        <v>3</v>
      </c>
      <c r="AO7" s="444" t="s">
        <v>516</v>
      </c>
      <c r="AP7" s="444" t="s">
        <v>513</v>
      </c>
      <c r="AQ7" s="444" t="s">
        <v>513</v>
      </c>
      <c r="AR7" s="444" t="s">
        <v>513</v>
      </c>
      <c r="AS7" s="444" t="s">
        <v>513</v>
      </c>
      <c r="AT7" s="444" t="s">
        <v>513</v>
      </c>
      <c r="AU7" s="444" t="s">
        <v>513</v>
      </c>
      <c r="AV7" s="444" t="s">
        <v>513</v>
      </c>
      <c r="AW7" s="444" t="s">
        <v>513</v>
      </c>
      <c r="AX7" s="759"/>
      <c r="AY7" s="759"/>
      <c r="AZ7" s="761"/>
      <c r="BA7" s="764" t="str">
        <f>BB6&amp;BC6</f>
        <v>Isabela FerrazFevereiro</v>
      </c>
      <c r="BB7" s="451" t="s">
        <v>517</v>
      </c>
      <c r="BC7" s="451" t="s">
        <v>481</v>
      </c>
      <c r="BD7" s="443">
        <v>123</v>
      </c>
      <c r="BE7" s="772"/>
      <c r="BF7" s="771"/>
      <c r="BG7" s="536"/>
      <c r="BH7" s="537"/>
      <c r="BQ7" s="540"/>
      <c r="BR7" s="540"/>
      <c r="BS7" s="540"/>
      <c r="BT7" s="111" t="s">
        <v>371</v>
      </c>
      <c r="BU7" s="111">
        <v>12</v>
      </c>
      <c r="BV7" s="119">
        <v>45070</v>
      </c>
      <c r="BX7" s="111" t="s">
        <v>80</v>
      </c>
      <c r="BY7" s="111">
        <v>4</v>
      </c>
      <c r="BZ7" s="119">
        <v>45070</v>
      </c>
      <c r="CA7" s="542"/>
      <c r="CB7" s="540"/>
      <c r="CC7" s="540"/>
      <c r="CD7" s="87" t="s">
        <v>409</v>
      </c>
      <c r="CE7" s="115">
        <f>Recurso_Consumido!K15</f>
        <v>4954.2</v>
      </c>
      <c r="CF7" s="87" t="s">
        <v>259</v>
      </c>
      <c r="CG7" s="115">
        <f>Recurso_Consumido!K23</f>
        <v>6624</v>
      </c>
      <c r="CI7" s="87" t="s">
        <v>87</v>
      </c>
      <c r="CJ7" s="115">
        <f>Recurso_Consumido!O15</f>
        <v>2081.3779999999997</v>
      </c>
      <c r="CK7" s="546"/>
      <c r="CL7" s="510"/>
      <c r="CM7" s="510"/>
      <c r="CN7" s="510"/>
      <c r="CR7" s="510"/>
      <c r="CS7" s="510"/>
      <c r="CT7" s="510"/>
      <c r="CX7" s="500"/>
      <c r="CY7" s="504"/>
      <c r="CZ7" s="504"/>
      <c r="DA7" s="504"/>
      <c r="DQ7" s="514"/>
      <c r="DR7" s="471"/>
      <c r="DS7" s="471"/>
      <c r="DT7" s="471"/>
      <c r="EG7" s="472"/>
      <c r="EH7" s="472"/>
      <c r="EI7" s="472"/>
      <c r="EP7" s="475"/>
      <c r="EQ7" s="476"/>
      <c r="ER7" s="476"/>
      <c r="EZ7" s="531"/>
      <c r="FA7" s="375" t="s">
        <v>510</v>
      </c>
      <c r="FB7" s="375" t="s">
        <v>157</v>
      </c>
      <c r="FC7" s="325" t="s">
        <v>165</v>
      </c>
      <c r="FD7" s="376"/>
    </row>
    <row r="8" spans="1:160" ht="15" customHeight="1" x14ac:dyDescent="0.25">
      <c r="A8" s="517"/>
      <c r="B8" s="517"/>
      <c r="C8" s="517"/>
      <c r="D8" s="84" t="s">
        <v>285</v>
      </c>
      <c r="E8" s="171"/>
      <c r="F8" s="325">
        <v>100000</v>
      </c>
      <c r="G8" s="171"/>
      <c r="H8" s="167">
        <v>45070</v>
      </c>
      <c r="I8" s="517"/>
      <c r="J8" s="517"/>
      <c r="K8" s="517"/>
      <c r="L8" s="171" t="s">
        <v>387</v>
      </c>
      <c r="M8" s="171" t="s">
        <v>378</v>
      </c>
      <c r="N8" s="172">
        <v>15</v>
      </c>
      <c r="O8" s="171">
        <v>1000</v>
      </c>
      <c r="P8" s="377">
        <v>45070</v>
      </c>
      <c r="Q8" s="527"/>
      <c r="R8" s="467"/>
      <c r="S8" s="467"/>
      <c r="T8" s="467"/>
      <c r="U8" s="452">
        <v>4</v>
      </c>
      <c r="V8" s="443">
        <v>1212</v>
      </c>
      <c r="W8" s="452" t="s">
        <v>512</v>
      </c>
      <c r="X8" s="452">
        <v>2</v>
      </c>
      <c r="Y8" s="452" t="s">
        <v>514</v>
      </c>
      <c r="Z8" s="452" t="s">
        <v>80</v>
      </c>
      <c r="AA8" s="454">
        <v>15</v>
      </c>
      <c r="AB8" s="452" t="s">
        <v>379</v>
      </c>
      <c r="AC8" s="454">
        <v>15</v>
      </c>
      <c r="AD8" s="452" t="s">
        <v>80</v>
      </c>
      <c r="AE8" s="454">
        <v>15</v>
      </c>
      <c r="AF8" s="452" t="s">
        <v>79</v>
      </c>
      <c r="AG8" s="454">
        <v>20</v>
      </c>
      <c r="AH8" s="452" t="s">
        <v>372</v>
      </c>
      <c r="AI8" s="454">
        <v>20</v>
      </c>
      <c r="AJ8" s="454">
        <v>85</v>
      </c>
      <c r="AK8" s="467"/>
      <c r="AL8" s="467"/>
      <c r="AM8" s="467"/>
      <c r="AN8" s="451">
        <v>2</v>
      </c>
      <c r="AO8" s="444" t="s">
        <v>514</v>
      </c>
      <c r="AP8" s="444" t="s">
        <v>513</v>
      </c>
      <c r="AQ8" s="444" t="s">
        <v>513</v>
      </c>
      <c r="AR8" s="444" t="s">
        <v>513</v>
      </c>
      <c r="AS8" s="444" t="s">
        <v>513</v>
      </c>
      <c r="AT8" s="444" t="s">
        <v>513</v>
      </c>
      <c r="AU8" s="444" t="s">
        <v>513</v>
      </c>
      <c r="AV8" s="444" t="s">
        <v>513</v>
      </c>
      <c r="AW8" s="444" t="s">
        <v>513</v>
      </c>
      <c r="AX8" s="759"/>
      <c r="AY8" s="759"/>
      <c r="AZ8" s="761"/>
      <c r="BA8" s="764" t="str">
        <f>BB7&amp;BC7</f>
        <v>Guilherme CarvalhoJaneiro</v>
      </c>
      <c r="BB8" s="451" t="s">
        <v>508</v>
      </c>
      <c r="BC8" s="451" t="s">
        <v>481</v>
      </c>
      <c r="BD8" s="443">
        <v>322</v>
      </c>
      <c r="BE8" s="772"/>
      <c r="BF8" s="771"/>
      <c r="BG8" s="536"/>
      <c r="BH8" s="537"/>
      <c r="BQ8" s="540"/>
      <c r="BR8" s="540"/>
      <c r="BS8" s="540"/>
      <c r="BT8" s="111" t="s">
        <v>370</v>
      </c>
      <c r="BU8" s="111">
        <v>6</v>
      </c>
      <c r="BV8" s="119">
        <v>45070</v>
      </c>
      <c r="BX8" s="111" t="s">
        <v>376</v>
      </c>
      <c r="BY8" s="111">
        <v>8</v>
      </c>
      <c r="BZ8" s="119">
        <v>45070</v>
      </c>
      <c r="CA8" s="542"/>
      <c r="CB8" s="540"/>
      <c r="CC8" s="540"/>
      <c r="CD8" s="87" t="s">
        <v>410</v>
      </c>
      <c r="CE8" s="115">
        <f>Recurso_Consumido!K17</f>
        <v>1981.68</v>
      </c>
      <c r="CF8" s="87" t="s">
        <v>262</v>
      </c>
      <c r="CG8" s="115">
        <f>Recurso_Consumido!K25</f>
        <v>4416</v>
      </c>
      <c r="CI8" s="87" t="s">
        <v>88</v>
      </c>
      <c r="CJ8" s="115">
        <f>Recurso_Consumido!O17</f>
        <v>1418.7939999999999</v>
      </c>
      <c r="CK8" s="546"/>
      <c r="CL8" s="510"/>
      <c r="CM8" s="510"/>
      <c r="CN8" s="510"/>
      <c r="CR8" s="510"/>
      <c r="CS8" s="510"/>
      <c r="CT8" s="510"/>
      <c r="CX8" s="500"/>
      <c r="CY8" s="504"/>
      <c r="CZ8" s="504"/>
      <c r="DA8" s="504"/>
      <c r="DQ8" s="514"/>
      <c r="DR8" s="471"/>
      <c r="DS8" s="471"/>
      <c r="DT8" s="471"/>
      <c r="EG8" s="472"/>
      <c r="EH8" s="472"/>
      <c r="EI8" s="472"/>
      <c r="EP8" s="475"/>
      <c r="EQ8" s="476"/>
      <c r="ER8" s="476"/>
      <c r="EZ8" s="531"/>
      <c r="FA8" s="375" t="s">
        <v>511</v>
      </c>
      <c r="FB8" s="375" t="s">
        <v>157</v>
      </c>
      <c r="FC8" s="325" t="s">
        <v>165</v>
      </c>
      <c r="FD8" s="376"/>
    </row>
    <row r="9" spans="1:160" ht="15" customHeight="1" x14ac:dyDescent="0.25">
      <c r="A9" s="517"/>
      <c r="B9" s="517"/>
      <c r="C9" s="517"/>
      <c r="D9" s="84" t="s">
        <v>410</v>
      </c>
      <c r="E9" s="171"/>
      <c r="F9" s="325">
        <v>100000</v>
      </c>
      <c r="G9" s="171"/>
      <c r="H9" s="167">
        <v>45070</v>
      </c>
      <c r="I9" s="517"/>
      <c r="J9" s="517"/>
      <c r="K9" s="517"/>
      <c r="L9" s="171" t="s">
        <v>386</v>
      </c>
      <c r="M9" s="171" t="s">
        <v>379</v>
      </c>
      <c r="N9" s="172">
        <v>15</v>
      </c>
      <c r="O9" s="171">
        <v>1000</v>
      </c>
      <c r="P9" s="377">
        <v>45070</v>
      </c>
      <c r="Q9" s="527"/>
      <c r="R9" s="467"/>
      <c r="S9" s="467"/>
      <c r="T9" s="467"/>
      <c r="U9" s="452">
        <v>3</v>
      </c>
      <c r="V9" s="443"/>
      <c r="W9" s="452"/>
      <c r="X9" s="452">
        <v>1</v>
      </c>
      <c r="Y9" s="452" t="s">
        <v>512</v>
      </c>
      <c r="Z9" s="452"/>
      <c r="AA9" s="454" t="e">
        <v>#N/A</v>
      </c>
      <c r="AB9" s="452"/>
      <c r="AC9" s="454" t="e">
        <v>#N/A</v>
      </c>
      <c r="AD9" s="452"/>
      <c r="AE9" s="454" t="e">
        <v>#N/A</v>
      </c>
      <c r="AF9" s="452"/>
      <c r="AG9" s="454" t="e">
        <v>#N/A</v>
      </c>
      <c r="AH9" s="452"/>
      <c r="AI9" s="454" t="e">
        <v>#N/A</v>
      </c>
      <c r="AJ9" s="454" t="e">
        <v>#N/A</v>
      </c>
      <c r="AK9" s="467"/>
      <c r="AL9" s="467"/>
      <c r="AM9" s="467"/>
      <c r="AN9" s="451">
        <v>1</v>
      </c>
      <c r="AO9" s="444" t="s">
        <v>512</v>
      </c>
      <c r="AP9" s="444" t="s">
        <v>513</v>
      </c>
      <c r="AQ9" s="444" t="s">
        <v>513</v>
      </c>
      <c r="AR9" s="444" t="s">
        <v>513</v>
      </c>
      <c r="AS9" s="444" t="s">
        <v>513</v>
      </c>
      <c r="AT9" s="444" t="s">
        <v>513</v>
      </c>
      <c r="AU9" s="444" t="s">
        <v>513</v>
      </c>
      <c r="AV9" s="444" t="s">
        <v>513</v>
      </c>
      <c r="AW9" s="444" t="s">
        <v>513</v>
      </c>
      <c r="AX9" s="759"/>
      <c r="AY9" s="759"/>
      <c r="AZ9" s="761"/>
      <c r="BA9" s="764" t="str">
        <f>BB8&amp;BC8</f>
        <v>Isabela FerrazJaneiro</v>
      </c>
      <c r="BB9" s="451" t="s">
        <v>508</v>
      </c>
      <c r="BC9" s="451" t="s">
        <v>481</v>
      </c>
      <c r="BD9" s="443">
        <v>435</v>
      </c>
      <c r="BE9" s="772"/>
      <c r="BF9" s="771"/>
      <c r="BG9" s="536"/>
      <c r="BH9" s="537"/>
      <c r="BQ9" s="540"/>
      <c r="BR9" s="540"/>
      <c r="BS9" s="540"/>
      <c r="BT9" s="111" t="s">
        <v>79</v>
      </c>
      <c r="BU9" s="111">
        <v>6</v>
      </c>
      <c r="BV9" s="119">
        <v>45070</v>
      </c>
      <c r="BX9" s="111" t="s">
        <v>375</v>
      </c>
      <c r="BY9" s="111">
        <v>8</v>
      </c>
      <c r="BZ9" s="119">
        <v>45070</v>
      </c>
      <c r="CA9" s="542"/>
      <c r="CB9" s="540"/>
      <c r="CC9" s="540"/>
      <c r="CD9" s="87" t="s">
        <v>285</v>
      </c>
      <c r="CE9" s="115">
        <f>Recurso_Consumido!K27</f>
        <v>22080</v>
      </c>
      <c r="CF9" s="86"/>
      <c r="CG9" s="85"/>
      <c r="CI9" s="87" t="s">
        <v>89</v>
      </c>
      <c r="CJ9" s="115">
        <f>Recurso_Consumido!O19</f>
        <v>36010</v>
      </c>
      <c r="CK9" s="546"/>
      <c r="CL9" s="510"/>
      <c r="CM9" s="510"/>
      <c r="CN9" s="510"/>
      <c r="CR9" s="510"/>
      <c r="CS9" s="510"/>
      <c r="CT9" s="510"/>
      <c r="CX9" s="500"/>
      <c r="CY9" s="504"/>
      <c r="CZ9" s="504"/>
      <c r="DA9" s="504"/>
      <c r="DQ9" s="514"/>
      <c r="DR9" s="471"/>
      <c r="DS9" s="471"/>
      <c r="DT9" s="471"/>
      <c r="EG9" s="472"/>
      <c r="EH9" s="472"/>
      <c r="EI9" s="472"/>
      <c r="EP9" s="475"/>
      <c r="EQ9" s="476"/>
      <c r="ER9" s="476"/>
      <c r="EZ9" s="531"/>
      <c r="FA9" s="375" t="s">
        <v>434</v>
      </c>
      <c r="FB9" s="375" t="s">
        <v>142</v>
      </c>
      <c r="FC9" s="325" t="s">
        <v>146</v>
      </c>
      <c r="FD9" s="376"/>
    </row>
    <row r="10" spans="1:160" ht="15" customHeight="1" x14ac:dyDescent="0.25">
      <c r="A10" s="517"/>
      <c r="B10" s="517"/>
      <c r="C10" s="517"/>
      <c r="D10" s="84" t="s">
        <v>409</v>
      </c>
      <c r="E10" s="171"/>
      <c r="F10" s="325">
        <v>100000</v>
      </c>
      <c r="G10" s="171"/>
      <c r="H10" s="167">
        <v>45070</v>
      </c>
      <c r="I10" s="517"/>
      <c r="J10" s="517"/>
      <c r="K10" s="517"/>
      <c r="L10" s="171" t="s">
        <v>383</v>
      </c>
      <c r="M10" s="171" t="s">
        <v>79</v>
      </c>
      <c r="N10" s="172">
        <v>20</v>
      </c>
      <c r="O10" s="171">
        <v>1000</v>
      </c>
      <c r="P10" s="377">
        <v>45070</v>
      </c>
      <c r="Q10" s="527"/>
      <c r="R10" s="467"/>
      <c r="S10" s="467"/>
      <c r="T10" s="467"/>
      <c r="U10" s="458">
        <v>2</v>
      </c>
      <c r="V10" s="459" t="s">
        <v>515</v>
      </c>
      <c r="W10" s="458" t="s">
        <v>512</v>
      </c>
      <c r="X10" s="458"/>
      <c r="Y10" s="458" t="e">
        <v>#N/A</v>
      </c>
      <c r="Z10" s="458" t="s">
        <v>80</v>
      </c>
      <c r="AA10" s="460">
        <v>15</v>
      </c>
      <c r="AB10" s="458" t="s">
        <v>379</v>
      </c>
      <c r="AC10" s="460">
        <v>15</v>
      </c>
      <c r="AD10" s="458" t="s">
        <v>377</v>
      </c>
      <c r="AE10" s="460">
        <v>15</v>
      </c>
      <c r="AF10" s="458" t="s">
        <v>378</v>
      </c>
      <c r="AG10" s="460">
        <v>15</v>
      </c>
      <c r="AH10" s="458" t="s">
        <v>376</v>
      </c>
      <c r="AI10" s="460">
        <v>15</v>
      </c>
      <c r="AJ10" s="460">
        <v>75</v>
      </c>
      <c r="AK10" s="467"/>
      <c r="AL10" s="467"/>
      <c r="AM10" s="467"/>
      <c r="AN10" s="451">
        <v>0</v>
      </c>
      <c r="AO10" s="444">
        <v>0</v>
      </c>
      <c r="AP10" s="444">
        <v>0</v>
      </c>
      <c r="AQ10" s="444">
        <v>0</v>
      </c>
      <c r="AR10" s="444">
        <v>0</v>
      </c>
      <c r="AS10" s="444">
        <v>0</v>
      </c>
      <c r="AT10" s="444">
        <v>0</v>
      </c>
      <c r="AU10" s="444">
        <v>0</v>
      </c>
      <c r="AV10" s="444">
        <v>0</v>
      </c>
      <c r="AW10" s="444">
        <v>0</v>
      </c>
      <c r="AX10" s="759"/>
      <c r="AY10" s="759"/>
      <c r="AZ10" s="761"/>
      <c r="BA10" s="764" t="str">
        <f>BB9&amp;BC9</f>
        <v>Isabela FerrazJaneiro</v>
      </c>
      <c r="BB10" s="451" t="s">
        <v>508</v>
      </c>
      <c r="BC10" s="451" t="s">
        <v>481</v>
      </c>
      <c r="BD10" s="443">
        <v>187</v>
      </c>
      <c r="BE10" s="772"/>
      <c r="BF10" s="538"/>
      <c r="BG10" s="538"/>
      <c r="BH10" s="539"/>
      <c r="BQ10" s="540"/>
      <c r="BR10" s="540"/>
      <c r="BS10" s="540"/>
      <c r="BT10" s="111"/>
      <c r="BU10" s="111"/>
      <c r="BV10" s="119"/>
      <c r="BX10" s="111"/>
      <c r="BY10" s="111"/>
      <c r="BZ10" s="119"/>
      <c r="CA10" s="542"/>
      <c r="CB10" s="540"/>
      <c r="CC10" s="540"/>
      <c r="CK10" s="546"/>
      <c r="CL10" s="510"/>
      <c r="CM10" s="510"/>
      <c r="CN10" s="510"/>
      <c r="CR10" s="510"/>
      <c r="CS10" s="510"/>
      <c r="CT10" s="510"/>
      <c r="CX10" s="500"/>
      <c r="CY10" s="504"/>
      <c r="CZ10" s="504"/>
      <c r="DA10" s="504"/>
      <c r="DQ10" s="514"/>
      <c r="DR10" s="471"/>
      <c r="DS10" s="471"/>
      <c r="DT10" s="471"/>
      <c r="EG10" s="472"/>
      <c r="EH10" s="472"/>
      <c r="EI10" s="472"/>
      <c r="EP10" s="477"/>
      <c r="EQ10" s="478"/>
      <c r="ER10" s="478"/>
      <c r="EZ10" s="531"/>
      <c r="FA10" s="375" t="s">
        <v>433</v>
      </c>
      <c r="FB10" s="375" t="s">
        <v>142</v>
      </c>
      <c r="FC10" s="325" t="s">
        <v>146</v>
      </c>
      <c r="FD10" s="376"/>
    </row>
    <row r="11" spans="1:160" ht="15.75" x14ac:dyDescent="0.25">
      <c r="D11" s="84" t="s">
        <v>408</v>
      </c>
      <c r="E11" s="171"/>
      <c r="F11" s="325">
        <v>100000</v>
      </c>
      <c r="G11" s="171"/>
      <c r="H11" s="167">
        <v>45070</v>
      </c>
      <c r="L11" s="171" t="s">
        <v>382</v>
      </c>
      <c r="M11" s="171" t="s">
        <v>370</v>
      </c>
      <c r="N11" s="172">
        <v>20</v>
      </c>
      <c r="O11" s="171">
        <v>1000</v>
      </c>
      <c r="P11" s="377">
        <v>45070</v>
      </c>
      <c r="Q11" s="527"/>
      <c r="U11" s="452">
        <v>1</v>
      </c>
      <c r="V11" s="443"/>
      <c r="W11" s="452"/>
      <c r="X11" s="452"/>
      <c r="Y11" s="452" t="e">
        <v>#N/A</v>
      </c>
      <c r="Z11" s="452"/>
      <c r="AA11" s="454" t="e">
        <v>#N/A</v>
      </c>
      <c r="AB11" s="452"/>
      <c r="AC11" s="454" t="e">
        <v>#N/A</v>
      </c>
      <c r="AD11" s="452"/>
      <c r="AE11" s="454" t="e">
        <v>#N/A</v>
      </c>
      <c r="AF11" s="452"/>
      <c r="AG11" s="454" t="e">
        <v>#N/A</v>
      </c>
      <c r="AH11" s="452"/>
      <c r="AI11" s="454" t="e">
        <v>#N/A</v>
      </c>
      <c r="AJ11" s="454" t="e">
        <v>#N/A</v>
      </c>
      <c r="AN11" s="451"/>
      <c r="AO11" s="444"/>
      <c r="AP11" s="444"/>
      <c r="AQ11" s="444"/>
      <c r="AR11" s="444"/>
      <c r="AS11" s="444"/>
      <c r="AT11" s="444"/>
      <c r="AU11" s="444"/>
      <c r="AV11" s="444"/>
      <c r="AW11" s="444"/>
      <c r="BA11" s="764" t="str">
        <f>BB10&amp;BC10</f>
        <v>Isabela FerrazJaneiro</v>
      </c>
      <c r="BB11" s="451" t="s">
        <v>508</v>
      </c>
      <c r="BC11" s="451" t="s">
        <v>481</v>
      </c>
      <c r="BD11" s="443">
        <v>129</v>
      </c>
      <c r="BE11" s="772"/>
      <c r="BT11" s="111"/>
      <c r="BU11" s="111"/>
      <c r="BV11" s="119"/>
      <c r="BX11" s="111"/>
      <c r="BY11" s="111"/>
      <c r="BZ11" s="119"/>
      <c r="CK11" s="546"/>
      <c r="CX11" s="500"/>
      <c r="DQ11" s="514"/>
      <c r="EZ11" s="531"/>
      <c r="FA11" s="375" t="s">
        <v>432</v>
      </c>
      <c r="FB11" s="375" t="s">
        <v>142</v>
      </c>
      <c r="FC11" s="325" t="s">
        <v>146</v>
      </c>
      <c r="FD11" s="376"/>
    </row>
    <row r="12" spans="1:160" ht="15.75" x14ac:dyDescent="0.25">
      <c r="D12" s="84" t="s">
        <v>407</v>
      </c>
      <c r="E12" s="171"/>
      <c r="F12" s="325">
        <v>100000</v>
      </c>
      <c r="G12" s="171"/>
      <c r="H12" s="167">
        <v>45070</v>
      </c>
      <c r="L12" s="171" t="s">
        <v>381</v>
      </c>
      <c r="M12" s="171" t="s">
        <v>372</v>
      </c>
      <c r="N12" s="172">
        <v>20</v>
      </c>
      <c r="O12" s="171">
        <v>5520</v>
      </c>
      <c r="P12" s="377">
        <v>45070</v>
      </c>
      <c r="Q12" s="527"/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128">
        <v>0</v>
      </c>
      <c r="AB12" s="85">
        <v>0</v>
      </c>
      <c r="AC12" s="128">
        <v>0</v>
      </c>
      <c r="AD12" s="85">
        <v>0</v>
      </c>
      <c r="AE12" s="128">
        <v>0</v>
      </c>
      <c r="AF12" s="85">
        <v>0</v>
      </c>
      <c r="AG12" s="128">
        <v>0</v>
      </c>
      <c r="AH12" s="85">
        <v>0</v>
      </c>
      <c r="AI12" s="128">
        <v>0</v>
      </c>
      <c r="AJ12" s="128">
        <v>0</v>
      </c>
      <c r="AN12" s="451"/>
      <c r="AO12" s="444"/>
      <c r="AP12" s="444"/>
      <c r="AQ12" s="444"/>
      <c r="AR12" s="444"/>
      <c r="AS12" s="444"/>
      <c r="AT12" s="444"/>
      <c r="AU12" s="444"/>
      <c r="AV12" s="444"/>
      <c r="AW12" s="444"/>
      <c r="BA12" s="764" t="str">
        <f>BB11&amp;BC11</f>
        <v>Isabela FerrazJaneiro</v>
      </c>
      <c r="BB12" s="451" t="s">
        <v>508</v>
      </c>
      <c r="BC12" s="451" t="s">
        <v>481</v>
      </c>
      <c r="BD12" s="443">
        <v>12</v>
      </c>
      <c r="BE12" s="772"/>
      <c r="BI12" s="111"/>
      <c r="BJ12" s="113"/>
      <c r="BK12" s="111"/>
      <c r="BT12" s="111"/>
      <c r="BU12" s="111"/>
      <c r="BV12" s="119"/>
      <c r="BX12" s="111"/>
      <c r="BY12" s="111"/>
      <c r="BZ12" s="119"/>
      <c r="CK12" s="546"/>
      <c r="CX12" s="500"/>
      <c r="DQ12" s="514"/>
      <c r="EZ12" s="531"/>
      <c r="FA12" s="375" t="s">
        <v>436</v>
      </c>
      <c r="FB12" s="375" t="s">
        <v>142</v>
      </c>
      <c r="FC12" s="325" t="s">
        <v>150</v>
      </c>
      <c r="FD12" s="376"/>
    </row>
    <row r="13" spans="1:160" ht="15.75" x14ac:dyDescent="0.25">
      <c r="D13" s="84"/>
      <c r="E13" s="171"/>
      <c r="F13" s="325"/>
      <c r="G13" s="171"/>
      <c r="H13" s="167"/>
      <c r="L13" s="171" t="s">
        <v>412</v>
      </c>
      <c r="M13" s="171" t="s">
        <v>373</v>
      </c>
      <c r="N13" s="172">
        <v>20</v>
      </c>
      <c r="O13" s="171">
        <v>5520</v>
      </c>
      <c r="P13" s="377">
        <v>45070</v>
      </c>
      <c r="Q13" s="527"/>
      <c r="AN13" s="451"/>
      <c r="AO13" s="444"/>
      <c r="AP13" s="444"/>
      <c r="AQ13" s="444"/>
      <c r="AR13" s="444"/>
      <c r="AS13" s="444"/>
      <c r="AT13" s="444"/>
      <c r="AU13" s="444"/>
      <c r="AV13" s="444"/>
      <c r="AW13" s="444"/>
      <c r="BA13" s="764" t="str">
        <f>BB12&amp;BC12</f>
        <v>Isabela FerrazJaneiro</v>
      </c>
      <c r="BB13" s="451" t="s">
        <v>508</v>
      </c>
      <c r="BC13" s="451" t="s">
        <v>481</v>
      </c>
      <c r="BD13" s="443">
        <v>187</v>
      </c>
      <c r="BE13" s="772"/>
      <c r="BT13" s="111"/>
      <c r="BU13" s="111"/>
      <c r="BV13" s="119"/>
      <c r="BX13" s="111"/>
      <c r="BY13" s="111"/>
      <c r="BZ13" s="119"/>
      <c r="CK13" s="546"/>
      <c r="CX13" s="500"/>
      <c r="DQ13" s="514"/>
      <c r="EZ13" s="531"/>
      <c r="FA13" s="375" t="s">
        <v>435</v>
      </c>
      <c r="FB13" s="375" t="s">
        <v>142</v>
      </c>
      <c r="FC13" s="325" t="s">
        <v>146</v>
      </c>
      <c r="FD13" s="376"/>
    </row>
    <row r="14" spans="1:160" ht="15.75" x14ac:dyDescent="0.25">
      <c r="D14" s="84"/>
      <c r="E14" s="171"/>
      <c r="F14" s="172"/>
      <c r="G14" s="171"/>
      <c r="H14" s="167"/>
      <c r="L14" s="171" t="s">
        <v>380</v>
      </c>
      <c r="M14" s="171" t="s">
        <v>374</v>
      </c>
      <c r="N14" s="172">
        <v>20</v>
      </c>
      <c r="O14" s="171">
        <v>1000</v>
      </c>
      <c r="P14" s="377">
        <v>45070</v>
      </c>
      <c r="Q14" s="527"/>
      <c r="AN14" s="451"/>
      <c r="AO14" s="444"/>
      <c r="AP14" s="444"/>
      <c r="AQ14" s="444"/>
      <c r="AR14" s="444"/>
      <c r="AS14" s="444"/>
      <c r="AT14" s="444"/>
      <c r="AU14" s="444"/>
      <c r="AV14" s="444"/>
      <c r="AW14" s="444"/>
      <c r="BA14" s="764" t="str">
        <f>BB13&amp;BC13</f>
        <v>Isabela FerrazJaneiro</v>
      </c>
      <c r="BB14" s="451" t="s">
        <v>508</v>
      </c>
      <c r="BC14" s="451" t="s">
        <v>481</v>
      </c>
      <c r="BD14" s="443">
        <v>305</v>
      </c>
      <c r="BE14" s="772"/>
      <c r="BT14" s="111"/>
      <c r="BU14" s="111"/>
      <c r="BV14" s="119"/>
      <c r="BX14" s="111"/>
      <c r="BY14" s="111"/>
      <c r="BZ14" s="119"/>
      <c r="CK14" s="546"/>
      <c r="CX14" s="500"/>
      <c r="DQ14" s="514"/>
      <c r="EZ14" s="531"/>
      <c r="FA14" s="375" t="s">
        <v>431</v>
      </c>
      <c r="FB14" s="375" t="s">
        <v>142</v>
      </c>
      <c r="FC14" s="325" t="s">
        <v>150</v>
      </c>
      <c r="FD14" s="376"/>
    </row>
    <row r="15" spans="1:160" ht="15.75" x14ac:dyDescent="0.25">
      <c r="D15" s="171"/>
      <c r="E15" s="171"/>
      <c r="F15" s="172"/>
      <c r="G15" s="171"/>
      <c r="H15" s="167"/>
      <c r="L15" s="171"/>
      <c r="M15" s="171"/>
      <c r="N15" s="172">
        <v>0</v>
      </c>
      <c r="O15" s="171"/>
      <c r="P15" s="377"/>
      <c r="Q15" s="527"/>
      <c r="AN15" s="451"/>
      <c r="AO15" s="444"/>
      <c r="AP15" s="444"/>
      <c r="AQ15" s="444"/>
      <c r="AR15" s="444"/>
      <c r="AS15" s="444"/>
      <c r="AT15" s="444"/>
      <c r="AU15" s="444"/>
      <c r="AV15" s="444"/>
      <c r="AW15" s="444"/>
      <c r="BA15" s="764" t="str">
        <f>BB14&amp;BC14</f>
        <v>Isabela FerrazJaneiro</v>
      </c>
      <c r="BB15" s="451" t="s">
        <v>509</v>
      </c>
      <c r="BC15" s="451" t="s">
        <v>483</v>
      </c>
      <c r="BD15" s="451">
        <v>198</v>
      </c>
      <c r="BE15" s="772"/>
      <c r="BV15" s="123"/>
      <c r="BX15" s="111"/>
      <c r="BY15" s="111"/>
      <c r="BZ15" s="119"/>
      <c r="CK15" s="546"/>
      <c r="CX15" s="500"/>
      <c r="DQ15" s="514"/>
      <c r="EZ15" s="531"/>
      <c r="FA15" s="375" t="s">
        <v>430</v>
      </c>
      <c r="FB15" s="375" t="s">
        <v>151</v>
      </c>
      <c r="FC15" s="325" t="s">
        <v>159</v>
      </c>
      <c r="FD15" s="376"/>
    </row>
    <row r="16" spans="1:160" ht="15.75" x14ac:dyDescent="0.25">
      <c r="D16" s="125"/>
      <c r="E16" s="125"/>
      <c r="F16" s="127"/>
      <c r="G16" s="125"/>
      <c r="H16" s="129"/>
      <c r="L16" s="125"/>
      <c r="M16" s="125"/>
      <c r="N16" s="127"/>
      <c r="O16" s="125"/>
      <c r="P16" s="378"/>
      <c r="Q16" s="527"/>
      <c r="AN16" s="451"/>
      <c r="AO16" s="444"/>
      <c r="AP16" s="444"/>
      <c r="AQ16" s="444"/>
      <c r="AR16" s="444"/>
      <c r="AS16" s="444"/>
      <c r="AT16" s="444"/>
      <c r="AU16" s="444"/>
      <c r="AV16" s="444"/>
      <c r="AW16" s="444"/>
      <c r="BA16" s="764" t="str">
        <f>BB15&amp;BC15</f>
        <v>Guilherme SilvestreMarço</v>
      </c>
      <c r="BB16" s="451" t="s">
        <v>509</v>
      </c>
      <c r="BC16" s="451" t="s">
        <v>481</v>
      </c>
      <c r="BD16" s="443">
        <v>298</v>
      </c>
      <c r="BE16" s="772"/>
      <c r="BT16" s="111"/>
      <c r="BU16" s="111"/>
      <c r="BV16" s="111"/>
      <c r="BZ16" s="123"/>
      <c r="CK16" s="546"/>
      <c r="CX16" s="500"/>
      <c r="DQ16" s="514"/>
      <c r="EZ16" s="531"/>
      <c r="FA16" s="375" t="s">
        <v>429</v>
      </c>
      <c r="FB16" s="375" t="s">
        <v>151</v>
      </c>
      <c r="FC16" s="325" t="s">
        <v>159</v>
      </c>
      <c r="FD16" s="376"/>
    </row>
    <row r="17" spans="4:160" ht="15.75" x14ac:dyDescent="0.25">
      <c r="D17" s="125"/>
      <c r="H17" s="129"/>
      <c r="L17" s="125"/>
      <c r="M17" s="125"/>
      <c r="N17" s="127"/>
      <c r="O17" s="125"/>
      <c r="P17" s="378"/>
      <c r="Q17" s="527"/>
      <c r="AN17" s="451"/>
      <c r="AO17" s="444"/>
      <c r="AP17" s="444"/>
      <c r="AQ17" s="444"/>
      <c r="AR17" s="444"/>
      <c r="AS17" s="444"/>
      <c r="AT17" s="444"/>
      <c r="AU17" s="444"/>
      <c r="AV17" s="444"/>
      <c r="AW17" s="444"/>
      <c r="BA17" s="764" t="str">
        <f>BB16&amp;BC16</f>
        <v>Guilherme SilvestreJaneiro</v>
      </c>
      <c r="BB17" s="451" t="s">
        <v>509</v>
      </c>
      <c r="BC17" s="451" t="s">
        <v>481</v>
      </c>
      <c r="BD17" s="443">
        <v>45666</v>
      </c>
      <c r="BE17" s="772"/>
      <c r="BT17" s="111"/>
      <c r="BU17" s="111"/>
      <c r="BV17" s="119"/>
      <c r="BX17" s="111"/>
      <c r="BY17" s="111"/>
      <c r="BZ17" s="111"/>
      <c r="CK17" s="546"/>
      <c r="CX17" s="500"/>
      <c r="DQ17" s="514"/>
      <c r="EZ17" s="531"/>
      <c r="FA17" s="375" t="s">
        <v>428</v>
      </c>
      <c r="FB17" s="375" t="s">
        <v>151</v>
      </c>
      <c r="FC17" s="325" t="s">
        <v>159</v>
      </c>
      <c r="FD17" s="376"/>
    </row>
    <row r="18" spans="4:160" ht="15.75" x14ac:dyDescent="0.25">
      <c r="D18" s="125"/>
      <c r="E18" s="125"/>
      <c r="F18" s="127"/>
      <c r="G18" s="125"/>
      <c r="H18" s="129"/>
      <c r="L18" s="125"/>
      <c r="M18" s="125"/>
      <c r="N18" s="127"/>
      <c r="O18" s="125"/>
      <c r="P18" s="378"/>
      <c r="Q18" s="527"/>
      <c r="AN18" s="451"/>
      <c r="AO18" s="444"/>
      <c r="AP18" s="444"/>
      <c r="AQ18" s="444"/>
      <c r="AR18" s="444"/>
      <c r="AS18" s="444"/>
      <c r="AT18" s="444"/>
      <c r="AU18" s="444"/>
      <c r="AV18" s="444"/>
      <c r="AW18" s="444"/>
      <c r="BA18" s="764" t="str">
        <f>BB17&amp;BC17</f>
        <v>Guilherme SilvestreJaneiro</v>
      </c>
      <c r="BB18" s="451" t="s">
        <v>517</v>
      </c>
      <c r="BC18" s="451" t="s">
        <v>481</v>
      </c>
      <c r="BD18" s="443">
        <v>122</v>
      </c>
      <c r="BE18" s="772"/>
      <c r="BT18" s="111"/>
      <c r="BU18" s="111"/>
      <c r="BV18" s="119"/>
      <c r="CK18" s="546"/>
      <c r="CX18" s="500"/>
      <c r="DQ18" s="514"/>
      <c r="EZ18" s="531"/>
      <c r="FA18" s="375" t="s">
        <v>427</v>
      </c>
      <c r="FB18" s="375" t="s">
        <v>151</v>
      </c>
      <c r="FC18" s="325" t="s">
        <v>159</v>
      </c>
      <c r="FD18" s="374"/>
    </row>
    <row r="19" spans="4:160" ht="15.75" x14ac:dyDescent="0.25">
      <c r="D19" s="125"/>
      <c r="E19" s="125"/>
      <c r="F19" s="127"/>
      <c r="G19" s="125"/>
      <c r="H19" s="129"/>
      <c r="L19" s="125"/>
      <c r="M19" s="125"/>
      <c r="N19" s="127"/>
      <c r="O19" s="125"/>
      <c r="P19" s="378"/>
      <c r="Q19" s="527"/>
      <c r="AN19" s="451"/>
      <c r="AO19" s="444"/>
      <c r="AP19" s="444"/>
      <c r="AQ19" s="444"/>
      <c r="AR19" s="444"/>
      <c r="AS19" s="444"/>
      <c r="AT19" s="444"/>
      <c r="AU19" s="444"/>
      <c r="AV19" s="444"/>
      <c r="AW19" s="444"/>
      <c r="BA19" s="764" t="str">
        <f>BB18&amp;BC18</f>
        <v>Guilherme CarvalhoJaneiro</v>
      </c>
      <c r="BB19" s="451" t="s">
        <v>509</v>
      </c>
      <c r="BC19" s="451" t="s">
        <v>481</v>
      </c>
      <c r="BD19" s="443">
        <v>211</v>
      </c>
      <c r="BE19" s="772"/>
      <c r="BT19" s="111"/>
      <c r="BU19" s="111"/>
      <c r="BV19" s="119"/>
      <c r="CK19" s="546"/>
      <c r="CX19" s="500"/>
      <c r="DQ19" s="514"/>
      <c r="EZ19" s="531"/>
      <c r="FA19" s="375" t="s">
        <v>426</v>
      </c>
      <c r="FB19" s="375" t="s">
        <v>151</v>
      </c>
      <c r="FC19" s="325" t="s">
        <v>159</v>
      </c>
      <c r="FD19" s="375"/>
    </row>
    <row r="20" spans="4:160" ht="15.75" x14ac:dyDescent="0.25">
      <c r="D20" s="125"/>
      <c r="E20" s="125"/>
      <c r="F20" s="127"/>
      <c r="G20" s="125"/>
      <c r="H20" s="129"/>
      <c r="L20" s="125"/>
      <c r="M20" s="125"/>
      <c r="N20" s="127"/>
      <c r="O20" s="125"/>
      <c r="P20" s="378"/>
      <c r="Q20" s="527"/>
      <c r="AN20" s="451"/>
      <c r="AO20" s="444"/>
      <c r="AP20" s="444"/>
      <c r="AQ20" s="444"/>
      <c r="AR20" s="444"/>
      <c r="AS20" s="444"/>
      <c r="AT20" s="444"/>
      <c r="AU20" s="444"/>
      <c r="AV20" s="444"/>
      <c r="AW20" s="444"/>
      <c r="BA20" s="764" t="str">
        <f>BB19&amp;BC19</f>
        <v>Guilherme SilvestreJaneiro</v>
      </c>
      <c r="BB20" s="451"/>
      <c r="BC20" s="444"/>
      <c r="BD20" s="444"/>
      <c r="BE20" s="772"/>
      <c r="BT20" s="111"/>
      <c r="BU20" s="111"/>
      <c r="BV20" s="119"/>
      <c r="CK20" s="546"/>
      <c r="CX20" s="500"/>
      <c r="DQ20" s="514"/>
      <c r="EZ20" s="531"/>
      <c r="FA20" s="375" t="s">
        <v>425</v>
      </c>
      <c r="FB20" s="375" t="s">
        <v>151</v>
      </c>
      <c r="FC20" s="325" t="s">
        <v>159</v>
      </c>
      <c r="FD20" s="375"/>
    </row>
    <row r="21" spans="4:160" ht="15" customHeight="1" x14ac:dyDescent="0.25">
      <c r="D21" s="126"/>
      <c r="E21" s="126"/>
      <c r="F21" s="126"/>
      <c r="G21" s="126"/>
      <c r="H21" s="126"/>
      <c r="L21" s="125"/>
      <c r="M21" s="125"/>
      <c r="N21" s="127"/>
      <c r="O21" s="125"/>
      <c r="P21" s="378"/>
      <c r="Q21" s="527"/>
      <c r="AN21" s="451"/>
      <c r="AO21" s="444"/>
      <c r="AP21" s="444"/>
      <c r="AQ21" s="444"/>
      <c r="AR21" s="444"/>
      <c r="AS21" s="444"/>
      <c r="AT21" s="444"/>
      <c r="AU21" s="444"/>
      <c r="AV21" s="444"/>
      <c r="AW21" s="444"/>
      <c r="BA21" s="764" t="str">
        <f>BB20&amp;BC20</f>
        <v/>
      </c>
      <c r="BB21" s="451"/>
      <c r="BC21" s="444"/>
      <c r="BD21" s="444"/>
      <c r="BE21" s="772"/>
      <c r="BT21" s="111"/>
      <c r="BU21" s="111"/>
      <c r="BV21" s="119"/>
      <c r="CK21" s="546"/>
      <c r="CX21" s="500"/>
      <c r="DQ21" s="514"/>
      <c r="EZ21" s="531"/>
      <c r="FA21" s="375" t="s">
        <v>424</v>
      </c>
      <c r="FB21" s="375" t="s">
        <v>151</v>
      </c>
      <c r="FC21" s="325" t="s">
        <v>162</v>
      </c>
      <c r="FD21" s="375"/>
    </row>
    <row r="22" spans="4:160" ht="15.75" x14ac:dyDescent="0.25">
      <c r="F22" s="128"/>
      <c r="H22" s="123"/>
      <c r="N22" s="128"/>
      <c r="P22" s="379"/>
      <c r="Q22" s="527"/>
      <c r="AN22" s="451"/>
      <c r="AO22" s="444"/>
      <c r="AP22" s="444"/>
      <c r="AQ22" s="444"/>
      <c r="AR22" s="444"/>
      <c r="AS22" s="444"/>
      <c r="AT22" s="444"/>
      <c r="AU22" s="444"/>
      <c r="AV22" s="444"/>
      <c r="AW22" s="444"/>
      <c r="BA22" s="764" t="str">
        <f>BB21&amp;BC21</f>
        <v/>
      </c>
      <c r="BB22" s="451"/>
      <c r="BC22" s="444"/>
      <c r="BD22" s="444"/>
      <c r="BE22" s="772"/>
      <c r="BT22" s="111"/>
      <c r="BU22" s="111"/>
      <c r="BV22" s="119"/>
      <c r="CK22" s="546"/>
      <c r="CX22" s="500"/>
      <c r="DQ22" s="514"/>
      <c r="EZ22" s="531"/>
      <c r="FA22" s="375"/>
      <c r="FB22" s="375"/>
      <c r="FC22" s="325"/>
      <c r="FD22" s="375"/>
    </row>
    <row r="23" spans="4:160" ht="15" customHeight="1" x14ac:dyDescent="0.25">
      <c r="P23" s="372"/>
      <c r="Q23" s="527"/>
      <c r="AN23" s="451"/>
      <c r="AO23" s="444"/>
      <c r="AP23" s="444"/>
      <c r="AQ23" s="444"/>
      <c r="AR23" s="444"/>
      <c r="AS23" s="444"/>
      <c r="AT23" s="444"/>
      <c r="AU23" s="444"/>
      <c r="AV23" s="444"/>
      <c r="AW23" s="444"/>
      <c r="BA23" s="764" t="str">
        <f>BB22&amp;BC22</f>
        <v/>
      </c>
      <c r="BB23" s="451"/>
      <c r="BC23" s="444"/>
      <c r="BD23" s="444"/>
      <c r="BE23" s="772"/>
      <c r="BM23" s="110"/>
      <c r="BN23" s="112"/>
      <c r="BO23" s="110"/>
      <c r="BP23" s="110"/>
      <c r="CK23" s="546"/>
      <c r="CX23" s="500"/>
      <c r="DQ23" s="514"/>
      <c r="EZ23" s="531"/>
      <c r="FA23" s="374"/>
      <c r="FB23" s="374"/>
      <c r="FC23" s="374"/>
      <c r="FD23" s="375"/>
    </row>
    <row r="24" spans="4:160" ht="15" customHeight="1" x14ac:dyDescent="0.25">
      <c r="P24" s="372"/>
      <c r="Q24" s="527"/>
      <c r="AN24" s="451"/>
      <c r="AO24" s="444"/>
      <c r="AP24" s="444"/>
      <c r="AQ24" s="444"/>
      <c r="AR24" s="444"/>
      <c r="AS24" s="444"/>
      <c r="AT24" s="444"/>
      <c r="AU24" s="444"/>
      <c r="AV24" s="444"/>
      <c r="AW24" s="444"/>
      <c r="BA24" s="764" t="str">
        <f>BB23&amp;BC23</f>
        <v/>
      </c>
      <c r="BB24" s="451"/>
      <c r="BC24" s="444"/>
      <c r="BD24" s="444"/>
      <c r="BE24" s="772"/>
      <c r="BM24" s="111"/>
      <c r="BN24" s="113"/>
      <c r="BO24" s="111"/>
      <c r="BP24" s="111"/>
      <c r="CK24" s="546"/>
      <c r="CX24" s="500"/>
      <c r="DQ24" s="514"/>
      <c r="EZ24" s="531"/>
      <c r="FA24" s="375"/>
      <c r="FB24" s="375"/>
      <c r="FC24" s="375"/>
      <c r="FD24" s="375"/>
    </row>
    <row r="25" spans="4:160" ht="15" customHeight="1" x14ac:dyDescent="0.25">
      <c r="P25" s="372"/>
      <c r="Q25" s="527"/>
      <c r="AN25" s="451"/>
      <c r="AO25" s="444"/>
      <c r="AP25" s="444"/>
      <c r="AQ25" s="444"/>
      <c r="AR25" s="444"/>
      <c r="AS25" s="444"/>
      <c r="AT25" s="444"/>
      <c r="AU25" s="444"/>
      <c r="AV25" s="444"/>
      <c r="AW25" s="444"/>
      <c r="BA25" s="764" t="str">
        <f>BB24&amp;BC24</f>
        <v/>
      </c>
      <c r="BB25" s="451"/>
      <c r="BC25" s="444"/>
      <c r="BD25" s="444"/>
      <c r="BE25" s="772"/>
      <c r="BM25" s="111"/>
      <c r="BN25" s="113"/>
      <c r="BO25" s="111"/>
      <c r="BP25" s="111"/>
      <c r="CK25" s="546"/>
      <c r="CX25" s="500"/>
      <c r="DQ25" s="514"/>
      <c r="EZ25" s="531"/>
      <c r="FA25" s="375"/>
      <c r="FB25" s="375"/>
      <c r="FC25" s="375"/>
      <c r="FD25" s="375"/>
    </row>
    <row r="26" spans="4:160" ht="15" customHeight="1" x14ac:dyDescent="0.25">
      <c r="P26" s="372"/>
      <c r="Q26" s="527"/>
      <c r="AN26" s="451"/>
      <c r="AO26" s="444"/>
      <c r="AP26" s="444"/>
      <c r="AQ26" s="444"/>
      <c r="AR26" s="444"/>
      <c r="AS26" s="444"/>
      <c r="AT26" s="444"/>
      <c r="AU26" s="444"/>
      <c r="AV26" s="444"/>
      <c r="AW26" s="444"/>
      <c r="BA26" s="764" t="str">
        <f>BB25&amp;BC25</f>
        <v/>
      </c>
      <c r="BB26" s="451"/>
      <c r="BC26" s="444"/>
      <c r="BD26" s="444"/>
      <c r="BE26" s="772"/>
      <c r="BM26" s="111"/>
      <c r="BN26" s="113"/>
      <c r="BO26" s="111"/>
      <c r="BP26" s="111"/>
      <c r="CK26" s="546"/>
      <c r="CX26" s="500"/>
      <c r="DQ26" s="514"/>
      <c r="EZ26" s="531"/>
      <c r="FA26" s="375"/>
      <c r="FB26" s="375"/>
      <c r="FC26" s="375"/>
      <c r="FD26" s="375"/>
    </row>
    <row r="27" spans="4:160" ht="15" customHeight="1" x14ac:dyDescent="0.25">
      <c r="P27" s="372"/>
      <c r="Q27" s="527"/>
      <c r="AN27" s="451"/>
      <c r="AO27" s="444"/>
      <c r="AP27" s="444"/>
      <c r="AQ27" s="444"/>
      <c r="AR27" s="444"/>
      <c r="AS27" s="444"/>
      <c r="AT27" s="444"/>
      <c r="AU27" s="444"/>
      <c r="AV27" s="444"/>
      <c r="AW27" s="444"/>
      <c r="BA27" s="764" t="str">
        <f>BB26&amp;BC26</f>
        <v/>
      </c>
      <c r="BB27" s="451"/>
      <c r="BC27" s="444"/>
      <c r="BD27" s="444"/>
      <c r="BE27" s="772"/>
      <c r="BM27" s="111"/>
      <c r="BN27" s="113"/>
      <c r="BO27" s="111"/>
      <c r="BP27" s="111"/>
      <c r="CK27" s="546"/>
      <c r="CX27" s="500"/>
      <c r="DQ27" s="514"/>
      <c r="EZ27" s="531"/>
      <c r="FA27" s="375"/>
      <c r="FB27" s="375"/>
      <c r="FC27" s="375"/>
      <c r="FD27" s="375"/>
    </row>
    <row r="28" spans="4:160" ht="15" customHeight="1" x14ac:dyDescent="0.25">
      <c r="P28" s="372"/>
      <c r="Q28" s="527"/>
      <c r="AN28" s="451"/>
      <c r="AO28" s="444"/>
      <c r="AP28" s="444"/>
      <c r="AQ28" s="444"/>
      <c r="AR28" s="444"/>
      <c r="AS28" s="444"/>
      <c r="AT28" s="444"/>
      <c r="AU28" s="444"/>
      <c r="AV28" s="444"/>
      <c r="AW28" s="444"/>
      <c r="BA28" s="764" t="str">
        <f>BB27&amp;BC27</f>
        <v/>
      </c>
      <c r="BB28" s="451"/>
      <c r="BC28" s="444"/>
      <c r="BD28" s="444"/>
      <c r="BE28" s="772"/>
      <c r="BM28" s="111"/>
      <c r="BN28" s="113"/>
      <c r="BO28" s="111"/>
      <c r="BP28" s="111"/>
      <c r="CK28" s="547"/>
      <c r="CX28" s="500"/>
      <c r="DQ28" s="515"/>
      <c r="EZ28" s="531"/>
      <c r="FA28" s="375"/>
      <c r="FB28" s="375"/>
      <c r="FC28" s="375"/>
      <c r="FD28" s="375"/>
    </row>
    <row r="29" spans="4:160" ht="15" customHeight="1" x14ac:dyDescent="0.25">
      <c r="AN29" s="451"/>
      <c r="AO29" s="444"/>
      <c r="AP29" s="444"/>
      <c r="AQ29" s="444"/>
      <c r="AR29" s="444"/>
      <c r="AS29" s="444"/>
      <c r="AT29" s="444"/>
      <c r="AU29" s="444"/>
      <c r="AV29" s="444"/>
      <c r="AW29" s="444"/>
      <c r="BA29" s="764" t="str">
        <f>BB28&amp;BC28</f>
        <v/>
      </c>
      <c r="BB29" s="451"/>
      <c r="BC29" s="444"/>
      <c r="BD29" s="444"/>
      <c r="BE29" s="772"/>
      <c r="BM29" s="111"/>
      <c r="BN29" s="113"/>
      <c r="BO29" s="111"/>
      <c r="BP29" s="111"/>
      <c r="CX29" s="501"/>
      <c r="EZ29" s="531"/>
      <c r="FA29" s="375"/>
      <c r="FB29" s="375"/>
      <c r="FC29" s="375"/>
      <c r="FD29" s="375"/>
    </row>
    <row r="30" spans="4:160" ht="15" customHeight="1" x14ac:dyDescent="0.25">
      <c r="AN30" s="451"/>
      <c r="AO30" s="444"/>
      <c r="AP30" s="444"/>
      <c r="AQ30" s="444"/>
      <c r="AR30" s="444"/>
      <c r="AS30" s="444"/>
      <c r="AT30" s="444"/>
      <c r="AU30" s="444"/>
      <c r="AV30" s="444"/>
      <c r="AW30" s="444"/>
      <c r="BA30" s="764" t="str">
        <f>BB29&amp;BC29</f>
        <v/>
      </c>
      <c r="BB30" s="451"/>
      <c r="BC30" s="770"/>
      <c r="BD30" s="444"/>
      <c r="EZ30" s="531"/>
      <c r="FA30" s="375"/>
      <c r="FB30" s="375"/>
      <c r="FC30" s="375"/>
      <c r="FD30" s="375"/>
    </row>
    <row r="31" spans="4:160" ht="15" customHeight="1" x14ac:dyDescent="0.25">
      <c r="AN31" s="451"/>
      <c r="AO31" s="444"/>
      <c r="AP31" s="444"/>
      <c r="AQ31" s="444"/>
      <c r="AR31" s="444"/>
      <c r="AS31" s="444"/>
      <c r="AT31" s="444"/>
      <c r="AU31" s="444"/>
      <c r="AV31" s="444"/>
      <c r="AW31" s="444"/>
      <c r="BA31" s="764" t="str">
        <f>BB30&amp;BC30</f>
        <v/>
      </c>
      <c r="BB31" s="451"/>
      <c r="BC31" s="444"/>
      <c r="BD31" s="444"/>
      <c r="EZ31" s="531"/>
      <c r="FA31" s="375"/>
      <c r="FB31" s="375"/>
      <c r="FC31" s="375"/>
      <c r="FD31" s="375"/>
    </row>
    <row r="32" spans="4:160" ht="15" customHeight="1" x14ac:dyDescent="0.25">
      <c r="AN32" s="451"/>
      <c r="AO32" s="444"/>
      <c r="AP32" s="444"/>
      <c r="AQ32" s="444"/>
      <c r="AR32" s="444"/>
      <c r="AS32" s="444"/>
      <c r="AT32" s="444"/>
      <c r="AU32" s="444"/>
      <c r="AV32" s="444"/>
      <c r="AW32" s="444"/>
      <c r="BA32" s="764" t="str">
        <f>BB31&amp;BC31</f>
        <v/>
      </c>
      <c r="BB32" s="451"/>
      <c r="BC32" s="444"/>
      <c r="BD32" s="444"/>
      <c r="BI32" s="111"/>
      <c r="BJ32" s="113"/>
      <c r="BK32" s="111"/>
      <c r="EZ32" s="531"/>
      <c r="FA32" s="375"/>
      <c r="FB32" s="375"/>
      <c r="FC32" s="375"/>
      <c r="FD32" s="375"/>
    </row>
    <row r="33" spans="40:160" ht="15" customHeight="1" x14ac:dyDescent="0.25">
      <c r="AN33" s="451"/>
      <c r="AO33" s="444"/>
      <c r="AP33" s="444"/>
      <c r="AQ33" s="444"/>
      <c r="AR33" s="444"/>
      <c r="AS33" s="444"/>
      <c r="AT33" s="444"/>
      <c r="AU33" s="444"/>
      <c r="AV33" s="444"/>
      <c r="AW33" s="444"/>
      <c r="BA33" s="764" t="str">
        <f>BB32&amp;BC32</f>
        <v/>
      </c>
      <c r="BB33" s="451"/>
      <c r="BC33" s="444"/>
      <c r="BD33" s="444"/>
      <c r="BI33" s="111"/>
      <c r="BJ33" s="113"/>
      <c r="BK33" s="111"/>
      <c r="EZ33" s="531"/>
      <c r="FA33" s="375"/>
      <c r="FB33" s="375"/>
      <c r="FC33" s="375"/>
      <c r="FD33" s="375"/>
    </row>
    <row r="34" spans="40:160" ht="15" customHeight="1" x14ac:dyDescent="0.25">
      <c r="AN34" s="451"/>
      <c r="AO34" s="444"/>
      <c r="AP34" s="444"/>
      <c r="AQ34" s="444"/>
      <c r="AR34" s="444"/>
      <c r="AS34" s="444"/>
      <c r="AT34" s="444"/>
      <c r="AU34" s="444"/>
      <c r="AV34" s="444"/>
      <c r="AW34" s="444"/>
      <c r="BA34" s="764" t="str">
        <f>BB33&amp;BC33</f>
        <v/>
      </c>
      <c r="BB34" s="451"/>
      <c r="BC34" s="444"/>
      <c r="BD34" s="444"/>
      <c r="EZ34" s="531"/>
      <c r="FA34" s="375"/>
      <c r="FB34" s="375"/>
      <c r="FC34" s="375"/>
      <c r="FD34" s="375"/>
    </row>
    <row r="35" spans="40:160" ht="15" customHeight="1" x14ac:dyDescent="0.25">
      <c r="AN35" s="451"/>
      <c r="AO35" s="444"/>
      <c r="AP35" s="444"/>
      <c r="AQ35" s="444"/>
      <c r="AR35" s="444"/>
      <c r="AS35" s="444"/>
      <c r="AT35" s="444"/>
      <c r="AU35" s="444"/>
      <c r="AV35" s="444"/>
      <c r="AW35" s="444"/>
      <c r="BA35" s="764" t="str">
        <f>BB34&amp;BC34</f>
        <v/>
      </c>
      <c r="BB35" s="451"/>
      <c r="BC35" s="444"/>
      <c r="BD35" s="444"/>
      <c r="BI35" s="111"/>
      <c r="BJ35" s="113"/>
      <c r="BK35" s="111"/>
      <c r="EZ35" s="531"/>
      <c r="FA35" s="375"/>
      <c r="FB35" s="375"/>
      <c r="FC35" s="375"/>
      <c r="FD35" s="375"/>
    </row>
    <row r="36" spans="40:160" ht="15" customHeight="1" x14ac:dyDescent="0.25">
      <c r="AN36" s="451"/>
      <c r="AO36" s="444"/>
      <c r="AP36" s="444"/>
      <c r="AQ36" s="444"/>
      <c r="AR36" s="444"/>
      <c r="AS36" s="444"/>
      <c r="AT36" s="444"/>
      <c r="AU36" s="444"/>
      <c r="AV36" s="444"/>
      <c r="AW36" s="444"/>
      <c r="BA36" s="764" t="str">
        <f>BB35&amp;BC35</f>
        <v/>
      </c>
      <c r="BB36" s="451"/>
      <c r="BC36" s="444"/>
      <c r="BD36" s="444"/>
      <c r="EZ36" s="532"/>
      <c r="FA36" s="375"/>
      <c r="FB36" s="375"/>
      <c r="FC36" s="375"/>
      <c r="FD36" s="375"/>
    </row>
    <row r="37" spans="40:160" x14ac:dyDescent="0.25">
      <c r="AN37" s="451"/>
      <c r="AO37" s="444"/>
      <c r="AP37" s="444"/>
      <c r="AQ37" s="444"/>
      <c r="AR37" s="444"/>
      <c r="AS37" s="444"/>
      <c r="AT37" s="444"/>
      <c r="AU37" s="444"/>
      <c r="AV37" s="444"/>
      <c r="AW37" s="444"/>
      <c r="BA37" s="764" t="str">
        <f>BB36&amp;BC36</f>
        <v/>
      </c>
      <c r="BB37" s="451"/>
      <c r="BC37" s="444"/>
      <c r="BD37" s="444"/>
      <c r="FA37" s="375"/>
      <c r="FB37" s="375"/>
      <c r="FC37" s="375"/>
      <c r="FD37" s="375"/>
    </row>
    <row r="38" spans="40:160" x14ac:dyDescent="0.25">
      <c r="AN38" s="451"/>
      <c r="AO38" s="444"/>
      <c r="AP38" s="444"/>
      <c r="AQ38" s="444"/>
      <c r="AR38" s="444"/>
      <c r="AS38" s="444"/>
      <c r="AT38" s="444"/>
      <c r="AU38" s="444"/>
      <c r="AV38" s="444"/>
      <c r="AW38" s="444"/>
      <c r="BA38" s="764" t="str">
        <f>BB37&amp;BC37</f>
        <v/>
      </c>
      <c r="BB38" s="451"/>
      <c r="BC38" s="444"/>
      <c r="BD38" s="444"/>
      <c r="FA38" s="375"/>
      <c r="FB38" s="375"/>
      <c r="FC38" s="375"/>
      <c r="FD38" s="375"/>
    </row>
    <row r="39" spans="40:160" x14ac:dyDescent="0.25">
      <c r="AN39" s="451"/>
      <c r="AO39" s="444"/>
      <c r="AP39" s="444"/>
      <c r="AQ39" s="444"/>
      <c r="AR39" s="444"/>
      <c r="AS39" s="444"/>
      <c r="AT39" s="444"/>
      <c r="AU39" s="444"/>
      <c r="AV39" s="444"/>
      <c r="AW39" s="444"/>
      <c r="BA39" s="764" t="str">
        <f>BB38&amp;BC38</f>
        <v/>
      </c>
      <c r="BB39" s="451"/>
      <c r="BC39" s="444"/>
      <c r="BD39" s="444"/>
      <c r="FA39" s="375"/>
      <c r="FB39" s="375"/>
      <c r="FC39" s="375"/>
      <c r="FD39" s="375"/>
    </row>
    <row r="40" spans="40:160" x14ac:dyDescent="0.25">
      <c r="AN40" s="451"/>
      <c r="AO40" s="444"/>
      <c r="AP40" s="444"/>
      <c r="AQ40" s="444"/>
      <c r="AR40" s="444"/>
      <c r="AS40" s="444"/>
      <c r="AT40" s="444"/>
      <c r="AU40" s="444"/>
      <c r="AV40" s="444"/>
      <c r="AW40" s="444"/>
      <c r="BA40" s="764" t="str">
        <f>BB39&amp;BC39</f>
        <v/>
      </c>
      <c r="BB40" s="451"/>
      <c r="BC40" s="444"/>
      <c r="BD40" s="444"/>
      <c r="FA40" s="375"/>
      <c r="FB40" s="375"/>
      <c r="FC40" s="375"/>
      <c r="FD40" s="375"/>
    </row>
    <row r="41" spans="40:160" x14ac:dyDescent="0.25">
      <c r="AN41" s="451"/>
      <c r="AO41" s="444"/>
      <c r="AP41" s="444"/>
      <c r="AQ41" s="444"/>
      <c r="AR41" s="444"/>
      <c r="AS41" s="444"/>
      <c r="AT41" s="444"/>
      <c r="AU41" s="444"/>
      <c r="AV41" s="444"/>
      <c r="AW41" s="444"/>
      <c r="BA41" s="764" t="str">
        <f>BB40&amp;BC40</f>
        <v/>
      </c>
      <c r="BB41" s="451"/>
      <c r="BC41" s="444"/>
      <c r="BD41" s="444"/>
      <c r="FA41" s="375"/>
      <c r="FB41" s="375"/>
      <c r="FC41" s="375"/>
      <c r="FD41" s="375"/>
    </row>
    <row r="42" spans="40:160" x14ac:dyDescent="0.25">
      <c r="AN42" s="451"/>
      <c r="AO42" s="444"/>
      <c r="AP42" s="444"/>
      <c r="AQ42" s="444"/>
      <c r="AR42" s="444"/>
      <c r="AS42" s="444"/>
      <c r="AT42" s="444"/>
      <c r="AU42" s="444"/>
      <c r="AV42" s="444"/>
      <c r="AW42" s="444"/>
      <c r="BA42" s="764" t="str">
        <f>BB41&amp;BC41</f>
        <v/>
      </c>
      <c r="BB42" s="451"/>
      <c r="BC42" s="444"/>
      <c r="BD42" s="444"/>
      <c r="FA42" s="375"/>
      <c r="FB42" s="375"/>
      <c r="FC42" s="375"/>
      <c r="FD42" s="375"/>
    </row>
    <row r="43" spans="40:160" x14ac:dyDescent="0.25">
      <c r="AN43" s="451"/>
      <c r="AO43" s="444"/>
      <c r="AP43" s="444"/>
      <c r="AQ43" s="444"/>
      <c r="AR43" s="444"/>
      <c r="AS43" s="444"/>
      <c r="AT43" s="444"/>
      <c r="AU43" s="444"/>
      <c r="AV43" s="444"/>
      <c r="AW43" s="444"/>
      <c r="BA43" s="764" t="str">
        <f>BB42&amp;BC42</f>
        <v/>
      </c>
      <c r="BB43" s="451"/>
      <c r="BC43" s="444"/>
      <c r="BD43" s="444"/>
      <c r="FA43" s="375"/>
      <c r="FB43" s="375"/>
      <c r="FC43" s="375"/>
      <c r="FD43" s="375"/>
    </row>
    <row r="44" spans="40:160" x14ac:dyDescent="0.25">
      <c r="AN44" s="451"/>
      <c r="AO44" s="444"/>
      <c r="AP44" s="444"/>
      <c r="AQ44" s="444"/>
      <c r="AR44" s="444"/>
      <c r="AS44" s="444"/>
      <c r="AT44" s="444"/>
      <c r="AU44" s="444"/>
      <c r="AV44" s="444"/>
      <c r="AW44" s="444"/>
      <c r="BA44" s="764" t="str">
        <f>BB43&amp;BC43</f>
        <v/>
      </c>
      <c r="BB44" s="451"/>
      <c r="BC44" s="444"/>
      <c r="BD44" s="444"/>
      <c r="FA44" s="375"/>
      <c r="FB44" s="375"/>
      <c r="FC44" s="375"/>
      <c r="FD44" s="375"/>
    </row>
    <row r="45" spans="40:160" x14ac:dyDescent="0.25">
      <c r="AN45" s="451"/>
      <c r="AO45" s="444"/>
      <c r="AP45" s="444"/>
      <c r="AQ45" s="444"/>
      <c r="AR45" s="444"/>
      <c r="AS45" s="444"/>
      <c r="AT45" s="444"/>
      <c r="AU45" s="444"/>
      <c r="AV45" s="444"/>
      <c r="AW45" s="444"/>
      <c r="BA45" s="764" t="str">
        <f>BB44&amp;BC44</f>
        <v/>
      </c>
      <c r="BB45" s="451"/>
      <c r="BC45" s="444"/>
      <c r="BD45" s="444"/>
      <c r="FA45" s="375"/>
      <c r="FB45" s="375"/>
      <c r="FC45" s="375"/>
      <c r="FD45" s="375"/>
    </row>
    <row r="46" spans="40:160" x14ac:dyDescent="0.25">
      <c r="AN46" s="451"/>
      <c r="AO46" s="444"/>
      <c r="AP46" s="444"/>
      <c r="AQ46" s="444"/>
      <c r="AR46" s="444"/>
      <c r="AS46" s="444"/>
      <c r="AT46" s="444"/>
      <c r="AU46" s="444"/>
      <c r="AV46" s="444"/>
      <c r="AW46" s="444"/>
      <c r="BA46" s="764" t="str">
        <f>BB45&amp;BC45</f>
        <v/>
      </c>
      <c r="BB46" s="451"/>
      <c r="BC46" s="444"/>
      <c r="BD46" s="444"/>
      <c r="FA46" s="375"/>
      <c r="FB46" s="375"/>
      <c r="FC46" s="375"/>
      <c r="FD46" s="375"/>
    </row>
    <row r="47" spans="40:160" x14ac:dyDescent="0.25">
      <c r="AN47" s="451"/>
      <c r="AO47" s="444"/>
      <c r="AP47" s="444"/>
      <c r="AQ47" s="444"/>
      <c r="AR47" s="444"/>
      <c r="AS47" s="444"/>
      <c r="AT47" s="444"/>
      <c r="AU47" s="444"/>
      <c r="AV47" s="444"/>
      <c r="AW47" s="444"/>
      <c r="BA47" s="764" t="str">
        <f>BB46&amp;BC46</f>
        <v/>
      </c>
      <c r="BB47" s="451"/>
      <c r="BC47" s="444"/>
      <c r="BD47" s="444"/>
      <c r="FA47" s="375"/>
      <c r="FB47" s="375"/>
      <c r="FC47" s="375"/>
      <c r="FD47" s="375"/>
    </row>
    <row r="48" spans="40:160" x14ac:dyDescent="0.25">
      <c r="AN48" s="451"/>
      <c r="AO48" s="444"/>
      <c r="AP48" s="444"/>
      <c r="AQ48" s="444"/>
      <c r="AR48" s="444"/>
      <c r="AS48" s="444"/>
      <c r="AT48" s="444"/>
      <c r="AU48" s="444"/>
      <c r="AV48" s="444"/>
      <c r="AW48" s="444"/>
      <c r="BA48" s="764" t="str">
        <f>BB47&amp;BC47</f>
        <v/>
      </c>
      <c r="BB48" s="451"/>
      <c r="BC48" s="444"/>
      <c r="BD48" s="444"/>
      <c r="FA48" s="375"/>
      <c r="FB48" s="375"/>
      <c r="FC48" s="375"/>
      <c r="FD48" s="375"/>
    </row>
    <row r="49" spans="40:160" x14ac:dyDescent="0.25">
      <c r="AN49" s="451"/>
      <c r="AO49" s="444"/>
      <c r="AP49" s="444"/>
      <c r="AQ49" s="444"/>
      <c r="AR49" s="444"/>
      <c r="AS49" s="444"/>
      <c r="AT49" s="444"/>
      <c r="AU49" s="444"/>
      <c r="AV49" s="444"/>
      <c r="AW49" s="444"/>
      <c r="BA49" s="764" t="str">
        <f>BB48&amp;BC48</f>
        <v/>
      </c>
      <c r="BB49" s="451"/>
      <c r="BC49" s="444"/>
      <c r="BD49" s="444"/>
      <c r="FA49" s="375"/>
      <c r="FB49" s="375"/>
      <c r="FC49" s="375"/>
      <c r="FD49" s="375"/>
    </row>
    <row r="50" spans="40:160" x14ac:dyDescent="0.25">
      <c r="AN50" s="451"/>
      <c r="AO50" s="444"/>
      <c r="AP50" s="444"/>
      <c r="AQ50" s="444"/>
      <c r="AR50" s="444"/>
      <c r="AS50" s="444"/>
      <c r="AT50" s="444"/>
      <c r="AU50" s="444"/>
      <c r="AV50" s="444"/>
      <c r="AW50" s="444"/>
      <c r="BA50" s="764" t="str">
        <f>BB49&amp;BC49</f>
        <v/>
      </c>
      <c r="BB50" s="451"/>
      <c r="BC50" s="444"/>
      <c r="BD50" s="444"/>
      <c r="FA50" s="375"/>
      <c r="FB50" s="375"/>
      <c r="FC50" s="375"/>
      <c r="FD50" s="375"/>
    </row>
    <row r="51" spans="40:160" x14ac:dyDescent="0.25">
      <c r="AN51" s="451"/>
      <c r="AO51" s="444"/>
      <c r="AP51" s="444"/>
      <c r="AQ51" s="444"/>
      <c r="AR51" s="444"/>
      <c r="AS51" s="444"/>
      <c r="AT51" s="444"/>
      <c r="AU51" s="444"/>
      <c r="AV51" s="444"/>
      <c r="AW51" s="444"/>
      <c r="BA51" s="764" t="str">
        <f>BB50&amp;BC50</f>
        <v/>
      </c>
      <c r="BB51" s="451"/>
      <c r="BC51" s="444"/>
      <c r="BD51" s="444"/>
      <c r="FA51" s="375"/>
      <c r="FB51" s="375"/>
      <c r="FC51" s="375"/>
      <c r="FD51" s="375"/>
    </row>
    <row r="52" spans="40:160" x14ac:dyDescent="0.25">
      <c r="AN52" s="451"/>
      <c r="AO52" s="444"/>
      <c r="AP52" s="444"/>
      <c r="AQ52" s="444"/>
      <c r="AR52" s="444"/>
      <c r="AS52" s="444"/>
      <c r="AT52" s="444"/>
      <c r="AU52" s="444"/>
      <c r="AV52" s="444"/>
      <c r="AW52" s="444"/>
      <c r="BA52" s="764" t="str">
        <f>BB51&amp;BC51</f>
        <v/>
      </c>
      <c r="BB52" s="451"/>
      <c r="BC52" s="444"/>
      <c r="BD52" s="444"/>
      <c r="FA52" s="375"/>
      <c r="FB52" s="375"/>
      <c r="FC52" s="375"/>
      <c r="FD52" s="375"/>
    </row>
    <row r="53" spans="40:160" x14ac:dyDescent="0.25">
      <c r="AN53" s="451"/>
      <c r="AO53" s="444"/>
      <c r="AP53" s="444"/>
      <c r="AQ53" s="444"/>
      <c r="AR53" s="444"/>
      <c r="AS53" s="444"/>
      <c r="AT53" s="444"/>
      <c r="AU53" s="444"/>
      <c r="AV53" s="444"/>
      <c r="AW53" s="444"/>
      <c r="BA53" s="764" t="str">
        <f>BB52&amp;BC52</f>
        <v/>
      </c>
      <c r="BB53" s="451"/>
      <c r="BC53" s="444"/>
      <c r="BD53" s="444"/>
      <c r="FA53" s="375"/>
      <c r="FB53" s="375"/>
      <c r="FC53" s="375"/>
      <c r="FD53" s="375"/>
    </row>
    <row r="54" spans="40:160" x14ac:dyDescent="0.25">
      <c r="AN54" s="451"/>
      <c r="AO54" s="444"/>
      <c r="AP54" s="444"/>
      <c r="AQ54" s="444"/>
      <c r="AR54" s="444"/>
      <c r="AS54" s="444"/>
      <c r="AT54" s="444"/>
      <c r="AU54" s="444"/>
      <c r="AV54" s="444"/>
      <c r="AW54" s="444"/>
      <c r="BA54" s="764" t="str">
        <f>BB53&amp;BC53</f>
        <v/>
      </c>
      <c r="BB54" s="451"/>
      <c r="BC54" s="444"/>
      <c r="BD54" s="444"/>
      <c r="FA54" s="375"/>
      <c r="FB54" s="375"/>
      <c r="FC54" s="375"/>
      <c r="FD54" s="375"/>
    </row>
    <row r="55" spans="40:160" x14ac:dyDescent="0.25">
      <c r="AN55" s="451"/>
      <c r="AO55" s="444"/>
      <c r="AP55" s="444"/>
      <c r="AQ55" s="444"/>
      <c r="AR55" s="444"/>
      <c r="AS55" s="444"/>
      <c r="AT55" s="444"/>
      <c r="AU55" s="444"/>
      <c r="AV55" s="444"/>
      <c r="AW55" s="444"/>
      <c r="BA55" s="764" t="str">
        <f>BB54&amp;BC54</f>
        <v/>
      </c>
      <c r="BB55" s="451"/>
      <c r="BC55" s="444"/>
      <c r="BD55" s="444"/>
      <c r="FA55" s="375"/>
      <c r="FB55" s="375"/>
      <c r="FC55" s="375"/>
      <c r="FD55" s="375"/>
    </row>
    <row r="56" spans="40:160" x14ac:dyDescent="0.25">
      <c r="AN56" s="451"/>
      <c r="AO56" s="444"/>
      <c r="AP56" s="444"/>
      <c r="AQ56" s="444"/>
      <c r="AR56" s="444"/>
      <c r="AS56" s="444"/>
      <c r="AT56" s="444"/>
      <c r="AU56" s="444"/>
      <c r="AV56" s="444"/>
      <c r="AW56" s="444"/>
      <c r="BA56" s="764" t="str">
        <f>BB55&amp;BC55</f>
        <v/>
      </c>
      <c r="BB56" s="451"/>
      <c r="BC56" s="444"/>
      <c r="BD56" s="444"/>
      <c r="FA56" s="375"/>
      <c r="FB56" s="375"/>
      <c r="FC56" s="375"/>
      <c r="FD56" s="375"/>
    </row>
    <row r="57" spans="40:160" x14ac:dyDescent="0.25">
      <c r="AN57" s="451"/>
      <c r="AO57" s="444"/>
      <c r="AP57" s="444"/>
      <c r="AQ57" s="444"/>
      <c r="AR57" s="444"/>
      <c r="AS57" s="444"/>
      <c r="AT57" s="444"/>
      <c r="AU57" s="444"/>
      <c r="AV57" s="444"/>
      <c r="AW57" s="444"/>
      <c r="BA57" s="764" t="str">
        <f>BB56&amp;BC56</f>
        <v/>
      </c>
      <c r="BB57" s="451"/>
      <c r="BC57" s="444"/>
      <c r="BD57" s="444"/>
      <c r="FA57" s="375"/>
      <c r="FB57" s="375"/>
      <c r="FC57" s="375"/>
      <c r="FD57" s="375"/>
    </row>
    <row r="58" spans="40:160" x14ac:dyDescent="0.25">
      <c r="AN58" s="451"/>
      <c r="AO58" s="444"/>
      <c r="AP58" s="444"/>
      <c r="AQ58" s="444"/>
      <c r="AR58" s="444"/>
      <c r="AS58" s="444"/>
      <c r="AT58" s="444"/>
      <c r="AU58" s="444"/>
      <c r="AV58" s="444"/>
      <c r="AW58" s="444"/>
      <c r="BA58" s="764" t="str">
        <f>BB57&amp;BC57</f>
        <v/>
      </c>
      <c r="BB58" s="451"/>
      <c r="BC58" s="444"/>
      <c r="BD58" s="444"/>
      <c r="FA58" s="375"/>
      <c r="FB58" s="375"/>
      <c r="FC58" s="375"/>
      <c r="FD58" s="375"/>
    </row>
    <row r="59" spans="40:160" x14ac:dyDescent="0.25">
      <c r="AN59" s="451"/>
      <c r="AO59" s="444"/>
      <c r="AP59" s="444"/>
      <c r="AQ59" s="444"/>
      <c r="AR59" s="444"/>
      <c r="AS59" s="444"/>
      <c r="AT59" s="444"/>
      <c r="AU59" s="444"/>
      <c r="AV59" s="444"/>
      <c r="AW59" s="444"/>
      <c r="BA59" s="764" t="str">
        <f>BB58&amp;BC58</f>
        <v/>
      </c>
      <c r="BB59" s="451"/>
      <c r="BC59" s="444"/>
      <c r="BD59" s="444"/>
      <c r="FA59" s="375"/>
      <c r="FB59" s="375"/>
      <c r="FC59" s="375"/>
      <c r="FD59" s="375"/>
    </row>
    <row r="60" spans="40:160" x14ac:dyDescent="0.25">
      <c r="AN60" s="451"/>
      <c r="AO60" s="444"/>
      <c r="AP60" s="444"/>
      <c r="AQ60" s="444"/>
      <c r="AR60" s="444"/>
      <c r="AS60" s="444"/>
      <c r="AT60" s="444"/>
      <c r="AU60" s="444"/>
      <c r="AV60" s="444"/>
      <c r="AW60" s="444"/>
      <c r="BA60" s="764" t="str">
        <f>BB59&amp;BC59</f>
        <v/>
      </c>
      <c r="BB60" s="451"/>
      <c r="BC60" s="444"/>
      <c r="BD60" s="444"/>
      <c r="FA60" s="375"/>
      <c r="FB60" s="375"/>
      <c r="FC60" s="375"/>
      <c r="FD60" s="375"/>
    </row>
    <row r="61" spans="40:160" x14ac:dyDescent="0.25">
      <c r="AN61" s="451"/>
      <c r="AO61" s="444"/>
      <c r="AP61" s="444"/>
      <c r="AQ61" s="444"/>
      <c r="AR61" s="444"/>
      <c r="AS61" s="444"/>
      <c r="AT61" s="444"/>
      <c r="AU61" s="444"/>
      <c r="AV61" s="444"/>
      <c r="AW61" s="444"/>
      <c r="BA61" s="764" t="str">
        <f>BB60&amp;BC60</f>
        <v/>
      </c>
      <c r="BB61" s="451"/>
      <c r="BC61" s="444"/>
      <c r="BD61" s="444"/>
      <c r="FA61" s="375"/>
      <c r="FB61" s="375"/>
      <c r="FC61" s="375"/>
      <c r="FD61" s="375"/>
    </row>
    <row r="62" spans="40:160" x14ac:dyDescent="0.25">
      <c r="AN62" s="451"/>
      <c r="AO62" s="444"/>
      <c r="AP62" s="444"/>
      <c r="AQ62" s="444"/>
      <c r="AR62" s="444"/>
      <c r="AS62" s="444"/>
      <c r="AT62" s="444"/>
      <c r="AU62" s="444"/>
      <c r="AV62" s="444"/>
      <c r="AW62" s="444"/>
      <c r="BA62" s="764" t="str">
        <f>BB61&amp;BC61</f>
        <v/>
      </c>
      <c r="BB62" s="451"/>
      <c r="BC62" s="444"/>
      <c r="BD62" s="444"/>
      <c r="FA62" s="375"/>
      <c r="FB62" s="375"/>
      <c r="FC62" s="375"/>
      <c r="FD62" s="375"/>
    </row>
    <row r="63" spans="40:160" x14ac:dyDescent="0.25">
      <c r="AN63" s="451"/>
      <c r="AO63" s="444"/>
      <c r="AP63" s="444"/>
      <c r="AQ63" s="444"/>
      <c r="AR63" s="444"/>
      <c r="AS63" s="444"/>
      <c r="AT63" s="444"/>
      <c r="AU63" s="444"/>
      <c r="AV63" s="444"/>
      <c r="AW63" s="444"/>
      <c r="BA63" s="764" t="str">
        <f>BB62&amp;BC62</f>
        <v/>
      </c>
      <c r="BB63" s="451"/>
      <c r="BC63" s="444"/>
      <c r="BD63" s="444"/>
      <c r="FA63" s="375"/>
      <c r="FB63" s="375"/>
      <c r="FC63" s="375"/>
      <c r="FD63" s="375"/>
    </row>
    <row r="64" spans="40:160" x14ac:dyDescent="0.25">
      <c r="AN64" s="451"/>
      <c r="AO64" s="444"/>
      <c r="AP64" s="444"/>
      <c r="AQ64" s="444"/>
      <c r="AR64" s="444"/>
      <c r="AS64" s="444"/>
      <c r="AT64" s="444"/>
      <c r="AU64" s="444"/>
      <c r="AV64" s="444"/>
      <c r="AW64" s="444"/>
      <c r="BA64" s="764" t="str">
        <f>BB63&amp;BC63</f>
        <v/>
      </c>
      <c r="BB64" s="451"/>
      <c r="BC64" s="444"/>
      <c r="BD64" s="444"/>
      <c r="FA64" s="375"/>
      <c r="FB64" s="375"/>
      <c r="FC64" s="375"/>
      <c r="FD64" s="375"/>
    </row>
    <row r="65" spans="40:160" x14ac:dyDescent="0.25">
      <c r="AN65" s="451"/>
      <c r="AO65" s="444"/>
      <c r="AP65" s="444"/>
      <c r="AQ65" s="444"/>
      <c r="AR65" s="444"/>
      <c r="AS65" s="444"/>
      <c r="AT65" s="444"/>
      <c r="AU65" s="444"/>
      <c r="AV65" s="444"/>
      <c r="AW65" s="444"/>
      <c r="BA65" s="764" t="str">
        <f>BB64&amp;BC64</f>
        <v/>
      </c>
      <c r="BB65" s="451"/>
      <c r="BC65" s="444"/>
      <c r="BD65" s="444"/>
      <c r="FA65" s="375"/>
      <c r="FB65" s="375"/>
      <c r="FC65" s="375"/>
      <c r="FD65" s="375"/>
    </row>
    <row r="66" spans="40:160" x14ac:dyDescent="0.25">
      <c r="AN66" s="451"/>
      <c r="AO66" s="444"/>
      <c r="AP66" s="444"/>
      <c r="AQ66" s="444"/>
      <c r="AR66" s="444"/>
      <c r="AS66" s="444"/>
      <c r="AT66" s="444"/>
      <c r="AU66" s="444"/>
      <c r="AV66" s="444"/>
      <c r="AW66" s="444"/>
      <c r="BA66" s="764" t="str">
        <f>BB65&amp;BC65</f>
        <v/>
      </c>
      <c r="BB66" s="451"/>
      <c r="BC66" s="444"/>
      <c r="BD66" s="444"/>
      <c r="FA66" s="375"/>
      <c r="FB66" s="375"/>
      <c r="FC66" s="375"/>
      <c r="FD66" s="375"/>
    </row>
    <row r="67" spans="40:160" x14ac:dyDescent="0.25">
      <c r="AN67" s="451"/>
      <c r="AO67" s="444"/>
      <c r="AP67" s="444"/>
      <c r="AQ67" s="444"/>
      <c r="AR67" s="444"/>
      <c r="AS67" s="444"/>
      <c r="AT67" s="444"/>
      <c r="AU67" s="444"/>
      <c r="AV67" s="444"/>
      <c r="AW67" s="444"/>
      <c r="BA67" s="764" t="str">
        <f>BB66&amp;BC66</f>
        <v/>
      </c>
      <c r="BB67" s="451"/>
      <c r="BC67" s="444"/>
      <c r="BD67" s="444"/>
      <c r="FA67" s="375"/>
      <c r="FB67" s="375"/>
      <c r="FC67" s="375"/>
      <c r="FD67" s="375"/>
    </row>
    <row r="68" spans="40:160" x14ac:dyDescent="0.25">
      <c r="AN68" s="451"/>
      <c r="AO68" s="444"/>
      <c r="AP68" s="444"/>
      <c r="AQ68" s="444"/>
      <c r="AR68" s="444"/>
      <c r="AS68" s="444"/>
      <c r="AT68" s="444"/>
      <c r="AU68" s="444"/>
      <c r="AV68" s="444"/>
      <c r="AW68" s="444"/>
      <c r="BA68" s="764" t="str">
        <f>BB67&amp;BC67</f>
        <v/>
      </c>
      <c r="BB68" s="451"/>
      <c r="BC68" s="444"/>
      <c r="BD68" s="444"/>
      <c r="FA68" s="375"/>
      <c r="FB68" s="375"/>
      <c r="FC68" s="375"/>
      <c r="FD68" s="375"/>
    </row>
    <row r="69" spans="40:160" x14ac:dyDescent="0.25">
      <c r="AN69" s="451"/>
      <c r="AO69" s="444"/>
      <c r="AP69" s="444"/>
      <c r="AQ69" s="444"/>
      <c r="AR69" s="444"/>
      <c r="AS69" s="444"/>
      <c r="AT69" s="444"/>
      <c r="AU69" s="444"/>
      <c r="AV69" s="444"/>
      <c r="AW69" s="444"/>
      <c r="BA69" s="764" t="str">
        <f>BB68&amp;BC68</f>
        <v/>
      </c>
      <c r="BB69" s="451"/>
      <c r="BC69" s="444"/>
      <c r="BD69" s="444"/>
      <c r="FA69" s="375"/>
      <c r="FB69" s="375"/>
      <c r="FC69" s="375"/>
      <c r="FD69" s="375"/>
    </row>
    <row r="70" spans="40:160" x14ac:dyDescent="0.25">
      <c r="AN70" s="451"/>
      <c r="AO70" s="444"/>
      <c r="AP70" s="444"/>
      <c r="AQ70" s="444"/>
      <c r="AR70" s="444"/>
      <c r="AS70" s="444"/>
      <c r="AT70" s="444"/>
      <c r="AU70" s="444"/>
      <c r="AV70" s="444"/>
      <c r="AW70" s="444"/>
      <c r="BA70" s="764" t="str">
        <f t="shared" ref="BA70:BA133" si="0">BB69&amp;BC69</f>
        <v/>
      </c>
      <c r="BB70" s="451"/>
      <c r="BC70" s="444"/>
      <c r="BD70" s="444"/>
      <c r="FA70" s="375"/>
      <c r="FB70" s="375"/>
      <c r="FC70" s="375"/>
      <c r="FD70" s="375"/>
    </row>
    <row r="71" spans="40:160" x14ac:dyDescent="0.25">
      <c r="AN71" s="451"/>
      <c r="AO71" s="444"/>
      <c r="AP71" s="444"/>
      <c r="AQ71" s="444"/>
      <c r="AR71" s="444"/>
      <c r="AS71" s="444"/>
      <c r="AT71" s="444"/>
      <c r="AU71" s="444"/>
      <c r="AV71" s="444"/>
      <c r="AW71" s="444"/>
      <c r="BA71" s="764" t="str">
        <f t="shared" si="0"/>
        <v/>
      </c>
      <c r="BB71" s="451"/>
      <c r="BC71" s="444"/>
      <c r="BD71" s="444"/>
      <c r="FA71" s="375"/>
      <c r="FB71" s="375"/>
      <c r="FC71" s="375"/>
      <c r="FD71" s="375"/>
    </row>
    <row r="72" spans="40:160" x14ac:dyDescent="0.25">
      <c r="AN72" s="451"/>
      <c r="AO72" s="444"/>
      <c r="AP72" s="444"/>
      <c r="AQ72" s="444"/>
      <c r="AR72" s="444"/>
      <c r="AS72" s="444"/>
      <c r="AT72" s="444"/>
      <c r="AU72" s="444"/>
      <c r="AV72" s="444"/>
      <c r="AW72" s="444"/>
      <c r="BA72" s="764" t="str">
        <f t="shared" si="0"/>
        <v/>
      </c>
      <c r="BB72" s="451"/>
      <c r="BC72" s="444"/>
      <c r="BD72" s="444"/>
      <c r="FA72" s="375"/>
      <c r="FB72" s="375"/>
      <c r="FC72" s="375"/>
      <c r="FD72" s="375"/>
    </row>
    <row r="73" spans="40:160" x14ac:dyDescent="0.25">
      <c r="AN73" s="451"/>
      <c r="AO73" s="444"/>
      <c r="AP73" s="444"/>
      <c r="AQ73" s="444"/>
      <c r="AR73" s="444"/>
      <c r="AS73" s="444"/>
      <c r="AT73" s="444"/>
      <c r="AU73" s="444"/>
      <c r="AV73" s="444"/>
      <c r="AW73" s="444"/>
      <c r="BA73" s="764" t="str">
        <f t="shared" si="0"/>
        <v/>
      </c>
      <c r="BB73" s="451"/>
      <c r="BC73" s="444"/>
      <c r="BD73" s="444"/>
      <c r="FA73" s="375"/>
      <c r="FB73" s="375"/>
      <c r="FC73" s="375"/>
      <c r="FD73" s="375"/>
    </row>
    <row r="74" spans="40:160" x14ac:dyDescent="0.25">
      <c r="AN74" s="451"/>
      <c r="AO74" s="444"/>
      <c r="AP74" s="444"/>
      <c r="AQ74" s="444"/>
      <c r="AR74" s="444"/>
      <c r="AS74" s="444"/>
      <c r="AT74" s="444"/>
      <c r="AU74" s="444"/>
      <c r="AV74" s="444"/>
      <c r="AW74" s="444"/>
      <c r="BA74" s="764" t="str">
        <f t="shared" si="0"/>
        <v/>
      </c>
      <c r="BB74" s="451"/>
      <c r="BC74" s="444"/>
      <c r="BD74" s="444"/>
      <c r="FA74" s="375"/>
      <c r="FB74" s="375"/>
      <c r="FC74" s="375"/>
      <c r="FD74" s="375"/>
    </row>
    <row r="75" spans="40:160" x14ac:dyDescent="0.25">
      <c r="AN75" s="451"/>
      <c r="AO75" s="444"/>
      <c r="AP75" s="444"/>
      <c r="AQ75" s="444"/>
      <c r="AR75" s="444"/>
      <c r="AS75" s="444"/>
      <c r="AT75" s="444"/>
      <c r="AU75" s="444"/>
      <c r="AV75" s="444"/>
      <c r="AW75" s="444"/>
      <c r="BA75" s="764" t="str">
        <f t="shared" si="0"/>
        <v/>
      </c>
      <c r="BB75" s="451"/>
      <c r="BC75" s="444"/>
      <c r="BD75" s="444"/>
      <c r="FA75" s="375"/>
      <c r="FB75" s="375"/>
      <c r="FC75" s="375"/>
      <c r="FD75" s="375"/>
    </row>
    <row r="76" spans="40:160" x14ac:dyDescent="0.25">
      <c r="AN76" s="451"/>
      <c r="AO76" s="444"/>
      <c r="AP76" s="444"/>
      <c r="AQ76" s="444"/>
      <c r="AR76" s="444"/>
      <c r="AS76" s="444"/>
      <c r="AT76" s="444"/>
      <c r="AU76" s="444"/>
      <c r="AV76" s="444"/>
      <c r="AW76" s="444"/>
      <c r="BA76" s="764" t="str">
        <f t="shared" si="0"/>
        <v/>
      </c>
      <c r="BB76" s="451"/>
      <c r="BC76" s="444"/>
      <c r="BD76" s="444"/>
      <c r="FA76" s="375"/>
      <c r="FB76" s="375"/>
      <c r="FC76" s="375"/>
      <c r="FD76" s="375"/>
    </row>
    <row r="77" spans="40:160" x14ac:dyDescent="0.25">
      <c r="AN77" s="451"/>
      <c r="AO77" s="444"/>
      <c r="AP77" s="444"/>
      <c r="AQ77" s="444"/>
      <c r="AR77" s="444"/>
      <c r="AS77" s="444"/>
      <c r="AT77" s="444"/>
      <c r="AU77" s="444"/>
      <c r="AV77" s="444"/>
      <c r="AW77" s="444"/>
      <c r="BA77" s="764" t="str">
        <f t="shared" si="0"/>
        <v/>
      </c>
      <c r="BB77" s="451"/>
      <c r="BC77" s="444"/>
      <c r="BD77" s="444"/>
      <c r="FA77" s="375"/>
      <c r="FB77" s="375"/>
      <c r="FC77" s="375"/>
      <c r="FD77" s="375"/>
    </row>
    <row r="78" spans="40:160" x14ac:dyDescent="0.25">
      <c r="AN78" s="451"/>
      <c r="AO78" s="444"/>
      <c r="AP78" s="444"/>
      <c r="AQ78" s="444"/>
      <c r="AR78" s="444"/>
      <c r="AS78" s="444"/>
      <c r="AT78" s="444"/>
      <c r="AU78" s="444"/>
      <c r="AV78" s="444"/>
      <c r="AW78" s="444"/>
      <c r="BA78" s="764" t="str">
        <f t="shared" si="0"/>
        <v/>
      </c>
      <c r="BB78" s="451"/>
      <c r="BC78" s="444"/>
      <c r="BD78" s="444"/>
      <c r="FA78" s="375"/>
      <c r="FB78" s="375"/>
      <c r="FC78" s="375"/>
      <c r="FD78" s="375"/>
    </row>
    <row r="79" spans="40:160" x14ac:dyDescent="0.25">
      <c r="AN79" s="451"/>
      <c r="AO79" s="444"/>
      <c r="AP79" s="444"/>
      <c r="AQ79" s="444"/>
      <c r="AR79" s="444"/>
      <c r="AS79" s="444"/>
      <c r="AT79" s="444"/>
      <c r="AU79" s="444"/>
      <c r="AV79" s="444"/>
      <c r="AW79" s="444"/>
      <c r="BA79" s="764" t="str">
        <f t="shared" si="0"/>
        <v/>
      </c>
      <c r="BB79" s="451"/>
      <c r="BC79" s="444"/>
      <c r="BD79" s="444"/>
      <c r="FA79" s="375"/>
      <c r="FB79" s="375"/>
      <c r="FC79" s="375"/>
      <c r="FD79" s="375"/>
    </row>
    <row r="80" spans="40:160" x14ac:dyDescent="0.25">
      <c r="AN80" s="451"/>
      <c r="AO80" s="444"/>
      <c r="AP80" s="444"/>
      <c r="AQ80" s="444"/>
      <c r="AR80" s="444"/>
      <c r="AS80" s="444"/>
      <c r="AT80" s="444"/>
      <c r="AU80" s="444"/>
      <c r="AV80" s="444"/>
      <c r="AW80" s="444"/>
      <c r="BA80" s="764" t="str">
        <f t="shared" si="0"/>
        <v/>
      </c>
      <c r="BB80" s="451"/>
      <c r="BC80" s="444"/>
      <c r="BD80" s="444"/>
      <c r="FA80" s="375"/>
      <c r="FB80" s="375"/>
      <c r="FC80" s="375"/>
      <c r="FD80" s="375"/>
    </row>
    <row r="81" spans="40:160" x14ac:dyDescent="0.25">
      <c r="AN81" s="451"/>
      <c r="AO81" s="444"/>
      <c r="AP81" s="444"/>
      <c r="AQ81" s="444"/>
      <c r="AR81" s="444"/>
      <c r="AS81" s="444"/>
      <c r="AT81" s="444"/>
      <c r="AU81" s="444"/>
      <c r="AV81" s="444"/>
      <c r="AW81" s="444"/>
      <c r="BA81" s="764" t="str">
        <f t="shared" si="0"/>
        <v/>
      </c>
      <c r="BB81" s="451"/>
      <c r="BC81" s="444"/>
      <c r="BD81" s="444"/>
      <c r="FA81" s="375"/>
      <c r="FB81" s="375"/>
      <c r="FC81" s="375"/>
      <c r="FD81" s="375"/>
    </row>
    <row r="82" spans="40:160" x14ac:dyDescent="0.25">
      <c r="AN82" s="451"/>
      <c r="AO82" s="444"/>
      <c r="AP82" s="444"/>
      <c r="AQ82" s="444"/>
      <c r="AR82" s="444"/>
      <c r="AS82" s="444"/>
      <c r="AT82" s="444"/>
      <c r="AU82" s="444"/>
      <c r="AV82" s="444"/>
      <c r="AW82" s="444"/>
      <c r="BA82" s="764" t="str">
        <f t="shared" si="0"/>
        <v/>
      </c>
      <c r="BB82" s="451"/>
      <c r="BC82" s="444"/>
      <c r="BD82" s="444"/>
      <c r="FA82" s="375"/>
      <c r="FB82" s="375"/>
      <c r="FC82" s="375"/>
      <c r="FD82" s="375"/>
    </row>
    <row r="83" spans="40:160" x14ac:dyDescent="0.25">
      <c r="AN83" s="451"/>
      <c r="AO83" s="444"/>
      <c r="AP83" s="444"/>
      <c r="AQ83" s="444"/>
      <c r="AR83" s="444"/>
      <c r="AS83" s="444"/>
      <c r="AT83" s="444"/>
      <c r="AU83" s="444"/>
      <c r="AV83" s="444"/>
      <c r="AW83" s="444"/>
      <c r="BA83" s="764" t="str">
        <f t="shared" si="0"/>
        <v/>
      </c>
      <c r="BB83" s="451"/>
      <c r="BC83" s="444"/>
      <c r="BD83" s="444"/>
      <c r="FA83" s="375"/>
      <c r="FB83" s="375"/>
      <c r="FC83" s="375"/>
      <c r="FD83" s="375"/>
    </row>
    <row r="84" spans="40:160" x14ac:dyDescent="0.25">
      <c r="AN84" s="451"/>
      <c r="AO84" s="444"/>
      <c r="AP84" s="444"/>
      <c r="AQ84" s="444"/>
      <c r="AR84" s="444"/>
      <c r="AS84" s="444"/>
      <c r="AT84" s="444"/>
      <c r="AU84" s="444"/>
      <c r="AV84" s="444"/>
      <c r="AW84" s="444"/>
      <c r="BA84" s="764" t="str">
        <f t="shared" si="0"/>
        <v/>
      </c>
      <c r="BB84" s="451"/>
      <c r="BC84" s="444"/>
      <c r="BD84" s="444"/>
      <c r="FA84" s="375"/>
      <c r="FB84" s="375"/>
      <c r="FC84" s="375"/>
      <c r="FD84" s="375"/>
    </row>
    <row r="85" spans="40:160" x14ac:dyDescent="0.25">
      <c r="AN85" s="451"/>
      <c r="AO85" s="444"/>
      <c r="AP85" s="444"/>
      <c r="AQ85" s="444"/>
      <c r="AR85" s="444"/>
      <c r="AS85" s="444"/>
      <c r="AT85" s="444"/>
      <c r="AU85" s="444"/>
      <c r="AV85" s="444"/>
      <c r="AW85" s="444"/>
      <c r="BA85" s="764" t="str">
        <f t="shared" si="0"/>
        <v/>
      </c>
      <c r="BB85" s="451"/>
      <c r="BC85" s="444"/>
      <c r="BD85" s="444"/>
      <c r="FA85" s="375"/>
      <c r="FB85" s="375"/>
      <c r="FC85" s="375"/>
      <c r="FD85" s="375"/>
    </row>
    <row r="86" spans="40:160" x14ac:dyDescent="0.25">
      <c r="AN86" s="451"/>
      <c r="AO86" s="444"/>
      <c r="AP86" s="444"/>
      <c r="AQ86" s="444"/>
      <c r="AR86" s="444"/>
      <c r="AS86" s="444"/>
      <c r="AT86" s="444"/>
      <c r="AU86" s="444"/>
      <c r="AV86" s="444"/>
      <c r="AW86" s="444"/>
      <c r="BA86" s="764" t="str">
        <f t="shared" si="0"/>
        <v/>
      </c>
      <c r="BB86" s="451"/>
      <c r="BC86" s="444"/>
      <c r="BD86" s="444"/>
      <c r="FA86" s="375"/>
      <c r="FB86" s="375"/>
      <c r="FC86" s="375"/>
      <c r="FD86" s="375"/>
    </row>
    <row r="87" spans="40:160" x14ac:dyDescent="0.25">
      <c r="AN87" s="451"/>
      <c r="AO87" s="444"/>
      <c r="AP87" s="444"/>
      <c r="AQ87" s="444"/>
      <c r="AR87" s="444"/>
      <c r="AS87" s="444"/>
      <c r="AT87" s="444"/>
      <c r="AU87" s="444"/>
      <c r="AV87" s="444"/>
      <c r="AW87" s="444"/>
      <c r="BA87" s="764" t="str">
        <f t="shared" si="0"/>
        <v/>
      </c>
      <c r="BB87" s="451"/>
      <c r="BC87" s="444"/>
      <c r="BD87" s="444"/>
      <c r="FA87" s="375"/>
      <c r="FB87" s="375"/>
      <c r="FC87" s="375"/>
      <c r="FD87" s="375"/>
    </row>
    <row r="88" spans="40:160" x14ac:dyDescent="0.25">
      <c r="AN88" s="451"/>
      <c r="AO88" s="444"/>
      <c r="AP88" s="444"/>
      <c r="AQ88" s="444"/>
      <c r="AR88" s="444"/>
      <c r="AS88" s="444"/>
      <c r="AT88" s="444"/>
      <c r="AU88" s="444"/>
      <c r="AV88" s="444"/>
      <c r="AW88" s="444"/>
      <c r="BA88" s="764" t="str">
        <f t="shared" si="0"/>
        <v/>
      </c>
      <c r="BB88" s="451"/>
      <c r="BC88" s="444"/>
      <c r="BD88" s="444"/>
      <c r="FA88" s="375"/>
      <c r="FB88" s="375"/>
      <c r="FC88" s="375"/>
      <c r="FD88" s="375"/>
    </row>
    <row r="89" spans="40:160" x14ac:dyDescent="0.25">
      <c r="AN89" s="451"/>
      <c r="AO89" s="444"/>
      <c r="AP89" s="444"/>
      <c r="AQ89" s="444"/>
      <c r="AR89" s="444"/>
      <c r="AS89" s="444"/>
      <c r="AT89" s="444"/>
      <c r="AU89" s="444"/>
      <c r="AV89" s="444"/>
      <c r="AW89" s="444"/>
      <c r="BA89" s="764" t="str">
        <f t="shared" si="0"/>
        <v/>
      </c>
      <c r="BB89" s="451"/>
      <c r="BC89" s="444"/>
      <c r="BD89" s="444"/>
      <c r="FA89" s="375"/>
      <c r="FB89" s="375"/>
      <c r="FC89" s="375"/>
      <c r="FD89" s="375"/>
    </row>
    <row r="90" spans="40:160" x14ac:dyDescent="0.25">
      <c r="AN90" s="451"/>
      <c r="AO90" s="444"/>
      <c r="AP90" s="444"/>
      <c r="AQ90" s="444"/>
      <c r="AR90" s="444"/>
      <c r="AS90" s="444"/>
      <c r="AT90" s="444"/>
      <c r="AU90" s="444"/>
      <c r="AV90" s="444"/>
      <c r="AW90" s="444"/>
      <c r="BA90" s="764" t="str">
        <f t="shared" si="0"/>
        <v/>
      </c>
      <c r="BB90" s="451"/>
      <c r="BC90" s="444"/>
      <c r="BD90" s="444"/>
      <c r="FA90" s="375"/>
      <c r="FB90" s="375"/>
      <c r="FC90" s="375"/>
      <c r="FD90" s="375"/>
    </row>
    <row r="91" spans="40:160" x14ac:dyDescent="0.25">
      <c r="AN91" s="451"/>
      <c r="AO91" s="444"/>
      <c r="AP91" s="444"/>
      <c r="AQ91" s="444"/>
      <c r="AR91" s="444"/>
      <c r="AS91" s="444"/>
      <c r="AT91" s="444"/>
      <c r="AU91" s="444"/>
      <c r="AV91" s="444"/>
      <c r="AW91" s="444"/>
      <c r="BA91" s="764" t="str">
        <f t="shared" si="0"/>
        <v/>
      </c>
      <c r="BB91" s="451"/>
      <c r="BC91" s="444"/>
      <c r="BD91" s="444"/>
      <c r="FA91" s="375"/>
      <c r="FB91" s="375"/>
      <c r="FC91" s="375"/>
      <c r="FD91" s="375"/>
    </row>
    <row r="92" spans="40:160" x14ac:dyDescent="0.25">
      <c r="AN92" s="451"/>
      <c r="AO92" s="444"/>
      <c r="AP92" s="444"/>
      <c r="AQ92" s="444"/>
      <c r="AR92" s="444"/>
      <c r="AS92" s="444"/>
      <c r="AT92" s="444"/>
      <c r="AU92" s="444"/>
      <c r="AV92" s="444"/>
      <c r="AW92" s="444"/>
      <c r="BA92" s="764" t="str">
        <f t="shared" si="0"/>
        <v/>
      </c>
      <c r="BB92" s="451"/>
      <c r="BC92" s="444"/>
      <c r="BD92" s="444"/>
      <c r="FA92" s="375"/>
      <c r="FB92" s="375"/>
      <c r="FC92" s="375"/>
      <c r="FD92" s="375"/>
    </row>
    <row r="93" spans="40:160" x14ac:dyDescent="0.25">
      <c r="AN93" s="451"/>
      <c r="AO93" s="444"/>
      <c r="AP93" s="444"/>
      <c r="AQ93" s="444"/>
      <c r="AR93" s="444"/>
      <c r="AS93" s="444"/>
      <c r="AT93" s="444"/>
      <c r="AU93" s="444"/>
      <c r="AV93" s="444"/>
      <c r="AW93" s="444"/>
      <c r="BA93" s="764" t="str">
        <f t="shared" si="0"/>
        <v/>
      </c>
      <c r="BB93" s="451"/>
      <c r="BC93" s="444"/>
      <c r="BD93" s="444"/>
      <c r="FA93" s="375"/>
      <c r="FB93" s="375"/>
      <c r="FC93" s="375"/>
      <c r="FD93" s="375"/>
    </row>
    <row r="94" spans="40:160" x14ac:dyDescent="0.25">
      <c r="AN94" s="451"/>
      <c r="AO94" s="444"/>
      <c r="AP94" s="444"/>
      <c r="AQ94" s="444"/>
      <c r="AR94" s="444"/>
      <c r="AS94" s="444"/>
      <c r="AT94" s="444"/>
      <c r="AU94" s="444"/>
      <c r="AV94" s="444"/>
      <c r="AW94" s="444"/>
      <c r="BA94" s="764" t="str">
        <f t="shared" si="0"/>
        <v/>
      </c>
      <c r="BB94" s="451"/>
      <c r="BC94" s="444"/>
      <c r="BD94" s="444"/>
      <c r="FA94" s="375"/>
      <c r="FB94" s="375"/>
      <c r="FC94" s="375"/>
      <c r="FD94" s="375"/>
    </row>
    <row r="95" spans="40:160" x14ac:dyDescent="0.25">
      <c r="AN95" s="451"/>
      <c r="AO95" s="444"/>
      <c r="AP95" s="444"/>
      <c r="AQ95" s="444"/>
      <c r="AR95" s="444"/>
      <c r="AS95" s="444"/>
      <c r="AT95" s="444"/>
      <c r="AU95" s="444"/>
      <c r="AV95" s="444"/>
      <c r="AW95" s="444"/>
      <c r="BA95" s="764" t="str">
        <f t="shared" si="0"/>
        <v/>
      </c>
      <c r="BB95" s="451"/>
      <c r="BC95" s="444"/>
      <c r="BD95" s="444"/>
      <c r="FA95" s="375"/>
      <c r="FB95" s="375"/>
      <c r="FC95" s="375"/>
      <c r="FD95" s="375"/>
    </row>
    <row r="96" spans="40:160" x14ac:dyDescent="0.25">
      <c r="AN96" s="451"/>
      <c r="AO96" s="444"/>
      <c r="AP96" s="444"/>
      <c r="AQ96" s="444"/>
      <c r="AR96" s="444"/>
      <c r="AS96" s="444"/>
      <c r="AT96" s="444"/>
      <c r="AU96" s="444"/>
      <c r="AV96" s="444"/>
      <c r="AW96" s="444"/>
      <c r="BA96" s="764" t="str">
        <f t="shared" si="0"/>
        <v/>
      </c>
      <c r="BB96" s="451"/>
      <c r="BC96" s="444"/>
      <c r="BD96" s="444"/>
      <c r="FA96" s="375"/>
      <c r="FB96" s="375"/>
      <c r="FC96" s="375"/>
      <c r="FD96" s="375"/>
    </row>
    <row r="97" spans="40:160" x14ac:dyDescent="0.25">
      <c r="AN97" s="451"/>
      <c r="AO97" s="444"/>
      <c r="AP97" s="444"/>
      <c r="AQ97" s="444"/>
      <c r="AR97" s="444"/>
      <c r="AS97" s="444"/>
      <c r="AT97" s="444"/>
      <c r="AU97" s="444"/>
      <c r="AV97" s="444"/>
      <c r="AW97" s="444"/>
      <c r="BA97" s="764" t="str">
        <f t="shared" si="0"/>
        <v/>
      </c>
      <c r="BB97" s="451"/>
      <c r="BC97" s="444"/>
      <c r="BD97" s="444"/>
      <c r="FA97" s="375"/>
      <c r="FB97" s="375"/>
      <c r="FC97" s="375"/>
      <c r="FD97" s="375"/>
    </row>
    <row r="98" spans="40:160" x14ac:dyDescent="0.25">
      <c r="AN98" s="451"/>
      <c r="AO98" s="444"/>
      <c r="AP98" s="444"/>
      <c r="AQ98" s="444"/>
      <c r="AR98" s="444"/>
      <c r="AS98" s="444"/>
      <c r="AT98" s="444"/>
      <c r="AU98" s="444"/>
      <c r="AV98" s="444"/>
      <c r="AW98" s="444"/>
      <c r="BA98" s="764" t="str">
        <f t="shared" si="0"/>
        <v/>
      </c>
      <c r="BB98" s="451"/>
      <c r="BC98" s="444"/>
      <c r="BD98" s="444"/>
      <c r="FA98" s="375"/>
      <c r="FB98" s="375"/>
      <c r="FC98" s="375"/>
      <c r="FD98" s="375"/>
    </row>
    <row r="99" spans="40:160" x14ac:dyDescent="0.25">
      <c r="AN99" s="451"/>
      <c r="AO99" s="444"/>
      <c r="AP99" s="444"/>
      <c r="AQ99" s="444"/>
      <c r="AR99" s="444"/>
      <c r="AS99" s="444"/>
      <c r="AT99" s="444"/>
      <c r="AU99" s="444"/>
      <c r="AV99" s="444"/>
      <c r="AW99" s="444"/>
      <c r="BA99" s="764" t="str">
        <f t="shared" si="0"/>
        <v/>
      </c>
      <c r="BB99" s="451"/>
      <c r="BC99" s="444"/>
      <c r="BD99" s="444"/>
      <c r="FA99" s="375"/>
      <c r="FB99" s="375"/>
      <c r="FC99" s="375"/>
      <c r="FD99" s="375"/>
    </row>
    <row r="100" spans="40:160" x14ac:dyDescent="0.25">
      <c r="AN100" s="451"/>
      <c r="AO100" s="444"/>
      <c r="AP100" s="444"/>
      <c r="AQ100" s="444"/>
      <c r="AR100" s="444"/>
      <c r="AS100" s="444"/>
      <c r="AT100" s="444"/>
      <c r="AU100" s="444"/>
      <c r="AV100" s="444"/>
      <c r="AW100" s="444"/>
      <c r="BA100" s="764" t="str">
        <f t="shared" si="0"/>
        <v/>
      </c>
      <c r="BB100" s="451"/>
      <c r="BC100" s="444"/>
      <c r="BD100" s="444"/>
      <c r="FA100" s="375"/>
      <c r="FB100" s="375"/>
      <c r="FC100" s="375"/>
      <c r="FD100" s="375"/>
    </row>
    <row r="101" spans="40:160" x14ac:dyDescent="0.25">
      <c r="AN101" s="451"/>
      <c r="AO101" s="444"/>
      <c r="AP101" s="444"/>
      <c r="AQ101" s="444"/>
      <c r="AR101" s="444"/>
      <c r="AS101" s="444"/>
      <c r="AT101" s="444"/>
      <c r="AU101" s="444"/>
      <c r="AV101" s="444"/>
      <c r="AW101" s="444"/>
      <c r="BA101" s="764" t="str">
        <f t="shared" si="0"/>
        <v/>
      </c>
      <c r="BB101" s="451"/>
      <c r="BC101" s="444"/>
      <c r="BD101" s="444"/>
      <c r="FA101" s="375"/>
      <c r="FB101" s="375"/>
      <c r="FC101" s="375"/>
      <c r="FD101" s="375"/>
    </row>
    <row r="102" spans="40:160" x14ac:dyDescent="0.25">
      <c r="AN102" s="451"/>
      <c r="AO102" s="444"/>
      <c r="AP102" s="444"/>
      <c r="AQ102" s="444"/>
      <c r="AR102" s="444"/>
      <c r="AS102" s="444"/>
      <c r="AT102" s="444"/>
      <c r="AU102" s="444"/>
      <c r="AV102" s="444"/>
      <c r="AW102" s="444"/>
      <c r="BA102" s="764" t="str">
        <f t="shared" si="0"/>
        <v/>
      </c>
      <c r="BB102" s="451"/>
      <c r="BC102" s="444"/>
      <c r="BD102" s="444"/>
      <c r="FA102" s="375"/>
      <c r="FB102" s="375"/>
      <c r="FC102" s="375"/>
      <c r="FD102" s="375"/>
    </row>
    <row r="103" spans="40:160" x14ac:dyDescent="0.25">
      <c r="AN103" s="451"/>
      <c r="AO103" s="444"/>
      <c r="AP103" s="444"/>
      <c r="AQ103" s="444"/>
      <c r="AR103" s="444"/>
      <c r="AS103" s="444"/>
      <c r="AT103" s="444"/>
      <c r="AU103" s="444"/>
      <c r="AV103" s="444"/>
      <c r="AW103" s="444"/>
      <c r="BA103" s="764" t="str">
        <f t="shared" si="0"/>
        <v/>
      </c>
      <c r="BB103" s="451"/>
      <c r="BC103" s="444"/>
      <c r="BD103" s="444"/>
      <c r="FA103" s="375"/>
      <c r="FB103" s="375"/>
      <c r="FC103" s="375"/>
      <c r="FD103" s="375"/>
    </row>
    <row r="104" spans="40:160" x14ac:dyDescent="0.25">
      <c r="AN104" s="451"/>
      <c r="AO104" s="444"/>
      <c r="AP104" s="444"/>
      <c r="AQ104" s="444"/>
      <c r="AR104" s="444"/>
      <c r="AS104" s="444"/>
      <c r="AT104" s="444"/>
      <c r="AU104" s="444"/>
      <c r="AV104" s="444"/>
      <c r="AW104" s="444"/>
      <c r="BA104" s="764" t="str">
        <f t="shared" si="0"/>
        <v/>
      </c>
      <c r="BB104" s="451"/>
      <c r="BC104" s="444"/>
      <c r="BD104" s="444"/>
      <c r="FA104" s="375"/>
      <c r="FB104" s="375"/>
      <c r="FC104" s="375"/>
      <c r="FD104" s="375"/>
    </row>
    <row r="105" spans="40:160" x14ac:dyDescent="0.25">
      <c r="AN105" s="451"/>
      <c r="AO105" s="444"/>
      <c r="AP105" s="444"/>
      <c r="AQ105" s="444"/>
      <c r="AR105" s="444"/>
      <c r="AS105" s="444"/>
      <c r="AT105" s="444"/>
      <c r="AU105" s="444"/>
      <c r="AV105" s="444"/>
      <c r="AW105" s="444"/>
      <c r="BA105" s="764" t="str">
        <f t="shared" si="0"/>
        <v/>
      </c>
      <c r="BB105" s="451"/>
      <c r="BC105" s="444"/>
      <c r="BD105" s="444"/>
      <c r="FA105" s="375"/>
      <c r="FB105" s="375"/>
      <c r="FC105" s="375"/>
      <c r="FD105" s="375"/>
    </row>
    <row r="106" spans="40:160" x14ac:dyDescent="0.25">
      <c r="AN106" s="451"/>
      <c r="AO106" s="444"/>
      <c r="AP106" s="444"/>
      <c r="AQ106" s="444"/>
      <c r="AR106" s="444"/>
      <c r="AS106" s="444"/>
      <c r="AT106" s="444"/>
      <c r="AU106" s="444"/>
      <c r="AV106" s="444"/>
      <c r="AW106" s="444"/>
      <c r="BA106" s="764" t="str">
        <f t="shared" si="0"/>
        <v/>
      </c>
      <c r="BB106" s="451"/>
      <c r="BC106" s="444"/>
      <c r="BD106" s="444"/>
      <c r="FA106" s="375"/>
      <c r="FB106" s="375"/>
      <c r="FC106" s="375"/>
      <c r="FD106" s="375"/>
    </row>
    <row r="107" spans="40:160" x14ac:dyDescent="0.25">
      <c r="AN107" s="451"/>
      <c r="AO107" s="444"/>
      <c r="AP107" s="444"/>
      <c r="AQ107" s="444"/>
      <c r="AR107" s="444"/>
      <c r="AS107" s="444"/>
      <c r="AT107" s="444"/>
      <c r="AU107" s="444"/>
      <c r="AV107" s="444"/>
      <c r="AW107" s="444"/>
      <c r="BA107" s="764" t="str">
        <f t="shared" si="0"/>
        <v/>
      </c>
      <c r="BB107" s="451"/>
      <c r="BC107" s="444"/>
      <c r="BD107" s="444"/>
      <c r="FA107" s="375"/>
      <c r="FB107" s="375"/>
      <c r="FC107" s="375"/>
      <c r="FD107" s="375"/>
    </row>
    <row r="108" spans="40:160" x14ac:dyDescent="0.25">
      <c r="AN108" s="451"/>
      <c r="AO108" s="444"/>
      <c r="AP108" s="444"/>
      <c r="AQ108" s="444"/>
      <c r="AR108" s="444"/>
      <c r="AS108" s="444"/>
      <c r="AT108" s="444"/>
      <c r="AU108" s="444"/>
      <c r="AV108" s="444"/>
      <c r="AW108" s="444"/>
      <c r="BA108" s="764" t="str">
        <f t="shared" si="0"/>
        <v/>
      </c>
      <c r="BB108" s="451"/>
      <c r="BC108" s="444"/>
      <c r="BD108" s="444"/>
      <c r="FA108" s="375"/>
      <c r="FB108" s="375"/>
      <c r="FC108" s="375"/>
      <c r="FD108" s="375"/>
    </row>
    <row r="109" spans="40:160" x14ac:dyDescent="0.25">
      <c r="AN109" s="451"/>
      <c r="AO109" s="444"/>
      <c r="AP109" s="444"/>
      <c r="AQ109" s="444"/>
      <c r="AR109" s="444"/>
      <c r="AS109" s="444"/>
      <c r="AT109" s="444"/>
      <c r="AU109" s="444"/>
      <c r="AV109" s="444"/>
      <c r="AW109" s="444"/>
      <c r="BA109" s="764" t="str">
        <f t="shared" si="0"/>
        <v/>
      </c>
      <c r="BB109" s="451"/>
      <c r="BC109" s="444"/>
      <c r="BD109" s="444"/>
      <c r="FA109" s="375"/>
      <c r="FB109" s="375"/>
      <c r="FC109" s="375"/>
      <c r="FD109" s="375"/>
    </row>
    <row r="110" spans="40:160" x14ac:dyDescent="0.25">
      <c r="AN110" s="451"/>
      <c r="AO110" s="444"/>
      <c r="AP110" s="444"/>
      <c r="AQ110" s="444"/>
      <c r="AR110" s="444"/>
      <c r="AS110" s="444"/>
      <c r="AT110" s="444"/>
      <c r="AU110" s="444"/>
      <c r="AV110" s="444"/>
      <c r="AW110" s="444"/>
      <c r="BA110" s="764" t="str">
        <f t="shared" si="0"/>
        <v/>
      </c>
      <c r="BB110" s="451"/>
      <c r="BC110" s="444"/>
      <c r="BD110" s="444"/>
      <c r="FA110" s="375"/>
      <c r="FB110" s="375"/>
      <c r="FC110" s="375"/>
      <c r="FD110" s="375"/>
    </row>
    <row r="111" spans="40:160" x14ac:dyDescent="0.25">
      <c r="AN111" s="451"/>
      <c r="AO111" s="444"/>
      <c r="AP111" s="444"/>
      <c r="AQ111" s="444"/>
      <c r="AR111" s="444"/>
      <c r="AS111" s="444"/>
      <c r="AT111" s="444"/>
      <c r="AU111" s="444"/>
      <c r="AV111" s="444"/>
      <c r="AW111" s="444"/>
      <c r="BA111" s="764" t="str">
        <f t="shared" si="0"/>
        <v/>
      </c>
      <c r="BB111" s="451"/>
      <c r="BC111" s="444"/>
      <c r="BD111" s="444"/>
      <c r="FA111" s="375"/>
      <c r="FB111" s="375"/>
      <c r="FC111" s="375"/>
      <c r="FD111" s="375"/>
    </row>
    <row r="112" spans="40:160" x14ac:dyDescent="0.25">
      <c r="AN112" s="451"/>
      <c r="AO112" s="444"/>
      <c r="AP112" s="444"/>
      <c r="AQ112" s="444"/>
      <c r="AR112" s="444"/>
      <c r="AS112" s="444"/>
      <c r="AT112" s="444"/>
      <c r="AU112" s="444"/>
      <c r="AV112" s="444"/>
      <c r="AW112" s="444"/>
      <c r="BA112" s="764" t="str">
        <f t="shared" si="0"/>
        <v/>
      </c>
      <c r="BB112" s="451"/>
      <c r="BC112" s="444"/>
      <c r="BD112" s="444"/>
      <c r="FA112" s="375"/>
      <c r="FB112" s="375"/>
      <c r="FC112" s="375"/>
      <c r="FD112" s="375"/>
    </row>
    <row r="113" spans="40:160" x14ac:dyDescent="0.25">
      <c r="AN113" s="451"/>
      <c r="AO113" s="444"/>
      <c r="AP113" s="444"/>
      <c r="AQ113" s="444"/>
      <c r="AR113" s="444"/>
      <c r="AS113" s="444"/>
      <c r="AT113" s="444"/>
      <c r="AU113" s="444"/>
      <c r="AV113" s="444"/>
      <c r="AW113" s="444"/>
      <c r="BA113" s="764" t="str">
        <f t="shared" si="0"/>
        <v/>
      </c>
      <c r="BB113" s="451"/>
      <c r="BC113" s="444"/>
      <c r="BD113" s="444"/>
      <c r="FA113" s="375"/>
      <c r="FB113" s="375"/>
      <c r="FC113" s="375"/>
      <c r="FD113" s="375"/>
    </row>
    <row r="114" spans="40:160" x14ac:dyDescent="0.25">
      <c r="AN114" s="451"/>
      <c r="AO114" s="444"/>
      <c r="AP114" s="444"/>
      <c r="AQ114" s="444"/>
      <c r="AR114" s="444"/>
      <c r="AS114" s="444"/>
      <c r="AT114" s="444"/>
      <c r="AU114" s="444"/>
      <c r="AV114" s="444"/>
      <c r="AW114" s="444"/>
      <c r="BA114" s="764" t="str">
        <f t="shared" si="0"/>
        <v/>
      </c>
      <c r="BB114" s="451"/>
      <c r="BC114" s="444"/>
      <c r="BD114" s="444"/>
      <c r="FA114" s="375"/>
      <c r="FB114" s="375"/>
      <c r="FC114" s="375"/>
      <c r="FD114" s="375"/>
    </row>
    <row r="115" spans="40:160" x14ac:dyDescent="0.25">
      <c r="AN115" s="451"/>
      <c r="AO115" s="444"/>
      <c r="AP115" s="444"/>
      <c r="AQ115" s="444"/>
      <c r="AR115" s="444"/>
      <c r="AS115" s="444"/>
      <c r="AT115" s="444"/>
      <c r="AU115" s="444"/>
      <c r="AV115" s="444"/>
      <c r="AW115" s="444"/>
      <c r="BA115" s="764" t="str">
        <f t="shared" si="0"/>
        <v/>
      </c>
      <c r="BB115" s="451"/>
      <c r="BC115" s="444"/>
      <c r="BD115" s="444"/>
      <c r="FA115" s="375"/>
      <c r="FB115" s="375"/>
      <c r="FC115" s="375"/>
      <c r="FD115" s="375"/>
    </row>
    <row r="116" spans="40:160" x14ac:dyDescent="0.25">
      <c r="AN116" s="451"/>
      <c r="AO116" s="444"/>
      <c r="AP116" s="444"/>
      <c r="AQ116" s="444"/>
      <c r="AR116" s="444"/>
      <c r="AS116" s="444"/>
      <c r="AT116" s="444"/>
      <c r="AU116" s="444"/>
      <c r="AV116" s="444"/>
      <c r="AW116" s="444"/>
      <c r="BA116" s="764" t="str">
        <f t="shared" si="0"/>
        <v/>
      </c>
      <c r="BB116" s="451"/>
      <c r="BC116" s="444"/>
      <c r="BD116" s="444"/>
      <c r="FA116" s="375"/>
      <c r="FB116" s="375"/>
      <c r="FC116" s="375"/>
      <c r="FD116" s="375"/>
    </row>
    <row r="117" spans="40:160" x14ac:dyDescent="0.25">
      <c r="AN117" s="451"/>
      <c r="AO117" s="444"/>
      <c r="AP117" s="444"/>
      <c r="AQ117" s="444"/>
      <c r="AR117" s="444"/>
      <c r="AS117" s="444"/>
      <c r="AT117" s="444"/>
      <c r="AU117" s="444"/>
      <c r="AV117" s="444"/>
      <c r="AW117" s="444"/>
      <c r="BA117" s="764" t="str">
        <f t="shared" si="0"/>
        <v/>
      </c>
      <c r="BB117" s="451"/>
      <c r="BC117" s="444"/>
      <c r="BD117" s="444"/>
      <c r="FA117" s="375"/>
      <c r="FB117" s="375"/>
      <c r="FC117" s="375"/>
      <c r="FD117" s="375"/>
    </row>
    <row r="118" spans="40:160" x14ac:dyDescent="0.25">
      <c r="AN118" s="451"/>
      <c r="AO118" s="444"/>
      <c r="AP118" s="444"/>
      <c r="AQ118" s="444"/>
      <c r="AR118" s="444"/>
      <c r="AS118" s="444"/>
      <c r="AT118" s="444"/>
      <c r="AU118" s="444"/>
      <c r="AV118" s="444"/>
      <c r="AW118" s="444"/>
      <c r="BA118" s="764" t="str">
        <f t="shared" si="0"/>
        <v/>
      </c>
      <c r="BB118" s="451"/>
      <c r="BC118" s="444"/>
      <c r="BD118" s="444"/>
      <c r="FA118" s="375"/>
      <c r="FB118" s="375"/>
      <c r="FC118" s="375"/>
      <c r="FD118" s="375"/>
    </row>
    <row r="119" spans="40:160" x14ac:dyDescent="0.25">
      <c r="AN119" s="451"/>
      <c r="AO119" s="444"/>
      <c r="AP119" s="444"/>
      <c r="AQ119" s="444"/>
      <c r="AR119" s="444"/>
      <c r="AS119" s="444"/>
      <c r="AT119" s="444"/>
      <c r="AU119" s="444"/>
      <c r="AV119" s="444"/>
      <c r="AW119" s="444"/>
      <c r="BA119" s="764" t="str">
        <f t="shared" si="0"/>
        <v/>
      </c>
      <c r="BB119" s="451"/>
      <c r="BC119" s="444"/>
      <c r="BD119" s="444"/>
      <c r="FA119" s="375"/>
      <c r="FB119" s="375"/>
      <c r="FC119" s="375"/>
      <c r="FD119" s="375"/>
    </row>
    <row r="120" spans="40:160" x14ac:dyDescent="0.25">
      <c r="AN120" s="451"/>
      <c r="AO120" s="444"/>
      <c r="AP120" s="444"/>
      <c r="AQ120" s="444"/>
      <c r="AR120" s="444"/>
      <c r="AS120" s="444"/>
      <c r="AT120" s="444"/>
      <c r="AU120" s="444"/>
      <c r="AV120" s="444"/>
      <c r="AW120" s="444"/>
      <c r="BA120" s="764" t="str">
        <f t="shared" si="0"/>
        <v/>
      </c>
      <c r="BB120" s="451"/>
      <c r="BC120" s="444"/>
      <c r="BD120" s="444"/>
      <c r="FA120" s="375"/>
      <c r="FB120" s="375"/>
      <c r="FC120" s="375"/>
      <c r="FD120" s="375"/>
    </row>
    <row r="121" spans="40:160" x14ac:dyDescent="0.25">
      <c r="AN121" s="451"/>
      <c r="AO121" s="444"/>
      <c r="AP121" s="444"/>
      <c r="AQ121" s="444"/>
      <c r="AR121" s="444"/>
      <c r="AS121" s="444"/>
      <c r="AT121" s="444"/>
      <c r="AU121" s="444"/>
      <c r="AV121" s="444"/>
      <c r="AW121" s="444"/>
      <c r="BA121" s="764" t="str">
        <f t="shared" si="0"/>
        <v/>
      </c>
      <c r="BB121" s="451"/>
      <c r="BC121" s="444"/>
      <c r="BD121" s="444"/>
      <c r="FA121" s="375"/>
      <c r="FB121" s="375"/>
      <c r="FC121" s="375"/>
      <c r="FD121" s="375"/>
    </row>
    <row r="122" spans="40:160" x14ac:dyDescent="0.25">
      <c r="AN122" s="451"/>
      <c r="AO122" s="444"/>
      <c r="AP122" s="444"/>
      <c r="AQ122" s="444"/>
      <c r="AR122" s="444"/>
      <c r="AS122" s="444"/>
      <c r="AT122" s="444"/>
      <c r="AU122" s="444"/>
      <c r="AV122" s="444"/>
      <c r="AW122" s="444"/>
      <c r="BA122" s="764" t="str">
        <f t="shared" si="0"/>
        <v/>
      </c>
      <c r="BB122" s="451"/>
      <c r="BC122" s="444"/>
      <c r="BD122" s="444"/>
      <c r="FA122" s="375"/>
      <c r="FB122" s="375"/>
      <c r="FC122" s="375"/>
      <c r="FD122" s="375"/>
    </row>
    <row r="123" spans="40:160" x14ac:dyDescent="0.25">
      <c r="AN123" s="451"/>
      <c r="AO123" s="444"/>
      <c r="AP123" s="444"/>
      <c r="AQ123" s="444"/>
      <c r="AR123" s="444"/>
      <c r="AS123" s="444"/>
      <c r="AT123" s="444"/>
      <c r="AU123" s="444"/>
      <c r="AV123" s="444"/>
      <c r="AW123" s="444"/>
      <c r="BA123" s="764" t="str">
        <f t="shared" si="0"/>
        <v/>
      </c>
      <c r="BB123" s="451"/>
      <c r="BC123" s="444"/>
      <c r="BD123" s="444"/>
      <c r="FA123" s="375"/>
      <c r="FB123" s="375"/>
      <c r="FC123" s="375"/>
      <c r="FD123" s="375"/>
    </row>
    <row r="124" spans="40:160" x14ac:dyDescent="0.25">
      <c r="AN124" s="451"/>
      <c r="AO124" s="444"/>
      <c r="AP124" s="444"/>
      <c r="AQ124" s="444"/>
      <c r="AR124" s="444"/>
      <c r="AS124" s="444"/>
      <c r="AT124" s="444"/>
      <c r="AU124" s="444"/>
      <c r="AV124" s="444"/>
      <c r="AW124" s="444"/>
      <c r="BA124" s="764" t="str">
        <f t="shared" si="0"/>
        <v/>
      </c>
      <c r="BB124" s="451"/>
      <c r="BC124" s="444"/>
      <c r="BD124" s="444"/>
      <c r="FA124" s="375"/>
      <c r="FB124" s="375"/>
      <c r="FC124" s="375"/>
      <c r="FD124" s="375"/>
    </row>
    <row r="125" spans="40:160" x14ac:dyDescent="0.25">
      <c r="AN125" s="451"/>
      <c r="AO125" s="444"/>
      <c r="AP125" s="444"/>
      <c r="AQ125" s="444"/>
      <c r="AR125" s="444"/>
      <c r="AS125" s="444"/>
      <c r="AT125" s="444"/>
      <c r="AU125" s="444"/>
      <c r="AV125" s="444"/>
      <c r="AW125" s="444"/>
      <c r="BA125" s="764" t="str">
        <f t="shared" si="0"/>
        <v/>
      </c>
      <c r="BB125" s="451"/>
      <c r="BC125" s="444"/>
      <c r="BD125" s="444"/>
      <c r="FA125" s="375"/>
      <c r="FB125" s="375"/>
      <c r="FC125" s="375"/>
      <c r="FD125" s="375"/>
    </row>
    <row r="126" spans="40:160" x14ac:dyDescent="0.25">
      <c r="AN126" s="451"/>
      <c r="AO126" s="444"/>
      <c r="AP126" s="444"/>
      <c r="AQ126" s="444"/>
      <c r="AR126" s="444"/>
      <c r="AS126" s="444"/>
      <c r="AT126" s="444"/>
      <c r="AU126" s="444"/>
      <c r="AV126" s="444"/>
      <c r="AW126" s="444"/>
      <c r="BA126" s="764" t="str">
        <f t="shared" si="0"/>
        <v/>
      </c>
      <c r="BB126" s="451"/>
      <c r="BC126" s="444"/>
      <c r="BD126" s="444"/>
      <c r="FA126" s="375"/>
      <c r="FB126" s="375"/>
      <c r="FC126" s="375"/>
      <c r="FD126" s="375"/>
    </row>
    <row r="127" spans="40:160" x14ac:dyDescent="0.25">
      <c r="AN127" s="451"/>
      <c r="AO127" s="444"/>
      <c r="AP127" s="444"/>
      <c r="AQ127" s="444"/>
      <c r="AR127" s="444"/>
      <c r="AS127" s="444"/>
      <c r="AT127" s="444"/>
      <c r="AU127" s="444"/>
      <c r="AV127" s="444"/>
      <c r="AW127" s="444"/>
      <c r="BA127" s="764" t="str">
        <f t="shared" si="0"/>
        <v/>
      </c>
      <c r="BB127" s="451"/>
      <c r="BC127" s="444"/>
      <c r="BD127" s="444"/>
      <c r="FA127" s="375"/>
      <c r="FB127" s="375"/>
      <c r="FC127" s="375"/>
      <c r="FD127" s="375"/>
    </row>
    <row r="128" spans="40:160" x14ac:dyDescent="0.25">
      <c r="AN128" s="451"/>
      <c r="AO128" s="444"/>
      <c r="AP128" s="444"/>
      <c r="AQ128" s="444"/>
      <c r="AR128" s="444"/>
      <c r="AS128" s="444"/>
      <c r="AT128" s="444"/>
      <c r="AU128" s="444"/>
      <c r="AV128" s="444"/>
      <c r="AW128" s="444"/>
      <c r="BA128" s="764" t="str">
        <f t="shared" si="0"/>
        <v/>
      </c>
      <c r="BB128" s="451"/>
      <c r="BC128" s="444"/>
      <c r="BD128" s="444"/>
      <c r="FA128" s="375"/>
      <c r="FB128" s="375"/>
      <c r="FC128" s="375"/>
      <c r="FD128" s="375"/>
    </row>
    <row r="129" spans="40:160" x14ac:dyDescent="0.25">
      <c r="AN129" s="451"/>
      <c r="AO129" s="444"/>
      <c r="AP129" s="444"/>
      <c r="AQ129" s="444"/>
      <c r="AR129" s="444"/>
      <c r="AS129" s="444"/>
      <c r="AT129" s="444"/>
      <c r="AU129" s="444"/>
      <c r="AV129" s="444"/>
      <c r="AW129" s="444"/>
      <c r="BA129" s="764" t="str">
        <f t="shared" si="0"/>
        <v/>
      </c>
      <c r="BB129" s="451"/>
      <c r="BC129" s="444"/>
      <c r="BD129" s="444"/>
      <c r="FA129" s="375"/>
      <c r="FB129" s="375"/>
      <c r="FC129" s="375"/>
      <c r="FD129" s="375"/>
    </row>
    <row r="130" spans="40:160" x14ac:dyDescent="0.25">
      <c r="AN130" s="451"/>
      <c r="AO130" s="444"/>
      <c r="AP130" s="444"/>
      <c r="AQ130" s="444"/>
      <c r="AR130" s="444"/>
      <c r="AS130" s="444"/>
      <c r="AT130" s="444"/>
      <c r="AU130" s="444"/>
      <c r="AV130" s="444"/>
      <c r="AW130" s="444"/>
      <c r="BA130" s="764" t="str">
        <f t="shared" si="0"/>
        <v/>
      </c>
      <c r="BB130" s="451"/>
      <c r="BC130" s="444"/>
      <c r="BD130" s="444"/>
      <c r="FA130" s="375"/>
      <c r="FB130" s="375"/>
      <c r="FC130" s="375"/>
      <c r="FD130" s="375"/>
    </row>
    <row r="131" spans="40:160" x14ac:dyDescent="0.25">
      <c r="AN131" s="451"/>
      <c r="AO131" s="444"/>
      <c r="AP131" s="444"/>
      <c r="AQ131" s="444"/>
      <c r="AR131" s="444"/>
      <c r="AS131" s="444"/>
      <c r="AT131" s="444"/>
      <c r="AU131" s="444"/>
      <c r="AV131" s="444"/>
      <c r="AW131" s="444"/>
      <c r="BA131" s="764" t="str">
        <f t="shared" si="0"/>
        <v/>
      </c>
      <c r="BB131" s="451"/>
      <c r="BC131" s="444"/>
      <c r="BD131" s="444"/>
      <c r="FA131" s="375"/>
      <c r="FB131" s="375"/>
      <c r="FC131" s="375"/>
      <c r="FD131" s="375"/>
    </row>
    <row r="132" spans="40:160" x14ac:dyDescent="0.25">
      <c r="AN132" s="451"/>
      <c r="AO132" s="444"/>
      <c r="AP132" s="444"/>
      <c r="AQ132" s="444"/>
      <c r="AR132" s="444"/>
      <c r="AS132" s="444"/>
      <c r="AT132" s="444"/>
      <c r="AU132" s="444"/>
      <c r="AV132" s="444"/>
      <c r="AW132" s="444"/>
      <c r="BA132" s="764" t="str">
        <f t="shared" si="0"/>
        <v/>
      </c>
      <c r="BB132" s="451"/>
      <c r="BC132" s="444"/>
      <c r="BD132" s="444"/>
      <c r="FA132" s="375"/>
      <c r="FB132" s="375"/>
      <c r="FC132" s="375"/>
      <c r="FD132" s="375"/>
    </row>
    <row r="133" spans="40:160" x14ac:dyDescent="0.25">
      <c r="AN133" s="451"/>
      <c r="AO133" s="444"/>
      <c r="AP133" s="444"/>
      <c r="AQ133" s="444"/>
      <c r="AR133" s="444"/>
      <c r="AS133" s="444"/>
      <c r="AT133" s="444"/>
      <c r="AU133" s="444"/>
      <c r="AV133" s="444"/>
      <c r="AW133" s="444"/>
      <c r="BA133" s="764" t="str">
        <f t="shared" si="0"/>
        <v/>
      </c>
      <c r="BB133" s="451"/>
      <c r="BC133" s="444"/>
      <c r="BD133" s="444"/>
      <c r="FA133" s="375"/>
      <c r="FB133" s="375"/>
      <c r="FC133" s="375"/>
      <c r="FD133" s="375"/>
    </row>
    <row r="134" spans="40:160" x14ac:dyDescent="0.25">
      <c r="AN134" s="451"/>
      <c r="AO134" s="444"/>
      <c r="AP134" s="444"/>
      <c r="AQ134" s="444"/>
      <c r="AR134" s="444"/>
      <c r="AS134" s="444"/>
      <c r="AT134" s="444"/>
      <c r="AU134" s="444"/>
      <c r="AV134" s="444"/>
      <c r="AW134" s="444"/>
      <c r="BA134" s="764" t="str">
        <f t="shared" ref="BA134:BA197" si="1">BB133&amp;BC133</f>
        <v/>
      </c>
      <c r="BB134" s="451"/>
      <c r="BC134" s="444"/>
      <c r="BD134" s="444"/>
      <c r="FA134" s="375"/>
      <c r="FB134" s="375"/>
      <c r="FC134" s="375"/>
      <c r="FD134" s="375"/>
    </row>
    <row r="135" spans="40:160" x14ac:dyDescent="0.25">
      <c r="AN135" s="451"/>
      <c r="AO135" s="444"/>
      <c r="AP135" s="444"/>
      <c r="AQ135" s="444"/>
      <c r="AR135" s="444"/>
      <c r="AS135" s="444"/>
      <c r="AT135" s="444"/>
      <c r="AU135" s="444"/>
      <c r="AV135" s="444"/>
      <c r="AW135" s="444"/>
      <c r="BA135" s="764" t="str">
        <f t="shared" si="1"/>
        <v/>
      </c>
      <c r="BB135" s="451"/>
      <c r="BC135" s="444"/>
      <c r="BD135" s="444"/>
      <c r="FA135" s="375"/>
      <c r="FB135" s="375"/>
      <c r="FC135" s="375"/>
      <c r="FD135" s="375"/>
    </row>
    <row r="136" spans="40:160" x14ac:dyDescent="0.25">
      <c r="AN136" s="451"/>
      <c r="AO136" s="444"/>
      <c r="AP136" s="444"/>
      <c r="AQ136" s="444"/>
      <c r="AR136" s="444"/>
      <c r="AS136" s="444"/>
      <c r="AT136" s="444"/>
      <c r="AU136" s="444"/>
      <c r="AV136" s="444"/>
      <c r="AW136" s="444"/>
      <c r="BA136" s="764" t="str">
        <f t="shared" si="1"/>
        <v/>
      </c>
      <c r="BB136" s="451"/>
      <c r="BC136" s="444"/>
      <c r="BD136" s="444"/>
      <c r="FA136" s="375"/>
      <c r="FB136" s="375"/>
      <c r="FC136" s="375"/>
      <c r="FD136" s="375"/>
    </row>
    <row r="137" spans="40:160" x14ac:dyDescent="0.25">
      <c r="AN137" s="451"/>
      <c r="AO137" s="444"/>
      <c r="AP137" s="444"/>
      <c r="AQ137" s="444"/>
      <c r="AR137" s="444"/>
      <c r="AS137" s="444"/>
      <c r="AT137" s="444"/>
      <c r="AU137" s="444"/>
      <c r="AV137" s="444"/>
      <c r="AW137" s="444"/>
      <c r="BA137" s="764" t="str">
        <f t="shared" si="1"/>
        <v/>
      </c>
      <c r="BB137" s="451"/>
      <c r="BC137" s="444"/>
      <c r="BD137" s="444"/>
      <c r="FA137" s="375"/>
      <c r="FB137" s="375"/>
      <c r="FC137" s="375"/>
      <c r="FD137" s="375"/>
    </row>
    <row r="138" spans="40:160" x14ac:dyDescent="0.25">
      <c r="AN138" s="451"/>
      <c r="AO138" s="444"/>
      <c r="AP138" s="444"/>
      <c r="AQ138" s="444"/>
      <c r="AR138" s="444"/>
      <c r="AS138" s="444"/>
      <c r="AT138" s="444"/>
      <c r="AU138" s="444"/>
      <c r="AV138" s="444"/>
      <c r="AW138" s="444"/>
      <c r="BA138" s="764" t="str">
        <f t="shared" si="1"/>
        <v/>
      </c>
      <c r="BB138" s="451"/>
      <c r="BC138" s="444"/>
      <c r="BD138" s="444"/>
      <c r="FA138" s="375"/>
      <c r="FB138" s="375"/>
      <c r="FC138" s="375"/>
      <c r="FD138" s="375"/>
    </row>
    <row r="139" spans="40:160" x14ac:dyDescent="0.25">
      <c r="AN139" s="451"/>
      <c r="AO139" s="444"/>
      <c r="AP139" s="444"/>
      <c r="AQ139" s="444"/>
      <c r="AR139" s="444"/>
      <c r="AS139" s="444"/>
      <c r="AT139" s="444"/>
      <c r="AU139" s="444"/>
      <c r="AV139" s="444"/>
      <c r="AW139" s="444"/>
      <c r="BA139" s="764" t="str">
        <f t="shared" si="1"/>
        <v/>
      </c>
      <c r="BB139" s="451"/>
      <c r="BC139" s="444"/>
      <c r="BD139" s="444"/>
      <c r="FA139" s="375"/>
      <c r="FB139" s="375"/>
      <c r="FC139" s="375"/>
      <c r="FD139" s="375"/>
    </row>
    <row r="140" spans="40:160" x14ac:dyDescent="0.25">
      <c r="AN140" s="451"/>
      <c r="AO140" s="444"/>
      <c r="AP140" s="444"/>
      <c r="AQ140" s="444"/>
      <c r="AR140" s="444"/>
      <c r="AS140" s="444"/>
      <c r="AT140" s="444"/>
      <c r="AU140" s="444"/>
      <c r="AV140" s="444"/>
      <c r="AW140" s="444"/>
      <c r="BA140" s="764" t="str">
        <f t="shared" si="1"/>
        <v/>
      </c>
      <c r="BB140" s="451"/>
      <c r="BC140" s="444"/>
      <c r="BD140" s="444"/>
      <c r="FA140" s="375"/>
      <c r="FB140" s="375"/>
      <c r="FC140" s="375"/>
      <c r="FD140" s="375"/>
    </row>
    <row r="141" spans="40:160" x14ac:dyDescent="0.25">
      <c r="AN141" s="451"/>
      <c r="AO141" s="444"/>
      <c r="AP141" s="444"/>
      <c r="AQ141" s="444"/>
      <c r="AR141" s="444"/>
      <c r="AS141" s="444"/>
      <c r="AT141" s="444"/>
      <c r="AU141" s="444"/>
      <c r="AV141" s="444"/>
      <c r="AW141" s="444"/>
      <c r="BA141" s="764" t="str">
        <f t="shared" si="1"/>
        <v/>
      </c>
      <c r="BB141" s="451"/>
      <c r="BC141" s="444"/>
      <c r="BD141" s="444"/>
      <c r="FA141" s="375"/>
      <c r="FB141" s="375"/>
      <c r="FC141" s="375"/>
      <c r="FD141" s="375"/>
    </row>
    <row r="142" spans="40:160" x14ac:dyDescent="0.25">
      <c r="AN142" s="451"/>
      <c r="AO142" s="444"/>
      <c r="AP142" s="444"/>
      <c r="AQ142" s="444"/>
      <c r="AR142" s="444"/>
      <c r="AS142" s="444"/>
      <c r="AT142" s="444"/>
      <c r="AU142" s="444"/>
      <c r="AV142" s="444"/>
      <c r="AW142" s="444"/>
      <c r="BA142" s="764" t="str">
        <f t="shared" si="1"/>
        <v/>
      </c>
      <c r="BB142" s="451"/>
      <c r="BC142" s="444"/>
      <c r="BD142" s="444"/>
      <c r="FA142" s="375"/>
      <c r="FB142" s="375"/>
      <c r="FC142" s="375"/>
      <c r="FD142" s="375"/>
    </row>
    <row r="143" spans="40:160" x14ac:dyDescent="0.25">
      <c r="AN143" s="451"/>
      <c r="AO143" s="444"/>
      <c r="AP143" s="444"/>
      <c r="AQ143" s="444"/>
      <c r="AR143" s="444"/>
      <c r="AS143" s="444"/>
      <c r="AT143" s="444"/>
      <c r="AU143" s="444"/>
      <c r="AV143" s="444"/>
      <c r="AW143" s="444"/>
      <c r="BA143" s="764" t="str">
        <f t="shared" si="1"/>
        <v/>
      </c>
      <c r="BB143" s="451"/>
      <c r="BC143" s="444"/>
      <c r="BD143" s="444"/>
      <c r="FA143" s="375"/>
      <c r="FB143" s="375"/>
      <c r="FC143" s="375"/>
      <c r="FD143" s="375"/>
    </row>
    <row r="144" spans="40:160" x14ac:dyDescent="0.25">
      <c r="AN144" s="451"/>
      <c r="AO144" s="444"/>
      <c r="AP144" s="444"/>
      <c r="AQ144" s="444"/>
      <c r="AR144" s="444"/>
      <c r="AS144" s="444"/>
      <c r="AT144" s="444"/>
      <c r="AU144" s="444"/>
      <c r="AV144" s="444"/>
      <c r="AW144" s="444"/>
      <c r="BA144" s="764" t="str">
        <f t="shared" si="1"/>
        <v/>
      </c>
      <c r="BB144" s="451"/>
      <c r="BC144" s="444"/>
      <c r="BD144" s="444"/>
      <c r="FA144" s="375"/>
      <c r="FB144" s="375"/>
      <c r="FC144" s="375"/>
      <c r="FD144" s="375"/>
    </row>
    <row r="145" spans="40:160" x14ac:dyDescent="0.25">
      <c r="AN145" s="451"/>
      <c r="AO145" s="444"/>
      <c r="AP145" s="444"/>
      <c r="AQ145" s="444"/>
      <c r="AR145" s="444"/>
      <c r="AS145" s="444"/>
      <c r="AT145" s="444"/>
      <c r="AU145" s="444"/>
      <c r="AV145" s="444"/>
      <c r="AW145" s="444"/>
      <c r="BA145" s="764" t="str">
        <f t="shared" si="1"/>
        <v/>
      </c>
      <c r="BB145" s="451"/>
      <c r="BC145" s="444"/>
      <c r="BD145" s="444"/>
      <c r="FA145" s="375"/>
      <c r="FB145" s="375"/>
      <c r="FC145" s="375"/>
      <c r="FD145" s="375"/>
    </row>
    <row r="146" spans="40:160" x14ac:dyDescent="0.25">
      <c r="AN146" s="451"/>
      <c r="AO146" s="444"/>
      <c r="AP146" s="444"/>
      <c r="AQ146" s="444"/>
      <c r="AR146" s="444"/>
      <c r="AS146" s="444"/>
      <c r="AT146" s="444"/>
      <c r="AU146" s="444"/>
      <c r="AV146" s="444"/>
      <c r="AW146" s="444"/>
      <c r="BA146" s="764" t="str">
        <f t="shared" si="1"/>
        <v/>
      </c>
      <c r="BB146" s="451"/>
      <c r="BC146" s="444"/>
      <c r="BD146" s="444"/>
      <c r="FA146" s="375"/>
      <c r="FB146" s="375"/>
      <c r="FC146" s="375"/>
      <c r="FD146" s="375"/>
    </row>
    <row r="147" spans="40:160" x14ac:dyDescent="0.25">
      <c r="AN147" s="451"/>
      <c r="AO147" s="444"/>
      <c r="AP147" s="444"/>
      <c r="AQ147" s="444"/>
      <c r="AR147" s="444"/>
      <c r="AS147" s="444"/>
      <c r="AT147" s="444"/>
      <c r="AU147" s="444"/>
      <c r="AV147" s="444"/>
      <c r="AW147" s="444"/>
      <c r="BA147" s="764" t="str">
        <f t="shared" si="1"/>
        <v/>
      </c>
      <c r="BB147" s="451"/>
      <c r="BC147" s="444"/>
      <c r="BD147" s="444"/>
      <c r="FA147" s="375"/>
      <c r="FB147" s="375"/>
      <c r="FC147" s="375"/>
      <c r="FD147" s="375"/>
    </row>
    <row r="148" spans="40:160" x14ac:dyDescent="0.25">
      <c r="AN148" s="451"/>
      <c r="AO148" s="444"/>
      <c r="AP148" s="444"/>
      <c r="AQ148" s="444"/>
      <c r="AR148" s="444"/>
      <c r="AS148" s="444"/>
      <c r="AT148" s="444"/>
      <c r="AU148" s="444"/>
      <c r="AV148" s="444"/>
      <c r="AW148" s="444"/>
      <c r="BA148" s="764" t="str">
        <f t="shared" si="1"/>
        <v/>
      </c>
      <c r="BB148" s="451"/>
      <c r="BC148" s="444"/>
      <c r="BD148" s="444"/>
      <c r="FA148" s="375"/>
      <c r="FB148" s="375"/>
      <c r="FC148" s="375"/>
      <c r="FD148" s="375"/>
    </row>
    <row r="149" spans="40:160" x14ac:dyDescent="0.25">
      <c r="AN149" s="451"/>
      <c r="AO149" s="444"/>
      <c r="AP149" s="444"/>
      <c r="AQ149" s="444"/>
      <c r="AR149" s="444"/>
      <c r="AS149" s="444"/>
      <c r="AT149" s="444"/>
      <c r="AU149" s="444"/>
      <c r="AV149" s="444"/>
      <c r="AW149" s="444"/>
      <c r="BA149" s="764" t="str">
        <f t="shared" si="1"/>
        <v/>
      </c>
      <c r="BB149" s="451"/>
      <c r="BC149" s="444"/>
      <c r="BD149" s="444"/>
      <c r="FA149" s="375"/>
      <c r="FB149" s="375"/>
      <c r="FC149" s="375"/>
      <c r="FD149" s="375"/>
    </row>
    <row r="150" spans="40:160" x14ac:dyDescent="0.25">
      <c r="AN150" s="451"/>
      <c r="AO150" s="444"/>
      <c r="AP150" s="444"/>
      <c r="AQ150" s="444"/>
      <c r="AR150" s="444"/>
      <c r="AS150" s="444"/>
      <c r="AT150" s="444"/>
      <c r="AU150" s="444"/>
      <c r="AV150" s="444"/>
      <c r="AW150" s="444"/>
      <c r="BA150" s="764" t="str">
        <f t="shared" si="1"/>
        <v/>
      </c>
      <c r="BB150" s="451"/>
      <c r="BC150" s="444"/>
      <c r="BD150" s="444"/>
      <c r="FA150" s="375"/>
      <c r="FB150" s="375"/>
      <c r="FC150" s="375"/>
      <c r="FD150" s="375"/>
    </row>
    <row r="151" spans="40:160" x14ac:dyDescent="0.25">
      <c r="AN151" s="451"/>
      <c r="AO151" s="444"/>
      <c r="AP151" s="444"/>
      <c r="AQ151" s="444"/>
      <c r="AR151" s="444"/>
      <c r="AS151" s="444"/>
      <c r="AT151" s="444"/>
      <c r="AU151" s="444"/>
      <c r="AV151" s="444"/>
      <c r="AW151" s="444"/>
      <c r="BA151" s="764" t="str">
        <f t="shared" si="1"/>
        <v/>
      </c>
      <c r="BB151" s="451"/>
      <c r="BC151" s="444"/>
      <c r="BD151" s="444"/>
      <c r="FA151" s="375"/>
      <c r="FB151" s="375"/>
      <c r="FC151" s="375"/>
      <c r="FD151" s="375"/>
    </row>
    <row r="152" spans="40:160" x14ac:dyDescent="0.25">
      <c r="AN152" s="451"/>
      <c r="AO152" s="444"/>
      <c r="AP152" s="444"/>
      <c r="AQ152" s="444"/>
      <c r="AR152" s="444"/>
      <c r="AS152" s="444"/>
      <c r="AT152" s="444"/>
      <c r="AU152" s="444"/>
      <c r="AV152" s="444"/>
      <c r="AW152" s="444"/>
      <c r="BA152" s="764" t="str">
        <f t="shared" si="1"/>
        <v/>
      </c>
      <c r="BB152" s="451"/>
      <c r="BC152" s="444"/>
      <c r="BD152" s="444"/>
      <c r="FA152" s="375"/>
      <c r="FB152" s="375"/>
      <c r="FC152" s="375"/>
      <c r="FD152" s="375"/>
    </row>
    <row r="153" spans="40:160" x14ac:dyDescent="0.25">
      <c r="AN153" s="451"/>
      <c r="AO153" s="444"/>
      <c r="AP153" s="444"/>
      <c r="AQ153" s="444"/>
      <c r="AR153" s="444"/>
      <c r="AS153" s="444"/>
      <c r="AT153" s="444"/>
      <c r="AU153" s="444"/>
      <c r="AV153" s="444"/>
      <c r="AW153" s="444"/>
      <c r="BA153" s="764" t="str">
        <f t="shared" si="1"/>
        <v/>
      </c>
      <c r="BB153" s="451"/>
      <c r="BC153" s="444"/>
      <c r="BD153" s="444"/>
      <c r="FA153" s="375"/>
      <c r="FB153" s="375"/>
      <c r="FC153" s="375"/>
      <c r="FD153" s="375"/>
    </row>
    <row r="154" spans="40:160" x14ac:dyDescent="0.25">
      <c r="AN154" s="451"/>
      <c r="AO154" s="444"/>
      <c r="AP154" s="444"/>
      <c r="AQ154" s="444"/>
      <c r="AR154" s="444"/>
      <c r="AS154" s="444"/>
      <c r="AT154" s="444"/>
      <c r="AU154" s="444"/>
      <c r="AV154" s="444"/>
      <c r="AW154" s="444"/>
      <c r="BA154" s="764" t="str">
        <f t="shared" si="1"/>
        <v/>
      </c>
      <c r="BB154" s="451"/>
      <c r="BC154" s="444"/>
      <c r="BD154" s="444"/>
      <c r="FA154" s="375"/>
      <c r="FB154" s="375"/>
      <c r="FC154" s="375"/>
      <c r="FD154" s="375"/>
    </row>
    <row r="155" spans="40:160" x14ac:dyDescent="0.25">
      <c r="AN155" s="451"/>
      <c r="AO155" s="444"/>
      <c r="AP155" s="444"/>
      <c r="AQ155" s="444"/>
      <c r="AR155" s="444"/>
      <c r="AS155" s="444"/>
      <c r="AT155" s="444"/>
      <c r="AU155" s="444"/>
      <c r="AV155" s="444"/>
      <c r="AW155" s="444"/>
      <c r="BA155" s="764" t="str">
        <f t="shared" si="1"/>
        <v/>
      </c>
      <c r="BB155" s="451"/>
      <c r="BC155" s="444"/>
      <c r="BD155" s="444"/>
      <c r="FA155" s="375"/>
      <c r="FB155" s="375"/>
      <c r="FC155" s="375"/>
      <c r="FD155" s="375"/>
    </row>
    <row r="156" spans="40:160" x14ac:dyDescent="0.25">
      <c r="AN156" s="451"/>
      <c r="AO156" s="444"/>
      <c r="AP156" s="444"/>
      <c r="AQ156" s="444"/>
      <c r="AR156" s="444"/>
      <c r="AS156" s="444"/>
      <c r="AT156" s="444"/>
      <c r="AU156" s="444"/>
      <c r="AV156" s="444"/>
      <c r="AW156" s="444"/>
      <c r="BA156" s="764" t="str">
        <f t="shared" si="1"/>
        <v/>
      </c>
      <c r="BB156" s="451"/>
      <c r="BC156" s="444"/>
      <c r="BD156" s="444"/>
      <c r="FA156" s="375"/>
      <c r="FB156" s="375"/>
      <c r="FC156" s="375"/>
      <c r="FD156" s="375"/>
    </row>
    <row r="157" spans="40:160" x14ac:dyDescent="0.25">
      <c r="AN157" s="451"/>
      <c r="AO157" s="444"/>
      <c r="AP157" s="444"/>
      <c r="AQ157" s="444"/>
      <c r="AR157" s="444"/>
      <c r="AS157" s="444"/>
      <c r="AT157" s="444"/>
      <c r="AU157" s="444"/>
      <c r="AV157" s="444"/>
      <c r="AW157" s="444"/>
      <c r="BA157" s="764" t="str">
        <f t="shared" si="1"/>
        <v/>
      </c>
      <c r="BB157" s="451"/>
      <c r="BC157" s="444"/>
      <c r="BD157" s="444"/>
      <c r="FA157" s="375"/>
      <c r="FB157" s="375"/>
      <c r="FC157" s="375"/>
      <c r="FD157" s="375"/>
    </row>
    <row r="158" spans="40:160" x14ac:dyDescent="0.25">
      <c r="AN158" s="451"/>
      <c r="AO158" s="444"/>
      <c r="AP158" s="444"/>
      <c r="AQ158" s="444"/>
      <c r="AR158" s="444"/>
      <c r="AS158" s="444"/>
      <c r="AT158" s="444"/>
      <c r="AU158" s="444"/>
      <c r="AV158" s="444"/>
      <c r="AW158" s="444"/>
      <c r="BA158" s="764" t="str">
        <f t="shared" si="1"/>
        <v/>
      </c>
      <c r="BB158" s="451"/>
      <c r="BC158" s="444"/>
      <c r="BD158" s="444"/>
      <c r="FA158" s="375"/>
      <c r="FB158" s="375"/>
      <c r="FC158" s="375"/>
      <c r="FD158" s="375"/>
    </row>
    <row r="159" spans="40:160" x14ac:dyDescent="0.25">
      <c r="AN159" s="451"/>
      <c r="AO159" s="444"/>
      <c r="AP159" s="444"/>
      <c r="AQ159" s="444"/>
      <c r="AR159" s="444"/>
      <c r="AS159" s="444"/>
      <c r="AT159" s="444"/>
      <c r="AU159" s="444"/>
      <c r="AV159" s="444"/>
      <c r="AW159" s="444"/>
      <c r="BA159" s="764" t="str">
        <f t="shared" si="1"/>
        <v/>
      </c>
      <c r="BB159" s="451"/>
      <c r="BC159" s="444"/>
      <c r="BD159" s="444"/>
      <c r="FA159" s="375"/>
      <c r="FB159" s="375"/>
      <c r="FC159" s="375"/>
      <c r="FD159" s="375"/>
    </row>
    <row r="160" spans="40:160" x14ac:dyDescent="0.25">
      <c r="AN160" s="451"/>
      <c r="AO160" s="444"/>
      <c r="AP160" s="444"/>
      <c r="AQ160" s="444"/>
      <c r="AR160" s="444"/>
      <c r="AS160" s="444"/>
      <c r="AT160" s="444"/>
      <c r="AU160" s="444"/>
      <c r="AV160" s="444"/>
      <c r="AW160" s="444"/>
      <c r="BA160" s="764" t="str">
        <f t="shared" si="1"/>
        <v/>
      </c>
      <c r="BB160" s="451"/>
      <c r="BC160" s="444"/>
      <c r="BD160" s="444"/>
      <c r="FA160" s="375"/>
      <c r="FB160" s="375"/>
      <c r="FC160" s="375"/>
      <c r="FD160" s="375"/>
    </row>
    <row r="161" spans="40:160" x14ac:dyDescent="0.25">
      <c r="AN161" s="451"/>
      <c r="AO161" s="444"/>
      <c r="AP161" s="444"/>
      <c r="AQ161" s="444"/>
      <c r="AR161" s="444"/>
      <c r="AS161" s="444"/>
      <c r="AT161" s="444"/>
      <c r="AU161" s="444"/>
      <c r="AV161" s="444"/>
      <c r="AW161" s="444"/>
      <c r="BA161" s="764" t="str">
        <f t="shared" si="1"/>
        <v/>
      </c>
      <c r="BB161" s="451"/>
      <c r="BC161" s="444"/>
      <c r="BD161" s="444"/>
      <c r="FA161" s="375"/>
      <c r="FB161" s="375"/>
      <c r="FC161" s="375"/>
      <c r="FD161" s="375"/>
    </row>
    <row r="162" spans="40:160" x14ac:dyDescent="0.25">
      <c r="AN162" s="451"/>
      <c r="AO162" s="444"/>
      <c r="AP162" s="444"/>
      <c r="AQ162" s="444"/>
      <c r="AR162" s="444"/>
      <c r="AS162" s="444"/>
      <c r="AT162" s="444"/>
      <c r="AU162" s="444"/>
      <c r="AV162" s="444"/>
      <c r="AW162" s="444"/>
      <c r="BA162" s="764" t="str">
        <f t="shared" si="1"/>
        <v/>
      </c>
      <c r="BB162" s="451"/>
      <c r="BC162" s="444"/>
      <c r="BD162" s="444"/>
      <c r="FA162" s="375"/>
      <c r="FB162" s="375"/>
      <c r="FC162" s="375"/>
      <c r="FD162" s="375"/>
    </row>
    <row r="163" spans="40:160" x14ac:dyDescent="0.25">
      <c r="AN163" s="451"/>
      <c r="AO163" s="444"/>
      <c r="AP163" s="444"/>
      <c r="AQ163" s="444"/>
      <c r="AR163" s="444"/>
      <c r="AS163" s="444"/>
      <c r="AT163" s="444"/>
      <c r="AU163" s="444"/>
      <c r="AV163" s="444"/>
      <c r="AW163" s="444"/>
      <c r="BA163" s="764" t="str">
        <f t="shared" si="1"/>
        <v/>
      </c>
      <c r="BB163" s="451"/>
      <c r="BC163" s="444"/>
      <c r="BD163" s="444"/>
      <c r="FA163" s="375"/>
      <c r="FB163" s="375"/>
      <c r="FC163" s="375"/>
      <c r="FD163" s="375"/>
    </row>
    <row r="164" spans="40:160" x14ac:dyDescent="0.25">
      <c r="AN164" s="451"/>
      <c r="AO164" s="444"/>
      <c r="AP164" s="444"/>
      <c r="AQ164" s="444"/>
      <c r="AR164" s="444"/>
      <c r="AS164" s="444"/>
      <c r="AT164" s="444"/>
      <c r="AU164" s="444"/>
      <c r="AV164" s="444"/>
      <c r="AW164" s="444"/>
      <c r="BA164" s="764" t="str">
        <f t="shared" si="1"/>
        <v/>
      </c>
      <c r="BB164" s="451"/>
      <c r="BC164" s="444"/>
      <c r="BD164" s="444"/>
      <c r="FA164" s="375"/>
      <c r="FB164" s="375"/>
      <c r="FC164" s="375"/>
      <c r="FD164" s="375"/>
    </row>
    <row r="165" spans="40:160" x14ac:dyDescent="0.25">
      <c r="AN165" s="451"/>
      <c r="AO165" s="444"/>
      <c r="AP165" s="444"/>
      <c r="AQ165" s="444"/>
      <c r="AR165" s="444"/>
      <c r="AS165" s="444"/>
      <c r="AT165" s="444"/>
      <c r="AU165" s="444"/>
      <c r="AV165" s="444"/>
      <c r="AW165" s="444"/>
      <c r="BA165" s="764" t="str">
        <f t="shared" si="1"/>
        <v/>
      </c>
      <c r="BB165" s="451"/>
      <c r="BC165" s="444"/>
      <c r="BD165" s="444"/>
      <c r="FA165" s="375"/>
      <c r="FB165" s="375"/>
      <c r="FC165" s="375"/>
      <c r="FD165" s="375"/>
    </row>
    <row r="166" spans="40:160" x14ac:dyDescent="0.25">
      <c r="AN166" s="451"/>
      <c r="AO166" s="444"/>
      <c r="AP166" s="444"/>
      <c r="AQ166" s="444"/>
      <c r="AR166" s="444"/>
      <c r="AS166" s="444"/>
      <c r="AT166" s="444"/>
      <c r="AU166" s="444"/>
      <c r="AV166" s="444"/>
      <c r="AW166" s="444"/>
      <c r="BA166" s="764" t="str">
        <f t="shared" si="1"/>
        <v/>
      </c>
      <c r="BB166" s="451"/>
      <c r="BC166" s="444"/>
      <c r="BD166" s="444"/>
      <c r="FA166" s="375"/>
      <c r="FB166" s="375"/>
      <c r="FC166" s="375"/>
      <c r="FD166" s="375"/>
    </row>
    <row r="167" spans="40:160" x14ac:dyDescent="0.25">
      <c r="AN167" s="451"/>
      <c r="AO167" s="444"/>
      <c r="AP167" s="444"/>
      <c r="AQ167" s="444"/>
      <c r="AR167" s="444"/>
      <c r="AS167" s="444"/>
      <c r="AT167" s="444"/>
      <c r="AU167" s="444"/>
      <c r="AV167" s="444"/>
      <c r="AW167" s="444"/>
      <c r="BA167" s="764" t="str">
        <f t="shared" si="1"/>
        <v/>
      </c>
      <c r="BB167" s="451"/>
      <c r="BC167" s="444"/>
      <c r="BD167" s="444"/>
      <c r="FA167" s="375"/>
      <c r="FB167" s="375"/>
      <c r="FC167" s="375"/>
      <c r="FD167" s="375"/>
    </row>
    <row r="168" spans="40:160" x14ac:dyDescent="0.25">
      <c r="AN168" s="451"/>
      <c r="AO168" s="444"/>
      <c r="AP168" s="444"/>
      <c r="AQ168" s="444"/>
      <c r="AR168" s="444"/>
      <c r="AS168" s="444"/>
      <c r="AT168" s="444"/>
      <c r="AU168" s="444"/>
      <c r="AV168" s="444"/>
      <c r="AW168" s="444"/>
      <c r="BA168" s="764" t="str">
        <f t="shared" si="1"/>
        <v/>
      </c>
      <c r="BB168" s="451"/>
      <c r="BC168" s="444"/>
      <c r="BD168" s="444"/>
      <c r="FA168" s="375"/>
      <c r="FB168" s="375"/>
      <c r="FC168" s="375"/>
      <c r="FD168" s="375"/>
    </row>
    <row r="169" spans="40:160" x14ac:dyDescent="0.25">
      <c r="AN169" s="451"/>
      <c r="AO169" s="444"/>
      <c r="AP169" s="444"/>
      <c r="AQ169" s="444"/>
      <c r="AR169" s="444"/>
      <c r="AS169" s="444"/>
      <c r="AT169" s="444"/>
      <c r="AU169" s="444"/>
      <c r="AV169" s="444"/>
      <c r="AW169" s="444"/>
      <c r="BA169" s="764" t="str">
        <f t="shared" si="1"/>
        <v/>
      </c>
      <c r="BB169" s="451"/>
      <c r="BC169" s="444"/>
      <c r="BD169" s="444"/>
      <c r="FA169" s="375"/>
      <c r="FB169" s="375"/>
      <c r="FC169" s="375"/>
      <c r="FD169" s="375"/>
    </row>
    <row r="170" spans="40:160" x14ac:dyDescent="0.25">
      <c r="AN170" s="451"/>
      <c r="AO170" s="444"/>
      <c r="AP170" s="444"/>
      <c r="AQ170" s="444"/>
      <c r="AR170" s="444"/>
      <c r="AS170" s="444"/>
      <c r="AT170" s="444"/>
      <c r="AU170" s="444"/>
      <c r="AV170" s="444"/>
      <c r="AW170" s="444"/>
      <c r="BA170" s="764" t="str">
        <f t="shared" si="1"/>
        <v/>
      </c>
      <c r="BB170" s="451"/>
      <c r="BC170" s="444"/>
      <c r="BD170" s="444"/>
      <c r="FA170" s="375"/>
      <c r="FB170" s="375"/>
      <c r="FC170" s="375"/>
      <c r="FD170" s="375"/>
    </row>
    <row r="171" spans="40:160" x14ac:dyDescent="0.25">
      <c r="AN171" s="451"/>
      <c r="AO171" s="444"/>
      <c r="AP171" s="444"/>
      <c r="AQ171" s="444"/>
      <c r="AR171" s="444"/>
      <c r="AS171" s="444"/>
      <c r="AT171" s="444"/>
      <c r="AU171" s="444"/>
      <c r="AV171" s="444"/>
      <c r="AW171" s="444"/>
      <c r="BA171" s="764" t="str">
        <f t="shared" si="1"/>
        <v/>
      </c>
      <c r="BB171" s="451"/>
      <c r="BC171" s="444"/>
      <c r="BD171" s="444"/>
      <c r="FA171" s="375"/>
      <c r="FB171" s="375"/>
      <c r="FC171" s="375"/>
      <c r="FD171" s="375"/>
    </row>
    <row r="172" spans="40:160" x14ac:dyDescent="0.25">
      <c r="AN172" s="451"/>
      <c r="AO172" s="444"/>
      <c r="AP172" s="444"/>
      <c r="AQ172" s="444"/>
      <c r="AR172" s="444"/>
      <c r="AS172" s="444"/>
      <c r="AT172" s="444"/>
      <c r="AU172" s="444"/>
      <c r="AV172" s="444"/>
      <c r="AW172" s="444"/>
      <c r="BA172" s="764" t="str">
        <f t="shared" si="1"/>
        <v/>
      </c>
      <c r="BB172" s="451"/>
      <c r="BC172" s="444"/>
      <c r="BD172" s="444"/>
      <c r="FA172" s="375"/>
      <c r="FB172" s="375"/>
      <c r="FC172" s="375"/>
      <c r="FD172" s="375"/>
    </row>
    <row r="173" spans="40:160" x14ac:dyDescent="0.25">
      <c r="AN173" s="451"/>
      <c r="AO173" s="444"/>
      <c r="AP173" s="444"/>
      <c r="AQ173" s="444"/>
      <c r="AR173" s="444"/>
      <c r="AS173" s="444"/>
      <c r="AT173" s="444"/>
      <c r="AU173" s="444"/>
      <c r="AV173" s="444"/>
      <c r="AW173" s="444"/>
      <c r="BA173" s="764" t="str">
        <f t="shared" si="1"/>
        <v/>
      </c>
      <c r="BB173" s="451"/>
      <c r="BC173" s="444"/>
      <c r="BD173" s="444"/>
      <c r="FA173" s="375"/>
      <c r="FB173" s="375"/>
      <c r="FC173" s="375"/>
      <c r="FD173" s="375"/>
    </row>
    <row r="174" spans="40:160" x14ac:dyDescent="0.25">
      <c r="AN174" s="451"/>
      <c r="AO174" s="444"/>
      <c r="AP174" s="444"/>
      <c r="AQ174" s="444"/>
      <c r="AR174" s="444"/>
      <c r="AS174" s="444"/>
      <c r="AT174" s="444"/>
      <c r="AU174" s="444"/>
      <c r="AV174" s="444"/>
      <c r="AW174" s="444"/>
      <c r="BA174" s="764" t="str">
        <f t="shared" si="1"/>
        <v/>
      </c>
      <c r="BB174" s="451"/>
      <c r="BC174" s="444"/>
      <c r="BD174" s="444"/>
      <c r="FA174" s="375"/>
      <c r="FB174" s="375"/>
      <c r="FC174" s="375"/>
      <c r="FD174" s="375"/>
    </row>
    <row r="175" spans="40:160" x14ac:dyDescent="0.25">
      <c r="AN175" s="451"/>
      <c r="AO175" s="444"/>
      <c r="AP175" s="444"/>
      <c r="AQ175" s="444"/>
      <c r="AR175" s="444"/>
      <c r="AS175" s="444"/>
      <c r="AT175" s="444"/>
      <c r="AU175" s="444"/>
      <c r="AV175" s="444"/>
      <c r="AW175" s="444"/>
      <c r="BA175" s="764" t="str">
        <f t="shared" si="1"/>
        <v/>
      </c>
      <c r="BB175" s="451"/>
      <c r="BC175" s="444"/>
      <c r="BD175" s="444"/>
      <c r="FA175" s="375"/>
      <c r="FB175" s="375"/>
      <c r="FC175" s="375"/>
      <c r="FD175" s="375"/>
    </row>
    <row r="176" spans="40:160" x14ac:dyDescent="0.25">
      <c r="AN176" s="451"/>
      <c r="AO176" s="444"/>
      <c r="AP176" s="444"/>
      <c r="AQ176" s="444"/>
      <c r="AR176" s="444"/>
      <c r="AS176" s="444"/>
      <c r="AT176" s="444"/>
      <c r="AU176" s="444"/>
      <c r="AV176" s="444"/>
      <c r="AW176" s="444"/>
      <c r="BA176" s="764" t="str">
        <f t="shared" si="1"/>
        <v/>
      </c>
      <c r="BB176" s="451"/>
      <c r="BC176" s="444"/>
      <c r="BD176" s="444"/>
      <c r="FA176" s="375"/>
      <c r="FB176" s="375"/>
      <c r="FC176" s="375"/>
      <c r="FD176" s="375"/>
    </row>
    <row r="177" spans="40:160" x14ac:dyDescent="0.25">
      <c r="AN177" s="451"/>
      <c r="AO177" s="444"/>
      <c r="AP177" s="444"/>
      <c r="AQ177" s="444"/>
      <c r="AR177" s="444"/>
      <c r="AS177" s="444"/>
      <c r="AT177" s="444"/>
      <c r="AU177" s="444"/>
      <c r="AV177" s="444"/>
      <c r="AW177" s="444"/>
      <c r="BA177" s="764" t="str">
        <f t="shared" si="1"/>
        <v/>
      </c>
      <c r="BB177" s="451"/>
      <c r="BC177" s="444"/>
      <c r="BD177" s="444"/>
      <c r="FA177" s="375"/>
      <c r="FB177" s="375"/>
      <c r="FC177" s="375"/>
      <c r="FD177" s="375"/>
    </row>
    <row r="178" spans="40:160" x14ac:dyDescent="0.25">
      <c r="AN178" s="451"/>
      <c r="AO178" s="444"/>
      <c r="AP178" s="444"/>
      <c r="AQ178" s="444"/>
      <c r="AR178" s="444"/>
      <c r="AS178" s="444"/>
      <c r="AT178" s="444"/>
      <c r="AU178" s="444"/>
      <c r="AV178" s="444"/>
      <c r="AW178" s="444"/>
      <c r="BA178" s="764" t="str">
        <f t="shared" si="1"/>
        <v/>
      </c>
      <c r="BB178" s="451"/>
      <c r="BC178" s="444"/>
      <c r="BD178" s="444"/>
      <c r="FA178" s="375"/>
      <c r="FB178" s="375"/>
      <c r="FC178" s="375"/>
      <c r="FD178" s="375"/>
    </row>
    <row r="179" spans="40:160" x14ac:dyDescent="0.25">
      <c r="AN179" s="451"/>
      <c r="AO179" s="444"/>
      <c r="AP179" s="444"/>
      <c r="AQ179" s="444"/>
      <c r="AR179" s="444"/>
      <c r="AS179" s="444"/>
      <c r="AT179" s="444"/>
      <c r="AU179" s="444"/>
      <c r="AV179" s="444"/>
      <c r="AW179" s="444"/>
      <c r="BA179" s="764" t="str">
        <f t="shared" si="1"/>
        <v/>
      </c>
      <c r="BB179" s="451"/>
      <c r="BC179" s="444"/>
      <c r="BD179" s="444"/>
      <c r="FA179" s="375"/>
      <c r="FB179" s="375"/>
      <c r="FC179" s="375"/>
      <c r="FD179" s="375"/>
    </row>
    <row r="180" spans="40:160" x14ac:dyDescent="0.25">
      <c r="AN180" s="451"/>
      <c r="AO180" s="444"/>
      <c r="AP180" s="444"/>
      <c r="AQ180" s="444"/>
      <c r="AR180" s="444"/>
      <c r="AS180" s="444"/>
      <c r="AT180" s="444"/>
      <c r="AU180" s="444"/>
      <c r="AV180" s="444"/>
      <c r="AW180" s="444"/>
      <c r="BA180" s="764" t="str">
        <f t="shared" si="1"/>
        <v/>
      </c>
      <c r="BB180" s="451"/>
      <c r="BC180" s="444"/>
      <c r="BD180" s="444"/>
      <c r="FA180" s="375"/>
      <c r="FB180" s="375"/>
      <c r="FC180" s="375"/>
      <c r="FD180" s="375"/>
    </row>
    <row r="181" spans="40:160" x14ac:dyDescent="0.25">
      <c r="AN181" s="451"/>
      <c r="AO181" s="444"/>
      <c r="AP181" s="444"/>
      <c r="AQ181" s="444"/>
      <c r="AR181" s="444"/>
      <c r="AS181" s="444"/>
      <c r="AT181" s="444"/>
      <c r="AU181" s="444"/>
      <c r="AV181" s="444"/>
      <c r="AW181" s="444"/>
      <c r="BA181" s="764" t="str">
        <f t="shared" si="1"/>
        <v/>
      </c>
      <c r="BB181" s="451"/>
      <c r="BC181" s="444"/>
      <c r="BD181" s="444"/>
      <c r="FA181" s="375"/>
      <c r="FB181" s="375"/>
      <c r="FC181" s="375"/>
      <c r="FD181" s="375"/>
    </row>
    <row r="182" spans="40:160" x14ac:dyDescent="0.25">
      <c r="AN182" s="451"/>
      <c r="AO182" s="444"/>
      <c r="AP182" s="444"/>
      <c r="AQ182" s="444"/>
      <c r="AR182" s="444"/>
      <c r="AS182" s="444"/>
      <c r="AT182" s="444"/>
      <c r="AU182" s="444"/>
      <c r="AV182" s="444"/>
      <c r="AW182" s="444"/>
      <c r="BA182" s="764" t="str">
        <f t="shared" si="1"/>
        <v/>
      </c>
      <c r="BB182" s="451"/>
      <c r="BC182" s="444"/>
      <c r="BD182" s="444"/>
      <c r="FA182" s="375"/>
      <c r="FB182" s="375"/>
      <c r="FC182" s="375"/>
      <c r="FD182" s="375"/>
    </row>
    <row r="183" spans="40:160" x14ac:dyDescent="0.25">
      <c r="AN183" s="451"/>
      <c r="AO183" s="444"/>
      <c r="AP183" s="444"/>
      <c r="AQ183" s="444"/>
      <c r="AR183" s="444"/>
      <c r="AS183" s="444"/>
      <c r="AT183" s="444"/>
      <c r="AU183" s="444"/>
      <c r="AV183" s="444"/>
      <c r="AW183" s="444"/>
      <c r="BA183" s="764" t="str">
        <f t="shared" si="1"/>
        <v/>
      </c>
      <c r="BB183" s="451"/>
      <c r="BC183" s="444"/>
      <c r="BD183" s="444"/>
      <c r="FA183" s="375"/>
      <c r="FB183" s="375"/>
      <c r="FC183" s="375"/>
      <c r="FD183" s="375"/>
    </row>
    <row r="184" spans="40:160" x14ac:dyDescent="0.25">
      <c r="AN184" s="451"/>
      <c r="AO184" s="444"/>
      <c r="AP184" s="444"/>
      <c r="AQ184" s="444"/>
      <c r="AR184" s="444"/>
      <c r="AS184" s="444"/>
      <c r="AT184" s="444"/>
      <c r="AU184" s="444"/>
      <c r="AV184" s="444"/>
      <c r="AW184" s="444"/>
      <c r="BA184" s="764" t="str">
        <f t="shared" si="1"/>
        <v/>
      </c>
      <c r="BB184" s="451"/>
      <c r="BC184" s="444"/>
      <c r="BD184" s="444"/>
      <c r="FA184" s="375"/>
      <c r="FB184" s="375"/>
      <c r="FC184" s="375"/>
      <c r="FD184" s="375"/>
    </row>
    <row r="185" spans="40:160" x14ac:dyDescent="0.25">
      <c r="AN185" s="451"/>
      <c r="AO185" s="444"/>
      <c r="AP185" s="444"/>
      <c r="AQ185" s="444"/>
      <c r="AR185" s="444"/>
      <c r="AS185" s="444"/>
      <c r="AT185" s="444"/>
      <c r="AU185" s="444"/>
      <c r="AV185" s="444"/>
      <c r="AW185" s="444"/>
      <c r="BA185" s="764" t="str">
        <f t="shared" si="1"/>
        <v/>
      </c>
      <c r="BB185" s="451"/>
      <c r="BC185" s="444"/>
      <c r="BD185" s="444"/>
      <c r="FA185" s="375"/>
      <c r="FB185" s="375"/>
      <c r="FC185" s="375"/>
      <c r="FD185" s="375"/>
    </row>
    <row r="186" spans="40:160" x14ac:dyDescent="0.25">
      <c r="AN186" s="451"/>
      <c r="AO186" s="444"/>
      <c r="AP186" s="444"/>
      <c r="AQ186" s="444"/>
      <c r="AR186" s="444"/>
      <c r="AS186" s="444"/>
      <c r="AT186" s="444"/>
      <c r="AU186" s="444"/>
      <c r="AV186" s="444"/>
      <c r="AW186" s="444"/>
      <c r="BA186" s="764" t="str">
        <f t="shared" si="1"/>
        <v/>
      </c>
      <c r="BB186" s="451"/>
      <c r="BC186" s="444"/>
      <c r="BD186" s="444"/>
      <c r="FA186" s="375"/>
      <c r="FB186" s="375"/>
      <c r="FC186" s="375"/>
      <c r="FD186" s="375"/>
    </row>
    <row r="187" spans="40:160" x14ac:dyDescent="0.25">
      <c r="AN187" s="451"/>
      <c r="AO187" s="444"/>
      <c r="AP187" s="444"/>
      <c r="AQ187" s="444"/>
      <c r="AR187" s="444"/>
      <c r="AS187" s="444"/>
      <c r="AT187" s="444"/>
      <c r="AU187" s="444"/>
      <c r="AV187" s="444"/>
      <c r="AW187" s="444"/>
      <c r="BA187" s="764" t="str">
        <f t="shared" si="1"/>
        <v/>
      </c>
      <c r="BB187" s="451"/>
      <c r="BC187" s="444"/>
      <c r="BD187" s="444"/>
      <c r="FA187" s="375"/>
      <c r="FB187" s="375"/>
      <c r="FC187" s="375"/>
      <c r="FD187" s="375"/>
    </row>
    <row r="188" spans="40:160" x14ac:dyDescent="0.25">
      <c r="AN188" s="451"/>
      <c r="AO188" s="444"/>
      <c r="AP188" s="444"/>
      <c r="AQ188" s="444"/>
      <c r="AR188" s="444"/>
      <c r="AS188" s="444"/>
      <c r="AT188" s="444"/>
      <c r="AU188" s="444"/>
      <c r="AV188" s="444"/>
      <c r="AW188" s="444"/>
      <c r="BA188" s="764" t="str">
        <f t="shared" si="1"/>
        <v/>
      </c>
      <c r="BB188" s="451"/>
      <c r="BC188" s="444"/>
      <c r="BD188" s="444"/>
      <c r="FA188" s="375"/>
      <c r="FB188" s="375"/>
      <c r="FC188" s="375"/>
      <c r="FD188" s="375"/>
    </row>
    <row r="189" spans="40:160" x14ac:dyDescent="0.25">
      <c r="AN189" s="451"/>
      <c r="AO189" s="444"/>
      <c r="AP189" s="444"/>
      <c r="AQ189" s="444"/>
      <c r="AR189" s="444"/>
      <c r="AS189" s="444"/>
      <c r="AT189" s="444"/>
      <c r="AU189" s="444"/>
      <c r="AV189" s="444"/>
      <c r="AW189" s="444"/>
      <c r="BA189" s="764" t="str">
        <f t="shared" si="1"/>
        <v/>
      </c>
      <c r="BB189" s="451"/>
      <c r="BC189" s="444"/>
      <c r="BD189" s="444"/>
      <c r="FA189" s="375"/>
      <c r="FB189" s="375"/>
      <c r="FC189" s="375"/>
      <c r="FD189" s="375"/>
    </row>
    <row r="190" spans="40:160" x14ac:dyDescent="0.25">
      <c r="AN190" s="451"/>
      <c r="AO190" s="444"/>
      <c r="AP190" s="444"/>
      <c r="AQ190" s="444"/>
      <c r="AR190" s="444"/>
      <c r="AS190" s="444"/>
      <c r="AT190" s="444"/>
      <c r="AU190" s="444"/>
      <c r="AV190" s="444"/>
      <c r="AW190" s="444"/>
      <c r="BA190" s="764" t="str">
        <f t="shared" si="1"/>
        <v/>
      </c>
      <c r="BB190" s="451"/>
      <c r="BC190" s="444"/>
      <c r="BD190" s="444"/>
      <c r="FA190" s="375"/>
      <c r="FB190" s="375"/>
      <c r="FC190" s="375"/>
      <c r="FD190" s="375"/>
    </row>
    <row r="191" spans="40:160" x14ac:dyDescent="0.25">
      <c r="AN191" s="451"/>
      <c r="AO191" s="444"/>
      <c r="AP191" s="444"/>
      <c r="AQ191" s="444"/>
      <c r="AR191" s="444"/>
      <c r="AS191" s="444"/>
      <c r="AT191" s="444"/>
      <c r="AU191" s="444"/>
      <c r="AV191" s="444"/>
      <c r="AW191" s="444"/>
      <c r="BA191" s="764" t="str">
        <f t="shared" si="1"/>
        <v/>
      </c>
      <c r="BB191" s="451"/>
      <c r="BC191" s="444"/>
      <c r="BD191" s="444"/>
      <c r="FA191" s="375"/>
      <c r="FB191" s="375"/>
      <c r="FC191" s="375"/>
      <c r="FD191" s="375"/>
    </row>
    <row r="192" spans="40:160" x14ac:dyDescent="0.25">
      <c r="AN192" s="451"/>
      <c r="AO192" s="444"/>
      <c r="AP192" s="444"/>
      <c r="AQ192" s="444"/>
      <c r="AR192" s="444"/>
      <c r="AS192" s="444"/>
      <c r="AT192" s="444"/>
      <c r="AU192" s="444"/>
      <c r="AV192" s="444"/>
      <c r="AW192" s="444"/>
      <c r="BA192" s="764" t="str">
        <f t="shared" si="1"/>
        <v/>
      </c>
      <c r="BB192" s="451"/>
      <c r="BC192" s="444"/>
      <c r="BD192" s="444"/>
      <c r="FA192" s="375"/>
      <c r="FB192" s="375"/>
      <c r="FC192" s="375"/>
      <c r="FD192" s="375"/>
    </row>
    <row r="193" spans="40:160" x14ac:dyDescent="0.25">
      <c r="AN193" s="451"/>
      <c r="AO193" s="444"/>
      <c r="AP193" s="444"/>
      <c r="AQ193" s="444"/>
      <c r="AR193" s="444"/>
      <c r="AS193" s="444"/>
      <c r="AT193" s="444"/>
      <c r="AU193" s="444"/>
      <c r="AV193" s="444"/>
      <c r="AW193" s="444"/>
      <c r="BA193" s="764" t="str">
        <f t="shared" si="1"/>
        <v/>
      </c>
      <c r="BB193" s="451"/>
      <c r="BC193" s="444"/>
      <c r="BD193" s="444"/>
      <c r="FA193" s="375"/>
      <c r="FB193" s="375"/>
      <c r="FC193" s="375"/>
      <c r="FD193" s="375"/>
    </row>
    <row r="194" spans="40:160" x14ac:dyDescent="0.25">
      <c r="AN194" s="451"/>
      <c r="AO194" s="444"/>
      <c r="AP194" s="444"/>
      <c r="AQ194" s="444"/>
      <c r="AR194" s="444"/>
      <c r="AS194" s="444"/>
      <c r="AT194" s="444"/>
      <c r="AU194" s="444"/>
      <c r="AV194" s="444"/>
      <c r="AW194" s="444"/>
      <c r="BA194" s="764" t="str">
        <f t="shared" si="1"/>
        <v/>
      </c>
      <c r="BB194" s="451"/>
      <c r="BC194" s="444"/>
      <c r="BD194" s="444"/>
      <c r="FA194" s="375"/>
      <c r="FB194" s="375"/>
      <c r="FC194" s="375"/>
      <c r="FD194" s="375"/>
    </row>
    <row r="195" spans="40:160" x14ac:dyDescent="0.25">
      <c r="AN195" s="451"/>
      <c r="AO195" s="444"/>
      <c r="AP195" s="444"/>
      <c r="AQ195" s="444"/>
      <c r="AR195" s="444"/>
      <c r="AS195" s="444"/>
      <c r="AT195" s="444"/>
      <c r="AU195" s="444"/>
      <c r="AV195" s="444"/>
      <c r="AW195" s="444"/>
      <c r="BA195" s="764" t="str">
        <f t="shared" si="1"/>
        <v/>
      </c>
      <c r="BB195" s="451"/>
      <c r="BC195" s="444"/>
      <c r="BD195" s="444"/>
      <c r="FA195" s="375"/>
      <c r="FB195" s="375"/>
      <c r="FC195" s="375"/>
      <c r="FD195" s="375"/>
    </row>
    <row r="196" spans="40:160" x14ac:dyDescent="0.25">
      <c r="AN196" s="451"/>
      <c r="AO196" s="444"/>
      <c r="AP196" s="444"/>
      <c r="AQ196" s="444"/>
      <c r="AR196" s="444"/>
      <c r="AS196" s="444"/>
      <c r="AT196" s="444"/>
      <c r="AU196" s="444"/>
      <c r="AV196" s="444"/>
      <c r="AW196" s="444"/>
      <c r="BA196" s="764" t="str">
        <f t="shared" si="1"/>
        <v/>
      </c>
      <c r="BB196" s="451"/>
      <c r="BC196" s="444"/>
      <c r="BD196" s="444"/>
      <c r="FA196" s="375"/>
      <c r="FB196" s="375"/>
      <c r="FC196" s="375"/>
      <c r="FD196" s="375"/>
    </row>
    <row r="197" spans="40:160" x14ac:dyDescent="0.25">
      <c r="AN197" s="451"/>
      <c r="AO197" s="444"/>
      <c r="AP197" s="444"/>
      <c r="AQ197" s="444"/>
      <c r="AR197" s="444"/>
      <c r="AS197" s="444"/>
      <c r="AT197" s="444"/>
      <c r="AU197" s="444"/>
      <c r="AV197" s="444"/>
      <c r="AW197" s="444"/>
      <c r="BA197" s="764" t="str">
        <f t="shared" si="1"/>
        <v/>
      </c>
      <c r="BB197" s="451"/>
      <c r="BC197" s="444"/>
      <c r="BD197" s="444"/>
      <c r="FA197" s="375"/>
      <c r="FB197" s="375"/>
      <c r="FC197" s="375"/>
      <c r="FD197" s="375"/>
    </row>
    <row r="198" spans="40:160" x14ac:dyDescent="0.25">
      <c r="AN198" s="451"/>
      <c r="AO198" s="444"/>
      <c r="AP198" s="444"/>
      <c r="AQ198" s="444"/>
      <c r="AR198" s="444"/>
      <c r="AS198" s="444"/>
      <c r="AT198" s="444"/>
      <c r="AU198" s="444"/>
      <c r="AV198" s="444"/>
      <c r="AW198" s="444"/>
      <c r="BA198" s="764" t="str">
        <f t="shared" ref="BA198:BA261" si="2">BB197&amp;BC197</f>
        <v/>
      </c>
      <c r="BB198" s="451"/>
      <c r="BC198" s="444"/>
      <c r="BD198" s="444"/>
      <c r="FA198" s="375"/>
      <c r="FB198" s="375"/>
      <c r="FC198" s="375"/>
      <c r="FD198" s="375"/>
    </row>
    <row r="199" spans="40:160" x14ac:dyDescent="0.25">
      <c r="AN199" s="451"/>
      <c r="AO199" s="444"/>
      <c r="AP199" s="444"/>
      <c r="AQ199" s="444"/>
      <c r="AR199" s="444"/>
      <c r="AS199" s="444"/>
      <c r="AT199" s="444"/>
      <c r="AU199" s="444"/>
      <c r="AV199" s="444"/>
      <c r="AW199" s="444"/>
      <c r="BA199" s="764" t="str">
        <f t="shared" si="2"/>
        <v/>
      </c>
      <c r="BB199" s="451"/>
      <c r="BC199" s="444"/>
      <c r="BD199" s="444"/>
      <c r="FA199" s="375"/>
      <c r="FB199" s="375"/>
      <c r="FC199" s="375"/>
      <c r="FD199" s="375"/>
    </row>
    <row r="200" spans="40:160" x14ac:dyDescent="0.25">
      <c r="AN200" s="451"/>
      <c r="AO200" s="444"/>
      <c r="AP200" s="444"/>
      <c r="AQ200" s="444"/>
      <c r="AR200" s="444"/>
      <c r="AS200" s="444"/>
      <c r="AT200" s="444"/>
      <c r="AU200" s="444"/>
      <c r="AV200" s="444"/>
      <c r="AW200" s="444"/>
      <c r="BA200" s="764" t="str">
        <f t="shared" si="2"/>
        <v/>
      </c>
      <c r="BB200" s="451"/>
      <c r="BC200" s="444"/>
      <c r="BD200" s="444"/>
      <c r="FA200" s="375"/>
      <c r="FB200" s="375"/>
      <c r="FC200" s="375"/>
      <c r="FD200" s="375"/>
    </row>
    <row r="201" spans="40:160" x14ac:dyDescent="0.25">
      <c r="AN201" s="451"/>
      <c r="AO201" s="444"/>
      <c r="AP201" s="444"/>
      <c r="AQ201" s="444"/>
      <c r="AR201" s="444"/>
      <c r="AS201" s="444"/>
      <c r="AT201" s="444"/>
      <c r="AU201" s="444"/>
      <c r="AV201" s="444"/>
      <c r="AW201" s="444"/>
      <c r="BA201" s="764" t="str">
        <f t="shared" si="2"/>
        <v/>
      </c>
      <c r="BB201" s="451"/>
      <c r="BC201" s="444"/>
      <c r="BD201" s="444"/>
      <c r="FA201" s="375"/>
      <c r="FB201" s="375"/>
      <c r="FC201" s="375"/>
      <c r="FD201" s="375"/>
    </row>
    <row r="202" spans="40:160" x14ac:dyDescent="0.25">
      <c r="AN202" s="451"/>
      <c r="AO202" s="444"/>
      <c r="AP202" s="444"/>
      <c r="AQ202" s="444"/>
      <c r="AR202" s="444"/>
      <c r="AS202" s="444"/>
      <c r="AT202" s="444"/>
      <c r="AU202" s="444"/>
      <c r="AV202" s="444"/>
      <c r="AW202" s="444"/>
      <c r="BA202" s="764" t="str">
        <f t="shared" si="2"/>
        <v/>
      </c>
      <c r="BB202" s="451"/>
      <c r="BC202" s="444"/>
      <c r="BD202" s="444"/>
      <c r="FA202" s="375"/>
      <c r="FB202" s="375"/>
      <c r="FC202" s="375"/>
      <c r="FD202" s="375"/>
    </row>
    <row r="203" spans="40:160" x14ac:dyDescent="0.25">
      <c r="AN203" s="451"/>
      <c r="AO203" s="444"/>
      <c r="AP203" s="444"/>
      <c r="AQ203" s="444"/>
      <c r="AR203" s="444"/>
      <c r="AS203" s="444"/>
      <c r="AT203" s="444"/>
      <c r="AU203" s="444"/>
      <c r="AV203" s="444"/>
      <c r="AW203" s="444"/>
      <c r="BA203" s="764" t="str">
        <f t="shared" si="2"/>
        <v/>
      </c>
      <c r="BB203" s="451"/>
      <c r="BC203" s="444"/>
      <c r="BD203" s="444"/>
      <c r="FA203" s="375"/>
      <c r="FB203" s="375"/>
      <c r="FC203" s="375"/>
      <c r="FD203" s="375"/>
    </row>
    <row r="204" spans="40:160" x14ac:dyDescent="0.25">
      <c r="AN204" s="451"/>
      <c r="AO204" s="444"/>
      <c r="AP204" s="444"/>
      <c r="AQ204" s="444"/>
      <c r="AR204" s="444"/>
      <c r="AS204" s="444"/>
      <c r="AT204" s="444"/>
      <c r="AU204" s="444"/>
      <c r="AV204" s="444"/>
      <c r="AW204" s="444"/>
      <c r="BA204" s="764" t="str">
        <f t="shared" si="2"/>
        <v/>
      </c>
      <c r="BB204" s="451"/>
      <c r="BC204" s="444"/>
      <c r="BD204" s="444"/>
      <c r="FA204" s="375"/>
      <c r="FB204" s="375"/>
      <c r="FC204" s="375"/>
      <c r="FD204" s="375"/>
    </row>
    <row r="205" spans="40:160" x14ac:dyDescent="0.25">
      <c r="AN205" s="451"/>
      <c r="AO205" s="444"/>
      <c r="AP205" s="444"/>
      <c r="AQ205" s="444"/>
      <c r="AR205" s="444"/>
      <c r="AS205" s="444"/>
      <c r="AT205" s="444"/>
      <c r="AU205" s="444"/>
      <c r="AV205" s="444"/>
      <c r="AW205" s="444"/>
      <c r="BA205" s="764" t="str">
        <f t="shared" si="2"/>
        <v/>
      </c>
      <c r="BB205" s="451"/>
      <c r="BC205" s="444"/>
      <c r="BD205" s="444"/>
      <c r="FA205" s="375"/>
      <c r="FB205" s="375"/>
      <c r="FC205" s="375"/>
      <c r="FD205" s="375"/>
    </row>
    <row r="206" spans="40:160" x14ac:dyDescent="0.25">
      <c r="AN206" s="451"/>
      <c r="AO206" s="444"/>
      <c r="AP206" s="444"/>
      <c r="AQ206" s="444"/>
      <c r="AR206" s="444"/>
      <c r="AS206" s="444"/>
      <c r="AT206" s="444"/>
      <c r="AU206" s="444"/>
      <c r="AV206" s="444"/>
      <c r="AW206" s="444"/>
      <c r="BA206" s="764" t="str">
        <f t="shared" si="2"/>
        <v/>
      </c>
      <c r="BB206" s="451"/>
      <c r="BC206" s="444"/>
      <c r="BD206" s="444"/>
      <c r="FA206" s="375"/>
      <c r="FB206" s="375"/>
      <c r="FC206" s="375"/>
      <c r="FD206" s="375"/>
    </row>
    <row r="207" spans="40:160" x14ac:dyDescent="0.25">
      <c r="AN207" s="451"/>
      <c r="AO207" s="444"/>
      <c r="AP207" s="444"/>
      <c r="AQ207" s="444"/>
      <c r="AR207" s="444"/>
      <c r="AS207" s="444"/>
      <c r="AT207" s="444"/>
      <c r="AU207" s="444"/>
      <c r="AV207" s="444"/>
      <c r="AW207" s="444"/>
      <c r="BA207" s="764" t="str">
        <f t="shared" si="2"/>
        <v/>
      </c>
      <c r="BB207" s="451"/>
      <c r="BC207" s="444"/>
      <c r="BD207" s="444"/>
      <c r="FA207" s="375"/>
      <c r="FB207" s="375"/>
      <c r="FC207" s="375"/>
      <c r="FD207" s="375"/>
    </row>
    <row r="208" spans="40:160" x14ac:dyDescent="0.25">
      <c r="AN208" s="451"/>
      <c r="AO208" s="444"/>
      <c r="AP208" s="444"/>
      <c r="AQ208" s="444"/>
      <c r="AR208" s="444"/>
      <c r="AS208" s="444"/>
      <c r="AT208" s="444"/>
      <c r="AU208" s="444"/>
      <c r="AV208" s="444"/>
      <c r="AW208" s="444"/>
      <c r="BA208" s="764" t="str">
        <f t="shared" si="2"/>
        <v/>
      </c>
      <c r="BB208" s="451"/>
      <c r="BC208" s="444"/>
      <c r="BD208" s="444"/>
      <c r="FA208" s="375"/>
      <c r="FB208" s="375"/>
      <c r="FC208" s="375"/>
      <c r="FD208" s="375"/>
    </row>
    <row r="209" spans="40:160" x14ac:dyDescent="0.25">
      <c r="AN209" s="451"/>
      <c r="AO209" s="444"/>
      <c r="AP209" s="444"/>
      <c r="AQ209" s="444"/>
      <c r="AR209" s="444"/>
      <c r="AS209" s="444"/>
      <c r="AT209" s="444"/>
      <c r="AU209" s="444"/>
      <c r="AV209" s="444"/>
      <c r="AW209" s="444"/>
      <c r="BA209" s="764" t="str">
        <f t="shared" si="2"/>
        <v/>
      </c>
      <c r="BB209" s="451"/>
      <c r="BC209" s="444"/>
      <c r="BD209" s="444"/>
      <c r="FA209" s="375"/>
      <c r="FB209" s="375"/>
      <c r="FC209" s="375"/>
      <c r="FD209" s="375"/>
    </row>
    <row r="210" spans="40:160" x14ac:dyDescent="0.25">
      <c r="AN210" s="451"/>
      <c r="AO210" s="444"/>
      <c r="AP210" s="444"/>
      <c r="AQ210" s="444"/>
      <c r="AR210" s="444"/>
      <c r="AS210" s="444"/>
      <c r="AT210" s="444"/>
      <c r="AU210" s="444"/>
      <c r="AV210" s="444"/>
      <c r="AW210" s="444"/>
      <c r="BA210" s="764" t="str">
        <f t="shared" si="2"/>
        <v/>
      </c>
      <c r="BB210" s="451"/>
      <c r="BC210" s="444"/>
      <c r="BD210" s="444"/>
      <c r="FA210" s="375"/>
      <c r="FB210" s="375"/>
      <c r="FC210" s="375"/>
      <c r="FD210" s="375"/>
    </row>
    <row r="211" spans="40:160" x14ac:dyDescent="0.25">
      <c r="AN211" s="451"/>
      <c r="AO211" s="444"/>
      <c r="AP211" s="444"/>
      <c r="AQ211" s="444"/>
      <c r="AR211" s="444"/>
      <c r="AS211" s="444"/>
      <c r="AT211" s="444"/>
      <c r="AU211" s="444"/>
      <c r="AV211" s="444"/>
      <c r="AW211" s="444"/>
      <c r="BA211" s="764" t="str">
        <f t="shared" si="2"/>
        <v/>
      </c>
      <c r="BB211" s="451"/>
      <c r="BC211" s="444"/>
      <c r="BD211" s="444"/>
      <c r="FA211" s="375"/>
      <c r="FB211" s="375"/>
      <c r="FC211" s="375"/>
      <c r="FD211" s="375"/>
    </row>
    <row r="212" spans="40:160" x14ac:dyDescent="0.25">
      <c r="AN212" s="451"/>
      <c r="AO212" s="444"/>
      <c r="AP212" s="444"/>
      <c r="AQ212" s="444"/>
      <c r="AR212" s="444"/>
      <c r="AS212" s="444"/>
      <c r="AT212" s="444"/>
      <c r="AU212" s="444"/>
      <c r="AV212" s="444"/>
      <c r="AW212" s="444"/>
      <c r="BA212" s="764" t="str">
        <f t="shared" si="2"/>
        <v/>
      </c>
      <c r="BB212" s="451"/>
      <c r="BC212" s="444"/>
      <c r="BD212" s="444"/>
      <c r="FA212" s="375"/>
      <c r="FB212" s="375"/>
      <c r="FC212" s="375"/>
      <c r="FD212" s="375"/>
    </row>
    <row r="213" spans="40:160" x14ac:dyDescent="0.25">
      <c r="AN213" s="451"/>
      <c r="AO213" s="444"/>
      <c r="AP213" s="444"/>
      <c r="AQ213" s="444"/>
      <c r="AR213" s="444"/>
      <c r="AS213" s="444"/>
      <c r="AT213" s="444"/>
      <c r="AU213" s="444"/>
      <c r="AV213" s="444"/>
      <c r="AW213" s="444"/>
      <c r="BA213" s="764" t="str">
        <f t="shared" si="2"/>
        <v/>
      </c>
      <c r="BB213" s="451"/>
      <c r="BC213" s="444"/>
      <c r="BD213" s="444"/>
      <c r="FA213" s="375"/>
      <c r="FB213" s="375"/>
      <c r="FC213" s="375"/>
      <c r="FD213" s="375"/>
    </row>
    <row r="214" spans="40:160" x14ac:dyDescent="0.25">
      <c r="AN214" s="451"/>
      <c r="AO214" s="444"/>
      <c r="AP214" s="444"/>
      <c r="AQ214" s="444"/>
      <c r="AR214" s="444"/>
      <c r="AS214" s="444"/>
      <c r="AT214" s="444"/>
      <c r="AU214" s="444"/>
      <c r="AV214" s="444"/>
      <c r="AW214" s="444"/>
      <c r="BA214" s="764" t="str">
        <f t="shared" si="2"/>
        <v/>
      </c>
      <c r="BB214" s="451"/>
      <c r="BC214" s="444"/>
      <c r="BD214" s="444"/>
      <c r="FA214" s="375"/>
      <c r="FB214" s="375"/>
      <c r="FC214" s="375"/>
      <c r="FD214" s="375"/>
    </row>
    <row r="215" spans="40:160" x14ac:dyDescent="0.25">
      <c r="AN215" s="451"/>
      <c r="AO215" s="444"/>
      <c r="AP215" s="444"/>
      <c r="AQ215" s="444"/>
      <c r="AR215" s="444"/>
      <c r="AS215" s="444"/>
      <c r="AT215" s="444"/>
      <c r="AU215" s="444"/>
      <c r="AV215" s="444"/>
      <c r="AW215" s="444"/>
      <c r="BA215" s="764" t="str">
        <f t="shared" si="2"/>
        <v/>
      </c>
      <c r="BB215" s="451"/>
      <c r="BC215" s="444"/>
      <c r="BD215" s="444"/>
      <c r="FA215" s="375"/>
      <c r="FB215" s="375"/>
      <c r="FC215" s="375"/>
    </row>
    <row r="216" spans="40:160" x14ac:dyDescent="0.25">
      <c r="AN216" s="451"/>
      <c r="AO216" s="444"/>
      <c r="AP216" s="444"/>
      <c r="AQ216" s="444"/>
      <c r="AR216" s="444"/>
      <c r="AS216" s="444"/>
      <c r="AT216" s="444"/>
      <c r="AU216" s="444"/>
      <c r="AV216" s="444"/>
      <c r="AW216" s="444"/>
      <c r="BA216" s="764" t="str">
        <f t="shared" si="2"/>
        <v/>
      </c>
      <c r="BB216" s="451"/>
      <c r="BC216" s="444"/>
      <c r="BD216" s="444"/>
      <c r="FA216" s="375"/>
      <c r="FB216" s="375"/>
      <c r="FC216" s="375"/>
    </row>
    <row r="217" spans="40:160" x14ac:dyDescent="0.25">
      <c r="AN217" s="451"/>
      <c r="AO217" s="444"/>
      <c r="AP217" s="444"/>
      <c r="AQ217" s="444"/>
      <c r="AR217" s="444"/>
      <c r="AS217" s="444"/>
      <c r="AT217" s="444"/>
      <c r="AU217" s="444"/>
      <c r="AV217" s="444"/>
      <c r="AW217" s="444"/>
      <c r="BA217" s="764" t="str">
        <f t="shared" si="2"/>
        <v/>
      </c>
      <c r="BB217" s="451"/>
      <c r="BC217" s="444"/>
      <c r="BD217" s="444"/>
      <c r="FA217" s="375"/>
      <c r="FB217" s="375"/>
      <c r="FC217" s="375"/>
    </row>
    <row r="218" spans="40:160" x14ac:dyDescent="0.25">
      <c r="AN218" s="451"/>
      <c r="AO218" s="444"/>
      <c r="AP218" s="444"/>
      <c r="AQ218" s="444"/>
      <c r="AR218" s="444"/>
      <c r="AS218" s="444"/>
      <c r="AT218" s="444"/>
      <c r="AU218" s="444"/>
      <c r="AV218" s="444"/>
      <c r="AW218" s="444"/>
      <c r="BA218" s="764" t="str">
        <f t="shared" si="2"/>
        <v/>
      </c>
      <c r="BB218" s="451"/>
      <c r="BC218" s="444"/>
      <c r="BD218" s="444"/>
      <c r="FA218" s="375"/>
      <c r="FB218" s="375"/>
      <c r="FC218" s="375"/>
    </row>
    <row r="219" spans="40:160" x14ac:dyDescent="0.25">
      <c r="AN219" s="451"/>
      <c r="AO219" s="444"/>
      <c r="AP219" s="444"/>
      <c r="AQ219" s="444"/>
      <c r="AR219" s="444"/>
      <c r="AS219" s="444"/>
      <c r="AT219" s="444"/>
      <c r="AU219" s="444"/>
      <c r="AV219" s="444"/>
      <c r="AW219" s="444"/>
      <c r="BA219" s="764" t="str">
        <f t="shared" si="2"/>
        <v/>
      </c>
      <c r="BB219" s="451"/>
      <c r="BC219" s="444"/>
      <c r="BD219" s="444"/>
      <c r="FA219" s="375"/>
      <c r="FB219" s="375"/>
      <c r="FC219" s="375"/>
    </row>
    <row r="220" spans="40:160" x14ac:dyDescent="0.25">
      <c r="AN220" s="451"/>
      <c r="AO220" s="444"/>
      <c r="AP220" s="444"/>
      <c r="AQ220" s="444"/>
      <c r="AR220" s="444"/>
      <c r="AS220" s="444"/>
      <c r="AT220" s="444"/>
      <c r="AU220" s="444"/>
      <c r="AV220" s="444"/>
      <c r="AW220" s="444"/>
      <c r="BA220" s="764" t="str">
        <f t="shared" si="2"/>
        <v/>
      </c>
      <c r="BB220" s="451"/>
      <c r="BC220" s="444"/>
      <c r="BD220" s="444"/>
    </row>
    <row r="221" spans="40:160" x14ac:dyDescent="0.25">
      <c r="AN221" s="451"/>
      <c r="AO221" s="444"/>
      <c r="AP221" s="444"/>
      <c r="AQ221" s="444"/>
      <c r="AR221" s="444"/>
      <c r="AS221" s="444"/>
      <c r="AT221" s="444"/>
      <c r="AU221" s="444"/>
      <c r="AV221" s="444"/>
      <c r="AW221" s="444"/>
      <c r="BA221" s="764" t="str">
        <f t="shared" si="2"/>
        <v/>
      </c>
      <c r="BB221" s="451"/>
      <c r="BC221" s="444"/>
      <c r="BD221" s="444"/>
    </row>
    <row r="222" spans="40:160" x14ac:dyDescent="0.25">
      <c r="AN222" s="451"/>
      <c r="AO222" s="444"/>
      <c r="AP222" s="444"/>
      <c r="AQ222" s="444"/>
      <c r="AR222" s="444"/>
      <c r="AS222" s="444"/>
      <c r="AT222" s="444"/>
      <c r="AU222" s="444"/>
      <c r="AV222" s="444"/>
      <c r="AW222" s="444"/>
      <c r="BA222" s="764" t="str">
        <f t="shared" si="2"/>
        <v/>
      </c>
      <c r="BB222" s="451"/>
      <c r="BC222" s="444"/>
      <c r="BD222" s="444"/>
    </row>
    <row r="223" spans="40:160" x14ac:dyDescent="0.25">
      <c r="AN223" s="451"/>
      <c r="AO223" s="444"/>
      <c r="AP223" s="444"/>
      <c r="AQ223" s="444"/>
      <c r="AR223" s="444"/>
      <c r="AS223" s="444"/>
      <c r="AT223" s="444"/>
      <c r="AU223" s="444"/>
      <c r="AV223" s="444"/>
      <c r="AW223" s="444"/>
      <c r="BA223" s="764" t="str">
        <f t="shared" si="2"/>
        <v/>
      </c>
      <c r="BB223" s="451"/>
      <c r="BC223" s="444"/>
      <c r="BD223" s="444"/>
    </row>
    <row r="224" spans="40:160" x14ac:dyDescent="0.25">
      <c r="AN224" s="451"/>
      <c r="AO224" s="444"/>
      <c r="AP224" s="444"/>
      <c r="AQ224" s="444"/>
      <c r="AR224" s="444"/>
      <c r="AS224" s="444"/>
      <c r="AT224" s="444"/>
      <c r="AU224" s="444"/>
      <c r="AV224" s="444"/>
      <c r="AW224" s="444"/>
      <c r="BA224" s="764" t="str">
        <f t="shared" si="2"/>
        <v/>
      </c>
      <c r="BB224" s="451"/>
      <c r="BC224" s="444"/>
      <c r="BD224" s="444"/>
    </row>
    <row r="225" spans="40:56" x14ac:dyDescent="0.25">
      <c r="AN225" s="451"/>
      <c r="AO225" s="444"/>
      <c r="AP225" s="444"/>
      <c r="AQ225" s="444"/>
      <c r="AR225" s="444"/>
      <c r="AS225" s="444"/>
      <c r="AT225" s="444"/>
      <c r="AU225" s="444"/>
      <c r="AV225" s="444"/>
      <c r="AW225" s="444"/>
      <c r="BA225" s="764" t="str">
        <f t="shared" si="2"/>
        <v/>
      </c>
      <c r="BB225" s="451"/>
      <c r="BC225" s="444"/>
      <c r="BD225" s="444"/>
    </row>
    <row r="226" spans="40:56" x14ac:dyDescent="0.25">
      <c r="AN226" s="451"/>
      <c r="AO226" s="444"/>
      <c r="AP226" s="444"/>
      <c r="AQ226" s="444"/>
      <c r="AR226" s="444"/>
      <c r="AS226" s="444"/>
      <c r="AT226" s="444"/>
      <c r="AU226" s="444"/>
      <c r="AV226" s="444"/>
      <c r="AW226" s="444"/>
      <c r="BA226" s="764" t="str">
        <f t="shared" si="2"/>
        <v/>
      </c>
      <c r="BB226" s="451"/>
      <c r="BC226" s="444"/>
      <c r="BD226" s="444"/>
    </row>
    <row r="227" spans="40:56" x14ac:dyDescent="0.25">
      <c r="AN227" s="451"/>
      <c r="AO227" s="444"/>
      <c r="AP227" s="444"/>
      <c r="AQ227" s="444"/>
      <c r="AR227" s="444"/>
      <c r="AS227" s="444"/>
      <c r="AT227" s="444"/>
      <c r="AU227" s="444"/>
      <c r="AV227" s="444"/>
      <c r="AW227" s="444"/>
      <c r="BA227" s="764" t="str">
        <f t="shared" si="2"/>
        <v/>
      </c>
      <c r="BB227" s="451"/>
      <c r="BC227" s="444"/>
      <c r="BD227" s="444"/>
    </row>
    <row r="228" spans="40:56" x14ac:dyDescent="0.25">
      <c r="AN228" s="451"/>
      <c r="AO228" s="444"/>
      <c r="AP228" s="444"/>
      <c r="AQ228" s="444"/>
      <c r="AR228" s="444"/>
      <c r="AS228" s="444"/>
      <c r="AT228" s="444"/>
      <c r="AU228" s="444"/>
      <c r="AV228" s="444"/>
      <c r="AW228" s="444"/>
      <c r="BA228" s="764" t="str">
        <f t="shared" si="2"/>
        <v/>
      </c>
      <c r="BB228" s="451"/>
      <c r="BC228" s="444"/>
      <c r="BD228" s="444"/>
    </row>
    <row r="229" spans="40:56" x14ac:dyDescent="0.25">
      <c r="AN229" s="451"/>
      <c r="AO229" s="444"/>
      <c r="AP229" s="444"/>
      <c r="AQ229" s="444"/>
      <c r="AR229" s="444"/>
      <c r="AS229" s="444"/>
      <c r="AT229" s="444"/>
      <c r="AU229" s="444"/>
      <c r="AV229" s="444"/>
      <c r="AW229" s="444"/>
      <c r="BA229" s="764" t="str">
        <f t="shared" si="2"/>
        <v/>
      </c>
      <c r="BB229" s="451"/>
      <c r="BC229" s="444"/>
      <c r="BD229" s="444"/>
    </row>
    <row r="230" spans="40:56" x14ac:dyDescent="0.25">
      <c r="AN230" s="451"/>
      <c r="AO230" s="444"/>
      <c r="AP230" s="444"/>
      <c r="AQ230" s="444"/>
      <c r="AR230" s="444"/>
      <c r="AS230" s="444"/>
      <c r="AT230" s="444"/>
      <c r="AU230" s="444"/>
      <c r="AV230" s="444"/>
      <c r="AW230" s="444"/>
      <c r="BA230" s="764" t="str">
        <f t="shared" si="2"/>
        <v/>
      </c>
      <c r="BB230" s="451"/>
      <c r="BC230" s="444"/>
      <c r="BD230" s="444"/>
    </row>
    <row r="231" spans="40:56" x14ac:dyDescent="0.25">
      <c r="AN231" s="451"/>
      <c r="AO231" s="444"/>
      <c r="AP231" s="444"/>
      <c r="AQ231" s="444"/>
      <c r="AR231" s="444"/>
      <c r="AS231" s="444"/>
      <c r="AT231" s="444"/>
      <c r="AU231" s="444"/>
      <c r="AV231" s="444"/>
      <c r="AW231" s="444"/>
      <c r="BA231" s="764" t="str">
        <f t="shared" si="2"/>
        <v/>
      </c>
      <c r="BB231" s="451"/>
      <c r="BC231" s="444"/>
      <c r="BD231" s="444"/>
    </row>
    <row r="232" spans="40:56" x14ac:dyDescent="0.25">
      <c r="AN232" s="451"/>
      <c r="AO232" s="444"/>
      <c r="AP232" s="444"/>
      <c r="AQ232" s="444"/>
      <c r="AR232" s="444"/>
      <c r="AS232" s="444"/>
      <c r="AT232" s="444"/>
      <c r="AU232" s="444"/>
      <c r="AV232" s="444"/>
      <c r="AW232" s="444"/>
      <c r="BA232" s="764" t="str">
        <f t="shared" si="2"/>
        <v/>
      </c>
      <c r="BB232" s="451"/>
      <c r="BC232" s="444"/>
      <c r="BD232" s="444"/>
    </row>
    <row r="233" spans="40:56" x14ac:dyDescent="0.25">
      <c r="AN233" s="451"/>
      <c r="AO233" s="444"/>
      <c r="AP233" s="444"/>
      <c r="AQ233" s="444"/>
      <c r="AR233" s="444"/>
      <c r="AS233" s="444"/>
      <c r="AT233" s="444"/>
      <c r="AU233" s="444"/>
      <c r="AV233" s="444"/>
      <c r="AW233" s="444"/>
      <c r="BA233" s="764" t="str">
        <f t="shared" si="2"/>
        <v/>
      </c>
      <c r="BB233" s="451"/>
      <c r="BC233" s="444"/>
      <c r="BD233" s="444"/>
    </row>
    <row r="234" spans="40:56" x14ac:dyDescent="0.25">
      <c r="AN234" s="451"/>
      <c r="AO234" s="444"/>
      <c r="AP234" s="444"/>
      <c r="AQ234" s="444"/>
      <c r="AR234" s="444"/>
      <c r="AS234" s="444"/>
      <c r="AT234" s="444"/>
      <c r="AU234" s="444"/>
      <c r="AV234" s="444"/>
      <c r="AW234" s="444"/>
      <c r="BA234" s="764" t="str">
        <f t="shared" si="2"/>
        <v/>
      </c>
      <c r="BB234" s="451"/>
      <c r="BC234" s="444"/>
      <c r="BD234" s="444"/>
    </row>
    <row r="235" spans="40:56" x14ac:dyDescent="0.25">
      <c r="AN235" s="451"/>
      <c r="AO235" s="444"/>
      <c r="AP235" s="444"/>
      <c r="AQ235" s="444"/>
      <c r="AR235" s="444"/>
      <c r="AS235" s="444"/>
      <c r="AT235" s="444"/>
      <c r="AU235" s="444"/>
      <c r="AV235" s="444"/>
      <c r="AW235" s="444"/>
      <c r="BA235" s="764" t="str">
        <f t="shared" si="2"/>
        <v/>
      </c>
      <c r="BB235" s="451"/>
      <c r="BC235" s="444"/>
      <c r="BD235" s="444"/>
    </row>
    <row r="236" spans="40:56" x14ac:dyDescent="0.25">
      <c r="AN236" s="451"/>
      <c r="AO236" s="444"/>
      <c r="AP236" s="444"/>
      <c r="AQ236" s="444"/>
      <c r="AR236" s="444"/>
      <c r="AS236" s="444"/>
      <c r="AT236" s="444"/>
      <c r="AU236" s="444"/>
      <c r="AV236" s="444"/>
      <c r="AW236" s="444"/>
      <c r="BA236" s="764" t="str">
        <f t="shared" si="2"/>
        <v/>
      </c>
      <c r="BB236" s="451"/>
      <c r="BC236" s="444"/>
      <c r="BD236" s="444"/>
    </row>
    <row r="237" spans="40:56" x14ac:dyDescent="0.25">
      <c r="AN237" s="451"/>
      <c r="AO237" s="444"/>
      <c r="AP237" s="444"/>
      <c r="AQ237" s="444"/>
      <c r="AR237" s="444"/>
      <c r="AS237" s="444"/>
      <c r="AT237" s="444"/>
      <c r="AU237" s="444"/>
      <c r="AV237" s="444"/>
      <c r="AW237" s="444"/>
      <c r="BA237" s="764" t="str">
        <f t="shared" si="2"/>
        <v/>
      </c>
      <c r="BB237" s="451"/>
      <c r="BC237" s="444"/>
      <c r="BD237" s="444"/>
    </row>
    <row r="238" spans="40:56" x14ac:dyDescent="0.25">
      <c r="AN238" s="451"/>
      <c r="AO238" s="444"/>
      <c r="AP238" s="444"/>
      <c r="AQ238" s="444"/>
      <c r="AR238" s="444"/>
      <c r="AS238" s="444"/>
      <c r="AT238" s="444"/>
      <c r="AU238" s="444"/>
      <c r="AV238" s="444"/>
      <c r="AW238" s="444"/>
      <c r="BA238" s="764" t="str">
        <f t="shared" si="2"/>
        <v/>
      </c>
      <c r="BB238" s="451"/>
      <c r="BC238" s="444"/>
      <c r="BD238" s="444"/>
    </row>
    <row r="239" spans="40:56" x14ac:dyDescent="0.25">
      <c r="AN239" s="451"/>
      <c r="AO239" s="444"/>
      <c r="AP239" s="444"/>
      <c r="AQ239" s="444"/>
      <c r="AR239" s="444"/>
      <c r="AS239" s="444"/>
      <c r="AT239" s="444"/>
      <c r="AU239" s="444"/>
      <c r="AV239" s="444"/>
      <c r="AW239" s="444"/>
      <c r="BA239" s="764" t="str">
        <f t="shared" si="2"/>
        <v/>
      </c>
      <c r="BB239" s="451"/>
      <c r="BC239" s="444"/>
      <c r="BD239" s="444"/>
    </row>
    <row r="240" spans="40:56" x14ac:dyDescent="0.25">
      <c r="AN240" s="451"/>
      <c r="AO240" s="444"/>
      <c r="AP240" s="444"/>
      <c r="AQ240" s="444"/>
      <c r="AR240" s="444"/>
      <c r="AS240" s="444"/>
      <c r="AT240" s="444"/>
      <c r="AU240" s="444"/>
      <c r="AV240" s="444"/>
      <c r="AW240" s="444"/>
      <c r="BA240" s="764" t="str">
        <f t="shared" si="2"/>
        <v/>
      </c>
      <c r="BB240" s="451"/>
      <c r="BC240" s="444"/>
      <c r="BD240" s="444"/>
    </row>
    <row r="241" spans="40:56" x14ac:dyDescent="0.25">
      <c r="AN241" s="451"/>
      <c r="AO241" s="444"/>
      <c r="AP241" s="444"/>
      <c r="AQ241" s="444"/>
      <c r="AR241" s="444"/>
      <c r="AS241" s="444"/>
      <c r="AT241" s="444"/>
      <c r="AU241" s="444"/>
      <c r="AV241" s="444"/>
      <c r="AW241" s="444"/>
      <c r="BA241" s="764" t="str">
        <f t="shared" si="2"/>
        <v/>
      </c>
      <c r="BB241" s="451"/>
      <c r="BC241" s="444"/>
      <c r="BD241" s="444"/>
    </row>
    <row r="242" spans="40:56" x14ac:dyDescent="0.25">
      <c r="AN242" s="451"/>
      <c r="AO242" s="444"/>
      <c r="AP242" s="444"/>
      <c r="AQ242" s="444"/>
      <c r="AR242" s="444"/>
      <c r="AS242" s="444"/>
      <c r="AT242" s="444"/>
      <c r="AU242" s="444"/>
      <c r="AV242" s="444"/>
      <c r="AW242" s="444"/>
      <c r="BA242" s="764" t="str">
        <f t="shared" si="2"/>
        <v/>
      </c>
      <c r="BB242" s="451"/>
      <c r="BC242" s="444"/>
      <c r="BD242" s="444"/>
    </row>
    <row r="243" spans="40:56" x14ac:dyDescent="0.25">
      <c r="AN243" s="451"/>
      <c r="AO243" s="444"/>
      <c r="AP243" s="444"/>
      <c r="AQ243" s="444"/>
      <c r="AR243" s="444"/>
      <c r="AS243" s="444"/>
      <c r="AT243" s="444"/>
      <c r="AU243" s="444"/>
      <c r="AV243" s="444"/>
      <c r="AW243" s="444"/>
      <c r="BA243" s="764" t="str">
        <f t="shared" si="2"/>
        <v/>
      </c>
      <c r="BB243" s="451"/>
      <c r="BC243" s="444"/>
      <c r="BD243" s="444"/>
    </row>
    <row r="244" spans="40:56" x14ac:dyDescent="0.25">
      <c r="AN244" s="451"/>
      <c r="AO244" s="444"/>
      <c r="AP244" s="444"/>
      <c r="AQ244" s="444"/>
      <c r="AR244" s="444"/>
      <c r="AS244" s="444"/>
      <c r="AT244" s="444"/>
      <c r="AU244" s="444"/>
      <c r="AV244" s="444"/>
      <c r="AW244" s="444"/>
      <c r="BA244" s="764" t="str">
        <f t="shared" si="2"/>
        <v/>
      </c>
      <c r="BB244" s="451"/>
      <c r="BC244" s="444"/>
      <c r="BD244" s="444"/>
    </row>
    <row r="245" spans="40:56" x14ac:dyDescent="0.25">
      <c r="AN245" s="451"/>
      <c r="AO245" s="444"/>
      <c r="AP245" s="444"/>
      <c r="AQ245" s="444"/>
      <c r="AR245" s="444"/>
      <c r="AS245" s="444"/>
      <c r="AT245" s="444"/>
      <c r="AU245" s="444"/>
      <c r="AV245" s="444"/>
      <c r="AW245" s="444"/>
      <c r="BA245" s="764" t="str">
        <f t="shared" si="2"/>
        <v/>
      </c>
      <c r="BB245" s="451"/>
      <c r="BC245" s="444"/>
      <c r="BD245" s="444"/>
    </row>
    <row r="246" spans="40:56" x14ac:dyDescent="0.25">
      <c r="AN246" s="451"/>
      <c r="AO246" s="444"/>
      <c r="AP246" s="444"/>
      <c r="AQ246" s="444"/>
      <c r="AR246" s="444"/>
      <c r="AS246" s="444"/>
      <c r="AT246" s="444"/>
      <c r="AU246" s="444"/>
      <c r="AV246" s="444"/>
      <c r="AW246" s="444"/>
      <c r="BA246" s="764" t="str">
        <f t="shared" si="2"/>
        <v/>
      </c>
      <c r="BB246" s="451"/>
      <c r="BC246" s="444"/>
      <c r="BD246" s="444"/>
    </row>
    <row r="247" spans="40:56" x14ac:dyDescent="0.25">
      <c r="AN247" s="451"/>
      <c r="AO247" s="444"/>
      <c r="AP247" s="444"/>
      <c r="AQ247" s="444"/>
      <c r="AR247" s="444"/>
      <c r="AS247" s="444"/>
      <c r="AT247" s="444"/>
      <c r="AU247" s="444"/>
      <c r="AV247" s="444"/>
      <c r="AW247" s="444"/>
      <c r="BA247" s="764" t="str">
        <f t="shared" si="2"/>
        <v/>
      </c>
      <c r="BB247" s="451"/>
      <c r="BC247" s="444"/>
      <c r="BD247" s="444"/>
    </row>
    <row r="248" spans="40:56" x14ac:dyDescent="0.25">
      <c r="AN248" s="451"/>
      <c r="AO248" s="444"/>
      <c r="AP248" s="444"/>
      <c r="AQ248" s="444"/>
      <c r="AR248" s="444"/>
      <c r="AS248" s="444"/>
      <c r="AT248" s="444"/>
      <c r="AU248" s="444"/>
      <c r="AV248" s="444"/>
      <c r="AW248" s="444"/>
      <c r="BA248" s="764" t="str">
        <f t="shared" si="2"/>
        <v/>
      </c>
      <c r="BB248" s="451"/>
      <c r="BC248" s="444"/>
      <c r="BD248" s="444"/>
    </row>
    <row r="249" spans="40:56" x14ac:dyDescent="0.25">
      <c r="AN249" s="451"/>
      <c r="AO249" s="444"/>
      <c r="AP249" s="444"/>
      <c r="AQ249" s="444"/>
      <c r="AR249" s="444"/>
      <c r="AS249" s="444"/>
      <c r="AT249" s="444"/>
      <c r="AU249" s="444"/>
      <c r="AV249" s="444"/>
      <c r="AW249" s="444"/>
      <c r="BA249" s="764" t="str">
        <f t="shared" si="2"/>
        <v/>
      </c>
      <c r="BB249" s="451"/>
      <c r="BC249" s="444"/>
      <c r="BD249" s="444"/>
    </row>
    <row r="250" spans="40:56" x14ac:dyDescent="0.25">
      <c r="AN250" s="451"/>
      <c r="AO250" s="444"/>
      <c r="AP250" s="444"/>
      <c r="AQ250" s="444"/>
      <c r="AR250" s="444"/>
      <c r="AS250" s="444"/>
      <c r="AT250" s="444"/>
      <c r="AU250" s="444"/>
      <c r="AV250" s="444"/>
      <c r="AW250" s="444"/>
      <c r="BA250" s="764" t="str">
        <f t="shared" si="2"/>
        <v/>
      </c>
      <c r="BB250" s="451"/>
      <c r="BC250" s="444"/>
      <c r="BD250" s="444"/>
    </row>
    <row r="251" spans="40:56" x14ac:dyDescent="0.25">
      <c r="AN251" s="451"/>
      <c r="AO251" s="444"/>
      <c r="AP251" s="444"/>
      <c r="AQ251" s="444"/>
      <c r="AR251" s="444"/>
      <c r="AS251" s="444"/>
      <c r="AT251" s="444"/>
      <c r="AU251" s="444"/>
      <c r="AV251" s="444"/>
      <c r="AW251" s="444"/>
      <c r="BA251" s="764" t="str">
        <f t="shared" si="2"/>
        <v/>
      </c>
      <c r="BB251" s="451"/>
      <c r="BC251" s="444"/>
      <c r="BD251" s="444"/>
    </row>
    <row r="252" spans="40:56" x14ac:dyDescent="0.25">
      <c r="AN252" s="451"/>
      <c r="AO252" s="444"/>
      <c r="AP252" s="444"/>
      <c r="AQ252" s="444"/>
      <c r="AR252" s="444"/>
      <c r="AS252" s="444"/>
      <c r="AT252" s="444"/>
      <c r="AU252" s="444"/>
      <c r="AV252" s="444"/>
      <c r="AW252" s="444"/>
      <c r="BA252" s="764" t="str">
        <f t="shared" si="2"/>
        <v/>
      </c>
      <c r="BB252" s="451"/>
      <c r="BC252" s="444"/>
      <c r="BD252" s="444"/>
    </row>
    <row r="253" spans="40:56" x14ac:dyDescent="0.25">
      <c r="AN253" s="451"/>
      <c r="AO253" s="444"/>
      <c r="AP253" s="444"/>
      <c r="AQ253" s="444"/>
      <c r="AR253" s="444"/>
      <c r="AS253" s="444"/>
      <c r="AT253" s="444"/>
      <c r="AU253" s="444"/>
      <c r="AV253" s="444"/>
      <c r="AW253" s="444"/>
      <c r="BA253" s="764" t="str">
        <f t="shared" si="2"/>
        <v/>
      </c>
      <c r="BB253" s="451"/>
      <c r="BC253" s="444"/>
      <c r="BD253" s="444"/>
    </row>
    <row r="254" spans="40:56" x14ac:dyDescent="0.25">
      <c r="AN254" s="451"/>
      <c r="AO254" s="444"/>
      <c r="AP254" s="444"/>
      <c r="AQ254" s="444"/>
      <c r="AR254" s="444"/>
      <c r="AS254" s="444"/>
      <c r="AT254" s="444"/>
      <c r="AU254" s="444"/>
      <c r="AV254" s="444"/>
      <c r="AW254" s="444"/>
      <c r="BA254" s="764" t="str">
        <f t="shared" si="2"/>
        <v/>
      </c>
      <c r="BB254" s="451"/>
      <c r="BC254" s="444"/>
      <c r="BD254" s="444"/>
    </row>
    <row r="255" spans="40:56" x14ac:dyDescent="0.25">
      <c r="AN255" s="451"/>
      <c r="AO255" s="444"/>
      <c r="AP255" s="444"/>
      <c r="AQ255" s="444"/>
      <c r="AR255" s="444"/>
      <c r="AS255" s="444"/>
      <c r="AT255" s="444"/>
      <c r="AU255" s="444"/>
      <c r="AV255" s="444"/>
      <c r="AW255" s="444"/>
      <c r="BA255" s="764" t="str">
        <f t="shared" si="2"/>
        <v/>
      </c>
      <c r="BB255" s="451"/>
      <c r="BC255" s="444"/>
      <c r="BD255" s="444"/>
    </row>
    <row r="256" spans="40:56" x14ac:dyDescent="0.25">
      <c r="AN256" s="451"/>
      <c r="AO256" s="444"/>
      <c r="AP256" s="444"/>
      <c r="AQ256" s="444"/>
      <c r="AR256" s="444"/>
      <c r="AS256" s="444"/>
      <c r="AT256" s="444"/>
      <c r="AU256" s="444"/>
      <c r="AV256" s="444"/>
      <c r="AW256" s="444"/>
      <c r="BA256" s="764" t="str">
        <f t="shared" si="2"/>
        <v/>
      </c>
      <c r="BB256" s="451"/>
      <c r="BC256" s="444"/>
      <c r="BD256" s="444"/>
    </row>
    <row r="257" spans="40:56" x14ac:dyDescent="0.25">
      <c r="AN257" s="451"/>
      <c r="AO257" s="444"/>
      <c r="AP257" s="444"/>
      <c r="AQ257" s="444"/>
      <c r="AR257" s="444"/>
      <c r="AS257" s="444"/>
      <c r="AT257" s="444"/>
      <c r="AU257" s="444"/>
      <c r="AV257" s="444"/>
      <c r="AW257" s="444"/>
      <c r="BA257" s="764" t="str">
        <f t="shared" si="2"/>
        <v/>
      </c>
      <c r="BB257" s="451"/>
      <c r="BC257" s="444"/>
      <c r="BD257" s="444"/>
    </row>
    <row r="258" spans="40:56" x14ac:dyDescent="0.25">
      <c r="AN258" s="451"/>
      <c r="AO258" s="444"/>
      <c r="AP258" s="444"/>
      <c r="AQ258" s="444"/>
      <c r="AR258" s="444"/>
      <c r="AS258" s="444"/>
      <c r="AT258" s="444"/>
      <c r="AU258" s="444"/>
      <c r="AV258" s="444"/>
      <c r="AW258" s="444"/>
      <c r="BA258" s="764" t="str">
        <f t="shared" si="2"/>
        <v/>
      </c>
      <c r="BB258" s="451"/>
      <c r="BC258" s="444"/>
      <c r="BD258" s="444"/>
    </row>
    <row r="259" spans="40:56" x14ac:dyDescent="0.25">
      <c r="AN259" s="451"/>
      <c r="AO259" s="444"/>
      <c r="AP259" s="444"/>
      <c r="AQ259" s="444"/>
      <c r="AR259" s="444"/>
      <c r="AS259" s="444"/>
      <c r="AT259" s="444"/>
      <c r="AU259" s="444"/>
      <c r="AV259" s="444"/>
      <c r="AW259" s="444"/>
      <c r="BA259" s="764" t="str">
        <f t="shared" si="2"/>
        <v/>
      </c>
      <c r="BB259" s="451"/>
      <c r="BC259" s="444"/>
      <c r="BD259" s="444"/>
    </row>
    <row r="260" spans="40:56" x14ac:dyDescent="0.25">
      <c r="AN260" s="451"/>
      <c r="AO260" s="444"/>
      <c r="AP260" s="444"/>
      <c r="AQ260" s="444"/>
      <c r="AR260" s="444"/>
      <c r="AS260" s="444"/>
      <c r="AT260" s="444"/>
      <c r="AU260" s="444"/>
      <c r="AV260" s="444"/>
      <c r="AW260" s="444"/>
      <c r="BA260" s="764" t="str">
        <f t="shared" si="2"/>
        <v/>
      </c>
      <c r="BB260" s="451"/>
      <c r="BC260" s="444"/>
      <c r="BD260" s="444"/>
    </row>
    <row r="261" spans="40:56" x14ac:dyDescent="0.25">
      <c r="AN261" s="451"/>
      <c r="AO261" s="444"/>
      <c r="AP261" s="444"/>
      <c r="AQ261" s="444"/>
      <c r="AR261" s="444"/>
      <c r="AS261" s="444"/>
      <c r="AT261" s="444"/>
      <c r="AU261" s="444"/>
      <c r="AV261" s="444"/>
      <c r="AW261" s="444"/>
      <c r="BA261" s="764" t="str">
        <f t="shared" si="2"/>
        <v/>
      </c>
      <c r="BB261" s="451"/>
      <c r="BC261" s="444"/>
      <c r="BD261" s="444"/>
    </row>
    <row r="262" spans="40:56" x14ac:dyDescent="0.25">
      <c r="AN262" s="451"/>
      <c r="AO262" s="444"/>
      <c r="AP262" s="444"/>
      <c r="AQ262" s="444"/>
      <c r="AR262" s="444"/>
      <c r="AS262" s="444"/>
      <c r="AT262" s="444"/>
      <c r="AU262" s="444"/>
      <c r="AV262" s="444"/>
      <c r="AW262" s="444"/>
      <c r="BA262" s="764" t="str">
        <f t="shared" ref="BA262:BA325" si="3">BB261&amp;BC261</f>
        <v/>
      </c>
      <c r="BB262" s="451"/>
      <c r="BC262" s="444"/>
      <c r="BD262" s="444"/>
    </row>
    <row r="263" spans="40:56" x14ac:dyDescent="0.25">
      <c r="AN263" s="451"/>
      <c r="AO263" s="444"/>
      <c r="AP263" s="444"/>
      <c r="AQ263" s="444"/>
      <c r="AR263" s="444"/>
      <c r="AS263" s="444"/>
      <c r="AT263" s="444"/>
      <c r="AU263" s="444"/>
      <c r="AV263" s="444"/>
      <c r="AW263" s="444"/>
      <c r="BA263" s="764" t="str">
        <f t="shared" si="3"/>
        <v/>
      </c>
      <c r="BB263" s="451"/>
      <c r="BC263" s="444"/>
      <c r="BD263" s="444"/>
    </row>
    <row r="264" spans="40:56" x14ac:dyDescent="0.25">
      <c r="AN264" s="451"/>
      <c r="AO264" s="444"/>
      <c r="AP264" s="444"/>
      <c r="AQ264" s="444"/>
      <c r="AR264" s="444"/>
      <c r="AS264" s="444"/>
      <c r="AT264" s="444"/>
      <c r="AU264" s="444"/>
      <c r="AV264" s="444"/>
      <c r="AW264" s="444"/>
      <c r="BA264" s="764" t="str">
        <f t="shared" si="3"/>
        <v/>
      </c>
      <c r="BB264" s="451"/>
      <c r="BC264" s="444"/>
      <c r="BD264" s="444"/>
    </row>
    <row r="265" spans="40:56" x14ac:dyDescent="0.25">
      <c r="AN265" s="451"/>
      <c r="AO265" s="444"/>
      <c r="AP265" s="444"/>
      <c r="AQ265" s="444"/>
      <c r="AR265" s="444"/>
      <c r="AS265" s="444"/>
      <c r="AT265" s="444"/>
      <c r="AU265" s="444"/>
      <c r="AV265" s="444"/>
      <c r="AW265" s="444"/>
      <c r="BA265" s="764" t="str">
        <f t="shared" si="3"/>
        <v/>
      </c>
      <c r="BB265" s="451"/>
      <c r="BC265" s="444"/>
      <c r="BD265" s="444"/>
    </row>
    <row r="266" spans="40:56" x14ac:dyDescent="0.25">
      <c r="AN266" s="451"/>
      <c r="AO266" s="444"/>
      <c r="AP266" s="444"/>
      <c r="AQ266" s="444"/>
      <c r="AR266" s="444"/>
      <c r="AS266" s="444"/>
      <c r="AT266" s="444"/>
      <c r="AU266" s="444"/>
      <c r="AV266" s="444"/>
      <c r="AW266" s="444"/>
      <c r="BA266" s="764" t="str">
        <f t="shared" si="3"/>
        <v/>
      </c>
      <c r="BB266" s="451"/>
      <c r="BC266" s="444"/>
      <c r="BD266" s="444"/>
    </row>
    <row r="267" spans="40:56" x14ac:dyDescent="0.25">
      <c r="AN267" s="451"/>
      <c r="AO267" s="444"/>
      <c r="AP267" s="444"/>
      <c r="AQ267" s="444"/>
      <c r="AR267" s="444"/>
      <c r="AS267" s="444"/>
      <c r="AT267" s="444"/>
      <c r="AU267" s="444"/>
      <c r="AV267" s="444"/>
      <c r="AW267" s="444"/>
      <c r="BA267" s="764" t="str">
        <f t="shared" si="3"/>
        <v/>
      </c>
      <c r="BB267" s="451"/>
      <c r="BC267" s="444"/>
      <c r="BD267" s="444"/>
    </row>
    <row r="268" spans="40:56" x14ac:dyDescent="0.25">
      <c r="AN268" s="451"/>
      <c r="AO268" s="444"/>
      <c r="AP268" s="444"/>
      <c r="AQ268" s="444"/>
      <c r="AR268" s="444"/>
      <c r="AS268" s="444"/>
      <c r="AT268" s="444"/>
      <c r="AU268" s="444"/>
      <c r="AV268" s="444"/>
      <c r="AW268" s="444"/>
      <c r="BA268" s="764" t="str">
        <f t="shared" si="3"/>
        <v/>
      </c>
      <c r="BB268" s="451"/>
      <c r="BC268" s="444"/>
      <c r="BD268" s="444"/>
    </row>
    <row r="269" spans="40:56" x14ac:dyDescent="0.25">
      <c r="AN269" s="451"/>
      <c r="AO269" s="444"/>
      <c r="AP269" s="444"/>
      <c r="AQ269" s="444"/>
      <c r="AR269" s="444"/>
      <c r="AS269" s="444"/>
      <c r="AT269" s="444"/>
      <c r="AU269" s="444"/>
      <c r="AV269" s="444"/>
      <c r="AW269" s="444"/>
      <c r="BA269" s="764" t="str">
        <f t="shared" si="3"/>
        <v/>
      </c>
      <c r="BB269" s="451"/>
      <c r="BC269" s="444"/>
      <c r="BD269" s="444"/>
    </row>
    <row r="270" spans="40:56" x14ac:dyDescent="0.25">
      <c r="AN270" s="451"/>
      <c r="AO270" s="444"/>
      <c r="AP270" s="444"/>
      <c r="AQ270" s="444"/>
      <c r="AR270" s="444"/>
      <c r="AS270" s="444"/>
      <c r="AT270" s="444"/>
      <c r="AU270" s="444"/>
      <c r="AV270" s="444"/>
      <c r="AW270" s="444"/>
      <c r="BA270" s="764" t="str">
        <f t="shared" si="3"/>
        <v/>
      </c>
      <c r="BB270" s="451"/>
      <c r="BC270" s="444"/>
      <c r="BD270" s="444"/>
    </row>
    <row r="271" spans="40:56" x14ac:dyDescent="0.25">
      <c r="AN271" s="451"/>
      <c r="AO271" s="444"/>
      <c r="AP271" s="444"/>
      <c r="AQ271" s="444"/>
      <c r="AR271" s="444"/>
      <c r="AS271" s="444"/>
      <c r="AT271" s="444"/>
      <c r="AU271" s="444"/>
      <c r="AV271" s="444"/>
      <c r="AW271" s="444"/>
      <c r="BA271" s="764" t="str">
        <f t="shared" si="3"/>
        <v/>
      </c>
      <c r="BB271" s="451"/>
      <c r="BC271" s="444"/>
      <c r="BD271" s="444"/>
    </row>
    <row r="272" spans="40:56" x14ac:dyDescent="0.25">
      <c r="AN272" s="451"/>
      <c r="AO272" s="444"/>
      <c r="AP272" s="444"/>
      <c r="AQ272" s="444"/>
      <c r="AR272" s="444"/>
      <c r="AS272" s="444"/>
      <c r="AT272" s="444"/>
      <c r="AU272" s="444"/>
      <c r="AV272" s="444"/>
      <c r="AW272" s="444"/>
      <c r="BA272" s="764" t="str">
        <f t="shared" si="3"/>
        <v/>
      </c>
      <c r="BB272" s="451"/>
      <c r="BC272" s="444"/>
      <c r="BD272" s="444"/>
    </row>
    <row r="273" spans="40:56" x14ac:dyDescent="0.25">
      <c r="AN273" s="451"/>
      <c r="AO273" s="444"/>
      <c r="AP273" s="444"/>
      <c r="AQ273" s="444"/>
      <c r="AR273" s="444"/>
      <c r="AS273" s="444"/>
      <c r="AT273" s="444"/>
      <c r="AU273" s="444"/>
      <c r="AV273" s="444"/>
      <c r="AW273" s="444"/>
      <c r="BA273" s="764" t="str">
        <f t="shared" si="3"/>
        <v/>
      </c>
      <c r="BB273" s="451"/>
      <c r="BC273" s="444"/>
      <c r="BD273" s="444"/>
    </row>
    <row r="274" spans="40:56" x14ac:dyDescent="0.25">
      <c r="AN274" s="451"/>
      <c r="AO274" s="444"/>
      <c r="AP274" s="444"/>
      <c r="AQ274" s="444"/>
      <c r="AR274" s="444"/>
      <c r="AS274" s="444"/>
      <c r="AT274" s="444"/>
      <c r="AU274" s="444"/>
      <c r="AV274" s="444"/>
      <c r="AW274" s="444"/>
      <c r="BA274" s="764" t="str">
        <f t="shared" si="3"/>
        <v/>
      </c>
      <c r="BB274" s="451"/>
      <c r="BC274" s="444"/>
      <c r="BD274" s="444"/>
    </row>
    <row r="275" spans="40:56" x14ac:dyDescent="0.25">
      <c r="AN275" s="451"/>
      <c r="AO275" s="444"/>
      <c r="AP275" s="444"/>
      <c r="AQ275" s="444"/>
      <c r="AR275" s="444"/>
      <c r="AS275" s="444"/>
      <c r="AT275" s="444"/>
      <c r="AU275" s="444"/>
      <c r="AV275" s="444"/>
      <c r="AW275" s="444"/>
      <c r="BA275" s="764" t="str">
        <f t="shared" si="3"/>
        <v/>
      </c>
      <c r="BB275" s="451"/>
      <c r="BC275" s="444"/>
      <c r="BD275" s="444"/>
    </row>
    <row r="276" spans="40:56" x14ac:dyDescent="0.25">
      <c r="AN276" s="451"/>
      <c r="AO276" s="444"/>
      <c r="AP276" s="444"/>
      <c r="AQ276" s="444"/>
      <c r="AR276" s="444"/>
      <c r="AS276" s="444"/>
      <c r="AT276" s="444"/>
      <c r="AU276" s="444"/>
      <c r="AV276" s="444"/>
      <c r="AW276" s="444"/>
      <c r="BA276" s="764" t="str">
        <f t="shared" si="3"/>
        <v/>
      </c>
      <c r="BB276" s="451"/>
      <c r="BC276" s="444"/>
      <c r="BD276" s="444"/>
    </row>
    <row r="277" spans="40:56" x14ac:dyDescent="0.25">
      <c r="AN277" s="451"/>
      <c r="AO277" s="444"/>
      <c r="AP277" s="444"/>
      <c r="AQ277" s="444"/>
      <c r="AR277" s="444"/>
      <c r="AS277" s="444"/>
      <c r="AT277" s="444"/>
      <c r="AU277" s="444"/>
      <c r="AV277" s="444"/>
      <c r="AW277" s="444"/>
      <c r="BA277" s="764" t="str">
        <f t="shared" si="3"/>
        <v/>
      </c>
      <c r="BB277" s="451"/>
      <c r="BC277" s="444"/>
      <c r="BD277" s="444"/>
    </row>
    <row r="278" spans="40:56" x14ac:dyDescent="0.25">
      <c r="AN278" s="451"/>
      <c r="AO278" s="444"/>
      <c r="AP278" s="444"/>
      <c r="AQ278" s="444"/>
      <c r="AR278" s="444"/>
      <c r="AS278" s="444"/>
      <c r="AT278" s="444"/>
      <c r="AU278" s="444"/>
      <c r="AV278" s="444"/>
      <c r="AW278" s="444"/>
      <c r="BA278" s="764" t="str">
        <f t="shared" si="3"/>
        <v/>
      </c>
      <c r="BB278" s="451"/>
      <c r="BC278" s="444"/>
      <c r="BD278" s="444"/>
    </row>
    <row r="279" spans="40:56" x14ac:dyDescent="0.25">
      <c r="AN279" s="451"/>
      <c r="AO279" s="444"/>
      <c r="AP279" s="444"/>
      <c r="AQ279" s="444"/>
      <c r="AR279" s="444"/>
      <c r="AS279" s="444"/>
      <c r="AT279" s="444"/>
      <c r="AU279" s="444"/>
      <c r="AV279" s="444"/>
      <c r="AW279" s="444"/>
      <c r="BA279" s="764" t="str">
        <f t="shared" si="3"/>
        <v/>
      </c>
      <c r="BB279" s="451"/>
      <c r="BC279" s="444"/>
      <c r="BD279" s="444"/>
    </row>
    <row r="280" spans="40:56" x14ac:dyDescent="0.25">
      <c r="AN280" s="451"/>
      <c r="AO280" s="444"/>
      <c r="AP280" s="444"/>
      <c r="AQ280" s="444"/>
      <c r="AR280" s="444"/>
      <c r="AS280" s="444"/>
      <c r="AT280" s="444"/>
      <c r="AU280" s="444"/>
      <c r="AV280" s="444"/>
      <c r="AW280" s="444"/>
      <c r="BA280" s="764" t="str">
        <f t="shared" si="3"/>
        <v/>
      </c>
      <c r="BB280" s="451"/>
      <c r="BC280" s="444"/>
      <c r="BD280" s="444"/>
    </row>
    <row r="281" spans="40:56" x14ac:dyDescent="0.25">
      <c r="AN281" s="451"/>
      <c r="AO281" s="444"/>
      <c r="AP281" s="444"/>
      <c r="AQ281" s="444"/>
      <c r="AR281" s="444"/>
      <c r="AS281" s="444"/>
      <c r="AT281" s="444"/>
      <c r="AU281" s="444"/>
      <c r="AV281" s="444"/>
      <c r="AW281" s="444"/>
      <c r="BA281" s="764" t="str">
        <f t="shared" si="3"/>
        <v/>
      </c>
      <c r="BB281" s="451"/>
      <c r="BC281" s="444"/>
      <c r="BD281" s="444"/>
    </row>
    <row r="282" spans="40:56" x14ac:dyDescent="0.25">
      <c r="AN282" s="451"/>
      <c r="AO282" s="444"/>
      <c r="AP282" s="444"/>
      <c r="AQ282" s="444"/>
      <c r="AR282" s="444"/>
      <c r="AS282" s="444"/>
      <c r="AT282" s="444"/>
      <c r="AU282" s="444"/>
      <c r="AV282" s="444"/>
      <c r="AW282" s="444"/>
      <c r="BA282" s="764" t="str">
        <f t="shared" si="3"/>
        <v/>
      </c>
      <c r="BB282" s="451"/>
      <c r="BC282" s="444"/>
      <c r="BD282" s="444"/>
    </row>
    <row r="283" spans="40:56" x14ac:dyDescent="0.25">
      <c r="AN283" s="451"/>
      <c r="AO283" s="444"/>
      <c r="AP283" s="444"/>
      <c r="AQ283" s="444"/>
      <c r="AR283" s="444"/>
      <c r="AS283" s="444"/>
      <c r="AT283" s="444"/>
      <c r="AU283" s="444"/>
      <c r="AV283" s="444"/>
      <c r="AW283" s="444"/>
      <c r="BA283" s="764" t="str">
        <f t="shared" si="3"/>
        <v/>
      </c>
      <c r="BB283" s="451"/>
      <c r="BC283" s="444"/>
      <c r="BD283" s="444"/>
    </row>
    <row r="284" spans="40:56" x14ac:dyDescent="0.25">
      <c r="AN284" s="451"/>
      <c r="AO284" s="444"/>
      <c r="AP284" s="444"/>
      <c r="AQ284" s="444"/>
      <c r="AR284" s="444"/>
      <c r="AS284" s="444"/>
      <c r="AT284" s="444"/>
      <c r="AU284" s="444"/>
      <c r="AV284" s="444"/>
      <c r="AW284" s="444"/>
      <c r="BA284" s="764" t="str">
        <f t="shared" si="3"/>
        <v/>
      </c>
      <c r="BB284" s="451"/>
      <c r="BC284" s="444"/>
      <c r="BD284" s="444"/>
    </row>
    <row r="285" spans="40:56" x14ac:dyDescent="0.25">
      <c r="AN285" s="451"/>
      <c r="AO285" s="444"/>
      <c r="AP285" s="444"/>
      <c r="AQ285" s="444"/>
      <c r="AR285" s="444"/>
      <c r="AS285" s="444"/>
      <c r="AT285" s="444"/>
      <c r="AU285" s="444"/>
      <c r="AV285" s="444"/>
      <c r="AW285" s="444"/>
      <c r="BA285" s="764" t="str">
        <f t="shared" si="3"/>
        <v/>
      </c>
      <c r="BB285" s="451"/>
      <c r="BC285" s="444"/>
      <c r="BD285" s="444"/>
    </row>
    <row r="286" spans="40:56" x14ac:dyDescent="0.25">
      <c r="AN286" s="451"/>
      <c r="AO286" s="444"/>
      <c r="AP286" s="444"/>
      <c r="AQ286" s="444"/>
      <c r="AR286" s="444"/>
      <c r="AS286" s="444"/>
      <c r="AT286" s="444"/>
      <c r="AU286" s="444"/>
      <c r="AV286" s="444"/>
      <c r="AW286" s="444"/>
      <c r="BA286" s="764" t="str">
        <f t="shared" si="3"/>
        <v/>
      </c>
      <c r="BB286" s="451"/>
      <c r="BC286" s="444"/>
      <c r="BD286" s="444"/>
    </row>
    <row r="287" spans="40:56" x14ac:dyDescent="0.25">
      <c r="AN287" s="451"/>
      <c r="AO287" s="444"/>
      <c r="AP287" s="444"/>
      <c r="AQ287" s="444"/>
      <c r="AR287" s="444"/>
      <c r="AS287" s="444"/>
      <c r="AT287" s="444"/>
      <c r="AU287" s="444"/>
      <c r="AV287" s="444"/>
      <c r="AW287" s="444"/>
      <c r="BA287" s="764" t="str">
        <f t="shared" si="3"/>
        <v/>
      </c>
      <c r="BB287" s="451"/>
      <c r="BC287" s="444"/>
      <c r="BD287" s="444"/>
    </row>
    <row r="288" spans="40:56" x14ac:dyDescent="0.25">
      <c r="AN288" s="451"/>
      <c r="AO288" s="444"/>
      <c r="AP288" s="444"/>
      <c r="AQ288" s="444"/>
      <c r="AR288" s="444"/>
      <c r="AS288" s="444"/>
      <c r="AT288" s="444"/>
      <c r="AU288" s="444"/>
      <c r="AV288" s="444"/>
      <c r="AW288" s="444"/>
      <c r="BA288" s="764" t="str">
        <f t="shared" si="3"/>
        <v/>
      </c>
      <c r="BB288" s="451"/>
      <c r="BC288" s="444"/>
      <c r="BD288" s="444"/>
    </row>
    <row r="289" spans="40:56" x14ac:dyDescent="0.25">
      <c r="AN289" s="451"/>
      <c r="AO289" s="444"/>
      <c r="AP289" s="444"/>
      <c r="AQ289" s="444"/>
      <c r="AR289" s="444"/>
      <c r="AS289" s="444"/>
      <c r="AT289" s="444"/>
      <c r="AU289" s="444"/>
      <c r="AV289" s="444"/>
      <c r="AW289" s="444"/>
      <c r="BA289" s="764" t="str">
        <f t="shared" si="3"/>
        <v/>
      </c>
      <c r="BB289" s="451"/>
      <c r="BC289" s="444"/>
      <c r="BD289" s="444"/>
    </row>
    <row r="290" spans="40:56" x14ac:dyDescent="0.25">
      <c r="AN290" s="451"/>
      <c r="AO290" s="444"/>
      <c r="AP290" s="444"/>
      <c r="AQ290" s="444"/>
      <c r="AR290" s="444"/>
      <c r="AS290" s="444"/>
      <c r="AT290" s="444"/>
      <c r="AU290" s="444"/>
      <c r="AV290" s="444"/>
      <c r="AW290" s="444"/>
      <c r="BA290" s="764" t="str">
        <f t="shared" si="3"/>
        <v/>
      </c>
      <c r="BB290" s="451"/>
      <c r="BC290" s="444"/>
      <c r="BD290" s="444"/>
    </row>
    <row r="291" spans="40:56" x14ac:dyDescent="0.25">
      <c r="AN291" s="451"/>
      <c r="AO291" s="444"/>
      <c r="AP291" s="444"/>
      <c r="AQ291" s="444"/>
      <c r="AR291" s="444"/>
      <c r="AS291" s="444"/>
      <c r="AT291" s="444"/>
      <c r="AU291" s="444"/>
      <c r="AV291" s="444"/>
      <c r="AW291" s="444"/>
      <c r="BA291" s="764" t="str">
        <f t="shared" si="3"/>
        <v/>
      </c>
      <c r="BB291" s="451"/>
      <c r="BC291" s="444"/>
      <c r="BD291" s="444"/>
    </row>
    <row r="292" spans="40:56" x14ac:dyDescent="0.25">
      <c r="AN292" s="451"/>
      <c r="AO292" s="444"/>
      <c r="AP292" s="444"/>
      <c r="AQ292" s="444"/>
      <c r="AR292" s="444"/>
      <c r="AS292" s="444"/>
      <c r="AT292" s="444"/>
      <c r="AU292" s="444"/>
      <c r="AV292" s="444"/>
      <c r="AW292" s="444"/>
      <c r="BA292" s="764" t="str">
        <f t="shared" si="3"/>
        <v/>
      </c>
      <c r="BB292" s="451"/>
      <c r="BC292" s="444"/>
      <c r="BD292" s="444"/>
    </row>
    <row r="293" spans="40:56" x14ac:dyDescent="0.25">
      <c r="AN293" s="451"/>
      <c r="AO293" s="444"/>
      <c r="AP293" s="444"/>
      <c r="AQ293" s="444"/>
      <c r="AR293" s="444"/>
      <c r="AS293" s="444"/>
      <c r="AT293" s="444"/>
      <c r="AU293" s="444"/>
      <c r="AV293" s="444"/>
      <c r="AW293" s="444"/>
      <c r="BA293" s="764" t="str">
        <f t="shared" si="3"/>
        <v/>
      </c>
      <c r="BB293" s="451"/>
      <c r="BC293" s="444"/>
      <c r="BD293" s="444"/>
    </row>
    <row r="294" spans="40:56" x14ac:dyDescent="0.25">
      <c r="AN294" s="451"/>
      <c r="AO294" s="444"/>
      <c r="AP294" s="444"/>
      <c r="AQ294" s="444"/>
      <c r="AR294" s="444"/>
      <c r="AS294" s="444"/>
      <c r="AT294" s="444"/>
      <c r="AU294" s="444"/>
      <c r="AV294" s="444"/>
      <c r="AW294" s="444"/>
      <c r="BA294" s="764" t="str">
        <f t="shared" si="3"/>
        <v/>
      </c>
      <c r="BB294" s="451"/>
      <c r="BC294" s="444"/>
      <c r="BD294" s="444"/>
    </row>
    <row r="295" spans="40:56" x14ac:dyDescent="0.25">
      <c r="AN295" s="451"/>
      <c r="AO295" s="444"/>
      <c r="AP295" s="444"/>
      <c r="AQ295" s="444"/>
      <c r="AR295" s="444"/>
      <c r="AS295" s="444"/>
      <c r="AT295" s="444"/>
      <c r="AU295" s="444"/>
      <c r="AV295" s="444"/>
      <c r="AW295" s="444"/>
      <c r="BA295" s="764" t="str">
        <f t="shared" si="3"/>
        <v/>
      </c>
      <c r="BB295" s="451"/>
      <c r="BC295" s="444"/>
      <c r="BD295" s="444"/>
    </row>
    <row r="296" spans="40:56" x14ac:dyDescent="0.25">
      <c r="AN296" s="451"/>
      <c r="AO296" s="444"/>
      <c r="AP296" s="444"/>
      <c r="AQ296" s="444"/>
      <c r="AR296" s="444"/>
      <c r="AS296" s="444"/>
      <c r="AT296" s="444"/>
      <c r="AU296" s="444"/>
      <c r="AV296" s="444"/>
      <c r="AW296" s="444"/>
      <c r="BA296" s="764" t="str">
        <f t="shared" si="3"/>
        <v/>
      </c>
      <c r="BB296" s="451"/>
      <c r="BC296" s="444"/>
      <c r="BD296" s="444"/>
    </row>
    <row r="297" spans="40:56" x14ac:dyDescent="0.25">
      <c r="AN297" s="451"/>
      <c r="AO297" s="444"/>
      <c r="AP297" s="444"/>
      <c r="AQ297" s="444"/>
      <c r="AR297" s="444"/>
      <c r="AS297" s="444"/>
      <c r="AT297" s="444"/>
      <c r="AU297" s="444"/>
      <c r="AV297" s="444"/>
      <c r="AW297" s="444"/>
      <c r="BA297" s="764" t="str">
        <f t="shared" si="3"/>
        <v/>
      </c>
      <c r="BB297" s="451"/>
      <c r="BC297" s="444"/>
      <c r="BD297" s="444"/>
    </row>
    <row r="298" spans="40:56" x14ac:dyDescent="0.25">
      <c r="AN298" s="451"/>
      <c r="AO298" s="444"/>
      <c r="AP298" s="444"/>
      <c r="AQ298" s="444"/>
      <c r="AR298" s="444"/>
      <c r="AS298" s="444"/>
      <c r="AT298" s="444"/>
      <c r="AU298" s="444"/>
      <c r="AV298" s="444"/>
      <c r="AW298" s="444"/>
      <c r="BA298" s="764" t="str">
        <f t="shared" si="3"/>
        <v/>
      </c>
      <c r="BB298" s="451"/>
      <c r="BC298" s="444"/>
      <c r="BD298" s="444"/>
    </row>
    <row r="299" spans="40:56" x14ac:dyDescent="0.25">
      <c r="AN299" s="451"/>
      <c r="AO299" s="444"/>
      <c r="AP299" s="444"/>
      <c r="AQ299" s="444"/>
      <c r="AR299" s="444"/>
      <c r="AS299" s="444"/>
      <c r="AT299" s="444"/>
      <c r="AU299" s="444"/>
      <c r="AV299" s="444"/>
      <c r="AW299" s="444"/>
      <c r="BA299" s="764" t="str">
        <f t="shared" si="3"/>
        <v/>
      </c>
      <c r="BB299" s="451"/>
      <c r="BC299" s="444"/>
      <c r="BD299" s="444"/>
    </row>
    <row r="300" spans="40:56" x14ac:dyDescent="0.25">
      <c r="AN300" s="451"/>
      <c r="AO300" s="444"/>
      <c r="AP300" s="444"/>
      <c r="AQ300" s="444"/>
      <c r="AR300" s="444"/>
      <c r="AS300" s="444"/>
      <c r="AT300" s="444"/>
      <c r="AU300" s="444"/>
      <c r="AV300" s="444"/>
      <c r="AW300" s="444"/>
      <c r="BA300" s="764" t="str">
        <f t="shared" si="3"/>
        <v/>
      </c>
      <c r="BB300" s="451"/>
      <c r="BC300" s="444"/>
      <c r="BD300" s="444"/>
    </row>
    <row r="301" spans="40:56" x14ac:dyDescent="0.25">
      <c r="AN301" s="451"/>
      <c r="AO301" s="444"/>
      <c r="AP301" s="444"/>
      <c r="AQ301" s="444"/>
      <c r="AR301" s="444"/>
      <c r="AS301" s="444"/>
      <c r="AT301" s="444"/>
      <c r="AU301" s="444"/>
      <c r="AV301" s="444"/>
      <c r="AW301" s="444"/>
      <c r="BA301" s="764" t="str">
        <f t="shared" si="3"/>
        <v/>
      </c>
      <c r="BB301" s="451"/>
      <c r="BC301" s="444"/>
      <c r="BD301" s="444"/>
    </row>
    <row r="302" spans="40:56" x14ac:dyDescent="0.25">
      <c r="AN302" s="451"/>
      <c r="AO302" s="444"/>
      <c r="AP302" s="444"/>
      <c r="AQ302" s="444"/>
      <c r="AR302" s="444"/>
      <c r="AS302" s="444"/>
      <c r="AT302" s="444"/>
      <c r="AU302" s="444"/>
      <c r="AV302" s="444"/>
      <c r="AW302" s="444"/>
      <c r="BA302" s="764" t="str">
        <f t="shared" si="3"/>
        <v/>
      </c>
      <c r="BB302" s="451"/>
      <c r="BC302" s="444"/>
      <c r="BD302" s="444"/>
    </row>
    <row r="303" spans="40:56" x14ac:dyDescent="0.25">
      <c r="AN303" s="451"/>
      <c r="AO303" s="444"/>
      <c r="AP303" s="444"/>
      <c r="AQ303" s="444"/>
      <c r="AR303" s="444"/>
      <c r="AS303" s="444"/>
      <c r="AT303" s="444"/>
      <c r="AU303" s="444"/>
      <c r="AV303" s="444"/>
      <c r="AW303" s="444"/>
      <c r="BA303" s="764" t="str">
        <f t="shared" si="3"/>
        <v/>
      </c>
      <c r="BB303" s="451"/>
      <c r="BC303" s="444"/>
      <c r="BD303" s="444"/>
    </row>
    <row r="304" spans="40:56" x14ac:dyDescent="0.25">
      <c r="AN304" s="451"/>
      <c r="AO304" s="444"/>
      <c r="AP304" s="444"/>
      <c r="AQ304" s="444"/>
      <c r="AR304" s="444"/>
      <c r="AS304" s="444"/>
      <c r="AT304" s="444"/>
      <c r="AU304" s="444"/>
      <c r="AV304" s="444"/>
      <c r="AW304" s="444"/>
      <c r="BA304" s="764" t="str">
        <f t="shared" si="3"/>
        <v/>
      </c>
      <c r="BB304" s="451"/>
      <c r="BC304" s="444"/>
      <c r="BD304" s="444"/>
    </row>
    <row r="305" spans="40:56" x14ac:dyDescent="0.25">
      <c r="AN305" s="451"/>
      <c r="AO305" s="444"/>
      <c r="AP305" s="444"/>
      <c r="AQ305" s="444"/>
      <c r="AR305" s="444"/>
      <c r="AS305" s="444"/>
      <c r="AT305" s="444"/>
      <c r="AU305" s="444"/>
      <c r="AV305" s="444"/>
      <c r="AW305" s="444"/>
      <c r="BA305" s="764" t="str">
        <f t="shared" si="3"/>
        <v/>
      </c>
      <c r="BB305" s="451"/>
      <c r="BC305" s="444"/>
      <c r="BD305" s="444"/>
    </row>
    <row r="306" spans="40:56" x14ac:dyDescent="0.25">
      <c r="AN306" s="451"/>
      <c r="AO306" s="444"/>
      <c r="AP306" s="444"/>
      <c r="AQ306" s="444"/>
      <c r="AR306" s="444"/>
      <c r="AS306" s="444"/>
      <c r="AT306" s="444"/>
      <c r="AU306" s="444"/>
      <c r="AV306" s="444"/>
      <c r="AW306" s="444"/>
      <c r="BA306" s="764" t="str">
        <f t="shared" si="3"/>
        <v/>
      </c>
      <c r="BB306" s="451"/>
      <c r="BC306" s="444"/>
      <c r="BD306" s="444"/>
    </row>
    <row r="307" spans="40:56" x14ac:dyDescent="0.25">
      <c r="AN307" s="451"/>
      <c r="AO307" s="444"/>
      <c r="AP307" s="444"/>
      <c r="AQ307" s="444"/>
      <c r="AR307" s="444"/>
      <c r="AS307" s="444"/>
      <c r="AT307" s="444"/>
      <c r="AU307" s="444"/>
      <c r="AV307" s="444"/>
      <c r="AW307" s="444"/>
      <c r="BA307" s="764" t="str">
        <f t="shared" si="3"/>
        <v/>
      </c>
      <c r="BB307" s="451"/>
      <c r="BC307" s="444"/>
      <c r="BD307" s="444"/>
    </row>
    <row r="308" spans="40:56" x14ac:dyDescent="0.25">
      <c r="AN308" s="451"/>
      <c r="AO308" s="444"/>
      <c r="AP308" s="444"/>
      <c r="AQ308" s="444"/>
      <c r="AR308" s="444"/>
      <c r="AS308" s="444"/>
      <c r="AT308" s="444"/>
      <c r="AU308" s="444"/>
      <c r="AV308" s="444"/>
      <c r="AW308" s="444"/>
      <c r="BA308" s="764" t="str">
        <f t="shared" si="3"/>
        <v/>
      </c>
      <c r="BB308" s="451"/>
      <c r="BC308" s="444"/>
      <c r="BD308" s="444"/>
    </row>
    <row r="309" spans="40:56" x14ac:dyDescent="0.25">
      <c r="AN309" s="451"/>
      <c r="AO309" s="444"/>
      <c r="AP309" s="444"/>
      <c r="AQ309" s="444"/>
      <c r="AR309" s="444"/>
      <c r="AS309" s="444"/>
      <c r="AT309" s="444"/>
      <c r="AU309" s="444"/>
      <c r="AV309" s="444"/>
      <c r="AW309" s="444"/>
      <c r="BA309" s="764" t="str">
        <f t="shared" si="3"/>
        <v/>
      </c>
      <c r="BB309" s="451"/>
      <c r="BC309" s="444"/>
      <c r="BD309" s="444"/>
    </row>
    <row r="310" spans="40:56" x14ac:dyDescent="0.25">
      <c r="AN310" s="451"/>
      <c r="AO310" s="444"/>
      <c r="AP310" s="444"/>
      <c r="AQ310" s="444"/>
      <c r="AR310" s="444"/>
      <c r="AS310" s="444"/>
      <c r="AT310" s="444"/>
      <c r="AU310" s="444"/>
      <c r="AV310" s="444"/>
      <c r="AW310" s="444"/>
      <c r="BA310" s="764" t="str">
        <f t="shared" si="3"/>
        <v/>
      </c>
      <c r="BB310" s="451"/>
      <c r="BC310" s="444"/>
      <c r="BD310" s="444"/>
    </row>
    <row r="311" spans="40:56" x14ac:dyDescent="0.25">
      <c r="AN311" s="451"/>
      <c r="AO311" s="444"/>
      <c r="AP311" s="444"/>
      <c r="AQ311" s="444"/>
      <c r="AR311" s="444"/>
      <c r="AS311" s="444"/>
      <c r="AT311" s="444"/>
      <c r="AU311" s="444"/>
      <c r="AV311" s="444"/>
      <c r="AW311" s="444"/>
      <c r="BA311" s="764" t="str">
        <f t="shared" si="3"/>
        <v/>
      </c>
      <c r="BB311" s="451"/>
      <c r="BC311" s="444"/>
      <c r="BD311" s="444"/>
    </row>
    <row r="312" spans="40:56" x14ac:dyDescent="0.25">
      <c r="AN312" s="451"/>
      <c r="AO312" s="444"/>
      <c r="AP312" s="444"/>
      <c r="AQ312" s="444"/>
      <c r="AR312" s="444"/>
      <c r="AS312" s="444"/>
      <c r="AT312" s="444"/>
      <c r="AU312" s="444"/>
      <c r="AV312" s="444"/>
      <c r="AW312" s="444"/>
      <c r="BA312" s="764" t="str">
        <f t="shared" si="3"/>
        <v/>
      </c>
      <c r="BB312" s="451"/>
      <c r="BC312" s="444"/>
      <c r="BD312" s="444"/>
    </row>
    <row r="313" spans="40:56" x14ac:dyDescent="0.25">
      <c r="AN313" s="451"/>
      <c r="AO313" s="444"/>
      <c r="AP313" s="444"/>
      <c r="AQ313" s="444"/>
      <c r="AR313" s="444"/>
      <c r="AS313" s="444"/>
      <c r="AT313" s="444"/>
      <c r="AU313" s="444"/>
      <c r="AV313" s="444"/>
      <c r="AW313" s="444"/>
      <c r="BA313" s="764" t="str">
        <f t="shared" si="3"/>
        <v/>
      </c>
      <c r="BB313" s="451"/>
      <c r="BC313" s="444"/>
      <c r="BD313" s="444"/>
    </row>
    <row r="314" spans="40:56" x14ac:dyDescent="0.25">
      <c r="AN314" s="451"/>
      <c r="AO314" s="444"/>
      <c r="AP314" s="444"/>
      <c r="AQ314" s="444"/>
      <c r="AR314" s="444"/>
      <c r="AS314" s="444"/>
      <c r="AT314" s="444"/>
      <c r="AU314" s="444"/>
      <c r="AV314" s="444"/>
      <c r="AW314" s="444"/>
      <c r="BA314" s="764" t="str">
        <f t="shared" si="3"/>
        <v/>
      </c>
      <c r="BB314" s="451"/>
      <c r="BC314" s="444"/>
      <c r="BD314" s="444"/>
    </row>
    <row r="315" spans="40:56" x14ac:dyDescent="0.25">
      <c r="AN315" s="451"/>
      <c r="AO315" s="444"/>
      <c r="AP315" s="444"/>
      <c r="AQ315" s="444"/>
      <c r="AR315" s="444"/>
      <c r="AS315" s="444"/>
      <c r="AT315" s="444"/>
      <c r="AU315" s="444"/>
      <c r="AV315" s="444"/>
      <c r="AW315" s="444"/>
      <c r="BA315" s="764" t="str">
        <f t="shared" si="3"/>
        <v/>
      </c>
      <c r="BB315" s="451"/>
      <c r="BC315" s="444"/>
      <c r="BD315" s="444"/>
    </row>
    <row r="316" spans="40:56" x14ac:dyDescent="0.25">
      <c r="AN316" s="451"/>
      <c r="AO316" s="444"/>
      <c r="AP316" s="444"/>
      <c r="AQ316" s="444"/>
      <c r="AR316" s="444"/>
      <c r="AS316" s="444"/>
      <c r="AT316" s="444"/>
      <c r="AU316" s="444"/>
      <c r="AV316" s="444"/>
      <c r="AW316" s="444"/>
      <c r="BA316" s="764" t="str">
        <f t="shared" si="3"/>
        <v/>
      </c>
      <c r="BB316" s="451"/>
      <c r="BC316" s="444"/>
      <c r="BD316" s="444"/>
    </row>
    <row r="317" spans="40:56" x14ac:dyDescent="0.25">
      <c r="AN317" s="451"/>
      <c r="AO317" s="444"/>
      <c r="AP317" s="444"/>
      <c r="AQ317" s="444"/>
      <c r="AR317" s="444"/>
      <c r="AS317" s="444"/>
      <c r="AT317" s="444"/>
      <c r="AU317" s="444"/>
      <c r="AV317" s="444"/>
      <c r="AW317" s="444"/>
      <c r="BA317" s="764" t="str">
        <f t="shared" si="3"/>
        <v/>
      </c>
      <c r="BB317" s="451"/>
      <c r="BC317" s="444"/>
      <c r="BD317" s="444"/>
    </row>
    <row r="318" spans="40:56" x14ac:dyDescent="0.25">
      <c r="AN318" s="451"/>
      <c r="AO318" s="444"/>
      <c r="AP318" s="444"/>
      <c r="AQ318" s="444"/>
      <c r="AR318" s="444"/>
      <c r="AS318" s="444"/>
      <c r="AT318" s="444"/>
      <c r="AU318" s="444"/>
      <c r="AV318" s="444"/>
      <c r="AW318" s="444"/>
      <c r="BA318" s="764" t="str">
        <f t="shared" si="3"/>
        <v/>
      </c>
      <c r="BB318" s="451"/>
      <c r="BC318" s="444"/>
      <c r="BD318" s="444"/>
    </row>
    <row r="319" spans="40:56" x14ac:dyDescent="0.25">
      <c r="AN319" s="451"/>
      <c r="AO319" s="444"/>
      <c r="AP319" s="444"/>
      <c r="AQ319" s="444"/>
      <c r="AR319" s="444"/>
      <c r="AS319" s="444"/>
      <c r="AT319" s="444"/>
      <c r="AU319" s="444"/>
      <c r="AV319" s="444"/>
      <c r="AW319" s="444"/>
      <c r="BA319" s="764" t="str">
        <f t="shared" si="3"/>
        <v/>
      </c>
      <c r="BB319" s="451"/>
      <c r="BC319" s="444"/>
      <c r="BD319" s="444"/>
    </row>
    <row r="320" spans="40:56" x14ac:dyDescent="0.25">
      <c r="AN320" s="451"/>
      <c r="AO320" s="444"/>
      <c r="AP320" s="444"/>
      <c r="AQ320" s="444"/>
      <c r="AR320" s="444"/>
      <c r="AS320" s="444"/>
      <c r="AT320" s="444"/>
      <c r="AU320" s="444"/>
      <c r="AV320" s="444"/>
      <c r="AW320" s="444"/>
      <c r="BA320" s="764" t="str">
        <f t="shared" si="3"/>
        <v/>
      </c>
      <c r="BB320" s="451"/>
      <c r="BC320" s="444"/>
      <c r="BD320" s="444"/>
    </row>
    <row r="321" spans="40:56" x14ac:dyDescent="0.25">
      <c r="AN321" s="451"/>
      <c r="AO321" s="444"/>
      <c r="AP321" s="444"/>
      <c r="AQ321" s="444"/>
      <c r="AR321" s="444"/>
      <c r="AS321" s="444"/>
      <c r="AT321" s="444"/>
      <c r="AU321" s="444"/>
      <c r="AV321" s="444"/>
      <c r="AW321" s="444"/>
      <c r="BA321" s="764" t="str">
        <f t="shared" si="3"/>
        <v/>
      </c>
      <c r="BB321" s="451"/>
      <c r="BC321" s="444"/>
      <c r="BD321" s="444"/>
    </row>
    <row r="322" spans="40:56" x14ac:dyDescent="0.25">
      <c r="AN322" s="451"/>
      <c r="AO322" s="444"/>
      <c r="AP322" s="444"/>
      <c r="AQ322" s="444"/>
      <c r="AR322" s="444"/>
      <c r="AS322" s="444"/>
      <c r="AT322" s="444"/>
      <c r="AU322" s="444"/>
      <c r="AV322" s="444"/>
      <c r="AW322" s="444"/>
      <c r="BA322" s="764" t="str">
        <f t="shared" si="3"/>
        <v/>
      </c>
      <c r="BB322" s="451"/>
      <c r="BC322" s="444"/>
      <c r="BD322" s="444"/>
    </row>
    <row r="323" spans="40:56" x14ac:dyDescent="0.25">
      <c r="AN323" s="451"/>
      <c r="AO323" s="444"/>
      <c r="AP323" s="444"/>
      <c r="AQ323" s="444"/>
      <c r="AR323" s="444"/>
      <c r="AS323" s="444"/>
      <c r="AT323" s="444"/>
      <c r="AU323" s="444"/>
      <c r="AV323" s="444"/>
      <c r="AW323" s="444"/>
      <c r="BA323" s="764" t="str">
        <f t="shared" si="3"/>
        <v/>
      </c>
      <c r="BB323" s="451"/>
      <c r="BC323" s="444"/>
      <c r="BD323" s="444"/>
    </row>
    <row r="324" spans="40:56" x14ac:dyDescent="0.25">
      <c r="AN324" s="451"/>
      <c r="AO324" s="444"/>
      <c r="AP324" s="444"/>
      <c r="AQ324" s="444"/>
      <c r="AR324" s="444"/>
      <c r="AS324" s="444"/>
      <c r="AT324" s="444"/>
      <c r="AU324" s="444"/>
      <c r="AV324" s="444"/>
      <c r="AW324" s="444"/>
      <c r="BA324" s="764" t="str">
        <f t="shared" si="3"/>
        <v/>
      </c>
      <c r="BB324" s="451"/>
      <c r="BC324" s="444"/>
      <c r="BD324" s="444"/>
    </row>
    <row r="325" spans="40:56" x14ac:dyDescent="0.25">
      <c r="AN325" s="451"/>
      <c r="AO325" s="444"/>
      <c r="AP325" s="444"/>
      <c r="AQ325" s="444"/>
      <c r="AR325" s="444"/>
      <c r="AS325" s="444"/>
      <c r="AT325" s="444"/>
      <c r="AU325" s="444"/>
      <c r="AV325" s="444"/>
      <c r="AW325" s="444"/>
      <c r="BA325" s="764" t="str">
        <f t="shared" si="3"/>
        <v/>
      </c>
      <c r="BB325" s="451"/>
      <c r="BC325" s="444"/>
      <c r="BD325" s="444"/>
    </row>
    <row r="326" spans="40:56" x14ac:dyDescent="0.25">
      <c r="AN326" s="451"/>
      <c r="AO326" s="444"/>
      <c r="AP326" s="444"/>
      <c r="AQ326" s="444"/>
      <c r="AR326" s="444"/>
      <c r="AS326" s="444"/>
      <c r="AT326" s="444"/>
      <c r="AU326" s="444"/>
      <c r="AV326" s="444"/>
      <c r="AW326" s="444"/>
      <c r="BA326" s="764" t="str">
        <f t="shared" ref="BA326:BA389" si="4">BB325&amp;BC325</f>
        <v/>
      </c>
      <c r="BB326" s="451"/>
      <c r="BC326" s="444"/>
      <c r="BD326" s="444"/>
    </row>
    <row r="327" spans="40:56" x14ac:dyDescent="0.25">
      <c r="AN327" s="451"/>
      <c r="AO327" s="444"/>
      <c r="AP327" s="444"/>
      <c r="AQ327" s="444"/>
      <c r="AR327" s="444"/>
      <c r="AS327" s="444"/>
      <c r="AT327" s="444"/>
      <c r="AU327" s="444"/>
      <c r="AV327" s="444"/>
      <c r="AW327" s="444"/>
      <c r="BA327" s="764" t="str">
        <f t="shared" si="4"/>
        <v/>
      </c>
      <c r="BB327" s="451"/>
      <c r="BC327" s="444"/>
      <c r="BD327" s="444"/>
    </row>
    <row r="328" spans="40:56" x14ac:dyDescent="0.25">
      <c r="AN328" s="451"/>
      <c r="AO328" s="444"/>
      <c r="AP328" s="444"/>
      <c r="AQ328" s="444"/>
      <c r="AR328" s="444"/>
      <c r="AS328" s="444"/>
      <c r="AT328" s="444"/>
      <c r="AU328" s="444"/>
      <c r="AV328" s="444"/>
      <c r="AW328" s="444"/>
      <c r="BA328" s="764" t="str">
        <f t="shared" si="4"/>
        <v/>
      </c>
      <c r="BB328" s="451"/>
      <c r="BC328" s="444"/>
      <c r="BD328" s="444"/>
    </row>
    <row r="329" spans="40:56" x14ac:dyDescent="0.25">
      <c r="AN329" s="451"/>
      <c r="AO329" s="444"/>
      <c r="AP329" s="444"/>
      <c r="AQ329" s="444"/>
      <c r="AR329" s="444"/>
      <c r="AS329" s="444"/>
      <c r="AT329" s="444"/>
      <c r="AU329" s="444"/>
      <c r="AV329" s="444"/>
      <c r="AW329" s="444"/>
      <c r="BA329" s="764" t="str">
        <f t="shared" si="4"/>
        <v/>
      </c>
      <c r="BB329" s="451"/>
      <c r="BC329" s="444"/>
      <c r="BD329" s="444"/>
    </row>
    <row r="330" spans="40:56" x14ac:dyDescent="0.25">
      <c r="AN330" s="451"/>
      <c r="AO330" s="444"/>
      <c r="AP330" s="444"/>
      <c r="AQ330" s="444"/>
      <c r="AR330" s="444"/>
      <c r="AS330" s="444"/>
      <c r="AT330" s="444"/>
      <c r="AU330" s="444"/>
      <c r="AV330" s="444"/>
      <c r="AW330" s="444"/>
      <c r="BA330" s="764" t="str">
        <f t="shared" si="4"/>
        <v/>
      </c>
      <c r="BB330" s="451"/>
      <c r="BC330" s="444"/>
      <c r="BD330" s="444"/>
    </row>
    <row r="331" spans="40:56" x14ac:dyDescent="0.25">
      <c r="AN331" s="451"/>
      <c r="AO331" s="444"/>
      <c r="AP331" s="444"/>
      <c r="AQ331" s="444"/>
      <c r="AR331" s="444"/>
      <c r="AS331" s="444"/>
      <c r="AT331" s="444"/>
      <c r="AU331" s="444"/>
      <c r="AV331" s="444"/>
      <c r="AW331" s="444"/>
      <c r="BA331" s="764" t="str">
        <f t="shared" si="4"/>
        <v/>
      </c>
      <c r="BB331" s="451"/>
      <c r="BC331" s="444"/>
      <c r="BD331" s="444"/>
    </row>
    <row r="332" spans="40:56" x14ac:dyDescent="0.25">
      <c r="AN332" s="451"/>
      <c r="AO332" s="444"/>
      <c r="AP332" s="444"/>
      <c r="AQ332" s="444"/>
      <c r="AR332" s="444"/>
      <c r="AS332" s="444"/>
      <c r="AT332" s="444"/>
      <c r="AU332" s="444"/>
      <c r="AV332" s="444"/>
      <c r="AW332" s="444"/>
      <c r="BA332" s="764" t="str">
        <f t="shared" si="4"/>
        <v/>
      </c>
      <c r="BB332" s="451"/>
      <c r="BC332" s="444"/>
      <c r="BD332" s="444"/>
    </row>
    <row r="333" spans="40:56" x14ac:dyDescent="0.25">
      <c r="AN333" s="451"/>
      <c r="AO333" s="444"/>
      <c r="AP333" s="444"/>
      <c r="AQ333" s="444"/>
      <c r="AR333" s="444"/>
      <c r="AS333" s="444"/>
      <c r="AT333" s="444"/>
      <c r="AU333" s="444"/>
      <c r="AV333" s="444"/>
      <c r="AW333" s="444"/>
      <c r="BA333" s="764" t="str">
        <f t="shared" si="4"/>
        <v/>
      </c>
      <c r="BB333" s="451"/>
      <c r="BC333" s="444"/>
      <c r="BD333" s="444"/>
    </row>
    <row r="334" spans="40:56" x14ac:dyDescent="0.25">
      <c r="AN334" s="451"/>
      <c r="AO334" s="444"/>
      <c r="AP334" s="444"/>
      <c r="AQ334" s="444"/>
      <c r="AR334" s="444"/>
      <c r="AS334" s="444"/>
      <c r="AT334" s="444"/>
      <c r="AU334" s="444"/>
      <c r="AV334" s="444"/>
      <c r="AW334" s="444"/>
      <c r="BA334" s="764" t="str">
        <f t="shared" si="4"/>
        <v/>
      </c>
      <c r="BB334" s="451"/>
      <c r="BC334" s="444"/>
      <c r="BD334" s="444"/>
    </row>
    <row r="335" spans="40:56" x14ac:dyDescent="0.25">
      <c r="AN335" s="451"/>
      <c r="AO335" s="444"/>
      <c r="AP335" s="444"/>
      <c r="AQ335" s="444"/>
      <c r="AR335" s="444"/>
      <c r="AS335" s="444"/>
      <c r="AT335" s="444"/>
      <c r="AU335" s="444"/>
      <c r="AV335" s="444"/>
      <c r="AW335" s="444"/>
      <c r="BA335" s="764" t="str">
        <f t="shared" si="4"/>
        <v/>
      </c>
      <c r="BB335" s="451"/>
      <c r="BC335" s="444"/>
      <c r="BD335" s="444"/>
    </row>
    <row r="336" spans="40:56" x14ac:dyDescent="0.25">
      <c r="AN336" s="451"/>
      <c r="AO336" s="444"/>
      <c r="AP336" s="444"/>
      <c r="AQ336" s="444"/>
      <c r="AR336" s="444"/>
      <c r="AS336" s="444"/>
      <c r="AT336" s="444"/>
      <c r="AU336" s="444"/>
      <c r="AV336" s="444"/>
      <c r="AW336" s="444"/>
      <c r="BA336" s="764" t="str">
        <f t="shared" si="4"/>
        <v/>
      </c>
      <c r="BB336" s="451"/>
      <c r="BC336" s="444"/>
      <c r="BD336" s="444"/>
    </row>
    <row r="337" spans="40:56" x14ac:dyDescent="0.25">
      <c r="AN337" s="451"/>
      <c r="AO337" s="444"/>
      <c r="AP337" s="444"/>
      <c r="AQ337" s="444"/>
      <c r="AR337" s="444"/>
      <c r="AS337" s="444"/>
      <c r="AT337" s="444"/>
      <c r="AU337" s="444"/>
      <c r="AV337" s="444"/>
      <c r="AW337" s="444"/>
      <c r="BA337" s="764" t="str">
        <f t="shared" si="4"/>
        <v/>
      </c>
      <c r="BB337" s="451"/>
      <c r="BC337" s="444"/>
      <c r="BD337" s="444"/>
    </row>
    <row r="338" spans="40:56" x14ac:dyDescent="0.25">
      <c r="AN338" s="451"/>
      <c r="AO338" s="444"/>
      <c r="AP338" s="444"/>
      <c r="AQ338" s="444"/>
      <c r="AR338" s="444"/>
      <c r="AS338" s="444"/>
      <c r="AT338" s="444"/>
      <c r="AU338" s="444"/>
      <c r="AV338" s="444"/>
      <c r="AW338" s="444"/>
      <c r="BA338" s="764" t="str">
        <f t="shared" si="4"/>
        <v/>
      </c>
      <c r="BB338" s="451"/>
      <c r="BC338" s="444"/>
      <c r="BD338" s="444"/>
    </row>
    <row r="339" spans="40:56" x14ac:dyDescent="0.25">
      <c r="AN339" s="451"/>
      <c r="AO339" s="444"/>
      <c r="AP339" s="444"/>
      <c r="AQ339" s="444"/>
      <c r="AR339" s="444"/>
      <c r="AS339" s="444"/>
      <c r="AT339" s="444"/>
      <c r="AU339" s="444"/>
      <c r="AV339" s="444"/>
      <c r="AW339" s="444"/>
      <c r="BA339" s="764" t="str">
        <f t="shared" si="4"/>
        <v/>
      </c>
      <c r="BB339" s="451"/>
      <c r="BC339" s="444"/>
      <c r="BD339" s="444"/>
    </row>
    <row r="340" spans="40:56" x14ac:dyDescent="0.25">
      <c r="AN340" s="451"/>
      <c r="AO340" s="444"/>
      <c r="AP340" s="444"/>
      <c r="AQ340" s="444"/>
      <c r="AR340" s="444"/>
      <c r="AS340" s="444"/>
      <c r="AT340" s="444"/>
      <c r="AU340" s="444"/>
      <c r="AV340" s="444"/>
      <c r="AW340" s="444"/>
      <c r="BA340" s="764" t="str">
        <f t="shared" si="4"/>
        <v/>
      </c>
      <c r="BB340" s="451"/>
      <c r="BC340" s="444"/>
      <c r="BD340" s="444"/>
    </row>
    <row r="341" spans="40:56" x14ac:dyDescent="0.25">
      <c r="AN341" s="451"/>
      <c r="AO341" s="444"/>
      <c r="AP341" s="444"/>
      <c r="AQ341" s="444"/>
      <c r="AR341" s="444"/>
      <c r="AS341" s="444"/>
      <c r="AT341" s="444"/>
      <c r="AU341" s="444"/>
      <c r="AV341" s="444"/>
      <c r="AW341" s="444"/>
      <c r="BA341" s="764" t="str">
        <f t="shared" si="4"/>
        <v/>
      </c>
      <c r="BB341" s="451"/>
      <c r="BC341" s="444"/>
      <c r="BD341" s="444"/>
    </row>
    <row r="342" spans="40:56" x14ac:dyDescent="0.25">
      <c r="AN342" s="451"/>
      <c r="AO342" s="444"/>
      <c r="AP342" s="444"/>
      <c r="AQ342" s="444"/>
      <c r="AR342" s="444"/>
      <c r="AS342" s="444"/>
      <c r="AT342" s="444"/>
      <c r="AU342" s="444"/>
      <c r="AV342" s="444"/>
      <c r="AW342" s="444"/>
      <c r="BA342" s="764" t="str">
        <f t="shared" si="4"/>
        <v/>
      </c>
      <c r="BB342" s="451"/>
      <c r="BC342" s="444"/>
      <c r="BD342" s="444"/>
    </row>
    <row r="343" spans="40:56" x14ac:dyDescent="0.25">
      <c r="AN343" s="451"/>
      <c r="AO343" s="444"/>
      <c r="AP343" s="444"/>
      <c r="AQ343" s="444"/>
      <c r="AR343" s="444"/>
      <c r="AS343" s="444"/>
      <c r="AT343" s="444"/>
      <c r="AU343" s="444"/>
      <c r="AV343" s="444"/>
      <c r="AW343" s="444"/>
      <c r="BA343" s="764" t="str">
        <f t="shared" si="4"/>
        <v/>
      </c>
      <c r="BB343" s="451"/>
      <c r="BC343" s="444"/>
      <c r="BD343" s="444"/>
    </row>
    <row r="344" spans="40:56" x14ac:dyDescent="0.25">
      <c r="AN344" s="451"/>
      <c r="AO344" s="444"/>
      <c r="AP344" s="444"/>
      <c r="AQ344" s="444"/>
      <c r="AR344" s="444"/>
      <c r="AS344" s="444"/>
      <c r="AT344" s="444"/>
      <c r="AU344" s="444"/>
      <c r="AV344" s="444"/>
      <c r="AW344" s="444"/>
      <c r="BA344" s="764" t="str">
        <f t="shared" si="4"/>
        <v/>
      </c>
      <c r="BB344" s="451"/>
      <c r="BC344" s="444"/>
      <c r="BD344" s="444"/>
    </row>
    <row r="345" spans="40:56" x14ac:dyDescent="0.25">
      <c r="AN345" s="451"/>
      <c r="AO345" s="444"/>
      <c r="AP345" s="444"/>
      <c r="AQ345" s="444"/>
      <c r="AR345" s="444"/>
      <c r="AS345" s="444"/>
      <c r="AT345" s="444"/>
      <c r="AU345" s="444"/>
      <c r="AV345" s="444"/>
      <c r="AW345" s="444"/>
      <c r="BA345" s="764" t="str">
        <f t="shared" si="4"/>
        <v/>
      </c>
      <c r="BB345" s="451"/>
      <c r="BC345" s="444"/>
      <c r="BD345" s="444"/>
    </row>
    <row r="346" spans="40:56" x14ac:dyDescent="0.25">
      <c r="AN346" s="451"/>
      <c r="AO346" s="444"/>
      <c r="AP346" s="444"/>
      <c r="AQ346" s="444"/>
      <c r="AR346" s="444"/>
      <c r="AS346" s="444"/>
      <c r="AT346" s="444"/>
      <c r="AU346" s="444"/>
      <c r="AV346" s="444"/>
      <c r="AW346" s="444"/>
      <c r="BA346" s="764" t="str">
        <f t="shared" si="4"/>
        <v/>
      </c>
      <c r="BB346" s="451"/>
      <c r="BC346" s="444"/>
      <c r="BD346" s="444"/>
    </row>
    <row r="347" spans="40:56" x14ac:dyDescent="0.25">
      <c r="AN347" s="451"/>
      <c r="AO347" s="444"/>
      <c r="AP347" s="444"/>
      <c r="AQ347" s="444"/>
      <c r="AR347" s="444"/>
      <c r="AS347" s="444"/>
      <c r="AT347" s="444"/>
      <c r="AU347" s="444"/>
      <c r="AV347" s="444"/>
      <c r="AW347" s="444"/>
      <c r="BA347" s="764" t="str">
        <f t="shared" si="4"/>
        <v/>
      </c>
      <c r="BB347" s="451"/>
      <c r="BC347" s="444"/>
      <c r="BD347" s="444"/>
    </row>
    <row r="348" spans="40:56" x14ac:dyDescent="0.25">
      <c r="AN348" s="451"/>
      <c r="AO348" s="444"/>
      <c r="AP348" s="444"/>
      <c r="AQ348" s="444"/>
      <c r="AR348" s="444"/>
      <c r="AS348" s="444"/>
      <c r="AT348" s="444"/>
      <c r="AU348" s="444"/>
      <c r="AV348" s="444"/>
      <c r="AW348" s="444"/>
      <c r="BA348" s="764" t="str">
        <f t="shared" si="4"/>
        <v/>
      </c>
      <c r="BB348" s="451"/>
      <c r="BC348" s="444"/>
      <c r="BD348" s="444"/>
    </row>
    <row r="349" spans="40:56" x14ac:dyDescent="0.25">
      <c r="AN349" s="451"/>
      <c r="AO349" s="444"/>
      <c r="AP349" s="444"/>
      <c r="AQ349" s="444"/>
      <c r="AR349" s="444"/>
      <c r="AS349" s="444"/>
      <c r="AT349" s="444"/>
      <c r="AU349" s="444"/>
      <c r="AV349" s="444"/>
      <c r="AW349" s="444"/>
      <c r="BA349" s="764" t="str">
        <f t="shared" si="4"/>
        <v/>
      </c>
      <c r="BB349" s="451"/>
      <c r="BC349" s="444"/>
      <c r="BD349" s="444"/>
    </row>
    <row r="350" spans="40:56" x14ac:dyDescent="0.25">
      <c r="AN350" s="451"/>
      <c r="AO350" s="444"/>
      <c r="AP350" s="444"/>
      <c r="AQ350" s="444"/>
      <c r="AR350" s="444"/>
      <c r="AS350" s="444"/>
      <c r="AT350" s="444"/>
      <c r="AU350" s="444"/>
      <c r="AV350" s="444"/>
      <c r="AW350" s="444"/>
      <c r="BA350" s="764" t="str">
        <f t="shared" si="4"/>
        <v/>
      </c>
      <c r="BB350" s="451"/>
      <c r="BC350" s="444"/>
      <c r="BD350" s="444"/>
    </row>
    <row r="351" spans="40:56" x14ac:dyDescent="0.25">
      <c r="AN351" s="451"/>
      <c r="AO351" s="444"/>
      <c r="AP351" s="444"/>
      <c r="AQ351" s="444"/>
      <c r="AR351" s="444"/>
      <c r="AS351" s="444"/>
      <c r="AT351" s="444"/>
      <c r="AU351" s="444"/>
      <c r="AV351" s="444"/>
      <c r="AW351" s="444"/>
      <c r="BA351" s="764" t="str">
        <f t="shared" si="4"/>
        <v/>
      </c>
      <c r="BB351" s="451"/>
      <c r="BC351" s="444"/>
      <c r="BD351" s="444"/>
    </row>
    <row r="352" spans="40:56" x14ac:dyDescent="0.25">
      <c r="AN352" s="451"/>
      <c r="AO352" s="444"/>
      <c r="AP352" s="444"/>
      <c r="AQ352" s="444"/>
      <c r="AR352" s="444"/>
      <c r="AS352" s="444"/>
      <c r="AT352" s="444"/>
      <c r="AU352" s="444"/>
      <c r="AV352" s="444"/>
      <c r="AW352" s="444"/>
      <c r="BA352" s="764" t="str">
        <f t="shared" si="4"/>
        <v/>
      </c>
      <c r="BB352" s="451"/>
      <c r="BC352" s="444"/>
      <c r="BD352" s="444"/>
    </row>
    <row r="353" spans="40:56" x14ac:dyDescent="0.25">
      <c r="AN353" s="451"/>
      <c r="AO353" s="444"/>
      <c r="AP353" s="444"/>
      <c r="AQ353" s="444"/>
      <c r="AR353" s="444"/>
      <c r="AS353" s="444"/>
      <c r="AT353" s="444"/>
      <c r="AU353" s="444"/>
      <c r="AV353" s="444"/>
      <c r="AW353" s="444"/>
      <c r="BA353" s="764" t="str">
        <f t="shared" si="4"/>
        <v/>
      </c>
      <c r="BB353" s="451"/>
      <c r="BC353" s="444"/>
      <c r="BD353" s="444"/>
    </row>
    <row r="354" spans="40:56" x14ac:dyDescent="0.25">
      <c r="AN354" s="451"/>
      <c r="AO354" s="444"/>
      <c r="AP354" s="444"/>
      <c r="AQ354" s="444"/>
      <c r="AR354" s="444"/>
      <c r="AS354" s="444"/>
      <c r="AT354" s="444"/>
      <c r="AU354" s="444"/>
      <c r="AV354" s="444"/>
      <c r="AW354" s="444"/>
      <c r="BA354" s="764" t="str">
        <f t="shared" si="4"/>
        <v/>
      </c>
      <c r="BB354" s="451"/>
      <c r="BC354" s="444"/>
      <c r="BD354" s="444"/>
    </row>
    <row r="355" spans="40:56" x14ac:dyDescent="0.25">
      <c r="AN355" s="451"/>
      <c r="AO355" s="444"/>
      <c r="AP355" s="444"/>
      <c r="AQ355" s="444"/>
      <c r="AR355" s="444"/>
      <c r="AS355" s="444"/>
      <c r="AT355" s="444"/>
      <c r="AU355" s="444"/>
      <c r="AV355" s="444"/>
      <c r="AW355" s="444"/>
      <c r="BA355" s="764" t="str">
        <f t="shared" si="4"/>
        <v/>
      </c>
      <c r="BB355" s="451"/>
      <c r="BC355" s="444"/>
      <c r="BD355" s="444"/>
    </row>
    <row r="356" spans="40:56" x14ac:dyDescent="0.25">
      <c r="AN356" s="451"/>
      <c r="AO356" s="444"/>
      <c r="AP356" s="444"/>
      <c r="AQ356" s="444"/>
      <c r="AR356" s="444"/>
      <c r="AS356" s="444"/>
      <c r="AT356" s="444"/>
      <c r="AU356" s="444"/>
      <c r="AV356" s="444"/>
      <c r="AW356" s="444"/>
      <c r="BA356" s="764" t="str">
        <f t="shared" si="4"/>
        <v/>
      </c>
      <c r="BB356" s="451"/>
      <c r="BC356" s="444"/>
      <c r="BD356" s="444"/>
    </row>
    <row r="357" spans="40:56" x14ac:dyDescent="0.25">
      <c r="AN357" s="451"/>
      <c r="AO357" s="444"/>
      <c r="AP357" s="444"/>
      <c r="AQ357" s="444"/>
      <c r="AR357" s="444"/>
      <c r="AS357" s="444"/>
      <c r="AT357" s="444"/>
      <c r="AU357" s="444"/>
      <c r="AV357" s="444"/>
      <c r="AW357" s="444"/>
      <c r="BA357" s="764" t="str">
        <f t="shared" si="4"/>
        <v/>
      </c>
      <c r="BB357" s="451"/>
      <c r="BC357" s="444"/>
      <c r="BD357" s="444"/>
    </row>
    <row r="358" spans="40:56" x14ac:dyDescent="0.25">
      <c r="AN358" s="451"/>
      <c r="AO358" s="444"/>
      <c r="AP358" s="444"/>
      <c r="AQ358" s="444"/>
      <c r="AR358" s="444"/>
      <c r="AS358" s="444"/>
      <c r="AT358" s="444"/>
      <c r="AU358" s="444"/>
      <c r="AV358" s="444"/>
      <c r="AW358" s="444"/>
      <c r="BA358" s="764" t="str">
        <f t="shared" si="4"/>
        <v/>
      </c>
      <c r="BB358" s="451"/>
      <c r="BC358" s="444"/>
      <c r="BD358" s="444"/>
    </row>
    <row r="359" spans="40:56" x14ac:dyDescent="0.25">
      <c r="AN359" s="451"/>
      <c r="AO359" s="444"/>
      <c r="AP359" s="444"/>
      <c r="AQ359" s="444"/>
      <c r="AR359" s="444"/>
      <c r="AS359" s="444"/>
      <c r="AT359" s="444"/>
      <c r="AU359" s="444"/>
      <c r="AV359" s="444"/>
      <c r="AW359" s="444"/>
      <c r="BA359" s="764" t="str">
        <f t="shared" si="4"/>
        <v/>
      </c>
      <c r="BB359" s="451"/>
      <c r="BC359" s="444"/>
      <c r="BD359" s="444"/>
    </row>
    <row r="360" spans="40:56" x14ac:dyDescent="0.25">
      <c r="AN360" s="451"/>
      <c r="AO360" s="444"/>
      <c r="AP360" s="444"/>
      <c r="AQ360" s="444"/>
      <c r="AR360" s="444"/>
      <c r="AS360" s="444"/>
      <c r="AT360" s="444"/>
      <c r="AU360" s="444"/>
      <c r="AV360" s="444"/>
      <c r="AW360" s="444"/>
      <c r="BA360" s="764" t="str">
        <f t="shared" si="4"/>
        <v/>
      </c>
      <c r="BB360" s="451"/>
      <c r="BC360" s="444"/>
      <c r="BD360" s="444"/>
    </row>
    <row r="361" spans="40:56" x14ac:dyDescent="0.25">
      <c r="AN361" s="451"/>
      <c r="AO361" s="444"/>
      <c r="AP361" s="444"/>
      <c r="AQ361" s="444"/>
      <c r="AR361" s="444"/>
      <c r="AS361" s="444"/>
      <c r="AT361" s="444"/>
      <c r="AU361" s="444"/>
      <c r="AV361" s="444"/>
      <c r="AW361" s="444"/>
      <c r="BA361" s="764" t="str">
        <f t="shared" si="4"/>
        <v/>
      </c>
      <c r="BB361" s="451"/>
      <c r="BC361" s="444"/>
      <c r="BD361" s="444"/>
    </row>
    <row r="362" spans="40:56" x14ac:dyDescent="0.25">
      <c r="AN362" s="451"/>
      <c r="AO362" s="444"/>
      <c r="AP362" s="444"/>
      <c r="AQ362" s="444"/>
      <c r="AR362" s="444"/>
      <c r="AS362" s="444"/>
      <c r="AT362" s="444"/>
      <c r="AU362" s="444"/>
      <c r="AV362" s="444"/>
      <c r="AW362" s="444"/>
      <c r="BA362" s="764" t="str">
        <f t="shared" si="4"/>
        <v/>
      </c>
      <c r="BB362" s="451"/>
      <c r="BC362" s="444"/>
      <c r="BD362" s="444"/>
    </row>
    <row r="363" spans="40:56" x14ac:dyDescent="0.25">
      <c r="AN363" s="451"/>
      <c r="AO363" s="444"/>
      <c r="AP363" s="444"/>
      <c r="AQ363" s="444"/>
      <c r="AR363" s="444"/>
      <c r="AS363" s="444"/>
      <c r="AT363" s="444"/>
      <c r="AU363" s="444"/>
      <c r="AV363" s="444"/>
      <c r="AW363" s="444"/>
      <c r="BA363" s="764" t="str">
        <f t="shared" si="4"/>
        <v/>
      </c>
      <c r="BB363" s="451"/>
      <c r="BC363" s="444"/>
      <c r="BD363" s="444"/>
    </row>
    <row r="364" spans="40:56" x14ac:dyDescent="0.25">
      <c r="AN364" s="451"/>
      <c r="AO364" s="444"/>
      <c r="AP364" s="444"/>
      <c r="AQ364" s="444"/>
      <c r="AR364" s="444"/>
      <c r="AS364" s="444"/>
      <c r="AT364" s="444"/>
      <c r="AU364" s="444"/>
      <c r="AV364" s="444"/>
      <c r="AW364" s="444"/>
      <c r="BA364" s="764" t="str">
        <f t="shared" si="4"/>
        <v/>
      </c>
      <c r="BB364" s="451"/>
      <c r="BC364" s="444"/>
      <c r="BD364" s="444"/>
    </row>
    <row r="365" spans="40:56" x14ac:dyDescent="0.25">
      <c r="AN365" s="451"/>
      <c r="AO365" s="444"/>
      <c r="AP365" s="444"/>
      <c r="AQ365" s="444"/>
      <c r="AR365" s="444"/>
      <c r="AS365" s="444"/>
      <c r="AT365" s="444"/>
      <c r="AU365" s="444"/>
      <c r="AV365" s="444"/>
      <c r="AW365" s="444"/>
      <c r="BA365" s="764" t="str">
        <f t="shared" si="4"/>
        <v/>
      </c>
      <c r="BB365" s="451"/>
      <c r="BC365" s="444"/>
      <c r="BD365" s="444"/>
    </row>
    <row r="366" spans="40:56" x14ac:dyDescent="0.25">
      <c r="AN366" s="451"/>
      <c r="AO366" s="444"/>
      <c r="AP366" s="444"/>
      <c r="AQ366" s="444"/>
      <c r="AR366" s="444"/>
      <c r="AS366" s="444"/>
      <c r="AT366" s="444"/>
      <c r="AU366" s="444"/>
      <c r="AV366" s="444"/>
      <c r="AW366" s="444"/>
      <c r="BA366" s="764" t="str">
        <f t="shared" si="4"/>
        <v/>
      </c>
      <c r="BB366" s="451"/>
      <c r="BC366" s="444"/>
      <c r="BD366" s="444"/>
    </row>
    <row r="367" spans="40:56" x14ac:dyDescent="0.25">
      <c r="AN367" s="451"/>
      <c r="AO367" s="444"/>
      <c r="AP367" s="444"/>
      <c r="AQ367" s="444"/>
      <c r="AR367" s="444"/>
      <c r="AS367" s="444"/>
      <c r="AT367" s="444"/>
      <c r="AU367" s="444"/>
      <c r="AV367" s="444"/>
      <c r="AW367" s="444"/>
      <c r="BA367" s="764" t="str">
        <f t="shared" si="4"/>
        <v/>
      </c>
      <c r="BB367" s="451"/>
      <c r="BC367" s="444"/>
      <c r="BD367" s="444"/>
    </row>
    <row r="368" spans="40:56" x14ac:dyDescent="0.25">
      <c r="AN368" s="451"/>
      <c r="AO368" s="444"/>
      <c r="AP368" s="444"/>
      <c r="AQ368" s="444"/>
      <c r="AR368" s="444"/>
      <c r="AS368" s="444"/>
      <c r="AT368" s="444"/>
      <c r="AU368" s="444"/>
      <c r="AV368" s="444"/>
      <c r="AW368" s="444"/>
      <c r="BA368" s="764" t="str">
        <f t="shared" si="4"/>
        <v/>
      </c>
      <c r="BB368" s="451"/>
      <c r="BC368" s="444"/>
      <c r="BD368" s="444"/>
    </row>
    <row r="369" spans="40:56" x14ac:dyDescent="0.25">
      <c r="AN369" s="451"/>
      <c r="AO369" s="444"/>
      <c r="AP369" s="444"/>
      <c r="AQ369" s="444"/>
      <c r="AR369" s="444"/>
      <c r="AS369" s="444"/>
      <c r="AT369" s="444"/>
      <c r="AU369" s="444"/>
      <c r="AV369" s="444"/>
      <c r="AW369" s="444"/>
      <c r="BA369" s="764" t="str">
        <f t="shared" si="4"/>
        <v/>
      </c>
      <c r="BB369" s="451"/>
      <c r="BC369" s="444"/>
      <c r="BD369" s="444"/>
    </row>
    <row r="370" spans="40:56" x14ac:dyDescent="0.25">
      <c r="AN370" s="451"/>
      <c r="AO370" s="444"/>
      <c r="AP370" s="444"/>
      <c r="AQ370" s="444"/>
      <c r="AR370" s="444"/>
      <c r="AS370" s="444"/>
      <c r="AT370" s="444"/>
      <c r="AU370" s="444"/>
      <c r="AV370" s="444"/>
      <c r="AW370" s="444"/>
      <c r="BA370" s="764" t="str">
        <f t="shared" si="4"/>
        <v/>
      </c>
      <c r="BB370" s="451"/>
      <c r="BC370" s="444"/>
      <c r="BD370" s="444"/>
    </row>
    <row r="371" spans="40:56" x14ac:dyDescent="0.25">
      <c r="AN371" s="451"/>
      <c r="AO371" s="444"/>
      <c r="AP371" s="444"/>
      <c r="AQ371" s="444"/>
      <c r="AR371" s="444"/>
      <c r="AS371" s="444"/>
      <c r="AT371" s="444"/>
      <c r="AU371" s="444"/>
      <c r="AV371" s="444"/>
      <c r="AW371" s="444"/>
      <c r="BA371" s="764" t="str">
        <f t="shared" si="4"/>
        <v/>
      </c>
      <c r="BB371" s="451"/>
      <c r="BC371" s="444"/>
      <c r="BD371" s="444"/>
    </row>
    <row r="372" spans="40:56" x14ac:dyDescent="0.25">
      <c r="AN372" s="451"/>
      <c r="AO372" s="444"/>
      <c r="AP372" s="444"/>
      <c r="AQ372" s="444"/>
      <c r="AR372" s="444"/>
      <c r="AS372" s="444"/>
      <c r="AT372" s="444"/>
      <c r="AU372" s="444"/>
      <c r="AV372" s="444"/>
      <c r="AW372" s="444"/>
      <c r="BA372" s="764" t="str">
        <f t="shared" si="4"/>
        <v/>
      </c>
      <c r="BB372" s="451"/>
      <c r="BC372" s="444"/>
      <c r="BD372" s="444"/>
    </row>
    <row r="373" spans="40:56" x14ac:dyDescent="0.25">
      <c r="AN373" s="451"/>
      <c r="AO373" s="444"/>
      <c r="AP373" s="444"/>
      <c r="AQ373" s="444"/>
      <c r="AR373" s="444"/>
      <c r="AS373" s="444"/>
      <c r="AT373" s="444"/>
      <c r="AU373" s="444"/>
      <c r="AV373" s="444"/>
      <c r="AW373" s="444"/>
      <c r="BA373" s="764" t="str">
        <f t="shared" si="4"/>
        <v/>
      </c>
      <c r="BB373" s="451"/>
      <c r="BC373" s="444"/>
      <c r="BD373" s="444"/>
    </row>
    <row r="374" spans="40:56" x14ac:dyDescent="0.25">
      <c r="AN374" s="451"/>
      <c r="AO374" s="444"/>
      <c r="AP374" s="444"/>
      <c r="AQ374" s="444"/>
      <c r="AR374" s="444"/>
      <c r="AS374" s="444"/>
      <c r="AT374" s="444"/>
      <c r="AU374" s="444"/>
      <c r="AV374" s="444"/>
      <c r="AW374" s="444"/>
      <c r="BA374" s="764" t="str">
        <f t="shared" si="4"/>
        <v/>
      </c>
      <c r="BB374" s="451"/>
      <c r="BC374" s="444"/>
      <c r="BD374" s="444"/>
    </row>
    <row r="375" spans="40:56" x14ac:dyDescent="0.25">
      <c r="AN375" s="451"/>
      <c r="AO375" s="444"/>
      <c r="AP375" s="444"/>
      <c r="AQ375" s="444"/>
      <c r="AR375" s="444"/>
      <c r="AS375" s="444"/>
      <c r="AT375" s="444"/>
      <c r="AU375" s="444"/>
      <c r="AV375" s="444"/>
      <c r="AW375" s="444"/>
      <c r="BA375" s="764" t="str">
        <f t="shared" si="4"/>
        <v/>
      </c>
      <c r="BB375" s="451"/>
      <c r="BC375" s="444"/>
      <c r="BD375" s="444"/>
    </row>
    <row r="376" spans="40:56" x14ac:dyDescent="0.25">
      <c r="AN376" s="451"/>
      <c r="AO376" s="444"/>
      <c r="AP376" s="444"/>
      <c r="AQ376" s="444"/>
      <c r="AR376" s="444"/>
      <c r="AS376" s="444"/>
      <c r="AT376" s="444"/>
      <c r="AU376" s="444"/>
      <c r="AV376" s="444"/>
      <c r="AW376" s="444"/>
      <c r="BA376" s="764" t="str">
        <f t="shared" si="4"/>
        <v/>
      </c>
      <c r="BB376" s="451"/>
      <c r="BC376" s="444"/>
      <c r="BD376" s="444"/>
    </row>
    <row r="377" spans="40:56" x14ac:dyDescent="0.25">
      <c r="AN377" s="451"/>
      <c r="AO377" s="444"/>
      <c r="AP377" s="444"/>
      <c r="AQ377" s="444"/>
      <c r="AR377" s="444"/>
      <c r="AS377" s="444"/>
      <c r="AT377" s="444"/>
      <c r="AU377" s="444"/>
      <c r="AV377" s="444"/>
      <c r="AW377" s="444"/>
      <c r="BA377" s="764" t="str">
        <f t="shared" si="4"/>
        <v/>
      </c>
      <c r="BB377" s="451"/>
      <c r="BC377" s="444"/>
      <c r="BD377" s="444"/>
    </row>
    <row r="378" spans="40:56" x14ac:dyDescent="0.25">
      <c r="AN378" s="451"/>
      <c r="AO378" s="444"/>
      <c r="AP378" s="444"/>
      <c r="AQ378" s="444"/>
      <c r="AR378" s="444"/>
      <c r="AS378" s="444"/>
      <c r="AT378" s="444"/>
      <c r="AU378" s="444"/>
      <c r="AV378" s="444"/>
      <c r="AW378" s="444"/>
      <c r="BA378" s="764" t="str">
        <f t="shared" si="4"/>
        <v/>
      </c>
      <c r="BB378" s="451"/>
      <c r="BC378" s="444"/>
      <c r="BD378" s="444"/>
    </row>
    <row r="379" spans="40:56" x14ac:dyDescent="0.25">
      <c r="AN379" s="451"/>
      <c r="AO379" s="444"/>
      <c r="AP379" s="444"/>
      <c r="AQ379" s="444"/>
      <c r="AR379" s="444"/>
      <c r="AS379" s="444"/>
      <c r="AT379" s="444"/>
      <c r="AU379" s="444"/>
      <c r="AV379" s="444"/>
      <c r="AW379" s="444"/>
      <c r="BA379" s="764" t="str">
        <f t="shared" si="4"/>
        <v/>
      </c>
      <c r="BB379" s="451"/>
      <c r="BC379" s="444"/>
      <c r="BD379" s="444"/>
    </row>
    <row r="380" spans="40:56" x14ac:dyDescent="0.25">
      <c r="AN380" s="451"/>
      <c r="AO380" s="444"/>
      <c r="AP380" s="444"/>
      <c r="AQ380" s="444"/>
      <c r="AR380" s="444"/>
      <c r="AS380" s="444"/>
      <c r="AT380" s="444"/>
      <c r="AU380" s="444"/>
      <c r="AV380" s="444"/>
      <c r="AW380" s="444"/>
      <c r="BA380" s="764" t="str">
        <f t="shared" si="4"/>
        <v/>
      </c>
      <c r="BB380" s="451"/>
      <c r="BC380" s="444"/>
      <c r="BD380" s="444"/>
    </row>
    <row r="381" spans="40:56" x14ac:dyDescent="0.25">
      <c r="AN381" s="451"/>
      <c r="AO381" s="444"/>
      <c r="AP381" s="444"/>
      <c r="AQ381" s="444"/>
      <c r="AR381" s="444"/>
      <c r="AS381" s="444"/>
      <c r="AT381" s="444"/>
      <c r="AU381" s="444"/>
      <c r="AV381" s="444"/>
      <c r="AW381" s="444"/>
      <c r="BA381" s="764" t="str">
        <f t="shared" si="4"/>
        <v/>
      </c>
      <c r="BB381" s="451"/>
      <c r="BC381" s="444"/>
      <c r="BD381" s="444"/>
    </row>
    <row r="382" spans="40:56" x14ac:dyDescent="0.25">
      <c r="AN382" s="451"/>
      <c r="AO382" s="444"/>
      <c r="AP382" s="444"/>
      <c r="AQ382" s="444"/>
      <c r="AR382" s="444"/>
      <c r="AS382" s="444"/>
      <c r="AT382" s="444"/>
      <c r="AU382" s="444"/>
      <c r="AV382" s="444"/>
      <c r="AW382" s="444"/>
      <c r="BA382" s="764" t="str">
        <f t="shared" si="4"/>
        <v/>
      </c>
      <c r="BB382" s="451"/>
      <c r="BC382" s="444"/>
      <c r="BD382" s="444"/>
    </row>
    <row r="383" spans="40:56" x14ac:dyDescent="0.25">
      <c r="AN383" s="451"/>
      <c r="AO383" s="444"/>
      <c r="AP383" s="444"/>
      <c r="AQ383" s="444"/>
      <c r="AR383" s="444"/>
      <c r="AS383" s="444"/>
      <c r="AT383" s="444"/>
      <c r="AU383" s="444"/>
      <c r="AV383" s="444"/>
      <c r="AW383" s="444"/>
      <c r="BA383" s="764" t="str">
        <f t="shared" si="4"/>
        <v/>
      </c>
      <c r="BB383" s="451"/>
      <c r="BC383" s="444"/>
      <c r="BD383" s="444"/>
    </row>
    <row r="384" spans="40:56" x14ac:dyDescent="0.25">
      <c r="AN384" s="451"/>
      <c r="AO384" s="444"/>
      <c r="AP384" s="444"/>
      <c r="AQ384" s="444"/>
      <c r="AR384" s="444"/>
      <c r="AS384" s="444"/>
      <c r="AT384" s="444"/>
      <c r="AU384" s="444"/>
      <c r="AV384" s="444"/>
      <c r="AW384" s="444"/>
      <c r="BA384" s="764" t="str">
        <f t="shared" si="4"/>
        <v/>
      </c>
      <c r="BB384" s="451"/>
      <c r="BC384" s="444"/>
      <c r="BD384" s="444"/>
    </row>
    <row r="385" spans="40:56" x14ac:dyDescent="0.25">
      <c r="AN385" s="451"/>
      <c r="AO385" s="444"/>
      <c r="AP385" s="444"/>
      <c r="AQ385" s="444"/>
      <c r="AR385" s="444"/>
      <c r="AS385" s="444"/>
      <c r="AT385" s="444"/>
      <c r="AU385" s="444"/>
      <c r="AV385" s="444"/>
      <c r="AW385" s="444"/>
      <c r="BA385" s="764" t="str">
        <f t="shared" si="4"/>
        <v/>
      </c>
      <c r="BB385" s="451"/>
      <c r="BC385" s="444"/>
      <c r="BD385" s="444"/>
    </row>
    <row r="386" spans="40:56" x14ac:dyDescent="0.25">
      <c r="AN386" s="451"/>
      <c r="AO386" s="444"/>
      <c r="AP386" s="444"/>
      <c r="AQ386" s="444"/>
      <c r="AR386" s="444"/>
      <c r="AS386" s="444"/>
      <c r="AT386" s="444"/>
      <c r="AU386" s="444"/>
      <c r="AV386" s="444"/>
      <c r="AW386" s="444"/>
      <c r="BA386" s="764" t="str">
        <f t="shared" si="4"/>
        <v/>
      </c>
      <c r="BB386" s="451"/>
      <c r="BC386" s="444"/>
      <c r="BD386" s="444"/>
    </row>
    <row r="387" spans="40:56" x14ac:dyDescent="0.25">
      <c r="AN387" s="451"/>
      <c r="AO387" s="444"/>
      <c r="AP387" s="444"/>
      <c r="AQ387" s="444"/>
      <c r="AR387" s="444"/>
      <c r="AS387" s="444"/>
      <c r="AT387" s="444"/>
      <c r="AU387" s="444"/>
      <c r="AV387" s="444"/>
      <c r="AW387" s="444"/>
      <c r="BA387" s="764" t="str">
        <f t="shared" si="4"/>
        <v/>
      </c>
      <c r="BB387" s="451"/>
      <c r="BC387" s="444"/>
      <c r="BD387" s="444"/>
    </row>
    <row r="388" spans="40:56" x14ac:dyDescent="0.25">
      <c r="AN388" s="451"/>
      <c r="AO388" s="444"/>
      <c r="AP388" s="444"/>
      <c r="AQ388" s="444"/>
      <c r="AR388" s="444"/>
      <c r="AS388" s="444"/>
      <c r="AT388" s="444"/>
      <c r="AU388" s="444"/>
      <c r="AV388" s="444"/>
      <c r="AW388" s="444"/>
      <c r="BA388" s="764" t="str">
        <f t="shared" si="4"/>
        <v/>
      </c>
      <c r="BB388" s="451"/>
      <c r="BC388" s="444"/>
      <c r="BD388" s="444"/>
    </row>
    <row r="389" spans="40:56" x14ac:dyDescent="0.25">
      <c r="AN389" s="451"/>
      <c r="AO389" s="444"/>
      <c r="AP389" s="444"/>
      <c r="AQ389" s="444"/>
      <c r="AR389" s="444"/>
      <c r="AS389" s="444"/>
      <c r="AT389" s="444"/>
      <c r="AU389" s="444"/>
      <c r="AV389" s="444"/>
      <c r="AW389" s="444"/>
      <c r="BA389" s="764" t="str">
        <f t="shared" si="4"/>
        <v/>
      </c>
      <c r="BB389" s="451"/>
      <c r="BC389" s="444"/>
      <c r="BD389" s="444"/>
    </row>
    <row r="390" spans="40:56" x14ac:dyDescent="0.25">
      <c r="AN390" s="451"/>
      <c r="AO390" s="444"/>
      <c r="AP390" s="444"/>
      <c r="AQ390" s="444"/>
      <c r="AR390" s="444"/>
      <c r="AS390" s="444"/>
      <c r="AT390" s="444"/>
      <c r="AU390" s="444"/>
      <c r="AV390" s="444"/>
      <c r="AW390" s="444"/>
      <c r="BA390" s="764" t="str">
        <f t="shared" ref="BA390:BA453" si="5">BB389&amp;BC389</f>
        <v/>
      </c>
      <c r="BB390" s="451"/>
      <c r="BC390" s="444"/>
      <c r="BD390" s="444"/>
    </row>
    <row r="391" spans="40:56" x14ac:dyDescent="0.25">
      <c r="AN391" s="451"/>
      <c r="AO391" s="444"/>
      <c r="AP391" s="444"/>
      <c r="AQ391" s="444"/>
      <c r="AR391" s="444"/>
      <c r="AS391" s="444"/>
      <c r="AT391" s="444"/>
      <c r="AU391" s="444"/>
      <c r="AV391" s="444"/>
      <c r="AW391" s="444"/>
      <c r="BA391" s="764" t="str">
        <f t="shared" si="5"/>
        <v/>
      </c>
      <c r="BB391" s="451"/>
      <c r="BC391" s="444"/>
      <c r="BD391" s="444"/>
    </row>
    <row r="392" spans="40:56" x14ac:dyDescent="0.25">
      <c r="AN392" s="451"/>
      <c r="AO392" s="444"/>
      <c r="AP392" s="444"/>
      <c r="AQ392" s="444"/>
      <c r="AR392" s="444"/>
      <c r="AS392" s="444"/>
      <c r="AT392" s="444"/>
      <c r="AU392" s="444"/>
      <c r="AV392" s="444"/>
      <c r="AW392" s="444"/>
      <c r="BA392" s="764" t="str">
        <f t="shared" si="5"/>
        <v/>
      </c>
      <c r="BB392" s="451"/>
      <c r="BC392" s="444"/>
      <c r="BD392" s="444"/>
    </row>
    <row r="393" spans="40:56" x14ac:dyDescent="0.25">
      <c r="AN393" s="451"/>
      <c r="AO393" s="444"/>
      <c r="AP393" s="444"/>
      <c r="AQ393" s="444"/>
      <c r="AR393" s="444"/>
      <c r="AS393" s="444"/>
      <c r="AT393" s="444"/>
      <c r="AU393" s="444"/>
      <c r="AV393" s="444"/>
      <c r="AW393" s="444"/>
      <c r="BA393" s="764" t="str">
        <f t="shared" si="5"/>
        <v/>
      </c>
      <c r="BB393" s="451"/>
      <c r="BC393" s="444"/>
      <c r="BD393" s="444"/>
    </row>
    <row r="394" spans="40:56" x14ac:dyDescent="0.25">
      <c r="AN394" s="451"/>
      <c r="AO394" s="444"/>
      <c r="AP394" s="444"/>
      <c r="AQ394" s="444"/>
      <c r="AR394" s="444"/>
      <c r="AS394" s="444"/>
      <c r="AT394" s="444"/>
      <c r="AU394" s="444"/>
      <c r="AV394" s="444"/>
      <c r="AW394" s="444"/>
      <c r="BA394" s="764" t="str">
        <f t="shared" si="5"/>
        <v/>
      </c>
      <c r="BB394" s="451"/>
      <c r="BC394" s="444"/>
      <c r="BD394" s="444"/>
    </row>
    <row r="395" spans="40:56" x14ac:dyDescent="0.25">
      <c r="AN395" s="451"/>
      <c r="AO395" s="444"/>
      <c r="AP395" s="444"/>
      <c r="AQ395" s="444"/>
      <c r="AR395" s="444"/>
      <c r="AS395" s="444"/>
      <c r="AT395" s="444"/>
      <c r="AU395" s="444"/>
      <c r="AV395" s="444"/>
      <c r="AW395" s="444"/>
      <c r="BA395" s="764" t="str">
        <f t="shared" si="5"/>
        <v/>
      </c>
      <c r="BB395" s="451"/>
      <c r="BC395" s="444"/>
      <c r="BD395" s="444"/>
    </row>
    <row r="396" spans="40:56" x14ac:dyDescent="0.25">
      <c r="AN396" s="451"/>
      <c r="AO396" s="444"/>
      <c r="AP396" s="444"/>
      <c r="AQ396" s="444"/>
      <c r="AR396" s="444"/>
      <c r="AS396" s="444"/>
      <c r="AT396" s="444"/>
      <c r="AU396" s="444"/>
      <c r="AV396" s="444"/>
      <c r="AW396" s="444"/>
      <c r="BA396" s="764" t="str">
        <f t="shared" si="5"/>
        <v/>
      </c>
      <c r="BB396" s="451"/>
      <c r="BC396" s="444"/>
      <c r="BD396" s="444"/>
    </row>
    <row r="397" spans="40:56" x14ac:dyDescent="0.25">
      <c r="AN397" s="451"/>
      <c r="AO397" s="444"/>
      <c r="AP397" s="444"/>
      <c r="AQ397" s="444"/>
      <c r="AR397" s="444"/>
      <c r="AS397" s="444"/>
      <c r="AT397" s="444"/>
      <c r="AU397" s="444"/>
      <c r="AV397" s="444"/>
      <c r="AW397" s="444"/>
      <c r="BA397" s="764" t="str">
        <f t="shared" si="5"/>
        <v/>
      </c>
      <c r="BB397" s="451"/>
      <c r="BC397" s="444"/>
      <c r="BD397" s="444"/>
    </row>
    <row r="398" spans="40:56" x14ac:dyDescent="0.25">
      <c r="AN398" s="451"/>
      <c r="AO398" s="444"/>
      <c r="AP398" s="444"/>
      <c r="AQ398" s="444"/>
      <c r="AR398" s="444"/>
      <c r="AS398" s="444"/>
      <c r="AT398" s="444"/>
      <c r="AU398" s="444"/>
      <c r="AV398" s="444"/>
      <c r="AW398" s="444"/>
      <c r="BA398" s="764" t="str">
        <f t="shared" si="5"/>
        <v/>
      </c>
      <c r="BB398" s="451"/>
      <c r="BC398" s="444"/>
      <c r="BD398" s="444"/>
    </row>
    <row r="399" spans="40:56" x14ac:dyDescent="0.25">
      <c r="AN399" s="451"/>
      <c r="AO399" s="444"/>
      <c r="AP399" s="444"/>
      <c r="AQ399" s="444"/>
      <c r="AR399" s="444"/>
      <c r="AS399" s="444"/>
      <c r="AT399" s="444"/>
      <c r="AU399" s="444"/>
      <c r="AV399" s="444"/>
      <c r="AW399" s="444"/>
      <c r="BA399" s="764" t="str">
        <f t="shared" si="5"/>
        <v/>
      </c>
      <c r="BB399" s="451"/>
      <c r="BC399" s="444"/>
      <c r="BD399" s="444"/>
    </row>
    <row r="400" spans="40:56" x14ac:dyDescent="0.25">
      <c r="AN400" s="451"/>
      <c r="AO400" s="444"/>
      <c r="AP400" s="444"/>
      <c r="AQ400" s="444"/>
      <c r="AR400" s="444"/>
      <c r="AS400" s="444"/>
      <c r="AT400" s="444"/>
      <c r="AU400" s="444"/>
      <c r="AV400" s="444"/>
      <c r="AW400" s="444"/>
      <c r="BA400" s="764" t="str">
        <f t="shared" si="5"/>
        <v/>
      </c>
      <c r="BB400" s="451"/>
      <c r="BC400" s="444"/>
      <c r="BD400" s="444"/>
    </row>
    <row r="401" spans="40:56" x14ac:dyDescent="0.25">
      <c r="AN401" s="451"/>
      <c r="AO401" s="444"/>
      <c r="AP401" s="444"/>
      <c r="AQ401" s="444"/>
      <c r="AR401" s="444"/>
      <c r="AS401" s="444"/>
      <c r="AT401" s="444"/>
      <c r="AU401" s="444"/>
      <c r="AV401" s="444"/>
      <c r="AW401" s="444"/>
      <c r="BA401" s="764" t="str">
        <f t="shared" si="5"/>
        <v/>
      </c>
      <c r="BB401" s="451"/>
      <c r="BC401" s="444"/>
      <c r="BD401" s="444"/>
    </row>
    <row r="402" spans="40:56" x14ac:dyDescent="0.25">
      <c r="AN402" s="451"/>
      <c r="AO402" s="444"/>
      <c r="AP402" s="444"/>
      <c r="AQ402" s="444"/>
      <c r="AR402" s="444"/>
      <c r="AS402" s="444"/>
      <c r="AT402" s="444"/>
      <c r="AU402" s="444"/>
      <c r="AV402" s="444"/>
      <c r="AW402" s="444"/>
      <c r="BA402" s="764" t="str">
        <f t="shared" si="5"/>
        <v/>
      </c>
      <c r="BB402" s="451"/>
      <c r="BC402" s="444"/>
      <c r="BD402" s="444"/>
    </row>
    <row r="403" spans="40:56" x14ac:dyDescent="0.25">
      <c r="AN403" s="451"/>
      <c r="AO403" s="444"/>
      <c r="AP403" s="444"/>
      <c r="AQ403" s="444"/>
      <c r="AR403" s="444"/>
      <c r="AS403" s="444"/>
      <c r="AT403" s="444"/>
      <c r="AU403" s="444"/>
      <c r="AV403" s="444"/>
      <c r="AW403" s="444"/>
      <c r="BA403" s="764" t="str">
        <f t="shared" si="5"/>
        <v/>
      </c>
      <c r="BB403" s="451"/>
      <c r="BC403" s="444"/>
      <c r="BD403" s="444"/>
    </row>
    <row r="404" spans="40:56" x14ac:dyDescent="0.25">
      <c r="AN404" s="451"/>
      <c r="AO404" s="444"/>
      <c r="AP404" s="444"/>
      <c r="AQ404" s="444"/>
      <c r="AR404" s="444"/>
      <c r="AS404" s="444"/>
      <c r="AT404" s="444"/>
      <c r="AU404" s="444"/>
      <c r="AV404" s="444"/>
      <c r="AW404" s="444"/>
      <c r="BA404" s="764" t="str">
        <f t="shared" si="5"/>
        <v/>
      </c>
      <c r="BB404" s="451"/>
      <c r="BC404" s="444"/>
      <c r="BD404" s="444"/>
    </row>
    <row r="405" spans="40:56" x14ac:dyDescent="0.25">
      <c r="AN405" s="451"/>
      <c r="AO405" s="444"/>
      <c r="AP405" s="444"/>
      <c r="AQ405" s="444"/>
      <c r="AR405" s="444"/>
      <c r="AS405" s="444"/>
      <c r="AT405" s="444"/>
      <c r="AU405" s="444"/>
      <c r="AV405" s="444"/>
      <c r="AW405" s="444"/>
      <c r="BA405" s="764" t="str">
        <f t="shared" si="5"/>
        <v/>
      </c>
      <c r="BB405" s="451"/>
      <c r="BC405" s="444"/>
      <c r="BD405" s="444"/>
    </row>
    <row r="406" spans="40:56" x14ac:dyDescent="0.25">
      <c r="AN406" s="451"/>
      <c r="AO406" s="444"/>
      <c r="AP406" s="444"/>
      <c r="AQ406" s="444"/>
      <c r="AR406" s="444"/>
      <c r="AS406" s="444"/>
      <c r="AT406" s="444"/>
      <c r="AU406" s="444"/>
      <c r="AV406" s="444"/>
      <c r="AW406" s="444"/>
      <c r="BA406" s="764" t="str">
        <f t="shared" si="5"/>
        <v/>
      </c>
      <c r="BB406" s="451"/>
      <c r="BC406" s="444"/>
      <c r="BD406" s="444"/>
    </row>
    <row r="407" spans="40:56" x14ac:dyDescent="0.25">
      <c r="AN407" s="451"/>
      <c r="AO407" s="444"/>
      <c r="AP407" s="444"/>
      <c r="AQ407" s="444"/>
      <c r="AR407" s="444"/>
      <c r="AS407" s="444"/>
      <c r="AT407" s="444"/>
      <c r="AU407" s="444"/>
      <c r="AV407" s="444"/>
      <c r="AW407" s="444"/>
      <c r="BA407" s="764" t="str">
        <f t="shared" si="5"/>
        <v/>
      </c>
      <c r="BB407" s="451"/>
      <c r="BC407" s="444"/>
      <c r="BD407" s="444"/>
    </row>
    <row r="408" spans="40:56" x14ac:dyDescent="0.25">
      <c r="AN408" s="451"/>
      <c r="AO408" s="444"/>
      <c r="AP408" s="444"/>
      <c r="AQ408" s="444"/>
      <c r="AR408" s="444"/>
      <c r="AS408" s="444"/>
      <c r="AT408" s="444"/>
      <c r="AU408" s="444"/>
      <c r="AV408" s="444"/>
      <c r="AW408" s="444"/>
      <c r="BA408" s="764" t="str">
        <f t="shared" si="5"/>
        <v/>
      </c>
      <c r="BB408" s="451"/>
      <c r="BC408" s="444"/>
      <c r="BD408" s="444"/>
    </row>
    <row r="409" spans="40:56" x14ac:dyDescent="0.25">
      <c r="AN409" s="451"/>
      <c r="AO409" s="444"/>
      <c r="AP409" s="444"/>
      <c r="AQ409" s="444"/>
      <c r="AR409" s="444"/>
      <c r="AS409" s="444"/>
      <c r="AT409" s="444"/>
      <c r="AU409" s="444"/>
      <c r="AV409" s="444"/>
      <c r="AW409" s="444"/>
      <c r="BA409" s="764" t="str">
        <f t="shared" si="5"/>
        <v/>
      </c>
      <c r="BB409" s="451"/>
      <c r="BC409" s="444"/>
      <c r="BD409" s="444"/>
    </row>
    <row r="410" spans="40:56" x14ac:dyDescent="0.25">
      <c r="AN410" s="451"/>
      <c r="AO410" s="444"/>
      <c r="AP410" s="444"/>
      <c r="AQ410" s="444"/>
      <c r="AR410" s="444"/>
      <c r="AS410" s="444"/>
      <c r="AT410" s="444"/>
      <c r="AU410" s="444"/>
      <c r="AV410" s="444"/>
      <c r="AW410" s="444"/>
      <c r="BA410" s="764" t="str">
        <f t="shared" si="5"/>
        <v/>
      </c>
      <c r="BB410" s="451"/>
      <c r="BC410" s="444"/>
      <c r="BD410" s="444"/>
    </row>
    <row r="411" spans="40:56" x14ac:dyDescent="0.25">
      <c r="AN411" s="451"/>
      <c r="AO411" s="444"/>
      <c r="AP411" s="444"/>
      <c r="AQ411" s="444"/>
      <c r="AR411" s="444"/>
      <c r="AS411" s="444"/>
      <c r="AT411" s="444"/>
      <c r="AU411" s="444"/>
      <c r="AV411" s="444"/>
      <c r="AW411" s="444"/>
      <c r="BA411" s="764" t="str">
        <f t="shared" si="5"/>
        <v/>
      </c>
      <c r="BB411" s="451"/>
      <c r="BC411" s="444"/>
      <c r="BD411" s="444"/>
    </row>
    <row r="412" spans="40:56" x14ac:dyDescent="0.25">
      <c r="AN412" s="451"/>
      <c r="AO412" s="444"/>
      <c r="AP412" s="444"/>
      <c r="AQ412" s="444"/>
      <c r="AR412" s="444"/>
      <c r="AS412" s="444"/>
      <c r="AT412" s="444"/>
      <c r="AU412" s="444"/>
      <c r="AV412" s="444"/>
      <c r="AW412" s="444"/>
      <c r="BA412" s="764" t="str">
        <f t="shared" si="5"/>
        <v/>
      </c>
      <c r="BB412" s="451"/>
      <c r="BC412" s="444"/>
      <c r="BD412" s="444"/>
    </row>
    <row r="413" spans="40:56" x14ac:dyDescent="0.25">
      <c r="AN413" s="451"/>
      <c r="AO413" s="444"/>
      <c r="AP413" s="444"/>
      <c r="AQ413" s="444"/>
      <c r="AR413" s="444"/>
      <c r="AS413" s="444"/>
      <c r="AT413" s="444"/>
      <c r="AU413" s="444"/>
      <c r="AV413" s="444"/>
      <c r="AW413" s="444"/>
      <c r="BA413" s="764" t="str">
        <f t="shared" si="5"/>
        <v/>
      </c>
      <c r="BB413" s="451"/>
      <c r="BC413" s="444"/>
      <c r="BD413" s="444"/>
    </row>
    <row r="414" spans="40:56" x14ac:dyDescent="0.25">
      <c r="AN414" s="451"/>
      <c r="AO414" s="444"/>
      <c r="AP414" s="444"/>
      <c r="AQ414" s="444"/>
      <c r="AR414" s="444"/>
      <c r="AS414" s="444"/>
      <c r="AT414" s="444"/>
      <c r="AU414" s="444"/>
      <c r="AV414" s="444"/>
      <c r="AW414" s="444"/>
      <c r="BA414" s="764" t="str">
        <f t="shared" si="5"/>
        <v/>
      </c>
      <c r="BB414" s="451"/>
      <c r="BC414" s="444"/>
      <c r="BD414" s="444"/>
    </row>
    <row r="415" spans="40:56" x14ac:dyDescent="0.25">
      <c r="AN415" s="451"/>
      <c r="AO415" s="444"/>
      <c r="AP415" s="444"/>
      <c r="AQ415" s="444"/>
      <c r="AR415" s="444"/>
      <c r="AS415" s="444"/>
      <c r="AT415" s="444"/>
      <c r="AU415" s="444"/>
      <c r="AV415" s="444"/>
      <c r="AW415" s="444"/>
      <c r="BA415" s="764" t="str">
        <f t="shared" si="5"/>
        <v/>
      </c>
      <c r="BB415" s="451"/>
      <c r="BC415" s="444"/>
      <c r="BD415" s="444"/>
    </row>
    <row r="416" spans="40:56" x14ac:dyDescent="0.25">
      <c r="AN416" s="451"/>
      <c r="AO416" s="444"/>
      <c r="AP416" s="444"/>
      <c r="AQ416" s="444"/>
      <c r="AR416" s="444"/>
      <c r="AS416" s="444"/>
      <c r="AT416" s="444"/>
      <c r="AU416" s="444"/>
      <c r="AV416" s="444"/>
      <c r="AW416" s="444"/>
      <c r="BA416" s="764" t="str">
        <f t="shared" si="5"/>
        <v/>
      </c>
      <c r="BB416" s="451"/>
      <c r="BC416" s="444"/>
      <c r="BD416" s="444"/>
    </row>
    <row r="417" spans="40:56" x14ac:dyDescent="0.25">
      <c r="AN417" s="451"/>
      <c r="AO417" s="444"/>
      <c r="AP417" s="444"/>
      <c r="AQ417" s="444"/>
      <c r="AR417" s="444"/>
      <c r="AS417" s="444"/>
      <c r="AT417" s="444"/>
      <c r="AU417" s="444"/>
      <c r="AV417" s="444"/>
      <c r="AW417" s="444"/>
      <c r="BA417" s="764" t="str">
        <f t="shared" si="5"/>
        <v/>
      </c>
      <c r="BB417" s="451"/>
      <c r="BC417" s="444"/>
      <c r="BD417" s="444"/>
    </row>
    <row r="418" spans="40:56" x14ac:dyDescent="0.25">
      <c r="AN418" s="451"/>
      <c r="AO418" s="444"/>
      <c r="AP418" s="444"/>
      <c r="AQ418" s="444"/>
      <c r="AR418" s="444"/>
      <c r="AS418" s="444"/>
      <c r="AT418" s="444"/>
      <c r="AU418" s="444"/>
      <c r="AV418" s="444"/>
      <c r="AW418" s="444"/>
      <c r="BA418" s="764" t="str">
        <f t="shared" si="5"/>
        <v/>
      </c>
      <c r="BB418" s="451"/>
      <c r="BC418" s="444"/>
      <c r="BD418" s="444"/>
    </row>
    <row r="419" spans="40:56" x14ac:dyDescent="0.25">
      <c r="AN419" s="451"/>
      <c r="AO419" s="444"/>
      <c r="AP419" s="444"/>
      <c r="AQ419" s="444"/>
      <c r="AR419" s="444"/>
      <c r="AS419" s="444"/>
      <c r="AT419" s="444"/>
      <c r="AU419" s="444"/>
      <c r="AV419" s="444"/>
      <c r="AW419" s="444"/>
      <c r="BA419" s="764" t="str">
        <f t="shared" si="5"/>
        <v/>
      </c>
      <c r="BB419" s="451"/>
      <c r="BC419" s="444"/>
      <c r="BD419" s="444"/>
    </row>
    <row r="420" spans="40:56" x14ac:dyDescent="0.25">
      <c r="AN420" s="451"/>
      <c r="AO420" s="444"/>
      <c r="AP420" s="444"/>
      <c r="AQ420" s="444"/>
      <c r="AR420" s="444"/>
      <c r="AS420" s="444"/>
      <c r="AT420" s="444"/>
      <c r="AU420" s="444"/>
      <c r="AV420" s="444"/>
      <c r="AW420" s="444"/>
      <c r="BA420" s="764" t="str">
        <f t="shared" si="5"/>
        <v/>
      </c>
      <c r="BB420" s="451"/>
      <c r="BC420" s="444"/>
      <c r="BD420" s="444"/>
    </row>
    <row r="421" spans="40:56" x14ac:dyDescent="0.25">
      <c r="AN421" s="451"/>
      <c r="AO421" s="444"/>
      <c r="AP421" s="444"/>
      <c r="AQ421" s="444"/>
      <c r="AR421" s="444"/>
      <c r="AS421" s="444"/>
      <c r="AT421" s="444"/>
      <c r="AU421" s="444"/>
      <c r="AV421" s="444"/>
      <c r="AW421" s="444"/>
      <c r="BA421" s="764" t="str">
        <f t="shared" si="5"/>
        <v/>
      </c>
      <c r="BB421" s="451"/>
      <c r="BC421" s="444"/>
      <c r="BD421" s="444"/>
    </row>
    <row r="422" spans="40:56" x14ac:dyDescent="0.25">
      <c r="AN422" s="451"/>
      <c r="AO422" s="444"/>
      <c r="AP422" s="444"/>
      <c r="AQ422" s="444"/>
      <c r="AR422" s="444"/>
      <c r="AS422" s="444"/>
      <c r="AT422" s="444"/>
      <c r="AU422" s="444"/>
      <c r="AV422" s="444"/>
      <c r="AW422" s="444"/>
      <c r="BA422" s="764" t="str">
        <f t="shared" si="5"/>
        <v/>
      </c>
      <c r="BB422" s="451"/>
      <c r="BC422" s="444"/>
      <c r="BD422" s="444"/>
    </row>
    <row r="423" spans="40:56" x14ac:dyDescent="0.25">
      <c r="AN423" s="451"/>
      <c r="AO423" s="444"/>
      <c r="AP423" s="444"/>
      <c r="AQ423" s="444"/>
      <c r="AR423" s="444"/>
      <c r="AS423" s="444"/>
      <c r="AT423" s="444"/>
      <c r="AU423" s="444"/>
      <c r="AV423" s="444"/>
      <c r="AW423" s="444"/>
      <c r="BA423" s="764" t="str">
        <f t="shared" si="5"/>
        <v/>
      </c>
      <c r="BB423" s="451"/>
      <c r="BC423" s="444"/>
      <c r="BD423" s="444"/>
    </row>
    <row r="424" spans="40:56" x14ac:dyDescent="0.25">
      <c r="AN424" s="451"/>
      <c r="AO424" s="444"/>
      <c r="AP424" s="444"/>
      <c r="AQ424" s="444"/>
      <c r="AR424" s="444"/>
      <c r="AS424" s="444"/>
      <c r="AT424" s="444"/>
      <c r="AU424" s="444"/>
      <c r="AV424" s="444"/>
      <c r="AW424" s="444"/>
      <c r="BA424" s="764" t="str">
        <f t="shared" si="5"/>
        <v/>
      </c>
      <c r="BB424" s="451"/>
      <c r="BC424" s="444"/>
      <c r="BD424" s="444"/>
    </row>
    <row r="425" spans="40:56" x14ac:dyDescent="0.25">
      <c r="AN425" s="451"/>
      <c r="AO425" s="444"/>
      <c r="AP425" s="444"/>
      <c r="AQ425" s="444"/>
      <c r="AR425" s="444"/>
      <c r="AS425" s="444"/>
      <c r="AT425" s="444"/>
      <c r="AU425" s="444"/>
      <c r="AV425" s="444"/>
      <c r="AW425" s="444"/>
      <c r="BA425" s="764" t="str">
        <f t="shared" si="5"/>
        <v/>
      </c>
      <c r="BB425" s="451"/>
      <c r="BC425" s="444"/>
      <c r="BD425" s="444"/>
    </row>
    <row r="426" spans="40:56" x14ac:dyDescent="0.25">
      <c r="AN426" s="451"/>
      <c r="AO426" s="444"/>
      <c r="AP426" s="444"/>
      <c r="AQ426" s="444"/>
      <c r="AR426" s="444"/>
      <c r="AS426" s="444"/>
      <c r="AT426" s="444"/>
      <c r="AU426" s="444"/>
      <c r="AV426" s="444"/>
      <c r="AW426" s="444"/>
      <c r="BA426" s="764" t="str">
        <f t="shared" si="5"/>
        <v/>
      </c>
      <c r="BB426" s="451"/>
      <c r="BC426" s="444"/>
      <c r="BD426" s="444"/>
    </row>
    <row r="427" spans="40:56" x14ac:dyDescent="0.25">
      <c r="AN427" s="451"/>
      <c r="AO427" s="444"/>
      <c r="AP427" s="444"/>
      <c r="AQ427" s="444"/>
      <c r="AR427" s="444"/>
      <c r="AS427" s="444"/>
      <c r="AT427" s="444"/>
      <c r="AU427" s="444"/>
      <c r="AV427" s="444"/>
      <c r="AW427" s="444"/>
      <c r="BA427" s="764" t="str">
        <f t="shared" si="5"/>
        <v/>
      </c>
      <c r="BB427" s="451"/>
      <c r="BC427" s="444"/>
      <c r="BD427" s="444"/>
    </row>
    <row r="428" spans="40:56" x14ac:dyDescent="0.25">
      <c r="AN428" s="451"/>
      <c r="AO428" s="444"/>
      <c r="AP428" s="444"/>
      <c r="AQ428" s="444"/>
      <c r="AR428" s="444"/>
      <c r="AS428" s="444"/>
      <c r="AT428" s="444"/>
      <c r="AU428" s="444"/>
      <c r="AV428" s="444"/>
      <c r="AW428" s="444"/>
      <c r="BA428" s="764" t="str">
        <f t="shared" si="5"/>
        <v/>
      </c>
      <c r="BB428" s="451"/>
      <c r="BC428" s="444"/>
      <c r="BD428" s="444"/>
    </row>
    <row r="429" spans="40:56" x14ac:dyDescent="0.25">
      <c r="AN429" s="451"/>
      <c r="AO429" s="444"/>
      <c r="AP429" s="444"/>
      <c r="AQ429" s="444"/>
      <c r="AR429" s="444"/>
      <c r="AS429" s="444"/>
      <c r="AT429" s="444"/>
      <c r="AU429" s="444"/>
      <c r="AV429" s="444"/>
      <c r="AW429" s="444"/>
      <c r="BA429" s="764" t="str">
        <f t="shared" si="5"/>
        <v/>
      </c>
      <c r="BB429" s="451"/>
      <c r="BC429" s="444"/>
      <c r="BD429" s="444"/>
    </row>
    <row r="430" spans="40:56" x14ac:dyDescent="0.25">
      <c r="AN430" s="451"/>
      <c r="AO430" s="444"/>
      <c r="AP430" s="444"/>
      <c r="AQ430" s="444"/>
      <c r="AR430" s="444"/>
      <c r="AS430" s="444"/>
      <c r="AT430" s="444"/>
      <c r="AU430" s="444"/>
      <c r="AV430" s="444"/>
      <c r="AW430" s="444"/>
      <c r="BA430" s="764" t="str">
        <f t="shared" si="5"/>
        <v/>
      </c>
      <c r="BB430" s="451"/>
      <c r="BC430" s="444"/>
      <c r="BD430" s="444"/>
    </row>
    <row r="431" spans="40:56" x14ac:dyDescent="0.25">
      <c r="AN431" s="451"/>
      <c r="AO431" s="444"/>
      <c r="AP431" s="444"/>
      <c r="AQ431" s="444"/>
      <c r="AR431" s="444"/>
      <c r="AS431" s="444"/>
      <c r="AT431" s="444"/>
      <c r="AU431" s="444"/>
      <c r="AV431" s="444"/>
      <c r="AW431" s="444"/>
      <c r="BA431" s="764" t="str">
        <f t="shared" si="5"/>
        <v/>
      </c>
      <c r="BB431" s="451"/>
      <c r="BC431" s="444"/>
      <c r="BD431" s="444"/>
    </row>
    <row r="432" spans="40:56" x14ac:dyDescent="0.25">
      <c r="AN432" s="451"/>
      <c r="AO432" s="444"/>
      <c r="AP432" s="444"/>
      <c r="AQ432" s="444"/>
      <c r="AR432" s="444"/>
      <c r="AS432" s="444"/>
      <c r="AT432" s="444"/>
      <c r="AU432" s="444"/>
      <c r="AV432" s="444"/>
      <c r="AW432" s="444"/>
      <c r="BA432" s="764" t="str">
        <f t="shared" si="5"/>
        <v/>
      </c>
      <c r="BB432" s="451"/>
      <c r="BC432" s="444"/>
      <c r="BD432" s="444"/>
    </row>
    <row r="433" spans="40:56" x14ac:dyDescent="0.25">
      <c r="AN433" s="451"/>
      <c r="AO433" s="444"/>
      <c r="AP433" s="444"/>
      <c r="AQ433" s="444"/>
      <c r="AR433" s="444"/>
      <c r="AS433" s="444"/>
      <c r="AT433" s="444"/>
      <c r="AU433" s="444"/>
      <c r="AV433" s="444"/>
      <c r="AW433" s="444"/>
      <c r="BA433" s="764" t="str">
        <f t="shared" si="5"/>
        <v/>
      </c>
      <c r="BB433" s="451"/>
      <c r="BC433" s="444"/>
      <c r="BD433" s="444"/>
    </row>
    <row r="434" spans="40:56" x14ac:dyDescent="0.25">
      <c r="AN434" s="451"/>
      <c r="AO434" s="444"/>
      <c r="AP434" s="444"/>
      <c r="AQ434" s="444"/>
      <c r="AR434" s="444"/>
      <c r="AS434" s="444"/>
      <c r="AT434" s="444"/>
      <c r="AU434" s="444"/>
      <c r="AV434" s="444"/>
      <c r="AW434" s="444"/>
      <c r="BA434" s="764" t="str">
        <f t="shared" si="5"/>
        <v/>
      </c>
      <c r="BB434" s="451"/>
      <c r="BC434" s="444"/>
      <c r="BD434" s="444"/>
    </row>
    <row r="435" spans="40:56" x14ac:dyDescent="0.25">
      <c r="AN435" s="451"/>
      <c r="AO435" s="444"/>
      <c r="AP435" s="444"/>
      <c r="AQ435" s="444"/>
      <c r="AR435" s="444"/>
      <c r="AS435" s="444"/>
      <c r="AT435" s="444"/>
      <c r="AU435" s="444"/>
      <c r="AV435" s="444"/>
      <c r="AW435" s="444"/>
      <c r="BA435" s="764" t="str">
        <f t="shared" si="5"/>
        <v/>
      </c>
      <c r="BB435" s="451"/>
      <c r="BC435" s="444"/>
      <c r="BD435" s="444"/>
    </row>
    <row r="436" spans="40:56" x14ac:dyDescent="0.25">
      <c r="AN436" s="451"/>
      <c r="AO436" s="444"/>
      <c r="AP436" s="444"/>
      <c r="AQ436" s="444"/>
      <c r="AR436" s="444"/>
      <c r="AS436" s="444"/>
      <c r="AT436" s="444"/>
      <c r="AU436" s="444"/>
      <c r="AV436" s="444"/>
      <c r="AW436" s="444"/>
      <c r="BA436" s="764" t="str">
        <f t="shared" si="5"/>
        <v/>
      </c>
      <c r="BB436" s="451"/>
      <c r="BC436" s="444"/>
      <c r="BD436" s="444"/>
    </row>
    <row r="437" spans="40:56" x14ac:dyDescent="0.25">
      <c r="AN437" s="451"/>
      <c r="AO437" s="444"/>
      <c r="AP437" s="444"/>
      <c r="AQ437" s="444"/>
      <c r="AR437" s="444"/>
      <c r="AS437" s="444"/>
      <c r="AT437" s="444"/>
      <c r="AU437" s="444"/>
      <c r="AV437" s="444"/>
      <c r="AW437" s="444"/>
      <c r="BA437" s="764" t="str">
        <f t="shared" si="5"/>
        <v/>
      </c>
      <c r="BB437" s="451"/>
      <c r="BC437" s="444"/>
      <c r="BD437" s="444"/>
    </row>
    <row r="438" spans="40:56" x14ac:dyDescent="0.25">
      <c r="AN438" s="451"/>
      <c r="AO438" s="444"/>
      <c r="AP438" s="444"/>
      <c r="AQ438" s="444"/>
      <c r="AR438" s="444"/>
      <c r="AS438" s="444"/>
      <c r="AT438" s="444"/>
      <c r="AU438" s="444"/>
      <c r="AV438" s="444"/>
      <c r="AW438" s="444"/>
      <c r="BA438" s="764" t="str">
        <f t="shared" si="5"/>
        <v/>
      </c>
      <c r="BB438" s="451"/>
      <c r="BC438" s="444"/>
      <c r="BD438" s="444"/>
    </row>
    <row r="439" spans="40:56" x14ac:dyDescent="0.25">
      <c r="AN439" s="451"/>
      <c r="AO439" s="444"/>
      <c r="AP439" s="444"/>
      <c r="AQ439" s="444"/>
      <c r="AR439" s="444"/>
      <c r="AS439" s="444"/>
      <c r="AT439" s="444"/>
      <c r="AU439" s="444"/>
      <c r="AV439" s="444"/>
      <c r="AW439" s="444"/>
      <c r="BA439" s="764" t="str">
        <f t="shared" si="5"/>
        <v/>
      </c>
      <c r="BB439" s="451"/>
      <c r="BC439" s="444"/>
      <c r="BD439" s="444"/>
    </row>
    <row r="440" spans="40:56" x14ac:dyDescent="0.25">
      <c r="AN440" s="451"/>
      <c r="AO440" s="444"/>
      <c r="AP440" s="444"/>
      <c r="AQ440" s="444"/>
      <c r="AR440" s="444"/>
      <c r="AS440" s="444"/>
      <c r="AT440" s="444"/>
      <c r="AU440" s="444"/>
      <c r="AV440" s="444"/>
      <c r="AW440" s="444"/>
      <c r="BA440" s="764" t="str">
        <f t="shared" si="5"/>
        <v/>
      </c>
      <c r="BB440" s="451"/>
      <c r="BC440" s="444"/>
      <c r="BD440" s="444"/>
    </row>
    <row r="441" spans="40:56" x14ac:dyDescent="0.25">
      <c r="AN441" s="451"/>
      <c r="AO441" s="444"/>
      <c r="AP441" s="444"/>
      <c r="AQ441" s="444"/>
      <c r="AR441" s="444"/>
      <c r="AS441" s="444"/>
      <c r="AT441" s="444"/>
      <c r="AU441" s="444"/>
      <c r="AV441" s="444"/>
      <c r="AW441" s="444"/>
      <c r="BA441" s="764" t="str">
        <f t="shared" si="5"/>
        <v/>
      </c>
      <c r="BB441" s="451"/>
      <c r="BC441" s="444"/>
      <c r="BD441" s="444"/>
    </row>
    <row r="442" spans="40:56" x14ac:dyDescent="0.25">
      <c r="AN442" s="451"/>
      <c r="AO442" s="444"/>
      <c r="AP442" s="444"/>
      <c r="AQ442" s="444"/>
      <c r="AR442" s="444"/>
      <c r="AS442" s="444"/>
      <c r="AT442" s="444"/>
      <c r="AU442" s="444"/>
      <c r="AV442" s="444"/>
      <c r="AW442" s="444"/>
      <c r="BA442" s="764" t="str">
        <f t="shared" si="5"/>
        <v/>
      </c>
      <c r="BB442" s="451"/>
      <c r="BC442" s="444"/>
      <c r="BD442" s="444"/>
    </row>
    <row r="443" spans="40:56" x14ac:dyDescent="0.25">
      <c r="AN443" s="451"/>
      <c r="AO443" s="444"/>
      <c r="AP443" s="444"/>
      <c r="AQ443" s="444"/>
      <c r="AR443" s="444"/>
      <c r="AS443" s="444"/>
      <c r="AT443" s="444"/>
      <c r="AU443" s="444"/>
      <c r="AV443" s="444"/>
      <c r="AW443" s="444"/>
      <c r="BA443" s="764" t="str">
        <f t="shared" si="5"/>
        <v/>
      </c>
      <c r="BB443" s="451"/>
      <c r="BC443" s="444"/>
      <c r="BD443" s="444"/>
    </row>
    <row r="444" spans="40:56" x14ac:dyDescent="0.25">
      <c r="AN444" s="451"/>
      <c r="AO444" s="444"/>
      <c r="AP444" s="444"/>
      <c r="AQ444" s="444"/>
      <c r="AR444" s="444"/>
      <c r="AS444" s="444"/>
      <c r="AT444" s="444"/>
      <c r="AU444" s="444"/>
      <c r="AV444" s="444"/>
      <c r="AW444" s="444"/>
      <c r="BA444" s="764" t="str">
        <f t="shared" si="5"/>
        <v/>
      </c>
      <c r="BB444" s="451"/>
      <c r="BC444" s="444"/>
      <c r="BD444" s="444"/>
    </row>
    <row r="445" spans="40:56" x14ac:dyDescent="0.25">
      <c r="AN445" s="451"/>
      <c r="AO445" s="444"/>
      <c r="AP445" s="444"/>
      <c r="AQ445" s="444"/>
      <c r="AR445" s="444"/>
      <c r="AS445" s="444"/>
      <c r="AT445" s="444"/>
      <c r="AU445" s="444"/>
      <c r="AV445" s="444"/>
      <c r="AW445" s="444"/>
      <c r="BA445" s="764" t="str">
        <f t="shared" si="5"/>
        <v/>
      </c>
      <c r="BB445" s="451"/>
      <c r="BC445" s="444"/>
      <c r="BD445" s="444"/>
    </row>
    <row r="446" spans="40:56" x14ac:dyDescent="0.25">
      <c r="AN446" s="451"/>
      <c r="AO446" s="444"/>
      <c r="AP446" s="444"/>
      <c r="AQ446" s="444"/>
      <c r="AR446" s="444"/>
      <c r="AS446" s="444"/>
      <c r="AT446" s="444"/>
      <c r="AU446" s="444"/>
      <c r="AV446" s="444"/>
      <c r="AW446" s="444"/>
      <c r="BA446" s="764" t="str">
        <f t="shared" si="5"/>
        <v/>
      </c>
      <c r="BB446" s="451"/>
      <c r="BC446" s="444"/>
      <c r="BD446" s="444"/>
    </row>
    <row r="447" spans="40:56" x14ac:dyDescent="0.25">
      <c r="AN447" s="451"/>
      <c r="AO447" s="444"/>
      <c r="AP447" s="444"/>
      <c r="AQ447" s="444"/>
      <c r="AR447" s="444"/>
      <c r="AS447" s="444"/>
      <c r="AT447" s="444"/>
      <c r="AU447" s="444"/>
      <c r="AV447" s="444"/>
      <c r="AW447" s="444"/>
      <c r="BA447" s="764" t="str">
        <f t="shared" si="5"/>
        <v/>
      </c>
      <c r="BB447" s="451"/>
      <c r="BC447" s="444"/>
      <c r="BD447" s="444"/>
    </row>
    <row r="448" spans="40:56" x14ac:dyDescent="0.25">
      <c r="AN448" s="451"/>
      <c r="AO448" s="444"/>
      <c r="AP448" s="444"/>
      <c r="AQ448" s="444"/>
      <c r="AR448" s="444"/>
      <c r="AS448" s="444"/>
      <c r="AT448" s="444"/>
      <c r="AU448" s="444"/>
      <c r="AV448" s="444"/>
      <c r="AW448" s="444"/>
      <c r="BA448" s="764" t="str">
        <f t="shared" si="5"/>
        <v/>
      </c>
      <c r="BB448" s="451"/>
      <c r="BC448" s="444"/>
      <c r="BD448" s="444"/>
    </row>
    <row r="449" spans="40:56" x14ac:dyDescent="0.25">
      <c r="AN449" s="451"/>
      <c r="AO449" s="444"/>
      <c r="AP449" s="444"/>
      <c r="AQ449" s="444"/>
      <c r="AR449" s="444"/>
      <c r="AS449" s="444"/>
      <c r="AT449" s="444"/>
      <c r="AU449" s="444"/>
      <c r="AV449" s="444"/>
      <c r="AW449" s="444"/>
      <c r="BA449" s="764" t="str">
        <f t="shared" si="5"/>
        <v/>
      </c>
      <c r="BB449" s="451"/>
      <c r="BC449" s="444"/>
      <c r="BD449" s="444"/>
    </row>
    <row r="450" spans="40:56" x14ac:dyDescent="0.25">
      <c r="AN450" s="451"/>
      <c r="AO450" s="444"/>
      <c r="AP450" s="444"/>
      <c r="AQ450" s="444"/>
      <c r="AR450" s="444"/>
      <c r="AS450" s="444"/>
      <c r="AT450" s="444"/>
      <c r="AU450" s="444"/>
      <c r="AV450" s="444"/>
      <c r="AW450" s="444"/>
      <c r="BA450" s="764" t="str">
        <f t="shared" si="5"/>
        <v/>
      </c>
      <c r="BB450" s="451"/>
      <c r="BC450" s="444"/>
      <c r="BD450" s="444"/>
    </row>
    <row r="451" spans="40:56" x14ac:dyDescent="0.25">
      <c r="AN451" s="451"/>
      <c r="AO451" s="444"/>
      <c r="AP451" s="444"/>
      <c r="AQ451" s="444"/>
      <c r="AR451" s="444"/>
      <c r="AS451" s="444"/>
      <c r="AT451" s="444"/>
      <c r="AU451" s="444"/>
      <c r="AV451" s="444"/>
      <c r="AW451" s="444"/>
      <c r="BA451" s="764" t="str">
        <f t="shared" si="5"/>
        <v/>
      </c>
      <c r="BB451" s="451"/>
      <c r="BC451" s="444"/>
      <c r="BD451" s="444"/>
    </row>
    <row r="452" spans="40:56" x14ac:dyDescent="0.25">
      <c r="AN452" s="451"/>
      <c r="AO452" s="444"/>
      <c r="AP452" s="444"/>
      <c r="AQ452" s="444"/>
      <c r="AR452" s="444"/>
      <c r="AS452" s="444"/>
      <c r="AT452" s="444"/>
      <c r="AU452" s="444"/>
      <c r="AV452" s="444"/>
      <c r="AW452" s="444"/>
      <c r="BA452" s="764" t="str">
        <f t="shared" si="5"/>
        <v/>
      </c>
      <c r="BB452" s="451"/>
      <c r="BC452" s="444"/>
      <c r="BD452" s="444"/>
    </row>
    <row r="453" spans="40:56" x14ac:dyDescent="0.25">
      <c r="AN453" s="451"/>
      <c r="AO453" s="444"/>
      <c r="AP453" s="444"/>
      <c r="AQ453" s="444"/>
      <c r="AR453" s="444"/>
      <c r="AS453" s="444"/>
      <c r="AT453" s="444"/>
      <c r="AU453" s="444"/>
      <c r="AV453" s="444"/>
      <c r="AW453" s="444"/>
      <c r="BA453" s="764" t="str">
        <f t="shared" si="5"/>
        <v/>
      </c>
      <c r="BB453" s="451"/>
      <c r="BC453" s="444"/>
      <c r="BD453" s="444"/>
    </row>
    <row r="454" spans="40:56" x14ac:dyDescent="0.25">
      <c r="AN454" s="451"/>
      <c r="AO454" s="444"/>
      <c r="AP454" s="444"/>
      <c r="AQ454" s="444"/>
      <c r="AR454" s="444"/>
      <c r="AS454" s="444"/>
      <c r="AT454" s="444"/>
      <c r="AU454" s="444"/>
      <c r="AV454" s="444"/>
      <c r="AW454" s="444"/>
      <c r="BA454" s="764" t="str">
        <f t="shared" ref="BA454:BA517" si="6">BB453&amp;BC453</f>
        <v/>
      </c>
      <c r="BB454" s="451"/>
      <c r="BC454" s="444"/>
      <c r="BD454" s="444"/>
    </row>
    <row r="455" spans="40:56" x14ac:dyDescent="0.25">
      <c r="AN455" s="451"/>
      <c r="AO455" s="444"/>
      <c r="AP455" s="444"/>
      <c r="AQ455" s="444"/>
      <c r="AR455" s="444"/>
      <c r="AS455" s="444"/>
      <c r="AT455" s="444"/>
      <c r="AU455" s="444"/>
      <c r="AV455" s="444"/>
      <c r="AW455" s="444"/>
      <c r="BA455" s="764" t="str">
        <f t="shared" si="6"/>
        <v/>
      </c>
      <c r="BB455" s="451"/>
      <c r="BC455" s="444"/>
      <c r="BD455" s="444"/>
    </row>
    <row r="456" spans="40:56" x14ac:dyDescent="0.25">
      <c r="AN456" s="451"/>
      <c r="AO456" s="444"/>
      <c r="AP456" s="444"/>
      <c r="AQ456" s="444"/>
      <c r="AR456" s="444"/>
      <c r="AS456" s="444"/>
      <c r="AT456" s="444"/>
      <c r="AU456" s="444"/>
      <c r="AV456" s="444"/>
      <c r="AW456" s="444"/>
      <c r="BA456" s="764" t="str">
        <f t="shared" si="6"/>
        <v/>
      </c>
      <c r="BB456" s="451"/>
      <c r="BC456" s="444"/>
      <c r="BD456" s="444"/>
    </row>
    <row r="457" spans="40:56" x14ac:dyDescent="0.25">
      <c r="AN457" s="451"/>
      <c r="AO457" s="444"/>
      <c r="AP457" s="444"/>
      <c r="AQ457" s="444"/>
      <c r="AR457" s="444"/>
      <c r="AS457" s="444"/>
      <c r="AT457" s="444"/>
      <c r="AU457" s="444"/>
      <c r="AV457" s="444"/>
      <c r="AW457" s="444"/>
      <c r="BA457" s="764" t="str">
        <f t="shared" si="6"/>
        <v/>
      </c>
      <c r="BB457" s="451"/>
      <c r="BC457" s="444"/>
      <c r="BD457" s="444"/>
    </row>
    <row r="458" spans="40:56" x14ac:dyDescent="0.25">
      <c r="AN458" s="451"/>
      <c r="AO458" s="444"/>
      <c r="AP458" s="444"/>
      <c r="AQ458" s="444"/>
      <c r="AR458" s="444"/>
      <c r="AS458" s="444"/>
      <c r="AT458" s="444"/>
      <c r="AU458" s="444"/>
      <c r="AV458" s="444"/>
      <c r="AW458" s="444"/>
      <c r="BA458" s="764" t="str">
        <f t="shared" si="6"/>
        <v/>
      </c>
      <c r="BB458" s="451"/>
      <c r="BC458" s="444"/>
      <c r="BD458" s="444"/>
    </row>
    <row r="459" spans="40:56" x14ac:dyDescent="0.25">
      <c r="AN459" s="451"/>
      <c r="AO459" s="444"/>
      <c r="AP459" s="444"/>
      <c r="AQ459" s="444"/>
      <c r="AR459" s="444"/>
      <c r="AS459" s="444"/>
      <c r="AT459" s="444"/>
      <c r="AU459" s="444"/>
      <c r="AV459" s="444"/>
      <c r="AW459" s="444"/>
      <c r="BA459" s="764" t="str">
        <f t="shared" si="6"/>
        <v/>
      </c>
      <c r="BB459" s="451"/>
      <c r="BC459" s="444"/>
      <c r="BD459" s="444"/>
    </row>
    <row r="460" spans="40:56" x14ac:dyDescent="0.25">
      <c r="AN460" s="451"/>
      <c r="AO460" s="444"/>
      <c r="AP460" s="444"/>
      <c r="AQ460" s="444"/>
      <c r="AR460" s="444"/>
      <c r="AS460" s="444"/>
      <c r="AT460" s="444"/>
      <c r="AU460" s="444"/>
      <c r="AV460" s="444"/>
      <c r="AW460" s="444"/>
      <c r="BA460" s="764" t="str">
        <f t="shared" si="6"/>
        <v/>
      </c>
      <c r="BB460" s="451"/>
      <c r="BC460" s="444"/>
      <c r="BD460" s="444"/>
    </row>
    <row r="461" spans="40:56" x14ac:dyDescent="0.25">
      <c r="AN461" s="451"/>
      <c r="AO461" s="444"/>
      <c r="AP461" s="444"/>
      <c r="AQ461" s="444"/>
      <c r="AR461" s="444"/>
      <c r="AS461" s="444"/>
      <c r="AT461" s="444"/>
      <c r="AU461" s="444"/>
      <c r="AV461" s="444"/>
      <c r="AW461" s="444"/>
      <c r="BA461" s="764" t="str">
        <f t="shared" si="6"/>
        <v/>
      </c>
      <c r="BB461" s="451"/>
      <c r="BC461" s="444"/>
      <c r="BD461" s="444"/>
    </row>
    <row r="462" spans="40:56" x14ac:dyDescent="0.25">
      <c r="AN462" s="451"/>
      <c r="AO462" s="444"/>
      <c r="AP462" s="444"/>
      <c r="AQ462" s="444"/>
      <c r="AR462" s="444"/>
      <c r="AS462" s="444"/>
      <c r="AT462" s="444"/>
      <c r="AU462" s="444"/>
      <c r="AV462" s="444"/>
      <c r="AW462" s="444"/>
      <c r="BA462" s="764" t="str">
        <f t="shared" si="6"/>
        <v/>
      </c>
      <c r="BB462" s="451"/>
      <c r="BC462" s="444"/>
      <c r="BD462" s="444"/>
    </row>
    <row r="463" spans="40:56" x14ac:dyDescent="0.25">
      <c r="AN463" s="451"/>
      <c r="AO463" s="444"/>
      <c r="AP463" s="444"/>
      <c r="AQ463" s="444"/>
      <c r="AR463" s="444"/>
      <c r="AS463" s="444"/>
      <c r="AT463" s="444"/>
      <c r="AU463" s="444"/>
      <c r="AV463" s="444"/>
      <c r="AW463" s="444"/>
      <c r="BA463" s="764" t="str">
        <f t="shared" si="6"/>
        <v/>
      </c>
      <c r="BB463" s="451"/>
      <c r="BC463" s="444"/>
      <c r="BD463" s="444"/>
    </row>
    <row r="464" spans="40:56" x14ac:dyDescent="0.25">
      <c r="AN464" s="451"/>
      <c r="AO464" s="444"/>
      <c r="AP464" s="444"/>
      <c r="AQ464" s="444"/>
      <c r="AR464" s="444"/>
      <c r="AS464" s="444"/>
      <c r="AT464" s="444"/>
      <c r="AU464" s="444"/>
      <c r="AV464" s="444"/>
      <c r="AW464" s="444"/>
      <c r="BA464" s="764" t="str">
        <f t="shared" si="6"/>
        <v/>
      </c>
      <c r="BB464" s="451"/>
      <c r="BC464" s="444"/>
      <c r="BD464" s="444"/>
    </row>
    <row r="465" spans="40:56" x14ac:dyDescent="0.25">
      <c r="AN465" s="451"/>
      <c r="AO465" s="444"/>
      <c r="AP465" s="444"/>
      <c r="AQ465" s="444"/>
      <c r="AR465" s="444"/>
      <c r="AS465" s="444"/>
      <c r="AT465" s="444"/>
      <c r="AU465" s="444"/>
      <c r="AV465" s="444"/>
      <c r="AW465" s="444"/>
      <c r="BA465" s="764" t="str">
        <f t="shared" si="6"/>
        <v/>
      </c>
      <c r="BB465" s="451"/>
      <c r="BC465" s="444"/>
      <c r="BD465" s="444"/>
    </row>
    <row r="466" spans="40:56" x14ac:dyDescent="0.25">
      <c r="AN466" s="451"/>
      <c r="AO466" s="444"/>
      <c r="AP466" s="444"/>
      <c r="AQ466" s="444"/>
      <c r="AR466" s="444"/>
      <c r="AS466" s="444"/>
      <c r="AT466" s="444"/>
      <c r="AU466" s="444"/>
      <c r="AV466" s="444"/>
      <c r="AW466" s="444"/>
      <c r="BA466" s="764" t="str">
        <f t="shared" si="6"/>
        <v/>
      </c>
      <c r="BB466" s="451"/>
      <c r="BC466" s="444"/>
      <c r="BD466" s="444"/>
    </row>
    <row r="467" spans="40:56" x14ac:dyDescent="0.25">
      <c r="AN467" s="451"/>
      <c r="AO467" s="444"/>
      <c r="AP467" s="444"/>
      <c r="AQ467" s="444"/>
      <c r="AR467" s="444"/>
      <c r="AS467" s="444"/>
      <c r="AT467" s="444"/>
      <c r="AU467" s="444"/>
      <c r="AV467" s="444"/>
      <c r="AW467" s="444"/>
      <c r="BA467" s="764" t="str">
        <f t="shared" si="6"/>
        <v/>
      </c>
      <c r="BB467" s="451"/>
      <c r="BC467" s="444"/>
      <c r="BD467" s="444"/>
    </row>
    <row r="468" spans="40:56" x14ac:dyDescent="0.25">
      <c r="AN468" s="451"/>
      <c r="AO468" s="444"/>
      <c r="AP468" s="444"/>
      <c r="AQ468" s="444"/>
      <c r="AR468" s="444"/>
      <c r="AS468" s="444"/>
      <c r="AT468" s="444"/>
      <c r="AU468" s="444"/>
      <c r="AV468" s="444"/>
      <c r="AW468" s="444"/>
      <c r="BA468" s="764" t="str">
        <f t="shared" si="6"/>
        <v/>
      </c>
      <c r="BB468" s="451"/>
      <c r="BC468" s="444"/>
      <c r="BD468" s="444"/>
    </row>
    <row r="469" spans="40:56" x14ac:dyDescent="0.25">
      <c r="AN469" s="451"/>
      <c r="AO469" s="444"/>
      <c r="AP469" s="444"/>
      <c r="AQ469" s="444"/>
      <c r="AR469" s="444"/>
      <c r="AS469" s="444"/>
      <c r="AT469" s="444"/>
      <c r="AU469" s="444"/>
      <c r="AV469" s="444"/>
      <c r="AW469" s="444"/>
      <c r="BA469" s="764" t="str">
        <f t="shared" si="6"/>
        <v/>
      </c>
      <c r="BB469" s="451"/>
      <c r="BC469" s="444"/>
      <c r="BD469" s="444"/>
    </row>
    <row r="470" spans="40:56" x14ac:dyDescent="0.25">
      <c r="AN470" s="451"/>
      <c r="AO470" s="444"/>
      <c r="AP470" s="444"/>
      <c r="AQ470" s="444"/>
      <c r="AR470" s="444"/>
      <c r="AS470" s="444"/>
      <c r="AT470" s="444"/>
      <c r="AU470" s="444"/>
      <c r="AV470" s="444"/>
      <c r="AW470" s="444"/>
      <c r="BA470" s="764" t="str">
        <f t="shared" si="6"/>
        <v/>
      </c>
      <c r="BB470" s="451"/>
      <c r="BC470" s="444"/>
      <c r="BD470" s="444"/>
    </row>
    <row r="471" spans="40:56" x14ac:dyDescent="0.25">
      <c r="AN471" s="451"/>
      <c r="AO471" s="444"/>
      <c r="AP471" s="444"/>
      <c r="AQ471" s="444"/>
      <c r="AR471" s="444"/>
      <c r="AS471" s="444"/>
      <c r="AT471" s="444"/>
      <c r="AU471" s="444"/>
      <c r="AV471" s="444"/>
      <c r="AW471" s="444"/>
      <c r="BA471" s="764" t="str">
        <f t="shared" si="6"/>
        <v/>
      </c>
      <c r="BB471" s="451"/>
      <c r="BC471" s="444"/>
      <c r="BD471" s="444"/>
    </row>
    <row r="472" spans="40:56" x14ac:dyDescent="0.25">
      <c r="AN472" s="451"/>
      <c r="AO472" s="444"/>
      <c r="AP472" s="444"/>
      <c r="AQ472" s="444"/>
      <c r="AR472" s="444"/>
      <c r="AS472" s="444"/>
      <c r="AT472" s="444"/>
      <c r="AU472" s="444"/>
      <c r="AV472" s="444"/>
      <c r="AW472" s="444"/>
      <c r="BA472" s="764" t="str">
        <f t="shared" si="6"/>
        <v/>
      </c>
      <c r="BB472" s="451"/>
      <c r="BC472" s="444"/>
      <c r="BD472" s="444"/>
    </row>
    <row r="473" spans="40:56" x14ac:dyDescent="0.25">
      <c r="AN473" s="451"/>
      <c r="AO473" s="444"/>
      <c r="AP473" s="444"/>
      <c r="AQ473" s="444"/>
      <c r="AR473" s="444"/>
      <c r="AS473" s="444"/>
      <c r="AT473" s="444"/>
      <c r="AU473" s="444"/>
      <c r="AV473" s="444"/>
      <c r="AW473" s="444"/>
      <c r="BA473" s="764" t="str">
        <f t="shared" si="6"/>
        <v/>
      </c>
      <c r="BB473" s="451"/>
      <c r="BC473" s="444"/>
      <c r="BD473" s="444"/>
    </row>
    <row r="474" spans="40:56" x14ac:dyDescent="0.25">
      <c r="AN474" s="451"/>
      <c r="AO474" s="444"/>
      <c r="AP474" s="444"/>
      <c r="AQ474" s="444"/>
      <c r="AR474" s="444"/>
      <c r="AS474" s="444"/>
      <c r="AT474" s="444"/>
      <c r="AU474" s="444"/>
      <c r="AV474" s="444"/>
      <c r="AW474" s="444"/>
      <c r="BA474" s="764" t="str">
        <f t="shared" si="6"/>
        <v/>
      </c>
      <c r="BB474" s="451"/>
      <c r="BC474" s="444"/>
      <c r="BD474" s="444"/>
    </row>
    <row r="475" spans="40:56" x14ac:dyDescent="0.25">
      <c r="AN475" s="451"/>
      <c r="AO475" s="444"/>
      <c r="AP475" s="444"/>
      <c r="AQ475" s="444"/>
      <c r="AR475" s="444"/>
      <c r="AS475" s="444"/>
      <c r="AT475" s="444"/>
      <c r="AU475" s="444"/>
      <c r="AV475" s="444"/>
      <c r="AW475" s="444"/>
      <c r="BA475" s="764" t="str">
        <f t="shared" si="6"/>
        <v/>
      </c>
      <c r="BB475" s="451"/>
      <c r="BC475" s="444"/>
      <c r="BD475" s="444"/>
    </row>
    <row r="476" spans="40:56" x14ac:dyDescent="0.25">
      <c r="AN476" s="451"/>
      <c r="AO476" s="444"/>
      <c r="AP476" s="444"/>
      <c r="AQ476" s="444"/>
      <c r="AR476" s="444"/>
      <c r="AS476" s="444"/>
      <c r="AT476" s="444"/>
      <c r="AU476" s="444"/>
      <c r="AV476" s="444"/>
      <c r="AW476" s="444"/>
      <c r="BA476" s="764" t="str">
        <f t="shared" si="6"/>
        <v/>
      </c>
      <c r="BB476" s="451"/>
      <c r="BC476" s="444"/>
      <c r="BD476" s="444"/>
    </row>
    <row r="477" spans="40:56" x14ac:dyDescent="0.25">
      <c r="AN477" s="451"/>
      <c r="AO477" s="444"/>
      <c r="AP477" s="444"/>
      <c r="AQ477" s="444"/>
      <c r="AR477" s="444"/>
      <c r="AS477" s="444"/>
      <c r="AT477" s="444"/>
      <c r="AU477" s="444"/>
      <c r="AV477" s="444"/>
      <c r="AW477" s="444"/>
      <c r="BA477" s="764" t="str">
        <f t="shared" si="6"/>
        <v/>
      </c>
      <c r="BB477" s="451"/>
      <c r="BC477" s="444"/>
      <c r="BD477" s="444"/>
    </row>
    <row r="478" spans="40:56" x14ac:dyDescent="0.25">
      <c r="AN478" s="451"/>
      <c r="AO478" s="444"/>
      <c r="AP478" s="444"/>
      <c r="AQ478" s="444"/>
      <c r="AR478" s="444"/>
      <c r="AS478" s="444"/>
      <c r="AT478" s="444"/>
      <c r="AU478" s="444"/>
      <c r="AV478" s="444"/>
      <c r="AW478" s="444"/>
      <c r="BA478" s="764" t="str">
        <f t="shared" si="6"/>
        <v/>
      </c>
      <c r="BB478" s="451"/>
      <c r="BC478" s="444"/>
      <c r="BD478" s="444"/>
    </row>
    <row r="479" spans="40:56" x14ac:dyDescent="0.25">
      <c r="AN479" s="451"/>
      <c r="AO479" s="444"/>
      <c r="AP479" s="444"/>
      <c r="AQ479" s="444"/>
      <c r="AR479" s="444"/>
      <c r="AS479" s="444"/>
      <c r="AT479" s="444"/>
      <c r="AU479" s="444"/>
      <c r="AV479" s="444"/>
      <c r="AW479" s="444"/>
      <c r="BA479" s="764" t="str">
        <f t="shared" si="6"/>
        <v/>
      </c>
      <c r="BB479" s="451"/>
      <c r="BC479" s="444"/>
      <c r="BD479" s="444"/>
    </row>
    <row r="480" spans="40:56" x14ac:dyDescent="0.25">
      <c r="AN480" s="451"/>
      <c r="AO480" s="444"/>
      <c r="AP480" s="444"/>
      <c r="AQ480" s="444"/>
      <c r="AR480" s="444"/>
      <c r="AS480" s="444"/>
      <c r="AT480" s="444"/>
      <c r="AU480" s="444"/>
      <c r="AV480" s="444"/>
      <c r="AW480" s="444"/>
      <c r="BA480" s="764" t="str">
        <f t="shared" si="6"/>
        <v/>
      </c>
      <c r="BB480" s="451"/>
      <c r="BC480" s="444"/>
      <c r="BD480" s="444"/>
    </row>
    <row r="481" spans="40:56" x14ac:dyDescent="0.25">
      <c r="AN481" s="451"/>
      <c r="AO481" s="444"/>
      <c r="AP481" s="444"/>
      <c r="AQ481" s="444"/>
      <c r="AR481" s="444"/>
      <c r="AS481" s="444"/>
      <c r="AT481" s="444"/>
      <c r="AU481" s="444"/>
      <c r="AV481" s="444"/>
      <c r="AW481" s="444"/>
      <c r="BA481" s="764" t="str">
        <f t="shared" si="6"/>
        <v/>
      </c>
      <c r="BB481" s="451"/>
      <c r="BC481" s="444"/>
      <c r="BD481" s="444"/>
    </row>
    <row r="482" spans="40:56" x14ac:dyDescent="0.25">
      <c r="AN482" s="451"/>
      <c r="AO482" s="444"/>
      <c r="AP482" s="444"/>
      <c r="AQ482" s="444"/>
      <c r="AR482" s="444"/>
      <c r="AS482" s="444"/>
      <c r="AT482" s="444"/>
      <c r="AU482" s="444"/>
      <c r="AV482" s="444"/>
      <c r="AW482" s="444"/>
      <c r="BA482" s="764" t="str">
        <f t="shared" si="6"/>
        <v/>
      </c>
      <c r="BB482" s="451"/>
      <c r="BC482" s="444"/>
      <c r="BD482" s="444"/>
    </row>
    <row r="483" spans="40:56" x14ac:dyDescent="0.25">
      <c r="AN483" s="451"/>
      <c r="AO483" s="444"/>
      <c r="AP483" s="444"/>
      <c r="AQ483" s="444"/>
      <c r="AR483" s="444"/>
      <c r="AS483" s="444"/>
      <c r="AT483" s="444"/>
      <c r="AU483" s="444"/>
      <c r="AV483" s="444"/>
      <c r="AW483" s="444"/>
      <c r="BA483" s="764" t="str">
        <f t="shared" si="6"/>
        <v/>
      </c>
      <c r="BB483" s="451"/>
      <c r="BC483" s="444"/>
      <c r="BD483" s="444"/>
    </row>
    <row r="484" spans="40:56" x14ac:dyDescent="0.25">
      <c r="AN484" s="451"/>
      <c r="AO484" s="444"/>
      <c r="AP484" s="444"/>
      <c r="AQ484" s="444"/>
      <c r="AR484" s="444"/>
      <c r="AS484" s="444"/>
      <c r="AT484" s="444"/>
      <c r="AU484" s="444"/>
      <c r="AV484" s="444"/>
      <c r="AW484" s="444"/>
      <c r="BA484" s="764" t="str">
        <f t="shared" si="6"/>
        <v/>
      </c>
      <c r="BB484" s="451"/>
      <c r="BC484" s="444"/>
      <c r="BD484" s="444"/>
    </row>
    <row r="485" spans="40:56" x14ac:dyDescent="0.25">
      <c r="AN485" s="451"/>
      <c r="AO485" s="444"/>
      <c r="AP485" s="444"/>
      <c r="AQ485" s="444"/>
      <c r="AR485" s="444"/>
      <c r="AS485" s="444"/>
      <c r="AT485" s="444"/>
      <c r="AU485" s="444"/>
      <c r="AV485" s="444"/>
      <c r="AW485" s="444"/>
      <c r="BA485" s="764" t="str">
        <f t="shared" si="6"/>
        <v/>
      </c>
      <c r="BB485" s="451"/>
      <c r="BC485" s="444"/>
      <c r="BD485" s="444"/>
    </row>
    <row r="486" spans="40:56" x14ac:dyDescent="0.25">
      <c r="AN486" s="451"/>
      <c r="AO486" s="444"/>
      <c r="AP486" s="444"/>
      <c r="AQ486" s="444"/>
      <c r="AR486" s="444"/>
      <c r="AS486" s="444"/>
      <c r="AT486" s="444"/>
      <c r="AU486" s="444"/>
      <c r="AV486" s="444"/>
      <c r="AW486" s="444"/>
      <c r="BA486" s="764" t="str">
        <f t="shared" si="6"/>
        <v/>
      </c>
      <c r="BB486" s="451"/>
      <c r="BC486" s="444"/>
      <c r="BD486" s="444"/>
    </row>
    <row r="487" spans="40:56" x14ac:dyDescent="0.25">
      <c r="AN487" s="451"/>
      <c r="AO487" s="444"/>
      <c r="AP487" s="444"/>
      <c r="AQ487" s="444"/>
      <c r="AR487" s="444"/>
      <c r="AS487" s="444"/>
      <c r="AT487" s="444"/>
      <c r="AU487" s="444"/>
      <c r="AV487" s="444"/>
      <c r="AW487" s="444"/>
      <c r="BA487" s="764" t="str">
        <f t="shared" si="6"/>
        <v/>
      </c>
      <c r="BB487" s="451"/>
      <c r="BC487" s="444"/>
      <c r="BD487" s="444"/>
    </row>
    <row r="488" spans="40:56" x14ac:dyDescent="0.25">
      <c r="AN488" s="451"/>
      <c r="AO488" s="444"/>
      <c r="AP488" s="444"/>
      <c r="AQ488" s="444"/>
      <c r="AR488" s="444"/>
      <c r="AS488" s="444"/>
      <c r="AT488" s="444"/>
      <c r="AU488" s="444"/>
      <c r="AV488" s="444"/>
      <c r="AW488" s="444"/>
      <c r="BA488" s="764" t="str">
        <f t="shared" si="6"/>
        <v/>
      </c>
      <c r="BB488" s="451"/>
      <c r="BC488" s="444"/>
      <c r="BD488" s="444"/>
    </row>
    <row r="489" spans="40:56" x14ac:dyDescent="0.25">
      <c r="AN489" s="451"/>
      <c r="AO489" s="444"/>
      <c r="AP489" s="444"/>
      <c r="AQ489" s="444"/>
      <c r="AR489" s="444"/>
      <c r="AS489" s="444"/>
      <c r="AT489" s="444"/>
      <c r="AU489" s="444"/>
      <c r="AV489" s="444"/>
      <c r="AW489" s="444"/>
      <c r="BA489" s="764" t="str">
        <f t="shared" si="6"/>
        <v/>
      </c>
      <c r="BB489" s="451"/>
      <c r="BC489" s="444"/>
      <c r="BD489" s="444"/>
    </row>
    <row r="490" spans="40:56" x14ac:dyDescent="0.25">
      <c r="AN490" s="451"/>
      <c r="AO490" s="444"/>
      <c r="AP490" s="444"/>
      <c r="AQ490" s="444"/>
      <c r="AR490" s="444"/>
      <c r="AS490" s="444"/>
      <c r="AT490" s="444"/>
      <c r="AU490" s="444"/>
      <c r="AV490" s="444"/>
      <c r="AW490" s="444"/>
      <c r="BA490" s="764" t="str">
        <f t="shared" si="6"/>
        <v/>
      </c>
      <c r="BB490" s="451"/>
      <c r="BC490" s="444"/>
      <c r="BD490" s="444"/>
    </row>
    <row r="491" spans="40:56" x14ac:dyDescent="0.25">
      <c r="AN491" s="451"/>
      <c r="AO491" s="444"/>
      <c r="AP491" s="444"/>
      <c r="AQ491" s="444"/>
      <c r="AR491" s="444"/>
      <c r="AS491" s="444"/>
      <c r="AT491" s="444"/>
      <c r="AU491" s="444"/>
      <c r="AV491" s="444"/>
      <c r="AW491" s="444"/>
      <c r="BA491" s="764" t="str">
        <f t="shared" si="6"/>
        <v/>
      </c>
      <c r="BB491" s="451"/>
      <c r="BC491" s="444"/>
      <c r="BD491" s="444"/>
    </row>
    <row r="492" spans="40:56" x14ac:dyDescent="0.25">
      <c r="AN492" s="451"/>
      <c r="AO492" s="444"/>
      <c r="AP492" s="444"/>
      <c r="AQ492" s="444"/>
      <c r="AR492" s="444"/>
      <c r="AS492" s="444"/>
      <c r="AT492" s="444"/>
      <c r="AU492" s="444"/>
      <c r="AV492" s="444"/>
      <c r="AW492" s="444"/>
      <c r="BA492" s="764" t="str">
        <f t="shared" si="6"/>
        <v/>
      </c>
      <c r="BB492" s="451"/>
      <c r="BC492" s="444"/>
      <c r="BD492" s="444"/>
    </row>
    <row r="493" spans="40:56" x14ac:dyDescent="0.25">
      <c r="AN493" s="451"/>
      <c r="AO493" s="444"/>
      <c r="AP493" s="444"/>
      <c r="AQ493" s="444"/>
      <c r="AR493" s="444"/>
      <c r="AS493" s="444"/>
      <c r="AT493" s="444"/>
      <c r="AU493" s="444"/>
      <c r="AV493" s="444"/>
      <c r="AW493" s="444"/>
      <c r="BA493" s="764" t="str">
        <f t="shared" si="6"/>
        <v/>
      </c>
      <c r="BB493" s="451"/>
      <c r="BC493" s="444"/>
      <c r="BD493" s="444"/>
    </row>
    <row r="494" spans="40:56" x14ac:dyDescent="0.25">
      <c r="AN494" s="451"/>
      <c r="AO494" s="444"/>
      <c r="AP494" s="444"/>
      <c r="AQ494" s="444"/>
      <c r="AR494" s="444"/>
      <c r="AS494" s="444"/>
      <c r="AT494" s="444"/>
      <c r="AU494" s="444"/>
      <c r="AV494" s="444"/>
      <c r="AW494" s="444"/>
      <c r="BA494" s="764" t="str">
        <f t="shared" si="6"/>
        <v/>
      </c>
      <c r="BB494" s="451"/>
      <c r="BC494" s="444"/>
      <c r="BD494" s="444"/>
    </row>
    <row r="495" spans="40:56" x14ac:dyDescent="0.25">
      <c r="AN495" s="451"/>
      <c r="AO495" s="444"/>
      <c r="AP495" s="444"/>
      <c r="AQ495" s="444"/>
      <c r="AR495" s="444"/>
      <c r="AS495" s="444"/>
      <c r="AT495" s="444"/>
      <c r="AU495" s="444"/>
      <c r="AV495" s="444"/>
      <c r="AW495" s="444"/>
      <c r="BA495" s="764" t="str">
        <f t="shared" si="6"/>
        <v/>
      </c>
      <c r="BB495" s="451"/>
      <c r="BC495" s="444"/>
      <c r="BD495" s="444"/>
    </row>
    <row r="496" spans="40:56" x14ac:dyDescent="0.25">
      <c r="AN496" s="451"/>
      <c r="AO496" s="444"/>
      <c r="AP496" s="444"/>
      <c r="AQ496" s="444"/>
      <c r="AR496" s="444"/>
      <c r="AS496" s="444"/>
      <c r="AT496" s="444"/>
      <c r="AU496" s="444"/>
      <c r="AV496" s="444"/>
      <c r="AW496" s="444"/>
      <c r="BA496" s="764" t="str">
        <f t="shared" si="6"/>
        <v/>
      </c>
      <c r="BB496" s="451"/>
      <c r="BC496" s="444"/>
      <c r="BD496" s="444"/>
    </row>
    <row r="497" spans="40:56" x14ac:dyDescent="0.25">
      <c r="AN497" s="451"/>
      <c r="AO497" s="444"/>
      <c r="AP497" s="444"/>
      <c r="AQ497" s="444"/>
      <c r="AR497" s="444"/>
      <c r="AS497" s="444"/>
      <c r="AT497" s="444"/>
      <c r="AU497" s="444"/>
      <c r="AV497" s="444"/>
      <c r="AW497" s="444"/>
      <c r="BA497" s="764" t="str">
        <f t="shared" si="6"/>
        <v/>
      </c>
      <c r="BB497" s="451"/>
      <c r="BC497" s="444"/>
      <c r="BD497" s="444"/>
    </row>
    <row r="498" spans="40:56" x14ac:dyDescent="0.25">
      <c r="AN498" s="451"/>
      <c r="AO498" s="444"/>
      <c r="AP498" s="444"/>
      <c r="AQ498" s="444"/>
      <c r="AR498" s="444"/>
      <c r="AS498" s="444"/>
      <c r="AT498" s="444"/>
      <c r="AU498" s="444"/>
      <c r="AV498" s="444"/>
      <c r="AW498" s="444"/>
      <c r="BA498" s="764" t="str">
        <f t="shared" si="6"/>
        <v/>
      </c>
      <c r="BB498" s="451"/>
      <c r="BC498" s="444"/>
      <c r="BD498" s="444"/>
    </row>
    <row r="499" spans="40:56" x14ac:dyDescent="0.25">
      <c r="AN499" s="451"/>
      <c r="AO499" s="444"/>
      <c r="AP499" s="444"/>
      <c r="AQ499" s="444"/>
      <c r="AR499" s="444"/>
      <c r="AS499" s="444"/>
      <c r="AT499" s="444"/>
      <c r="AU499" s="444"/>
      <c r="AV499" s="444"/>
      <c r="AW499" s="444"/>
      <c r="BA499" s="764" t="str">
        <f t="shared" si="6"/>
        <v/>
      </c>
      <c r="BB499" s="451"/>
      <c r="BC499" s="444"/>
      <c r="BD499" s="444"/>
    </row>
    <row r="500" spans="40:56" x14ac:dyDescent="0.25">
      <c r="AN500" s="451"/>
      <c r="AO500" s="444"/>
      <c r="AP500" s="444"/>
      <c r="AQ500" s="444"/>
      <c r="AR500" s="444"/>
      <c r="AS500" s="444"/>
      <c r="AT500" s="444"/>
      <c r="AU500" s="444"/>
      <c r="AV500" s="444"/>
      <c r="AW500" s="444"/>
      <c r="BA500" s="764" t="str">
        <f t="shared" si="6"/>
        <v/>
      </c>
      <c r="BB500" s="451"/>
      <c r="BC500" s="444"/>
      <c r="BD500" s="444"/>
    </row>
    <row r="501" spans="40:56" x14ac:dyDescent="0.25">
      <c r="AN501" s="451"/>
      <c r="AO501" s="444"/>
      <c r="AP501" s="444"/>
      <c r="AQ501" s="444"/>
      <c r="AR501" s="444"/>
      <c r="AS501" s="444"/>
      <c r="AT501" s="444"/>
      <c r="AU501" s="444"/>
      <c r="AV501" s="444"/>
      <c r="AW501" s="444"/>
      <c r="BA501" s="764" t="str">
        <f t="shared" si="6"/>
        <v/>
      </c>
      <c r="BB501" s="451"/>
      <c r="BC501" s="444"/>
      <c r="BD501" s="444"/>
    </row>
    <row r="502" spans="40:56" x14ac:dyDescent="0.25">
      <c r="AN502" s="451"/>
      <c r="AO502" s="444"/>
      <c r="AP502" s="444"/>
      <c r="AQ502" s="444"/>
      <c r="AR502" s="444"/>
      <c r="AS502" s="444"/>
      <c r="AT502" s="444"/>
      <c r="AU502" s="444"/>
      <c r="AV502" s="444"/>
      <c r="AW502" s="444"/>
      <c r="BA502" s="764" t="str">
        <f t="shared" si="6"/>
        <v/>
      </c>
      <c r="BB502" s="451"/>
      <c r="BC502" s="444"/>
      <c r="BD502" s="444"/>
    </row>
    <row r="503" spans="40:56" x14ac:dyDescent="0.25">
      <c r="AN503" s="451"/>
      <c r="AO503" s="444"/>
      <c r="AP503" s="444"/>
      <c r="AQ503" s="444"/>
      <c r="AR503" s="444"/>
      <c r="AS503" s="444"/>
      <c r="AT503" s="444"/>
      <c r="AU503" s="444"/>
      <c r="AV503" s="444"/>
      <c r="AW503" s="444"/>
      <c r="BA503" s="764" t="str">
        <f t="shared" si="6"/>
        <v/>
      </c>
      <c r="BB503" s="451"/>
      <c r="BC503" s="444"/>
      <c r="BD503" s="444"/>
    </row>
    <row r="504" spans="40:56" x14ac:dyDescent="0.25">
      <c r="AN504" s="451"/>
      <c r="AO504" s="444"/>
      <c r="AP504" s="444"/>
      <c r="AQ504" s="444"/>
      <c r="AR504" s="444"/>
      <c r="AS504" s="444"/>
      <c r="AT504" s="444"/>
      <c r="AU504" s="444"/>
      <c r="AV504" s="444"/>
      <c r="AW504" s="444"/>
      <c r="BA504" s="764" t="str">
        <f t="shared" si="6"/>
        <v/>
      </c>
      <c r="BB504" s="451"/>
      <c r="BC504" s="444"/>
      <c r="BD504" s="444"/>
    </row>
    <row r="505" spans="40:56" x14ac:dyDescent="0.25">
      <c r="AN505" s="451"/>
      <c r="AO505" s="444"/>
      <c r="AP505" s="444"/>
      <c r="AQ505" s="444"/>
      <c r="AR505" s="444"/>
      <c r="AS505" s="444"/>
      <c r="AT505" s="444"/>
      <c r="AU505" s="444"/>
      <c r="AV505" s="444"/>
      <c r="AW505" s="444"/>
      <c r="BA505" s="764" t="str">
        <f t="shared" si="6"/>
        <v/>
      </c>
      <c r="BB505" s="451"/>
      <c r="BC505" s="444"/>
      <c r="BD505" s="444"/>
    </row>
    <row r="506" spans="40:56" x14ac:dyDescent="0.25">
      <c r="AN506" s="451"/>
      <c r="AO506" s="444"/>
      <c r="AP506" s="444"/>
      <c r="AQ506" s="444"/>
      <c r="AR506" s="444"/>
      <c r="AS506" s="444"/>
      <c r="AT506" s="444"/>
      <c r="AU506" s="444"/>
      <c r="AV506" s="444"/>
      <c r="AW506" s="444"/>
      <c r="BA506" s="764" t="str">
        <f t="shared" si="6"/>
        <v/>
      </c>
      <c r="BB506" s="451"/>
      <c r="BC506" s="444"/>
      <c r="BD506" s="444"/>
    </row>
    <row r="507" spans="40:56" x14ac:dyDescent="0.25">
      <c r="AN507" s="451"/>
      <c r="AO507" s="444"/>
      <c r="AP507" s="444"/>
      <c r="AQ507" s="444"/>
      <c r="AR507" s="444"/>
      <c r="AS507" s="444"/>
      <c r="AT507" s="444"/>
      <c r="AU507" s="444"/>
      <c r="AV507" s="444"/>
      <c r="AW507" s="444"/>
      <c r="BA507" s="764" t="str">
        <f t="shared" si="6"/>
        <v/>
      </c>
      <c r="BB507" s="451"/>
      <c r="BC507" s="444"/>
      <c r="BD507" s="444"/>
    </row>
    <row r="508" spans="40:56" x14ac:dyDescent="0.25">
      <c r="AN508" s="451"/>
      <c r="AO508" s="444"/>
      <c r="AP508" s="444"/>
      <c r="AQ508" s="444"/>
      <c r="AR508" s="444"/>
      <c r="AS508" s="444"/>
      <c r="AT508" s="444"/>
      <c r="AU508" s="444"/>
      <c r="AV508" s="444"/>
      <c r="AW508" s="444"/>
      <c r="BA508" s="764" t="str">
        <f t="shared" si="6"/>
        <v/>
      </c>
      <c r="BB508" s="451"/>
      <c r="BC508" s="444"/>
      <c r="BD508" s="444"/>
    </row>
    <row r="509" spans="40:56" x14ac:dyDescent="0.25">
      <c r="AN509" s="451"/>
      <c r="AO509" s="444"/>
      <c r="AP509" s="444"/>
      <c r="AQ509" s="444"/>
      <c r="AR509" s="444"/>
      <c r="AS509" s="444"/>
      <c r="AT509" s="444"/>
      <c r="AU509" s="444"/>
      <c r="AV509" s="444"/>
      <c r="AW509" s="444"/>
      <c r="BA509" s="764" t="str">
        <f t="shared" si="6"/>
        <v/>
      </c>
      <c r="BB509" s="451"/>
      <c r="BC509" s="444"/>
      <c r="BD509" s="444"/>
    </row>
    <row r="510" spans="40:56" x14ac:dyDescent="0.25">
      <c r="AN510" s="451"/>
      <c r="AO510" s="444"/>
      <c r="AP510" s="444"/>
      <c r="AQ510" s="444"/>
      <c r="AR510" s="444"/>
      <c r="AS510" s="444"/>
      <c r="AT510" s="444"/>
      <c r="AU510" s="444"/>
      <c r="AV510" s="444"/>
      <c r="AW510" s="444"/>
      <c r="BA510" s="764" t="str">
        <f t="shared" si="6"/>
        <v/>
      </c>
      <c r="BB510" s="451"/>
      <c r="BC510" s="444"/>
      <c r="BD510" s="444"/>
    </row>
    <row r="511" spans="40:56" x14ac:dyDescent="0.25">
      <c r="AN511" s="451"/>
      <c r="AO511" s="444"/>
      <c r="AP511" s="444"/>
      <c r="AQ511" s="444"/>
      <c r="AR511" s="444"/>
      <c r="AS511" s="444"/>
      <c r="AT511" s="444"/>
      <c r="AU511" s="444"/>
      <c r="AV511" s="444"/>
      <c r="AW511" s="444"/>
      <c r="BA511" s="764" t="str">
        <f t="shared" si="6"/>
        <v/>
      </c>
      <c r="BB511" s="451"/>
      <c r="BC511" s="444"/>
      <c r="BD511" s="444"/>
    </row>
    <row r="512" spans="40:56" x14ac:dyDescent="0.25">
      <c r="AN512" s="451"/>
      <c r="AO512" s="444"/>
      <c r="AP512" s="444"/>
      <c r="AQ512" s="444"/>
      <c r="AR512" s="444"/>
      <c r="AS512" s="444"/>
      <c r="AT512" s="444"/>
      <c r="AU512" s="444"/>
      <c r="AV512" s="444"/>
      <c r="AW512" s="444"/>
      <c r="BA512" s="764" t="str">
        <f t="shared" si="6"/>
        <v/>
      </c>
      <c r="BB512" s="451"/>
      <c r="BC512" s="444"/>
      <c r="BD512" s="444"/>
    </row>
    <row r="513" spans="40:56" x14ac:dyDescent="0.25">
      <c r="AN513" s="451"/>
      <c r="AO513" s="444"/>
      <c r="AP513" s="444"/>
      <c r="AQ513" s="444"/>
      <c r="AR513" s="444"/>
      <c r="AS513" s="444"/>
      <c r="AT513" s="444"/>
      <c r="AU513" s="444"/>
      <c r="AV513" s="444"/>
      <c r="AW513" s="444"/>
      <c r="BA513" s="764" t="str">
        <f t="shared" si="6"/>
        <v/>
      </c>
      <c r="BB513" s="451"/>
      <c r="BC513" s="444"/>
      <c r="BD513" s="444"/>
    </row>
    <row r="514" spans="40:56" x14ac:dyDescent="0.25">
      <c r="AN514" s="451"/>
      <c r="AO514" s="444"/>
      <c r="AP514" s="444"/>
      <c r="AQ514" s="444"/>
      <c r="AR514" s="444"/>
      <c r="AS514" s="444"/>
      <c r="AT514" s="444"/>
      <c r="AU514" s="444"/>
      <c r="AV514" s="444"/>
      <c r="AW514" s="444"/>
      <c r="BA514" s="764" t="str">
        <f t="shared" si="6"/>
        <v/>
      </c>
      <c r="BB514" s="451"/>
      <c r="BC514" s="444"/>
      <c r="BD514" s="444"/>
    </row>
    <row r="515" spans="40:56" x14ac:dyDescent="0.25">
      <c r="AN515" s="451"/>
      <c r="AO515" s="444"/>
      <c r="AP515" s="444"/>
      <c r="AQ515" s="444"/>
      <c r="AR515" s="444"/>
      <c r="AS515" s="444"/>
      <c r="AT515" s="444"/>
      <c r="AU515" s="444"/>
      <c r="AV515" s="444"/>
      <c r="AW515" s="444"/>
      <c r="BA515" s="764" t="str">
        <f t="shared" si="6"/>
        <v/>
      </c>
      <c r="BB515" s="451"/>
      <c r="BC515" s="444"/>
      <c r="BD515" s="444"/>
    </row>
    <row r="516" spans="40:56" x14ac:dyDescent="0.25">
      <c r="AN516" s="451"/>
      <c r="AO516" s="444"/>
      <c r="AP516" s="444"/>
      <c r="AQ516" s="444"/>
      <c r="AR516" s="444"/>
      <c r="AS516" s="444"/>
      <c r="AT516" s="444"/>
      <c r="AU516" s="444"/>
      <c r="AV516" s="444"/>
      <c r="AW516" s="444"/>
      <c r="BA516" s="764" t="str">
        <f t="shared" si="6"/>
        <v/>
      </c>
      <c r="BB516" s="451"/>
      <c r="BC516" s="444"/>
      <c r="BD516" s="444"/>
    </row>
    <row r="517" spans="40:56" x14ac:dyDescent="0.25">
      <c r="AN517" s="451"/>
      <c r="AO517" s="444"/>
      <c r="AP517" s="444"/>
      <c r="AQ517" s="444"/>
      <c r="AR517" s="444"/>
      <c r="AS517" s="444"/>
      <c r="AT517" s="444"/>
      <c r="AU517" s="444"/>
      <c r="AV517" s="444"/>
      <c r="AW517" s="444"/>
      <c r="BA517" s="764" t="str">
        <f t="shared" si="6"/>
        <v/>
      </c>
      <c r="BB517" s="451"/>
      <c r="BC517" s="444"/>
      <c r="BD517" s="444"/>
    </row>
    <row r="518" spans="40:56" x14ac:dyDescent="0.25">
      <c r="AN518" s="451"/>
      <c r="AO518" s="444"/>
      <c r="AP518" s="444"/>
      <c r="AQ518" s="444"/>
      <c r="AR518" s="444"/>
      <c r="AS518" s="444"/>
      <c r="AT518" s="444"/>
      <c r="AU518" s="444"/>
      <c r="AV518" s="444"/>
      <c r="AW518" s="444"/>
      <c r="BA518" s="764" t="str">
        <f t="shared" ref="BA518:BA581" si="7">BB517&amp;BC517</f>
        <v/>
      </c>
      <c r="BB518" s="451"/>
      <c r="BC518" s="444"/>
      <c r="BD518" s="444"/>
    </row>
    <row r="519" spans="40:56" x14ac:dyDescent="0.25">
      <c r="AN519" s="451"/>
      <c r="AO519" s="444"/>
      <c r="AP519" s="444"/>
      <c r="AQ519" s="444"/>
      <c r="AR519" s="444"/>
      <c r="AS519" s="444"/>
      <c r="AT519" s="444"/>
      <c r="AU519" s="444"/>
      <c r="AV519" s="444"/>
      <c r="AW519" s="444"/>
      <c r="BA519" s="764" t="str">
        <f t="shared" si="7"/>
        <v/>
      </c>
      <c r="BB519" s="451"/>
      <c r="BC519" s="444"/>
      <c r="BD519" s="444"/>
    </row>
    <row r="520" spans="40:56" x14ac:dyDescent="0.25">
      <c r="AN520" s="451"/>
      <c r="AO520" s="444"/>
      <c r="AP520" s="444"/>
      <c r="AQ520" s="444"/>
      <c r="AR520" s="444"/>
      <c r="AS520" s="444"/>
      <c r="AT520" s="444"/>
      <c r="AU520" s="444"/>
      <c r="AV520" s="444"/>
      <c r="AW520" s="444"/>
      <c r="BA520" s="764" t="str">
        <f t="shared" si="7"/>
        <v/>
      </c>
      <c r="BB520" s="451"/>
      <c r="BC520" s="444"/>
      <c r="BD520" s="444"/>
    </row>
    <row r="521" spans="40:56" x14ac:dyDescent="0.25">
      <c r="AN521" s="451"/>
      <c r="AO521" s="444"/>
      <c r="AP521" s="444"/>
      <c r="AQ521" s="444"/>
      <c r="AR521" s="444"/>
      <c r="AS521" s="444"/>
      <c r="AT521" s="444"/>
      <c r="AU521" s="444"/>
      <c r="AV521" s="444"/>
      <c r="AW521" s="444"/>
      <c r="BA521" s="764" t="str">
        <f t="shared" si="7"/>
        <v/>
      </c>
      <c r="BB521" s="451"/>
      <c r="BC521" s="444"/>
      <c r="BD521" s="444"/>
    </row>
    <row r="522" spans="40:56" x14ac:dyDescent="0.25">
      <c r="AN522" s="451"/>
      <c r="AO522" s="444"/>
      <c r="AP522" s="444"/>
      <c r="AQ522" s="444"/>
      <c r="AR522" s="444"/>
      <c r="AS522" s="444"/>
      <c r="AT522" s="444"/>
      <c r="AU522" s="444"/>
      <c r="AV522" s="444"/>
      <c r="AW522" s="444"/>
      <c r="BA522" s="764" t="str">
        <f t="shared" si="7"/>
        <v/>
      </c>
      <c r="BB522" s="451"/>
      <c r="BC522" s="444"/>
      <c r="BD522" s="444"/>
    </row>
    <row r="523" spans="40:56" x14ac:dyDescent="0.25">
      <c r="AN523" s="451"/>
      <c r="AO523" s="444"/>
      <c r="AP523" s="444"/>
      <c r="AQ523" s="444"/>
      <c r="AR523" s="444"/>
      <c r="AS523" s="444"/>
      <c r="AT523" s="444"/>
      <c r="AU523" s="444"/>
      <c r="AV523" s="444"/>
      <c r="AW523" s="444"/>
      <c r="BA523" s="764" t="str">
        <f t="shared" si="7"/>
        <v/>
      </c>
      <c r="BB523" s="451"/>
      <c r="BC523" s="444"/>
      <c r="BD523" s="444"/>
    </row>
    <row r="524" spans="40:56" x14ac:dyDescent="0.25">
      <c r="AN524" s="451"/>
      <c r="AO524" s="444"/>
      <c r="AP524" s="444"/>
      <c r="AQ524" s="444"/>
      <c r="AR524" s="444"/>
      <c r="AS524" s="444"/>
      <c r="AT524" s="444"/>
      <c r="AU524" s="444"/>
      <c r="AV524" s="444"/>
      <c r="AW524" s="444"/>
      <c r="BA524" s="764" t="str">
        <f t="shared" si="7"/>
        <v/>
      </c>
      <c r="BB524" s="451"/>
      <c r="BC524" s="444"/>
      <c r="BD524" s="444"/>
    </row>
    <row r="525" spans="40:56" x14ac:dyDescent="0.25">
      <c r="AN525" s="451"/>
      <c r="AO525" s="444"/>
      <c r="AP525" s="444"/>
      <c r="AQ525" s="444"/>
      <c r="AR525" s="444"/>
      <c r="AS525" s="444"/>
      <c r="AT525" s="444"/>
      <c r="AU525" s="444"/>
      <c r="AV525" s="444"/>
      <c r="AW525" s="444"/>
      <c r="BA525" s="764" t="str">
        <f t="shared" si="7"/>
        <v/>
      </c>
      <c r="BB525" s="451"/>
      <c r="BC525" s="444"/>
      <c r="BD525" s="444"/>
    </row>
    <row r="526" spans="40:56" x14ac:dyDescent="0.25">
      <c r="AN526" s="451"/>
      <c r="AO526" s="444"/>
      <c r="AP526" s="444"/>
      <c r="AQ526" s="444"/>
      <c r="AR526" s="444"/>
      <c r="AS526" s="444"/>
      <c r="AT526" s="444"/>
      <c r="AU526" s="444"/>
      <c r="AV526" s="444"/>
      <c r="AW526" s="444"/>
      <c r="BA526" s="764" t="str">
        <f t="shared" si="7"/>
        <v/>
      </c>
      <c r="BB526" s="451"/>
      <c r="BC526" s="444"/>
      <c r="BD526" s="444"/>
    </row>
    <row r="527" spans="40:56" x14ac:dyDescent="0.25">
      <c r="AN527" s="451"/>
      <c r="AO527" s="444"/>
      <c r="AP527" s="444"/>
      <c r="AQ527" s="444"/>
      <c r="AR527" s="444"/>
      <c r="AS527" s="444"/>
      <c r="AT527" s="444"/>
      <c r="AU527" s="444"/>
      <c r="AV527" s="444"/>
      <c r="AW527" s="444"/>
      <c r="BA527" s="764" t="str">
        <f t="shared" si="7"/>
        <v/>
      </c>
      <c r="BB527" s="451"/>
      <c r="BC527" s="444"/>
      <c r="BD527" s="444"/>
    </row>
    <row r="528" spans="40:56" x14ac:dyDescent="0.25">
      <c r="AN528" s="451"/>
      <c r="AO528" s="444"/>
      <c r="AP528" s="444"/>
      <c r="AQ528" s="444"/>
      <c r="AR528" s="444"/>
      <c r="AS528" s="444"/>
      <c r="AT528" s="444"/>
      <c r="AU528" s="444"/>
      <c r="AV528" s="444"/>
      <c r="AW528" s="444"/>
      <c r="BA528" s="764" t="str">
        <f t="shared" si="7"/>
        <v/>
      </c>
      <c r="BB528" s="451"/>
      <c r="BC528" s="444"/>
      <c r="BD528" s="444"/>
    </row>
    <row r="529" spans="40:56" x14ac:dyDescent="0.25">
      <c r="AN529" s="451"/>
      <c r="AO529" s="444"/>
      <c r="AP529" s="444"/>
      <c r="AQ529" s="444"/>
      <c r="AR529" s="444"/>
      <c r="AS529" s="444"/>
      <c r="AT529" s="444"/>
      <c r="AU529" s="444"/>
      <c r="AV529" s="444"/>
      <c r="AW529" s="444"/>
      <c r="BA529" s="764" t="str">
        <f t="shared" si="7"/>
        <v/>
      </c>
      <c r="BB529" s="451"/>
      <c r="BC529" s="444"/>
      <c r="BD529" s="444"/>
    </row>
    <row r="530" spans="40:56" x14ac:dyDescent="0.25">
      <c r="AN530" s="451"/>
      <c r="AO530" s="444"/>
      <c r="AP530" s="444"/>
      <c r="AQ530" s="444"/>
      <c r="AR530" s="444"/>
      <c r="AS530" s="444"/>
      <c r="AT530" s="444"/>
      <c r="AU530" s="444"/>
      <c r="AV530" s="444"/>
      <c r="AW530" s="444"/>
      <c r="BA530" s="764" t="str">
        <f t="shared" si="7"/>
        <v/>
      </c>
      <c r="BB530" s="451"/>
      <c r="BC530" s="444"/>
      <c r="BD530" s="444"/>
    </row>
    <row r="531" spans="40:56" x14ac:dyDescent="0.25">
      <c r="AN531" s="451"/>
      <c r="AO531" s="444"/>
      <c r="AP531" s="444"/>
      <c r="AQ531" s="444"/>
      <c r="AR531" s="444"/>
      <c r="AS531" s="444"/>
      <c r="AT531" s="444"/>
      <c r="AU531" s="444"/>
      <c r="AV531" s="444"/>
      <c r="AW531" s="444"/>
      <c r="BA531" s="764" t="str">
        <f t="shared" si="7"/>
        <v/>
      </c>
      <c r="BB531" s="451"/>
      <c r="BC531" s="444"/>
      <c r="BD531" s="444"/>
    </row>
    <row r="532" spans="40:56" x14ac:dyDescent="0.25">
      <c r="AN532" s="451"/>
      <c r="AO532" s="444"/>
      <c r="AP532" s="444"/>
      <c r="AQ532" s="444"/>
      <c r="AR532" s="444"/>
      <c r="AS532" s="444"/>
      <c r="AT532" s="444"/>
      <c r="AU532" s="444"/>
      <c r="AV532" s="444"/>
      <c r="AW532" s="444"/>
      <c r="BA532" s="764" t="str">
        <f t="shared" si="7"/>
        <v/>
      </c>
      <c r="BB532" s="451"/>
      <c r="BC532" s="444"/>
      <c r="BD532" s="444"/>
    </row>
    <row r="533" spans="40:56" x14ac:dyDescent="0.25">
      <c r="AN533" s="451"/>
      <c r="AO533" s="444"/>
      <c r="AP533" s="444"/>
      <c r="AQ533" s="444"/>
      <c r="AR533" s="444"/>
      <c r="AS533" s="444"/>
      <c r="AT533" s="444"/>
      <c r="AU533" s="444"/>
      <c r="AV533" s="444"/>
      <c r="AW533" s="444"/>
      <c r="BA533" s="764" t="str">
        <f t="shared" si="7"/>
        <v/>
      </c>
      <c r="BB533" s="451"/>
      <c r="BC533" s="444"/>
      <c r="BD533" s="444"/>
    </row>
    <row r="534" spans="40:56" x14ac:dyDescent="0.25">
      <c r="AN534" s="451"/>
      <c r="AO534" s="444"/>
      <c r="AP534" s="444"/>
      <c r="AQ534" s="444"/>
      <c r="AR534" s="444"/>
      <c r="AS534" s="444"/>
      <c r="AT534" s="444"/>
      <c r="AU534" s="444"/>
      <c r="AV534" s="444"/>
      <c r="AW534" s="444"/>
      <c r="BA534" s="764" t="str">
        <f t="shared" si="7"/>
        <v/>
      </c>
      <c r="BB534" s="451"/>
      <c r="BC534" s="444"/>
      <c r="BD534" s="444"/>
    </row>
    <row r="535" spans="40:56" x14ac:dyDescent="0.25">
      <c r="AN535" s="451"/>
      <c r="AO535" s="444"/>
      <c r="AP535" s="444"/>
      <c r="AQ535" s="444"/>
      <c r="AR535" s="444"/>
      <c r="AS535" s="444"/>
      <c r="AT535" s="444"/>
      <c r="AU535" s="444"/>
      <c r="AV535" s="444"/>
      <c r="AW535" s="444"/>
      <c r="BA535" s="764" t="str">
        <f t="shared" si="7"/>
        <v/>
      </c>
      <c r="BB535" s="451"/>
      <c r="BC535" s="444"/>
      <c r="BD535" s="444"/>
    </row>
    <row r="536" spans="40:56" x14ac:dyDescent="0.25">
      <c r="AN536" s="451"/>
      <c r="AO536" s="444"/>
      <c r="AP536" s="444"/>
      <c r="AQ536" s="444"/>
      <c r="AR536" s="444"/>
      <c r="AS536" s="444"/>
      <c r="AT536" s="444"/>
      <c r="AU536" s="444"/>
      <c r="AV536" s="444"/>
      <c r="AW536" s="444"/>
      <c r="BA536" s="764" t="str">
        <f t="shared" si="7"/>
        <v/>
      </c>
      <c r="BB536" s="451"/>
      <c r="BC536" s="444"/>
      <c r="BD536" s="444"/>
    </row>
    <row r="537" spans="40:56" x14ac:dyDescent="0.25">
      <c r="AN537" s="451"/>
      <c r="AO537" s="444"/>
      <c r="AP537" s="444"/>
      <c r="AQ537" s="444"/>
      <c r="AR537" s="444"/>
      <c r="AS537" s="444"/>
      <c r="AT537" s="444"/>
      <c r="AU537" s="444"/>
      <c r="AV537" s="444"/>
      <c r="AW537" s="444"/>
      <c r="BA537" s="764" t="str">
        <f t="shared" si="7"/>
        <v/>
      </c>
      <c r="BB537" s="451"/>
      <c r="BC537" s="444"/>
      <c r="BD537" s="444"/>
    </row>
    <row r="538" spans="40:56" x14ac:dyDescent="0.25">
      <c r="AN538" s="451"/>
      <c r="AO538" s="444"/>
      <c r="AP538" s="444"/>
      <c r="AQ538" s="444"/>
      <c r="AR538" s="444"/>
      <c r="AS538" s="444"/>
      <c r="AT538" s="444"/>
      <c r="AU538" s="444"/>
      <c r="AV538" s="444"/>
      <c r="AW538" s="444"/>
      <c r="BA538" s="764" t="str">
        <f t="shared" si="7"/>
        <v/>
      </c>
      <c r="BB538" s="451"/>
      <c r="BC538" s="444"/>
      <c r="BD538" s="444"/>
    </row>
    <row r="539" spans="40:56" x14ac:dyDescent="0.25">
      <c r="AN539" s="451"/>
      <c r="AO539" s="444"/>
      <c r="AP539" s="444"/>
      <c r="AQ539" s="444"/>
      <c r="AR539" s="444"/>
      <c r="AS539" s="444"/>
      <c r="AT539" s="444"/>
      <c r="AU539" s="444"/>
      <c r="AV539" s="444"/>
      <c r="AW539" s="444"/>
      <c r="BA539" s="764" t="str">
        <f t="shared" si="7"/>
        <v/>
      </c>
      <c r="BB539" s="451"/>
      <c r="BC539" s="444"/>
      <c r="BD539" s="444"/>
    </row>
    <row r="540" spans="40:56" x14ac:dyDescent="0.25">
      <c r="AN540" s="451"/>
      <c r="AO540" s="444"/>
      <c r="AP540" s="444"/>
      <c r="AQ540" s="444"/>
      <c r="AR540" s="444"/>
      <c r="AS540" s="444"/>
      <c r="AT540" s="444"/>
      <c r="AU540" s="444"/>
      <c r="AV540" s="444"/>
      <c r="AW540" s="444"/>
      <c r="BA540" s="764" t="str">
        <f t="shared" si="7"/>
        <v/>
      </c>
      <c r="BB540" s="451"/>
      <c r="BC540" s="444"/>
      <c r="BD540" s="444"/>
    </row>
    <row r="541" spans="40:56" x14ac:dyDescent="0.25">
      <c r="AN541" s="451"/>
      <c r="AO541" s="444"/>
      <c r="AP541" s="444"/>
      <c r="AQ541" s="444"/>
      <c r="AR541" s="444"/>
      <c r="AS541" s="444"/>
      <c r="AT541" s="444"/>
      <c r="AU541" s="444"/>
      <c r="AV541" s="444"/>
      <c r="AW541" s="444"/>
      <c r="BA541" s="764" t="str">
        <f t="shared" si="7"/>
        <v/>
      </c>
      <c r="BB541" s="451"/>
      <c r="BC541" s="444"/>
      <c r="BD541" s="444"/>
    </row>
    <row r="542" spans="40:56" x14ac:dyDescent="0.25">
      <c r="AN542" s="451"/>
      <c r="AO542" s="444"/>
      <c r="AP542" s="444"/>
      <c r="AQ542" s="444"/>
      <c r="AR542" s="444"/>
      <c r="AS542" s="444"/>
      <c r="AT542" s="444"/>
      <c r="AU542" s="444"/>
      <c r="AV542" s="444"/>
      <c r="AW542" s="444"/>
      <c r="BA542" s="764" t="str">
        <f t="shared" si="7"/>
        <v/>
      </c>
      <c r="BB542" s="451"/>
      <c r="BC542" s="444"/>
      <c r="BD542" s="444"/>
    </row>
    <row r="543" spans="40:56" x14ac:dyDescent="0.25">
      <c r="AN543" s="451"/>
      <c r="AO543" s="444"/>
      <c r="AP543" s="444"/>
      <c r="AQ543" s="444"/>
      <c r="AR543" s="444"/>
      <c r="AS543" s="444"/>
      <c r="AT543" s="444"/>
      <c r="AU543" s="444"/>
      <c r="AV543" s="444"/>
      <c r="AW543" s="444"/>
      <c r="BA543" s="764" t="str">
        <f t="shared" si="7"/>
        <v/>
      </c>
      <c r="BB543" s="451"/>
      <c r="BC543" s="444"/>
      <c r="BD543" s="444"/>
    </row>
    <row r="544" spans="40:56" x14ac:dyDescent="0.25">
      <c r="AN544" s="451"/>
      <c r="AO544" s="444"/>
      <c r="AP544" s="444"/>
      <c r="AQ544" s="444"/>
      <c r="AR544" s="444"/>
      <c r="AS544" s="444"/>
      <c r="AT544" s="444"/>
      <c r="AU544" s="444"/>
      <c r="AV544" s="444"/>
      <c r="AW544" s="444"/>
      <c r="BA544" s="764" t="str">
        <f t="shared" si="7"/>
        <v/>
      </c>
      <c r="BB544" s="451"/>
      <c r="BC544" s="444"/>
      <c r="BD544" s="444"/>
    </row>
    <row r="545" spans="40:56" x14ac:dyDescent="0.25">
      <c r="AN545" s="451"/>
      <c r="AO545" s="444"/>
      <c r="AP545" s="444"/>
      <c r="AQ545" s="444"/>
      <c r="AR545" s="444"/>
      <c r="AS545" s="444"/>
      <c r="AT545" s="444"/>
      <c r="AU545" s="444"/>
      <c r="AV545" s="444"/>
      <c r="AW545" s="444"/>
      <c r="BA545" s="764" t="str">
        <f t="shared" si="7"/>
        <v/>
      </c>
      <c r="BB545" s="451"/>
      <c r="BC545" s="444"/>
      <c r="BD545" s="444"/>
    </row>
    <row r="546" spans="40:56" x14ac:dyDescent="0.25">
      <c r="AN546" s="451"/>
      <c r="AO546" s="444"/>
      <c r="AP546" s="444"/>
      <c r="AQ546" s="444"/>
      <c r="AR546" s="444"/>
      <c r="AS546" s="444"/>
      <c r="AT546" s="444"/>
      <c r="AU546" s="444"/>
      <c r="AV546" s="444"/>
      <c r="AW546" s="444"/>
      <c r="BA546" s="764" t="str">
        <f t="shared" si="7"/>
        <v/>
      </c>
      <c r="BB546" s="451"/>
      <c r="BC546" s="444"/>
      <c r="BD546" s="444"/>
    </row>
    <row r="547" spans="40:56" x14ac:dyDescent="0.25">
      <c r="AN547" s="451"/>
      <c r="AO547" s="444"/>
      <c r="AP547" s="444"/>
      <c r="AQ547" s="444"/>
      <c r="AR547" s="444"/>
      <c r="AS547" s="444"/>
      <c r="AT547" s="444"/>
      <c r="AU547" s="444"/>
      <c r="AV547" s="444"/>
      <c r="AW547" s="444"/>
      <c r="BA547" s="764" t="str">
        <f t="shared" si="7"/>
        <v/>
      </c>
      <c r="BB547" s="451"/>
      <c r="BC547" s="444"/>
      <c r="BD547" s="444"/>
    </row>
    <row r="548" spans="40:56" x14ac:dyDescent="0.25">
      <c r="AN548" s="451"/>
      <c r="AO548" s="444"/>
      <c r="AP548" s="444"/>
      <c r="AQ548" s="444"/>
      <c r="AR548" s="444"/>
      <c r="AS548" s="444"/>
      <c r="AT548" s="444"/>
      <c r="AU548" s="444"/>
      <c r="AV548" s="444"/>
      <c r="AW548" s="444"/>
      <c r="BA548" s="764" t="str">
        <f t="shared" si="7"/>
        <v/>
      </c>
      <c r="BB548" s="451"/>
      <c r="BC548" s="444"/>
      <c r="BD548" s="444"/>
    </row>
    <row r="549" spans="40:56" x14ac:dyDescent="0.25">
      <c r="AN549" s="451"/>
      <c r="AO549" s="444"/>
      <c r="AP549" s="444"/>
      <c r="AQ549" s="444"/>
      <c r="AR549" s="444"/>
      <c r="AS549" s="444"/>
      <c r="AT549" s="444"/>
      <c r="AU549" s="444"/>
      <c r="AV549" s="444"/>
      <c r="AW549" s="444"/>
      <c r="BA549" s="764" t="str">
        <f t="shared" si="7"/>
        <v/>
      </c>
      <c r="BB549" s="451"/>
      <c r="BC549" s="444"/>
      <c r="BD549" s="444"/>
    </row>
    <row r="550" spans="40:56" x14ac:dyDescent="0.25">
      <c r="AN550" s="451"/>
      <c r="AO550" s="444"/>
      <c r="AP550" s="444"/>
      <c r="AQ550" s="444"/>
      <c r="AR550" s="444"/>
      <c r="AS550" s="444"/>
      <c r="AT550" s="444"/>
      <c r="AU550" s="444"/>
      <c r="AV550" s="444"/>
      <c r="AW550" s="444"/>
      <c r="BA550" s="764" t="str">
        <f t="shared" si="7"/>
        <v/>
      </c>
      <c r="BB550" s="451"/>
      <c r="BC550" s="444"/>
      <c r="BD550" s="444"/>
    </row>
    <row r="551" spans="40:56" x14ac:dyDescent="0.25">
      <c r="AN551" s="451"/>
      <c r="AO551" s="444"/>
      <c r="AP551" s="444"/>
      <c r="AQ551" s="444"/>
      <c r="AR551" s="444"/>
      <c r="AS551" s="444"/>
      <c r="AT551" s="444"/>
      <c r="AU551" s="444"/>
      <c r="AV551" s="444"/>
      <c r="AW551" s="444"/>
      <c r="BA551" s="764" t="str">
        <f t="shared" si="7"/>
        <v/>
      </c>
      <c r="BB551" s="451"/>
      <c r="BC551" s="444"/>
      <c r="BD551" s="444"/>
    </row>
    <row r="552" spans="40:56" x14ac:dyDescent="0.25">
      <c r="AN552" s="451"/>
      <c r="AO552" s="444"/>
      <c r="AP552" s="444"/>
      <c r="AQ552" s="444"/>
      <c r="AR552" s="444"/>
      <c r="AS552" s="444"/>
      <c r="AT552" s="444"/>
      <c r="AU552" s="444"/>
      <c r="AV552" s="444"/>
      <c r="AW552" s="444"/>
      <c r="BA552" s="764" t="str">
        <f t="shared" si="7"/>
        <v/>
      </c>
      <c r="BB552" s="451"/>
      <c r="BC552" s="444"/>
      <c r="BD552" s="444"/>
    </row>
    <row r="553" spans="40:56" x14ac:dyDescent="0.25">
      <c r="AN553" s="451"/>
      <c r="AO553" s="444"/>
      <c r="AP553" s="444"/>
      <c r="AQ553" s="444"/>
      <c r="AR553" s="444"/>
      <c r="AS553" s="444"/>
      <c r="AT553" s="444"/>
      <c r="AU553" s="444"/>
      <c r="AV553" s="444"/>
      <c r="AW553" s="444"/>
      <c r="BA553" s="764" t="str">
        <f t="shared" si="7"/>
        <v/>
      </c>
      <c r="BB553" s="451"/>
      <c r="BC553" s="444"/>
      <c r="BD553" s="444"/>
    </row>
    <row r="554" spans="40:56" x14ac:dyDescent="0.25">
      <c r="AN554" s="451"/>
      <c r="AO554" s="444"/>
      <c r="AP554" s="444"/>
      <c r="AQ554" s="444"/>
      <c r="AR554" s="444"/>
      <c r="AS554" s="444"/>
      <c r="AT554" s="444"/>
      <c r="AU554" s="444"/>
      <c r="AV554" s="444"/>
      <c r="AW554" s="444"/>
      <c r="BA554" s="764" t="str">
        <f t="shared" si="7"/>
        <v/>
      </c>
      <c r="BB554" s="451"/>
      <c r="BC554" s="444"/>
      <c r="BD554" s="444"/>
    </row>
    <row r="555" spans="40:56" x14ac:dyDescent="0.25">
      <c r="AN555" s="451"/>
      <c r="AO555" s="444"/>
      <c r="AP555" s="444"/>
      <c r="AQ555" s="444"/>
      <c r="AR555" s="444"/>
      <c r="AS555" s="444"/>
      <c r="AT555" s="444"/>
      <c r="AU555" s="444"/>
      <c r="AV555" s="444"/>
      <c r="AW555" s="444"/>
      <c r="BA555" s="764" t="str">
        <f t="shared" si="7"/>
        <v/>
      </c>
      <c r="BB555" s="451"/>
      <c r="BC555" s="444"/>
      <c r="BD555" s="444"/>
    </row>
    <row r="556" spans="40:56" x14ac:dyDescent="0.25">
      <c r="AN556" s="451"/>
      <c r="AO556" s="444"/>
      <c r="AP556" s="444"/>
      <c r="AQ556" s="444"/>
      <c r="AR556" s="444"/>
      <c r="AS556" s="444"/>
      <c r="AT556" s="444"/>
      <c r="AU556" s="444"/>
      <c r="AV556" s="444"/>
      <c r="AW556" s="444"/>
      <c r="BA556" s="764" t="str">
        <f t="shared" si="7"/>
        <v/>
      </c>
      <c r="BB556" s="451"/>
      <c r="BC556" s="444"/>
      <c r="BD556" s="444"/>
    </row>
    <row r="557" spans="40:56" x14ac:dyDescent="0.25">
      <c r="AN557" s="451"/>
      <c r="AO557" s="444"/>
      <c r="AP557" s="444"/>
      <c r="AQ557" s="444"/>
      <c r="AR557" s="444"/>
      <c r="AS557" s="444"/>
      <c r="AT557" s="444"/>
      <c r="AU557" s="444"/>
      <c r="AV557" s="444"/>
      <c r="AW557" s="444"/>
      <c r="BA557" s="764" t="str">
        <f t="shared" si="7"/>
        <v/>
      </c>
      <c r="BB557" s="451"/>
      <c r="BC557" s="444"/>
      <c r="BD557" s="444"/>
    </row>
    <row r="558" spans="40:56" x14ac:dyDescent="0.25">
      <c r="AN558" s="451"/>
      <c r="AO558" s="444"/>
      <c r="AP558" s="444"/>
      <c r="AQ558" s="444"/>
      <c r="AR558" s="444"/>
      <c r="AS558" s="444"/>
      <c r="AT558" s="444"/>
      <c r="AU558" s="444"/>
      <c r="AV558" s="444"/>
      <c r="AW558" s="444"/>
      <c r="BA558" s="764" t="str">
        <f t="shared" si="7"/>
        <v/>
      </c>
      <c r="BB558" s="451"/>
      <c r="BC558" s="444"/>
      <c r="BD558" s="444"/>
    </row>
    <row r="559" spans="40:56" x14ac:dyDescent="0.25">
      <c r="AN559" s="451"/>
      <c r="AO559" s="444"/>
      <c r="AP559" s="444"/>
      <c r="AQ559" s="444"/>
      <c r="AR559" s="444"/>
      <c r="AS559" s="444"/>
      <c r="AT559" s="444"/>
      <c r="AU559" s="444"/>
      <c r="AV559" s="444"/>
      <c r="AW559" s="444"/>
      <c r="BA559" s="764" t="str">
        <f t="shared" si="7"/>
        <v/>
      </c>
      <c r="BB559" s="451"/>
      <c r="BC559" s="444"/>
      <c r="BD559" s="444"/>
    </row>
    <row r="560" spans="40:56" x14ac:dyDescent="0.25">
      <c r="AN560" s="451"/>
      <c r="AO560" s="444"/>
      <c r="AP560" s="444"/>
      <c r="AQ560" s="444"/>
      <c r="AR560" s="444"/>
      <c r="AS560" s="444"/>
      <c r="AT560" s="444"/>
      <c r="AU560" s="444"/>
      <c r="AV560" s="444"/>
      <c r="AW560" s="444"/>
      <c r="BA560" s="764" t="str">
        <f t="shared" si="7"/>
        <v/>
      </c>
      <c r="BB560" s="451"/>
      <c r="BC560" s="444"/>
      <c r="BD560" s="444"/>
    </row>
    <row r="561" spans="40:56" x14ac:dyDescent="0.25">
      <c r="AN561" s="451"/>
      <c r="AO561" s="444"/>
      <c r="AP561" s="444"/>
      <c r="AQ561" s="444"/>
      <c r="AR561" s="444"/>
      <c r="AS561" s="444"/>
      <c r="AT561" s="444"/>
      <c r="AU561" s="444"/>
      <c r="AV561" s="444"/>
      <c r="AW561" s="444"/>
      <c r="BA561" s="764" t="str">
        <f t="shared" si="7"/>
        <v/>
      </c>
      <c r="BB561" s="451"/>
      <c r="BC561" s="444"/>
      <c r="BD561" s="444"/>
    </row>
    <row r="562" spans="40:56" x14ac:dyDescent="0.25">
      <c r="AN562" s="451"/>
      <c r="AO562" s="444"/>
      <c r="AP562" s="444"/>
      <c r="AQ562" s="444"/>
      <c r="AR562" s="444"/>
      <c r="AS562" s="444"/>
      <c r="AT562" s="444"/>
      <c r="AU562" s="444"/>
      <c r="AV562" s="444"/>
      <c r="AW562" s="444"/>
      <c r="BA562" s="764" t="str">
        <f t="shared" si="7"/>
        <v/>
      </c>
      <c r="BB562" s="451"/>
      <c r="BC562" s="444"/>
      <c r="BD562" s="444"/>
    </row>
    <row r="563" spans="40:56" x14ac:dyDescent="0.25">
      <c r="AN563" s="451"/>
      <c r="AO563" s="444"/>
      <c r="AP563" s="444"/>
      <c r="AQ563" s="444"/>
      <c r="AR563" s="444"/>
      <c r="AS563" s="444"/>
      <c r="AT563" s="444"/>
      <c r="AU563" s="444"/>
      <c r="AV563" s="444"/>
      <c r="AW563" s="444"/>
      <c r="BA563" s="764" t="str">
        <f t="shared" si="7"/>
        <v/>
      </c>
      <c r="BB563" s="451"/>
      <c r="BC563" s="444"/>
      <c r="BD563" s="444"/>
    </row>
    <row r="564" spans="40:56" x14ac:dyDescent="0.25">
      <c r="AN564" s="451"/>
      <c r="AO564" s="444"/>
      <c r="AP564" s="444"/>
      <c r="AQ564" s="444"/>
      <c r="AR564" s="444"/>
      <c r="AS564" s="444"/>
      <c r="AT564" s="444"/>
      <c r="AU564" s="444"/>
      <c r="AV564" s="444"/>
      <c r="AW564" s="444"/>
      <c r="BA564" s="764" t="str">
        <f t="shared" si="7"/>
        <v/>
      </c>
      <c r="BB564" s="451"/>
      <c r="BC564" s="444"/>
      <c r="BD564" s="444"/>
    </row>
    <row r="565" spans="40:56" x14ac:dyDescent="0.25">
      <c r="AN565" s="451"/>
      <c r="AO565" s="444"/>
      <c r="AP565" s="444"/>
      <c r="AQ565" s="444"/>
      <c r="AR565" s="444"/>
      <c r="AS565" s="444"/>
      <c r="AT565" s="444"/>
      <c r="AU565" s="444"/>
      <c r="AV565" s="444"/>
      <c r="AW565" s="444"/>
      <c r="BA565" s="764" t="str">
        <f t="shared" si="7"/>
        <v/>
      </c>
      <c r="BB565" s="451"/>
      <c r="BC565" s="444"/>
      <c r="BD565" s="444"/>
    </row>
    <row r="566" spans="40:56" x14ac:dyDescent="0.25">
      <c r="AN566" s="451"/>
      <c r="AO566" s="444"/>
      <c r="AP566" s="444"/>
      <c r="AQ566" s="444"/>
      <c r="AR566" s="444"/>
      <c r="AS566" s="444"/>
      <c r="AT566" s="444"/>
      <c r="AU566" s="444"/>
      <c r="AV566" s="444"/>
      <c r="AW566" s="444"/>
      <c r="BA566" s="764" t="str">
        <f t="shared" si="7"/>
        <v/>
      </c>
      <c r="BB566" s="451"/>
      <c r="BC566" s="444"/>
      <c r="BD566" s="444"/>
    </row>
    <row r="567" spans="40:56" x14ac:dyDescent="0.25">
      <c r="AN567" s="451"/>
      <c r="AO567" s="444"/>
      <c r="AP567" s="444"/>
      <c r="AQ567" s="444"/>
      <c r="AR567" s="444"/>
      <c r="AS567" s="444"/>
      <c r="AT567" s="444"/>
      <c r="AU567" s="444"/>
      <c r="AV567" s="444"/>
      <c r="AW567" s="444"/>
      <c r="BA567" s="764" t="str">
        <f t="shared" si="7"/>
        <v/>
      </c>
      <c r="BB567" s="451"/>
      <c r="BC567" s="444"/>
      <c r="BD567" s="444"/>
    </row>
    <row r="568" spans="40:56" x14ac:dyDescent="0.25">
      <c r="AN568" s="451"/>
      <c r="AO568" s="444"/>
      <c r="AP568" s="444"/>
      <c r="AQ568" s="444"/>
      <c r="AR568" s="444"/>
      <c r="AS568" s="444"/>
      <c r="AT568" s="444"/>
      <c r="AU568" s="444"/>
      <c r="AV568" s="444"/>
      <c r="AW568" s="444"/>
      <c r="BA568" s="764" t="str">
        <f t="shared" si="7"/>
        <v/>
      </c>
      <c r="BB568" s="451"/>
      <c r="BC568" s="444"/>
      <c r="BD568" s="444"/>
    </row>
    <row r="569" spans="40:56" x14ac:dyDescent="0.25">
      <c r="AN569" s="451"/>
      <c r="AO569" s="444"/>
      <c r="AP569" s="444"/>
      <c r="AQ569" s="444"/>
      <c r="AR569" s="444"/>
      <c r="AS569" s="444"/>
      <c r="AT569" s="444"/>
      <c r="AU569" s="444"/>
      <c r="AV569" s="444"/>
      <c r="AW569" s="444"/>
      <c r="BA569" s="764" t="str">
        <f t="shared" si="7"/>
        <v/>
      </c>
      <c r="BB569" s="451"/>
      <c r="BC569" s="444"/>
      <c r="BD569" s="444"/>
    </row>
    <row r="570" spans="40:56" x14ac:dyDescent="0.25">
      <c r="AN570" s="451"/>
      <c r="AO570" s="444"/>
      <c r="AP570" s="444"/>
      <c r="AQ570" s="444"/>
      <c r="AR570" s="444"/>
      <c r="AS570" s="444"/>
      <c r="AT570" s="444"/>
      <c r="AU570" s="444"/>
      <c r="AV570" s="444"/>
      <c r="AW570" s="444"/>
      <c r="BA570" s="764" t="str">
        <f t="shared" si="7"/>
        <v/>
      </c>
      <c r="BB570" s="451"/>
      <c r="BC570" s="444"/>
      <c r="BD570" s="444"/>
    </row>
    <row r="571" spans="40:56" x14ac:dyDescent="0.25">
      <c r="AN571" s="451"/>
      <c r="AO571" s="444"/>
      <c r="AP571" s="444"/>
      <c r="AQ571" s="444"/>
      <c r="AR571" s="444"/>
      <c r="AS571" s="444"/>
      <c r="AT571" s="444"/>
      <c r="AU571" s="444"/>
      <c r="AV571" s="444"/>
      <c r="AW571" s="444"/>
      <c r="BA571" s="764" t="str">
        <f t="shared" si="7"/>
        <v/>
      </c>
      <c r="BB571" s="451"/>
      <c r="BC571" s="444"/>
      <c r="BD571" s="444"/>
    </row>
    <row r="572" spans="40:56" x14ac:dyDescent="0.25">
      <c r="AN572" s="451"/>
      <c r="AO572" s="444"/>
      <c r="AP572" s="444"/>
      <c r="AQ572" s="444"/>
      <c r="AR572" s="444"/>
      <c r="AS572" s="444"/>
      <c r="AT572" s="444"/>
      <c r="AU572" s="444"/>
      <c r="AV572" s="444"/>
      <c r="AW572" s="444"/>
      <c r="BA572" s="764" t="str">
        <f t="shared" si="7"/>
        <v/>
      </c>
      <c r="BB572" s="451"/>
      <c r="BC572" s="444"/>
      <c r="BD572" s="444"/>
    </row>
    <row r="573" spans="40:56" x14ac:dyDescent="0.25">
      <c r="AN573" s="451"/>
      <c r="AO573" s="444"/>
      <c r="AP573" s="444"/>
      <c r="AQ573" s="444"/>
      <c r="AR573" s="444"/>
      <c r="AS573" s="444"/>
      <c r="AT573" s="444"/>
      <c r="AU573" s="444"/>
      <c r="AV573" s="444"/>
      <c r="AW573" s="444"/>
      <c r="BA573" s="764" t="str">
        <f t="shared" si="7"/>
        <v/>
      </c>
      <c r="BB573" s="451"/>
      <c r="BC573" s="444"/>
      <c r="BD573" s="444"/>
    </row>
    <row r="574" spans="40:56" x14ac:dyDescent="0.25">
      <c r="AN574" s="451"/>
      <c r="AO574" s="444"/>
      <c r="AP574" s="444"/>
      <c r="AQ574" s="444"/>
      <c r="AR574" s="444"/>
      <c r="AS574" s="444"/>
      <c r="AT574" s="444"/>
      <c r="AU574" s="444"/>
      <c r="AV574" s="444"/>
      <c r="AW574" s="444"/>
      <c r="BA574" s="764" t="str">
        <f t="shared" si="7"/>
        <v/>
      </c>
      <c r="BB574" s="451"/>
      <c r="BC574" s="444"/>
      <c r="BD574" s="444"/>
    </row>
    <row r="575" spans="40:56" x14ac:dyDescent="0.25">
      <c r="AN575" s="451"/>
      <c r="AO575" s="444"/>
      <c r="AP575" s="444"/>
      <c r="AQ575" s="444"/>
      <c r="AR575" s="444"/>
      <c r="AS575" s="444"/>
      <c r="AT575" s="444"/>
      <c r="AU575" s="444"/>
      <c r="AV575" s="444"/>
      <c r="AW575" s="444"/>
      <c r="BA575" s="764" t="str">
        <f t="shared" si="7"/>
        <v/>
      </c>
      <c r="BB575" s="451"/>
      <c r="BC575" s="444"/>
      <c r="BD575" s="444"/>
    </row>
    <row r="576" spans="40:56" x14ac:dyDescent="0.25">
      <c r="AN576" s="451"/>
      <c r="AO576" s="444"/>
      <c r="AP576" s="444"/>
      <c r="AQ576" s="444"/>
      <c r="AR576" s="444"/>
      <c r="AS576" s="444"/>
      <c r="AT576" s="444"/>
      <c r="AU576" s="444"/>
      <c r="AV576" s="444"/>
      <c r="AW576" s="444"/>
      <c r="BA576" s="764" t="str">
        <f t="shared" si="7"/>
        <v/>
      </c>
      <c r="BB576" s="451"/>
      <c r="BC576" s="444"/>
      <c r="BD576" s="444"/>
    </row>
    <row r="577" spans="40:56" x14ac:dyDescent="0.25">
      <c r="AN577" s="451"/>
      <c r="AO577" s="444"/>
      <c r="AP577" s="444"/>
      <c r="AQ577" s="444"/>
      <c r="AR577" s="444"/>
      <c r="AS577" s="444"/>
      <c r="AT577" s="444"/>
      <c r="AU577" s="444"/>
      <c r="AV577" s="444"/>
      <c r="AW577" s="444"/>
      <c r="BA577" s="764" t="str">
        <f t="shared" si="7"/>
        <v/>
      </c>
      <c r="BB577" s="451"/>
      <c r="BC577" s="444"/>
      <c r="BD577" s="444"/>
    </row>
    <row r="578" spans="40:56" x14ac:dyDescent="0.25">
      <c r="AN578" s="451"/>
      <c r="AO578" s="444"/>
      <c r="AP578" s="444"/>
      <c r="AQ578" s="444"/>
      <c r="AR578" s="444"/>
      <c r="AS578" s="444"/>
      <c r="AT578" s="444"/>
      <c r="AU578" s="444"/>
      <c r="AV578" s="444"/>
      <c r="AW578" s="444"/>
      <c r="BA578" s="764" t="str">
        <f t="shared" si="7"/>
        <v/>
      </c>
      <c r="BB578" s="451"/>
      <c r="BC578" s="444"/>
      <c r="BD578" s="444"/>
    </row>
    <row r="579" spans="40:56" x14ac:dyDescent="0.25">
      <c r="AN579" s="451"/>
      <c r="AO579" s="444"/>
      <c r="AP579" s="444"/>
      <c r="AQ579" s="444"/>
      <c r="AR579" s="444"/>
      <c r="AS579" s="444"/>
      <c r="AT579" s="444"/>
      <c r="AU579" s="444"/>
      <c r="AV579" s="444"/>
      <c r="AW579" s="444"/>
      <c r="BA579" s="764" t="str">
        <f t="shared" si="7"/>
        <v/>
      </c>
      <c r="BB579" s="451"/>
      <c r="BC579" s="444"/>
      <c r="BD579" s="444"/>
    </row>
    <row r="580" spans="40:56" x14ac:dyDescent="0.25">
      <c r="AN580" s="451"/>
      <c r="AO580" s="444"/>
      <c r="AP580" s="444"/>
      <c r="AQ580" s="444"/>
      <c r="AR580" s="444"/>
      <c r="AS580" s="444"/>
      <c r="AT580" s="444"/>
      <c r="AU580" s="444"/>
      <c r="AV580" s="444"/>
      <c r="AW580" s="444"/>
      <c r="BA580" s="764" t="str">
        <f t="shared" si="7"/>
        <v/>
      </c>
      <c r="BB580" s="451"/>
      <c r="BC580" s="444"/>
      <c r="BD580" s="444"/>
    </row>
    <row r="581" spans="40:56" x14ac:dyDescent="0.25">
      <c r="AN581" s="451"/>
      <c r="AO581" s="444"/>
      <c r="AP581" s="444"/>
      <c r="AQ581" s="444"/>
      <c r="AR581" s="444"/>
      <c r="AS581" s="444"/>
      <c r="AT581" s="444"/>
      <c r="AU581" s="444"/>
      <c r="AV581" s="444"/>
      <c r="AW581" s="444"/>
      <c r="BA581" s="764" t="str">
        <f t="shared" si="7"/>
        <v/>
      </c>
      <c r="BB581" s="451"/>
      <c r="BC581" s="444"/>
      <c r="BD581" s="444"/>
    </row>
    <row r="582" spans="40:56" x14ac:dyDescent="0.25">
      <c r="AN582" s="451"/>
      <c r="AO582" s="444"/>
      <c r="AP582" s="444"/>
      <c r="AQ582" s="444"/>
      <c r="AR582" s="444"/>
      <c r="AS582" s="444"/>
      <c r="AT582" s="444"/>
      <c r="AU582" s="444"/>
      <c r="AV582" s="444"/>
      <c r="AW582" s="444"/>
      <c r="BA582" s="764" t="str">
        <f t="shared" ref="BA582:BA645" si="8">BB581&amp;BC581</f>
        <v/>
      </c>
      <c r="BB582" s="451"/>
      <c r="BC582" s="444"/>
      <c r="BD582" s="444"/>
    </row>
    <row r="583" spans="40:56" x14ac:dyDescent="0.25">
      <c r="AN583" s="451"/>
      <c r="AO583" s="444"/>
      <c r="AP583" s="444"/>
      <c r="AQ583" s="444"/>
      <c r="AR583" s="444"/>
      <c r="AS583" s="444"/>
      <c r="AT583" s="444"/>
      <c r="AU583" s="444"/>
      <c r="AV583" s="444"/>
      <c r="AW583" s="444"/>
      <c r="BA583" s="764" t="str">
        <f t="shared" si="8"/>
        <v/>
      </c>
      <c r="BB583" s="451"/>
      <c r="BC583" s="444"/>
      <c r="BD583" s="444"/>
    </row>
    <row r="584" spans="40:56" x14ac:dyDescent="0.25">
      <c r="AN584" s="451"/>
      <c r="AO584" s="444"/>
      <c r="AP584" s="444"/>
      <c r="AQ584" s="444"/>
      <c r="AR584" s="444"/>
      <c r="AS584" s="444"/>
      <c r="AT584" s="444"/>
      <c r="AU584" s="444"/>
      <c r="AV584" s="444"/>
      <c r="AW584" s="444"/>
      <c r="BA584" s="764" t="str">
        <f t="shared" si="8"/>
        <v/>
      </c>
      <c r="BB584" s="451"/>
      <c r="BC584" s="444"/>
      <c r="BD584" s="444"/>
    </row>
    <row r="585" spans="40:56" x14ac:dyDescent="0.25">
      <c r="AN585" s="451"/>
      <c r="AO585" s="444"/>
      <c r="AP585" s="444"/>
      <c r="AQ585" s="444"/>
      <c r="AR585" s="444"/>
      <c r="AS585" s="444"/>
      <c r="AT585" s="444"/>
      <c r="AU585" s="444"/>
      <c r="AV585" s="444"/>
      <c r="AW585" s="444"/>
      <c r="BA585" s="764" t="str">
        <f t="shared" si="8"/>
        <v/>
      </c>
      <c r="BB585" s="451"/>
      <c r="BC585" s="444"/>
      <c r="BD585" s="444"/>
    </row>
    <row r="586" spans="40:56" x14ac:dyDescent="0.25">
      <c r="AN586" s="451"/>
      <c r="AO586" s="444"/>
      <c r="AP586" s="444"/>
      <c r="AQ586" s="444"/>
      <c r="AR586" s="444"/>
      <c r="AS586" s="444"/>
      <c r="AT586" s="444"/>
      <c r="AU586" s="444"/>
      <c r="AV586" s="444"/>
      <c r="AW586" s="444"/>
      <c r="BA586" s="764" t="str">
        <f t="shared" si="8"/>
        <v/>
      </c>
      <c r="BB586" s="451"/>
      <c r="BC586" s="444"/>
      <c r="BD586" s="444"/>
    </row>
    <row r="587" spans="40:56" x14ac:dyDescent="0.25">
      <c r="AN587" s="451"/>
      <c r="AO587" s="444"/>
      <c r="AP587" s="444"/>
      <c r="AQ587" s="444"/>
      <c r="AR587" s="444"/>
      <c r="AS587" s="444"/>
      <c r="AT587" s="444"/>
      <c r="AU587" s="444"/>
      <c r="AV587" s="444"/>
      <c r="AW587" s="444"/>
      <c r="BA587" s="764" t="str">
        <f t="shared" si="8"/>
        <v/>
      </c>
      <c r="BB587" s="451"/>
      <c r="BC587" s="444"/>
      <c r="BD587" s="444"/>
    </row>
    <row r="588" spans="40:56" x14ac:dyDescent="0.25">
      <c r="AN588" s="451"/>
      <c r="AO588" s="444"/>
      <c r="AP588" s="444"/>
      <c r="AQ588" s="444"/>
      <c r="AR588" s="444"/>
      <c r="AS588" s="444"/>
      <c r="AT588" s="444"/>
      <c r="AU588" s="444"/>
      <c r="AV588" s="444"/>
      <c r="AW588" s="444"/>
      <c r="BA588" s="764" t="str">
        <f t="shared" si="8"/>
        <v/>
      </c>
      <c r="BB588" s="451"/>
      <c r="BC588" s="444"/>
      <c r="BD588" s="444"/>
    </row>
    <row r="589" spans="40:56" x14ac:dyDescent="0.25">
      <c r="AN589" s="451"/>
      <c r="AO589" s="444"/>
      <c r="AP589" s="444"/>
      <c r="AQ589" s="444"/>
      <c r="AR589" s="444"/>
      <c r="AS589" s="444"/>
      <c r="AT589" s="444"/>
      <c r="AU589" s="444"/>
      <c r="AV589" s="444"/>
      <c r="AW589" s="444"/>
      <c r="BA589" s="764" t="str">
        <f t="shared" si="8"/>
        <v/>
      </c>
      <c r="BB589" s="451"/>
      <c r="BC589" s="444"/>
      <c r="BD589" s="444"/>
    </row>
    <row r="590" spans="40:56" x14ac:dyDescent="0.25">
      <c r="AN590" s="451"/>
      <c r="AO590" s="444"/>
      <c r="AP590" s="444"/>
      <c r="AQ590" s="444"/>
      <c r="AR590" s="444"/>
      <c r="AS590" s="444"/>
      <c r="AT590" s="444"/>
      <c r="AU590" s="444"/>
      <c r="AV590" s="444"/>
      <c r="AW590" s="444"/>
      <c r="BA590" s="764" t="str">
        <f t="shared" si="8"/>
        <v/>
      </c>
      <c r="BB590" s="451"/>
      <c r="BC590" s="444"/>
      <c r="BD590" s="444"/>
    </row>
    <row r="591" spans="40:56" x14ac:dyDescent="0.25">
      <c r="AN591" s="451"/>
      <c r="AO591" s="444"/>
      <c r="AP591" s="444"/>
      <c r="AQ591" s="444"/>
      <c r="AR591" s="444"/>
      <c r="AS591" s="444"/>
      <c r="AT591" s="444"/>
      <c r="AU591" s="444"/>
      <c r="AV591" s="444"/>
      <c r="AW591" s="444"/>
      <c r="BA591" s="764" t="str">
        <f t="shared" si="8"/>
        <v/>
      </c>
      <c r="BB591" s="451"/>
      <c r="BC591" s="444"/>
      <c r="BD591" s="444"/>
    </row>
    <row r="592" spans="40:56" x14ac:dyDescent="0.25">
      <c r="AN592" s="451"/>
      <c r="AO592" s="444"/>
      <c r="AP592" s="444"/>
      <c r="AQ592" s="444"/>
      <c r="AR592" s="444"/>
      <c r="AS592" s="444"/>
      <c r="AT592" s="444"/>
      <c r="AU592" s="444"/>
      <c r="AV592" s="444"/>
      <c r="AW592" s="444"/>
      <c r="BA592" s="764" t="str">
        <f t="shared" si="8"/>
        <v/>
      </c>
      <c r="BB592" s="451"/>
      <c r="BC592" s="444"/>
      <c r="BD592" s="444"/>
    </row>
    <row r="593" spans="40:56" x14ac:dyDescent="0.25">
      <c r="AN593" s="451"/>
      <c r="AO593" s="444"/>
      <c r="AP593" s="444"/>
      <c r="AQ593" s="444"/>
      <c r="AR593" s="444"/>
      <c r="AS593" s="444"/>
      <c r="AT593" s="444"/>
      <c r="AU593" s="444"/>
      <c r="AV593" s="444"/>
      <c r="AW593" s="444"/>
      <c r="BA593" s="764" t="str">
        <f t="shared" si="8"/>
        <v/>
      </c>
      <c r="BB593" s="451"/>
      <c r="BC593" s="444"/>
      <c r="BD593" s="444"/>
    </row>
    <row r="594" spans="40:56" x14ac:dyDescent="0.25">
      <c r="AN594" s="451"/>
      <c r="AO594" s="444"/>
      <c r="AP594" s="444"/>
      <c r="AQ594" s="444"/>
      <c r="AR594" s="444"/>
      <c r="AS594" s="444"/>
      <c r="AT594" s="444"/>
      <c r="AU594" s="444"/>
      <c r="AV594" s="444"/>
      <c r="AW594" s="444"/>
      <c r="BA594" s="764" t="str">
        <f t="shared" si="8"/>
        <v/>
      </c>
      <c r="BB594" s="451"/>
      <c r="BC594" s="444"/>
      <c r="BD594" s="444"/>
    </row>
    <row r="595" spans="40:56" x14ac:dyDescent="0.25">
      <c r="AN595" s="451"/>
      <c r="AO595" s="444"/>
      <c r="AP595" s="444"/>
      <c r="AQ595" s="444"/>
      <c r="AR595" s="444"/>
      <c r="AS595" s="444"/>
      <c r="AT595" s="444"/>
      <c r="AU595" s="444"/>
      <c r="AV595" s="444"/>
      <c r="AW595" s="444"/>
      <c r="BA595" s="764" t="str">
        <f t="shared" si="8"/>
        <v/>
      </c>
      <c r="BB595" s="451"/>
      <c r="BC595" s="444"/>
      <c r="BD595" s="444"/>
    </row>
    <row r="596" spans="40:56" x14ac:dyDescent="0.25">
      <c r="AN596" s="451"/>
      <c r="AO596" s="444"/>
      <c r="AP596" s="444"/>
      <c r="AQ596" s="444"/>
      <c r="AR596" s="444"/>
      <c r="AS596" s="444"/>
      <c r="AT596" s="444"/>
      <c r="AU596" s="444"/>
      <c r="AV596" s="444"/>
      <c r="AW596" s="444"/>
      <c r="BA596" s="764" t="str">
        <f t="shared" si="8"/>
        <v/>
      </c>
      <c r="BB596" s="451"/>
      <c r="BC596" s="444"/>
      <c r="BD596" s="444"/>
    </row>
    <row r="597" spans="40:56" x14ac:dyDescent="0.25">
      <c r="AN597" s="451"/>
      <c r="AO597" s="444"/>
      <c r="AP597" s="444"/>
      <c r="AQ597" s="444"/>
      <c r="AR597" s="444"/>
      <c r="AS597" s="444"/>
      <c r="AT597" s="444"/>
      <c r="AU597" s="444"/>
      <c r="AV597" s="444"/>
      <c r="AW597" s="444"/>
      <c r="BA597" s="764" t="str">
        <f t="shared" si="8"/>
        <v/>
      </c>
      <c r="BB597" s="451"/>
      <c r="BC597" s="444"/>
      <c r="BD597" s="444"/>
    </row>
    <row r="598" spans="40:56" x14ac:dyDescent="0.25">
      <c r="AN598" s="451"/>
      <c r="AO598" s="444"/>
      <c r="AP598" s="444"/>
      <c r="AQ598" s="444"/>
      <c r="AR598" s="444"/>
      <c r="AS598" s="444"/>
      <c r="AT598" s="444"/>
      <c r="AU598" s="444"/>
      <c r="AV598" s="444"/>
      <c r="AW598" s="444"/>
      <c r="BA598" s="764" t="str">
        <f t="shared" si="8"/>
        <v/>
      </c>
      <c r="BB598" s="451"/>
      <c r="BC598" s="444"/>
      <c r="BD598" s="444"/>
    </row>
    <row r="599" spans="40:56" x14ac:dyDescent="0.25">
      <c r="AN599" s="451"/>
      <c r="AO599" s="444"/>
      <c r="AP599" s="444"/>
      <c r="AQ599" s="444"/>
      <c r="AR599" s="444"/>
      <c r="AS599" s="444"/>
      <c r="AT599" s="444"/>
      <c r="AU599" s="444"/>
      <c r="AV599" s="444"/>
      <c r="AW599" s="444"/>
      <c r="BA599" s="764" t="str">
        <f t="shared" si="8"/>
        <v/>
      </c>
      <c r="BB599" s="451"/>
      <c r="BC599" s="444"/>
      <c r="BD599" s="444"/>
    </row>
    <row r="600" spans="40:56" x14ac:dyDescent="0.25">
      <c r="AN600" s="451"/>
      <c r="AO600" s="444"/>
      <c r="AP600" s="444"/>
      <c r="AQ600" s="444"/>
      <c r="AR600" s="444"/>
      <c r="AS600" s="444"/>
      <c r="AT600" s="444"/>
      <c r="AU600" s="444"/>
      <c r="AV600" s="444"/>
      <c r="AW600" s="444"/>
      <c r="BA600" s="764" t="str">
        <f t="shared" si="8"/>
        <v/>
      </c>
      <c r="BB600" s="451"/>
      <c r="BC600" s="444"/>
      <c r="BD600" s="444"/>
    </row>
    <row r="601" spans="40:56" x14ac:dyDescent="0.25">
      <c r="AN601" s="451"/>
      <c r="AO601" s="444"/>
      <c r="AP601" s="444"/>
      <c r="AQ601" s="444"/>
      <c r="AR601" s="444"/>
      <c r="AS601" s="444"/>
      <c r="AT601" s="444"/>
      <c r="AU601" s="444"/>
      <c r="AV601" s="444"/>
      <c r="AW601" s="444"/>
      <c r="BA601" s="764" t="str">
        <f t="shared" si="8"/>
        <v/>
      </c>
      <c r="BB601" s="451"/>
      <c r="BC601" s="444"/>
      <c r="BD601" s="444"/>
    </row>
    <row r="602" spans="40:56" x14ac:dyDescent="0.25">
      <c r="AN602" s="451"/>
      <c r="AO602" s="444"/>
      <c r="AP602" s="444"/>
      <c r="AQ602" s="444"/>
      <c r="AR602" s="444"/>
      <c r="AS602" s="444"/>
      <c r="AT602" s="444"/>
      <c r="AU602" s="444"/>
      <c r="AV602" s="444"/>
      <c r="AW602" s="444"/>
      <c r="BA602" s="764" t="str">
        <f t="shared" si="8"/>
        <v/>
      </c>
      <c r="BB602" s="451"/>
      <c r="BC602" s="444"/>
      <c r="BD602" s="444"/>
    </row>
    <row r="603" spans="40:56" x14ac:dyDescent="0.25">
      <c r="AN603" s="451"/>
      <c r="AO603" s="444"/>
      <c r="AP603" s="444"/>
      <c r="AQ603" s="444"/>
      <c r="AR603" s="444"/>
      <c r="AS603" s="444"/>
      <c r="AT603" s="444"/>
      <c r="AU603" s="444"/>
      <c r="AV603" s="444"/>
      <c r="AW603" s="444"/>
      <c r="BA603" s="764" t="str">
        <f t="shared" si="8"/>
        <v/>
      </c>
      <c r="BB603" s="451"/>
      <c r="BC603" s="444"/>
      <c r="BD603" s="444"/>
    </row>
    <row r="604" spans="40:56" x14ac:dyDescent="0.25">
      <c r="AN604" s="451"/>
      <c r="AO604" s="444"/>
      <c r="AP604" s="444"/>
      <c r="AQ604" s="444"/>
      <c r="AR604" s="444"/>
      <c r="AS604" s="444"/>
      <c r="AT604" s="444"/>
      <c r="AU604" s="444"/>
      <c r="AV604" s="444"/>
      <c r="AW604" s="444"/>
      <c r="BA604" s="764" t="str">
        <f t="shared" si="8"/>
        <v/>
      </c>
      <c r="BB604" s="451"/>
      <c r="BC604" s="444"/>
      <c r="BD604" s="444"/>
    </row>
    <row r="605" spans="40:56" x14ac:dyDescent="0.25">
      <c r="AN605" s="451"/>
      <c r="AO605" s="444"/>
      <c r="AP605" s="444"/>
      <c r="AQ605" s="444"/>
      <c r="AR605" s="444"/>
      <c r="AS605" s="444"/>
      <c r="AT605" s="444"/>
      <c r="AU605" s="444"/>
      <c r="AV605" s="444"/>
      <c r="AW605" s="444"/>
      <c r="BA605" s="764" t="str">
        <f t="shared" si="8"/>
        <v/>
      </c>
      <c r="BB605" s="451"/>
      <c r="BC605" s="444"/>
      <c r="BD605" s="444"/>
    </row>
    <row r="606" spans="40:56" x14ac:dyDescent="0.25">
      <c r="AN606" s="451"/>
      <c r="AO606" s="444"/>
      <c r="AP606" s="444"/>
      <c r="AQ606" s="444"/>
      <c r="AR606" s="444"/>
      <c r="AS606" s="444"/>
      <c r="AT606" s="444"/>
      <c r="AU606" s="444"/>
      <c r="AV606" s="444"/>
      <c r="AW606" s="444"/>
      <c r="BA606" s="764" t="str">
        <f t="shared" si="8"/>
        <v/>
      </c>
      <c r="BB606" s="451"/>
      <c r="BC606" s="444"/>
      <c r="BD606" s="444"/>
    </row>
    <row r="607" spans="40:56" x14ac:dyDescent="0.25">
      <c r="AN607" s="451"/>
      <c r="AO607" s="444"/>
      <c r="AP607" s="444"/>
      <c r="AQ607" s="444"/>
      <c r="AR607" s="444"/>
      <c r="AS607" s="444"/>
      <c r="AT607" s="444"/>
      <c r="AU607" s="444"/>
      <c r="AV607" s="444"/>
      <c r="AW607" s="444"/>
      <c r="BA607" s="764" t="str">
        <f t="shared" si="8"/>
        <v/>
      </c>
      <c r="BB607" s="451"/>
      <c r="BC607" s="444"/>
      <c r="BD607" s="444"/>
    </row>
    <row r="608" spans="40:56" x14ac:dyDescent="0.25">
      <c r="AN608" s="451"/>
      <c r="AO608" s="444"/>
      <c r="AP608" s="444"/>
      <c r="AQ608" s="444"/>
      <c r="AR608" s="444"/>
      <c r="AS608" s="444"/>
      <c r="AT608" s="444"/>
      <c r="AU608" s="444"/>
      <c r="AV608" s="444"/>
      <c r="AW608" s="444"/>
      <c r="BA608" s="764" t="str">
        <f t="shared" si="8"/>
        <v/>
      </c>
      <c r="BB608" s="451"/>
      <c r="BC608" s="444"/>
      <c r="BD608" s="444"/>
    </row>
    <row r="609" spans="40:56" x14ac:dyDescent="0.25">
      <c r="AN609" s="451"/>
      <c r="AO609" s="444"/>
      <c r="AP609" s="444"/>
      <c r="AQ609" s="444"/>
      <c r="AR609" s="444"/>
      <c r="AS609" s="444"/>
      <c r="AT609" s="444"/>
      <c r="AU609" s="444"/>
      <c r="AV609" s="444"/>
      <c r="AW609" s="444"/>
      <c r="BA609" s="764" t="str">
        <f t="shared" si="8"/>
        <v/>
      </c>
      <c r="BB609" s="451"/>
      <c r="BC609" s="444"/>
      <c r="BD609" s="444"/>
    </row>
    <row r="610" spans="40:56" x14ac:dyDescent="0.25">
      <c r="AN610" s="451"/>
      <c r="AO610" s="444"/>
      <c r="AP610" s="444"/>
      <c r="AQ610" s="444"/>
      <c r="AR610" s="444"/>
      <c r="AS610" s="444"/>
      <c r="AT610" s="444"/>
      <c r="AU610" s="444"/>
      <c r="AV610" s="444"/>
      <c r="AW610" s="444"/>
      <c r="BA610" s="764" t="str">
        <f t="shared" si="8"/>
        <v/>
      </c>
      <c r="BB610" s="451"/>
      <c r="BC610" s="444"/>
      <c r="BD610" s="444"/>
    </row>
    <row r="611" spans="40:56" x14ac:dyDescent="0.25">
      <c r="AN611" s="451"/>
      <c r="AO611" s="444"/>
      <c r="AP611" s="444"/>
      <c r="AQ611" s="444"/>
      <c r="AR611" s="444"/>
      <c r="AS611" s="444"/>
      <c r="AT611" s="444"/>
      <c r="AU611" s="444"/>
      <c r="AV611" s="444"/>
      <c r="AW611" s="444"/>
      <c r="BA611" s="764" t="str">
        <f t="shared" si="8"/>
        <v/>
      </c>
      <c r="BB611" s="451"/>
      <c r="BC611" s="444"/>
      <c r="BD611" s="444"/>
    </row>
    <row r="612" spans="40:56" x14ac:dyDescent="0.25">
      <c r="AN612" s="451"/>
      <c r="AO612" s="444"/>
      <c r="AP612" s="444"/>
      <c r="AQ612" s="444"/>
      <c r="AR612" s="444"/>
      <c r="AS612" s="444"/>
      <c r="AT612" s="444"/>
      <c r="AU612" s="444"/>
      <c r="AV612" s="444"/>
      <c r="AW612" s="444"/>
      <c r="BA612" s="764" t="str">
        <f t="shared" si="8"/>
        <v/>
      </c>
      <c r="BB612" s="451"/>
      <c r="BC612" s="444"/>
      <c r="BD612" s="444"/>
    </row>
    <row r="613" spans="40:56" x14ac:dyDescent="0.25">
      <c r="AN613" s="451"/>
      <c r="AO613" s="444"/>
      <c r="AP613" s="444"/>
      <c r="AQ613" s="444"/>
      <c r="AR613" s="444"/>
      <c r="AS613" s="444"/>
      <c r="AT613" s="444"/>
      <c r="AU613" s="444"/>
      <c r="AV613" s="444"/>
      <c r="AW613" s="444"/>
      <c r="BA613" s="764" t="str">
        <f t="shared" si="8"/>
        <v/>
      </c>
      <c r="BB613" s="451"/>
      <c r="BC613" s="444"/>
      <c r="BD613" s="444"/>
    </row>
    <row r="614" spans="40:56" x14ac:dyDescent="0.25">
      <c r="AN614" s="451"/>
      <c r="AO614" s="444"/>
      <c r="AP614" s="444"/>
      <c r="AQ614" s="444"/>
      <c r="AR614" s="444"/>
      <c r="AS614" s="444"/>
      <c r="AT614" s="444"/>
      <c r="AU614" s="444"/>
      <c r="AV614" s="444"/>
      <c r="AW614" s="444"/>
      <c r="BA614" s="764" t="str">
        <f t="shared" si="8"/>
        <v/>
      </c>
      <c r="BB614" s="451"/>
      <c r="BC614" s="444"/>
      <c r="BD614" s="444"/>
    </row>
    <row r="615" spans="40:56" x14ac:dyDescent="0.25">
      <c r="AN615" s="451"/>
      <c r="AO615" s="444"/>
      <c r="AP615" s="444"/>
      <c r="AQ615" s="444"/>
      <c r="AR615" s="444"/>
      <c r="AS615" s="444"/>
      <c r="AT615" s="444"/>
      <c r="AU615" s="444"/>
      <c r="AV615" s="444"/>
      <c r="AW615" s="444"/>
      <c r="BA615" s="764" t="str">
        <f t="shared" si="8"/>
        <v/>
      </c>
      <c r="BB615" s="451"/>
      <c r="BC615" s="444"/>
      <c r="BD615" s="444"/>
    </row>
    <row r="616" spans="40:56" x14ac:dyDescent="0.25">
      <c r="AN616" s="451"/>
      <c r="AO616" s="444"/>
      <c r="AP616" s="444"/>
      <c r="AQ616" s="444"/>
      <c r="AR616" s="444"/>
      <c r="AS616" s="444"/>
      <c r="AT616" s="444"/>
      <c r="AU616" s="444"/>
      <c r="AV616" s="444"/>
      <c r="AW616" s="444"/>
      <c r="BA616" s="764" t="str">
        <f t="shared" si="8"/>
        <v/>
      </c>
      <c r="BB616" s="451"/>
      <c r="BC616" s="444"/>
      <c r="BD616" s="444"/>
    </row>
    <row r="617" spans="40:56" x14ac:dyDescent="0.25">
      <c r="AN617" s="451"/>
      <c r="AO617" s="444"/>
      <c r="AP617" s="444"/>
      <c r="AQ617" s="444"/>
      <c r="AR617" s="444"/>
      <c r="AS617" s="444"/>
      <c r="AT617" s="444"/>
      <c r="AU617" s="444"/>
      <c r="AV617" s="444"/>
      <c r="AW617" s="444"/>
      <c r="BA617" s="764" t="str">
        <f t="shared" si="8"/>
        <v/>
      </c>
      <c r="BB617" s="451"/>
      <c r="BC617" s="444"/>
      <c r="BD617" s="444"/>
    </row>
    <row r="618" spans="40:56" x14ac:dyDescent="0.25">
      <c r="AN618" s="451"/>
      <c r="AO618" s="444"/>
      <c r="AP618" s="444"/>
      <c r="AQ618" s="444"/>
      <c r="AR618" s="444"/>
      <c r="AS618" s="444"/>
      <c r="AT618" s="444"/>
      <c r="AU618" s="444"/>
      <c r="AV618" s="444"/>
      <c r="AW618" s="444"/>
      <c r="BA618" s="764" t="str">
        <f t="shared" si="8"/>
        <v/>
      </c>
      <c r="BB618" s="451"/>
      <c r="BC618" s="444"/>
      <c r="BD618" s="444"/>
    </row>
    <row r="619" spans="40:56" x14ac:dyDescent="0.25">
      <c r="AN619" s="451"/>
      <c r="AO619" s="444"/>
      <c r="AP619" s="444"/>
      <c r="AQ619" s="444"/>
      <c r="AR619" s="444"/>
      <c r="AS619" s="444"/>
      <c r="AT619" s="444"/>
      <c r="AU619" s="444"/>
      <c r="AV619" s="444"/>
      <c r="AW619" s="444"/>
      <c r="BA619" s="764" t="str">
        <f t="shared" si="8"/>
        <v/>
      </c>
      <c r="BB619" s="451"/>
      <c r="BC619" s="444"/>
      <c r="BD619" s="444"/>
    </row>
    <row r="620" spans="40:56" x14ac:dyDescent="0.25">
      <c r="AN620" s="451"/>
      <c r="AO620" s="444"/>
      <c r="AP620" s="444"/>
      <c r="AQ620" s="444"/>
      <c r="AR620" s="444"/>
      <c r="AS620" s="444"/>
      <c r="AT620" s="444"/>
      <c r="AU620" s="444"/>
      <c r="AV620" s="444"/>
      <c r="AW620" s="444"/>
      <c r="BA620" s="764" t="str">
        <f t="shared" si="8"/>
        <v/>
      </c>
      <c r="BB620" s="451"/>
      <c r="BC620" s="444"/>
      <c r="BD620" s="444"/>
    </row>
    <row r="621" spans="40:56" x14ac:dyDescent="0.25">
      <c r="AN621" s="451"/>
      <c r="AO621" s="444"/>
      <c r="AP621" s="444"/>
      <c r="AQ621" s="444"/>
      <c r="AR621" s="444"/>
      <c r="AS621" s="444"/>
      <c r="AT621" s="444"/>
      <c r="AU621" s="444"/>
      <c r="AV621" s="444"/>
      <c r="AW621" s="444"/>
      <c r="BA621" s="764" t="str">
        <f t="shared" si="8"/>
        <v/>
      </c>
      <c r="BB621" s="451"/>
      <c r="BC621" s="444"/>
      <c r="BD621" s="444"/>
    </row>
    <row r="622" spans="40:56" x14ac:dyDescent="0.25">
      <c r="AN622" s="451"/>
      <c r="AO622" s="444"/>
      <c r="AP622" s="444"/>
      <c r="AQ622" s="444"/>
      <c r="AR622" s="444"/>
      <c r="AS622" s="444"/>
      <c r="AT622" s="444"/>
      <c r="AU622" s="444"/>
      <c r="AV622" s="444"/>
      <c r="AW622" s="444"/>
      <c r="BA622" s="764" t="str">
        <f t="shared" si="8"/>
        <v/>
      </c>
      <c r="BB622" s="451"/>
      <c r="BC622" s="444"/>
      <c r="BD622" s="444"/>
    </row>
    <row r="623" spans="40:56" x14ac:dyDescent="0.25">
      <c r="AN623" s="451"/>
      <c r="AO623" s="444"/>
      <c r="AP623" s="444"/>
      <c r="AQ623" s="444"/>
      <c r="AR623" s="444"/>
      <c r="AS623" s="444"/>
      <c r="AT623" s="444"/>
      <c r="AU623" s="444"/>
      <c r="AV623" s="444"/>
      <c r="AW623" s="444"/>
      <c r="BA623" s="764" t="str">
        <f t="shared" si="8"/>
        <v/>
      </c>
      <c r="BB623" s="451"/>
      <c r="BC623" s="444"/>
      <c r="BD623" s="444"/>
    </row>
    <row r="624" spans="40:56" x14ac:dyDescent="0.25">
      <c r="AN624" s="451"/>
      <c r="AO624" s="444"/>
      <c r="AP624" s="444"/>
      <c r="AQ624" s="444"/>
      <c r="AR624" s="444"/>
      <c r="AS624" s="444"/>
      <c r="AT624" s="444"/>
      <c r="AU624" s="444"/>
      <c r="AV624" s="444"/>
      <c r="AW624" s="444"/>
      <c r="BA624" s="764" t="str">
        <f t="shared" si="8"/>
        <v/>
      </c>
      <c r="BB624" s="451"/>
      <c r="BC624" s="444"/>
      <c r="BD624" s="444"/>
    </row>
    <row r="625" spans="40:56" x14ac:dyDescent="0.25">
      <c r="AN625" s="451"/>
      <c r="AO625" s="444"/>
      <c r="AP625" s="444"/>
      <c r="AQ625" s="444"/>
      <c r="AR625" s="444"/>
      <c r="AS625" s="444"/>
      <c r="AT625" s="444"/>
      <c r="AU625" s="444"/>
      <c r="AV625" s="444"/>
      <c r="AW625" s="444"/>
      <c r="BA625" s="764" t="str">
        <f t="shared" si="8"/>
        <v/>
      </c>
      <c r="BB625" s="451"/>
      <c r="BC625" s="444"/>
      <c r="BD625" s="444"/>
    </row>
    <row r="626" spans="40:56" x14ac:dyDescent="0.25">
      <c r="AN626" s="451"/>
      <c r="AO626" s="444"/>
      <c r="AP626" s="444"/>
      <c r="AQ626" s="444"/>
      <c r="AR626" s="444"/>
      <c r="AS626" s="444"/>
      <c r="AT626" s="444"/>
      <c r="AU626" s="444"/>
      <c r="AV626" s="444"/>
      <c r="AW626" s="444"/>
      <c r="BA626" s="764" t="str">
        <f t="shared" si="8"/>
        <v/>
      </c>
      <c r="BB626" s="451"/>
      <c r="BC626" s="444"/>
      <c r="BD626" s="444"/>
    </row>
    <row r="627" spans="40:56" x14ac:dyDescent="0.25">
      <c r="AN627" s="451"/>
      <c r="AO627" s="444"/>
      <c r="AP627" s="444"/>
      <c r="AQ627" s="444"/>
      <c r="AR627" s="444"/>
      <c r="AS627" s="444"/>
      <c r="AT627" s="444"/>
      <c r="AU627" s="444"/>
      <c r="AV627" s="444"/>
      <c r="AW627" s="444"/>
      <c r="BA627" s="764" t="str">
        <f t="shared" si="8"/>
        <v/>
      </c>
      <c r="BB627" s="451"/>
      <c r="BC627" s="444"/>
      <c r="BD627" s="444"/>
    </row>
    <row r="628" spans="40:56" x14ac:dyDescent="0.25">
      <c r="AN628" s="451"/>
      <c r="AO628" s="444"/>
      <c r="AP628" s="444"/>
      <c r="AQ628" s="444"/>
      <c r="AR628" s="444"/>
      <c r="AS628" s="444"/>
      <c r="AT628" s="444"/>
      <c r="AU628" s="444"/>
      <c r="AV628" s="444"/>
      <c r="AW628" s="444"/>
      <c r="BA628" s="764" t="str">
        <f t="shared" si="8"/>
        <v/>
      </c>
      <c r="BB628" s="451"/>
      <c r="BC628" s="444"/>
      <c r="BD628" s="444"/>
    </row>
    <row r="629" spans="40:56" x14ac:dyDescent="0.25">
      <c r="AN629" s="451"/>
      <c r="AO629" s="444"/>
      <c r="AP629" s="444"/>
      <c r="AQ629" s="444"/>
      <c r="AR629" s="444"/>
      <c r="AS629" s="444"/>
      <c r="AT629" s="444"/>
      <c r="AU629" s="444"/>
      <c r="AV629" s="444"/>
      <c r="AW629" s="444"/>
      <c r="BA629" s="764" t="str">
        <f t="shared" si="8"/>
        <v/>
      </c>
      <c r="BB629" s="451"/>
      <c r="BC629" s="444"/>
      <c r="BD629" s="444"/>
    </row>
    <row r="630" spans="40:56" x14ac:dyDescent="0.25">
      <c r="AN630" s="451"/>
      <c r="AO630" s="444"/>
      <c r="AP630" s="444"/>
      <c r="AQ630" s="444"/>
      <c r="AR630" s="444"/>
      <c r="AS630" s="444"/>
      <c r="AT630" s="444"/>
      <c r="AU630" s="444"/>
      <c r="AV630" s="444"/>
      <c r="AW630" s="444"/>
      <c r="BA630" s="764" t="str">
        <f t="shared" si="8"/>
        <v/>
      </c>
      <c r="BB630" s="451"/>
      <c r="BC630" s="444"/>
      <c r="BD630" s="444"/>
    </row>
    <row r="631" spans="40:56" x14ac:dyDescent="0.25">
      <c r="AN631" s="451"/>
      <c r="AO631" s="444"/>
      <c r="AP631" s="444"/>
      <c r="AQ631" s="444"/>
      <c r="AR631" s="444"/>
      <c r="AS631" s="444"/>
      <c r="AT631" s="444"/>
      <c r="AU631" s="444"/>
      <c r="AV631" s="444"/>
      <c r="AW631" s="444"/>
      <c r="BA631" s="764" t="str">
        <f t="shared" si="8"/>
        <v/>
      </c>
      <c r="BB631" s="451"/>
      <c r="BC631" s="444"/>
      <c r="BD631" s="444"/>
    </row>
    <row r="632" spans="40:56" x14ac:dyDescent="0.25">
      <c r="AN632" s="451"/>
      <c r="AO632" s="444"/>
      <c r="AP632" s="444"/>
      <c r="AQ632" s="444"/>
      <c r="AR632" s="444"/>
      <c r="AS632" s="444"/>
      <c r="AT632" s="444"/>
      <c r="AU632" s="444"/>
      <c r="AV632" s="444"/>
      <c r="AW632" s="444"/>
      <c r="BA632" s="764" t="str">
        <f t="shared" si="8"/>
        <v/>
      </c>
      <c r="BB632" s="451"/>
      <c r="BC632" s="444"/>
      <c r="BD632" s="444"/>
    </row>
    <row r="633" spans="40:56" x14ac:dyDescent="0.25">
      <c r="AN633" s="451"/>
      <c r="AO633" s="444"/>
      <c r="AP633" s="444"/>
      <c r="AQ633" s="444"/>
      <c r="AR633" s="444"/>
      <c r="AS633" s="444"/>
      <c r="AT633" s="444"/>
      <c r="AU633" s="444"/>
      <c r="AV633" s="444"/>
      <c r="AW633" s="444"/>
      <c r="BA633" s="764" t="str">
        <f t="shared" si="8"/>
        <v/>
      </c>
      <c r="BB633" s="451"/>
      <c r="BC633" s="444"/>
      <c r="BD633" s="444"/>
    </row>
    <row r="634" spans="40:56" x14ac:dyDescent="0.25">
      <c r="AN634" s="451"/>
      <c r="AO634" s="444"/>
      <c r="AP634" s="444"/>
      <c r="AQ634" s="444"/>
      <c r="AR634" s="444"/>
      <c r="AS634" s="444"/>
      <c r="AT634" s="444"/>
      <c r="AU634" s="444"/>
      <c r="AV634" s="444"/>
      <c r="AW634" s="444"/>
      <c r="BA634" s="764" t="str">
        <f t="shared" si="8"/>
        <v/>
      </c>
      <c r="BB634" s="451"/>
      <c r="BC634" s="444"/>
      <c r="BD634" s="444"/>
    </row>
    <row r="635" spans="40:56" x14ac:dyDescent="0.25">
      <c r="AN635" s="451"/>
      <c r="AO635" s="444"/>
      <c r="AP635" s="444"/>
      <c r="AQ635" s="444"/>
      <c r="AR635" s="444"/>
      <c r="AS635" s="444"/>
      <c r="AT635" s="444"/>
      <c r="AU635" s="444"/>
      <c r="AV635" s="444"/>
      <c r="AW635" s="444"/>
      <c r="BA635" s="764" t="str">
        <f t="shared" si="8"/>
        <v/>
      </c>
      <c r="BB635" s="451"/>
      <c r="BC635" s="444"/>
      <c r="BD635" s="444"/>
    </row>
    <row r="636" spans="40:56" x14ac:dyDescent="0.25">
      <c r="AN636" s="451"/>
      <c r="AO636" s="444"/>
      <c r="AP636" s="444"/>
      <c r="AQ636" s="444"/>
      <c r="AR636" s="444"/>
      <c r="AS636" s="444"/>
      <c r="AT636" s="444"/>
      <c r="AU636" s="444"/>
      <c r="AV636" s="444"/>
      <c r="AW636" s="444"/>
      <c r="BA636" s="764" t="str">
        <f t="shared" si="8"/>
        <v/>
      </c>
      <c r="BB636" s="451"/>
      <c r="BC636" s="444"/>
      <c r="BD636" s="444"/>
    </row>
    <row r="637" spans="40:56" x14ac:dyDescent="0.25">
      <c r="AN637" s="451"/>
      <c r="AO637" s="444"/>
      <c r="AP637" s="444"/>
      <c r="AQ637" s="444"/>
      <c r="AR637" s="444"/>
      <c r="AS637" s="444"/>
      <c r="AT637" s="444"/>
      <c r="AU637" s="444"/>
      <c r="AV637" s="444"/>
      <c r="AW637" s="444"/>
      <c r="BA637" s="764" t="str">
        <f t="shared" si="8"/>
        <v/>
      </c>
      <c r="BB637" s="451"/>
      <c r="BC637" s="444"/>
      <c r="BD637" s="444"/>
    </row>
    <row r="638" spans="40:56" x14ac:dyDescent="0.25">
      <c r="AN638" s="451"/>
      <c r="AO638" s="444"/>
      <c r="AP638" s="444"/>
      <c r="AQ638" s="444"/>
      <c r="AR638" s="444"/>
      <c r="AS638" s="444"/>
      <c r="AT638" s="444"/>
      <c r="AU638" s="444"/>
      <c r="AV638" s="444"/>
      <c r="AW638" s="444"/>
      <c r="BA638" s="764" t="str">
        <f t="shared" si="8"/>
        <v/>
      </c>
      <c r="BB638" s="451"/>
      <c r="BC638" s="444"/>
      <c r="BD638" s="444"/>
    </row>
    <row r="639" spans="40:56" x14ac:dyDescent="0.25">
      <c r="AN639" s="451"/>
      <c r="AO639" s="444"/>
      <c r="AP639" s="444"/>
      <c r="AQ639" s="444"/>
      <c r="AR639" s="444"/>
      <c r="AS639" s="444"/>
      <c r="AT639" s="444"/>
      <c r="AU639" s="444"/>
      <c r="AV639" s="444"/>
      <c r="AW639" s="444"/>
      <c r="BA639" s="764" t="str">
        <f t="shared" si="8"/>
        <v/>
      </c>
      <c r="BB639" s="451"/>
      <c r="BC639" s="444"/>
      <c r="BD639" s="444"/>
    </row>
    <row r="640" spans="40:56" x14ac:dyDescent="0.25">
      <c r="AN640" s="451"/>
      <c r="AO640" s="444"/>
      <c r="AP640" s="444"/>
      <c r="AQ640" s="444"/>
      <c r="AR640" s="444"/>
      <c r="AS640" s="444"/>
      <c r="AT640" s="444"/>
      <c r="AU640" s="444"/>
      <c r="AV640" s="444"/>
      <c r="AW640" s="444"/>
      <c r="BA640" s="764" t="str">
        <f t="shared" si="8"/>
        <v/>
      </c>
      <c r="BB640" s="451"/>
      <c r="BC640" s="444"/>
      <c r="BD640" s="444"/>
    </row>
    <row r="641" spans="40:56" x14ac:dyDescent="0.25">
      <c r="AN641" s="451"/>
      <c r="AO641" s="444"/>
      <c r="AP641" s="444"/>
      <c r="AQ641" s="444"/>
      <c r="AR641" s="444"/>
      <c r="AS641" s="444"/>
      <c r="AT641" s="444"/>
      <c r="AU641" s="444"/>
      <c r="AV641" s="444"/>
      <c r="AW641" s="444"/>
      <c r="BA641" s="764" t="str">
        <f t="shared" si="8"/>
        <v/>
      </c>
      <c r="BB641" s="451"/>
      <c r="BC641" s="444"/>
      <c r="BD641" s="444"/>
    </row>
    <row r="642" spans="40:56" x14ac:dyDescent="0.25">
      <c r="AN642" s="451"/>
      <c r="AO642" s="444"/>
      <c r="AP642" s="444"/>
      <c r="AQ642" s="444"/>
      <c r="AR642" s="444"/>
      <c r="AS642" s="444"/>
      <c r="AT642" s="444"/>
      <c r="AU642" s="444"/>
      <c r="AV642" s="444"/>
      <c r="AW642" s="444"/>
      <c r="BA642" s="764" t="str">
        <f t="shared" si="8"/>
        <v/>
      </c>
      <c r="BB642" s="451"/>
      <c r="BC642" s="444"/>
      <c r="BD642" s="444"/>
    </row>
    <row r="643" spans="40:56" x14ac:dyDescent="0.25">
      <c r="AN643" s="451"/>
      <c r="AO643" s="444"/>
      <c r="AP643" s="444"/>
      <c r="AQ643" s="444"/>
      <c r="AR643" s="444"/>
      <c r="AS643" s="444"/>
      <c r="AT643" s="444"/>
      <c r="AU643" s="444"/>
      <c r="AV643" s="444"/>
      <c r="AW643" s="444"/>
      <c r="BA643" s="764" t="str">
        <f t="shared" si="8"/>
        <v/>
      </c>
      <c r="BB643" s="451"/>
      <c r="BC643" s="444"/>
      <c r="BD643" s="444"/>
    </row>
    <row r="644" spans="40:56" x14ac:dyDescent="0.25">
      <c r="AN644" s="451"/>
      <c r="AO644" s="444"/>
      <c r="AP644" s="444"/>
      <c r="AQ644" s="444"/>
      <c r="AR644" s="444"/>
      <c r="AS644" s="444"/>
      <c r="AT644" s="444"/>
      <c r="AU644" s="444"/>
      <c r="AV644" s="444"/>
      <c r="AW644" s="444"/>
      <c r="BA644" s="764" t="str">
        <f t="shared" si="8"/>
        <v/>
      </c>
      <c r="BB644" s="451"/>
      <c r="BC644" s="444"/>
      <c r="BD644" s="444"/>
    </row>
    <row r="645" spans="40:56" x14ac:dyDescent="0.25">
      <c r="AN645" s="451"/>
      <c r="AO645" s="444"/>
      <c r="AP645" s="444"/>
      <c r="AQ645" s="444"/>
      <c r="AR645" s="444"/>
      <c r="AS645" s="444"/>
      <c r="AT645" s="444"/>
      <c r="AU645" s="444"/>
      <c r="AV645" s="444"/>
      <c r="AW645" s="444"/>
      <c r="BA645" s="764" t="str">
        <f t="shared" si="8"/>
        <v/>
      </c>
      <c r="BB645" s="451"/>
      <c r="BC645" s="444"/>
      <c r="BD645" s="444"/>
    </row>
    <row r="646" spans="40:56" x14ac:dyDescent="0.25">
      <c r="AN646" s="451"/>
      <c r="AO646" s="444"/>
      <c r="AP646" s="444"/>
      <c r="AQ646" s="444"/>
      <c r="AR646" s="444"/>
      <c r="AS646" s="444"/>
      <c r="AT646" s="444"/>
      <c r="AU646" s="444"/>
      <c r="AV646" s="444"/>
      <c r="AW646" s="444"/>
      <c r="BA646" s="764" t="str">
        <f t="shared" ref="BA646:BA709" si="9">BB645&amp;BC645</f>
        <v/>
      </c>
      <c r="BB646" s="451"/>
      <c r="BC646" s="444"/>
      <c r="BD646" s="444"/>
    </row>
    <row r="647" spans="40:56" x14ac:dyDescent="0.25">
      <c r="AN647" s="451"/>
      <c r="AO647" s="444"/>
      <c r="AP647" s="444"/>
      <c r="AQ647" s="444"/>
      <c r="AR647" s="444"/>
      <c r="AS647" s="444"/>
      <c r="AT647" s="444"/>
      <c r="AU647" s="444"/>
      <c r="AV647" s="444"/>
      <c r="AW647" s="444"/>
      <c r="BA647" s="764" t="str">
        <f t="shared" si="9"/>
        <v/>
      </c>
      <c r="BB647" s="451"/>
      <c r="BC647" s="444"/>
      <c r="BD647" s="444"/>
    </row>
    <row r="648" spans="40:56" x14ac:dyDescent="0.25">
      <c r="AN648" s="451"/>
      <c r="AO648" s="444"/>
      <c r="AP648" s="444"/>
      <c r="AQ648" s="444"/>
      <c r="AR648" s="444"/>
      <c r="AS648" s="444"/>
      <c r="AT648" s="444"/>
      <c r="AU648" s="444"/>
      <c r="AV648" s="444"/>
      <c r="AW648" s="444"/>
      <c r="BA648" s="764" t="str">
        <f t="shared" si="9"/>
        <v/>
      </c>
      <c r="BB648" s="451"/>
      <c r="BC648" s="444"/>
      <c r="BD648" s="444"/>
    </row>
    <row r="649" spans="40:56" x14ac:dyDescent="0.25">
      <c r="AN649" s="451"/>
      <c r="AO649" s="444"/>
      <c r="AP649" s="444"/>
      <c r="AQ649" s="444"/>
      <c r="AR649" s="444"/>
      <c r="AS649" s="444"/>
      <c r="AT649" s="444"/>
      <c r="AU649" s="444"/>
      <c r="AV649" s="444"/>
      <c r="AW649" s="444"/>
      <c r="BA649" s="764" t="str">
        <f t="shared" si="9"/>
        <v/>
      </c>
      <c r="BB649" s="451"/>
      <c r="BC649" s="444"/>
      <c r="BD649" s="444"/>
    </row>
    <row r="650" spans="40:56" x14ac:dyDescent="0.25">
      <c r="AN650" s="451"/>
      <c r="AO650" s="444"/>
      <c r="AP650" s="444"/>
      <c r="AQ650" s="444"/>
      <c r="AR650" s="444"/>
      <c r="AS650" s="444"/>
      <c r="AT650" s="444"/>
      <c r="AU650" s="444"/>
      <c r="AV650" s="444"/>
      <c r="AW650" s="444"/>
      <c r="BA650" s="764" t="str">
        <f t="shared" si="9"/>
        <v/>
      </c>
      <c r="BB650" s="451"/>
      <c r="BC650" s="444"/>
      <c r="BD650" s="444"/>
    </row>
    <row r="651" spans="40:56" x14ac:dyDescent="0.25">
      <c r="AN651" s="451"/>
      <c r="AO651" s="444"/>
      <c r="AP651" s="444"/>
      <c r="AQ651" s="444"/>
      <c r="AR651" s="444"/>
      <c r="AS651" s="444"/>
      <c r="AT651" s="444"/>
      <c r="AU651" s="444"/>
      <c r="AV651" s="444"/>
      <c r="AW651" s="444"/>
      <c r="BA651" s="764" t="str">
        <f t="shared" si="9"/>
        <v/>
      </c>
      <c r="BB651" s="451"/>
      <c r="BC651" s="444"/>
      <c r="BD651" s="444"/>
    </row>
    <row r="652" spans="40:56" x14ac:dyDescent="0.25">
      <c r="AN652" s="451"/>
      <c r="AO652" s="444"/>
      <c r="AP652" s="444"/>
      <c r="AQ652" s="444"/>
      <c r="AR652" s="444"/>
      <c r="AS652" s="444"/>
      <c r="AT652" s="444"/>
      <c r="AU652" s="444"/>
      <c r="AV652" s="444"/>
      <c r="AW652" s="444"/>
      <c r="BA652" s="764" t="str">
        <f t="shared" si="9"/>
        <v/>
      </c>
      <c r="BB652" s="451"/>
      <c r="BC652" s="444"/>
      <c r="BD652" s="444"/>
    </row>
    <row r="653" spans="40:56" x14ac:dyDescent="0.25">
      <c r="AN653" s="451"/>
      <c r="AO653" s="444"/>
      <c r="AP653" s="444"/>
      <c r="AQ653" s="444"/>
      <c r="AR653" s="444"/>
      <c r="AS653" s="444"/>
      <c r="AT653" s="444"/>
      <c r="AU653" s="444"/>
      <c r="AV653" s="444"/>
      <c r="AW653" s="444"/>
      <c r="BA653" s="764" t="str">
        <f t="shared" si="9"/>
        <v/>
      </c>
      <c r="BB653" s="451"/>
      <c r="BC653" s="444"/>
      <c r="BD653" s="444"/>
    </row>
    <row r="654" spans="40:56" x14ac:dyDescent="0.25">
      <c r="AN654" s="451"/>
      <c r="AO654" s="444"/>
      <c r="AP654" s="444"/>
      <c r="AQ654" s="444"/>
      <c r="AR654" s="444"/>
      <c r="AS654" s="444"/>
      <c r="AT654" s="444"/>
      <c r="AU654" s="444"/>
      <c r="AV654" s="444"/>
      <c r="AW654" s="444"/>
      <c r="BA654" s="764" t="str">
        <f t="shared" si="9"/>
        <v/>
      </c>
      <c r="BB654" s="451"/>
      <c r="BC654" s="444"/>
      <c r="BD654" s="444"/>
    </row>
    <row r="655" spans="40:56" x14ac:dyDescent="0.25">
      <c r="AN655" s="451"/>
      <c r="AO655" s="444"/>
      <c r="AP655" s="444"/>
      <c r="AQ655" s="444"/>
      <c r="AR655" s="444"/>
      <c r="AS655" s="444"/>
      <c r="AT655" s="444"/>
      <c r="AU655" s="444"/>
      <c r="AV655" s="444"/>
      <c r="AW655" s="444"/>
      <c r="BA655" s="764" t="str">
        <f t="shared" si="9"/>
        <v/>
      </c>
      <c r="BB655" s="451"/>
      <c r="BC655" s="444"/>
      <c r="BD655" s="444"/>
    </row>
    <row r="656" spans="40:56" x14ac:dyDescent="0.25">
      <c r="AN656" s="451"/>
      <c r="AO656" s="444"/>
      <c r="AP656" s="444"/>
      <c r="AQ656" s="444"/>
      <c r="AR656" s="444"/>
      <c r="AS656" s="444"/>
      <c r="AT656" s="444"/>
      <c r="AU656" s="444"/>
      <c r="AV656" s="444"/>
      <c r="AW656" s="444"/>
      <c r="BA656" s="764" t="str">
        <f t="shared" si="9"/>
        <v/>
      </c>
      <c r="BB656" s="451"/>
      <c r="BC656" s="444"/>
      <c r="BD656" s="444"/>
    </row>
    <row r="657" spans="40:56" x14ac:dyDescent="0.25">
      <c r="AN657" s="451"/>
      <c r="AO657" s="444"/>
      <c r="AP657" s="444"/>
      <c r="AQ657" s="444"/>
      <c r="AR657" s="444"/>
      <c r="AS657" s="444"/>
      <c r="AT657" s="444"/>
      <c r="AU657" s="444"/>
      <c r="AV657" s="444"/>
      <c r="AW657" s="444"/>
      <c r="BA657" s="764" t="str">
        <f t="shared" si="9"/>
        <v/>
      </c>
      <c r="BB657" s="451"/>
      <c r="BC657" s="444"/>
      <c r="BD657" s="444"/>
    </row>
    <row r="658" spans="40:56" x14ac:dyDescent="0.25">
      <c r="AN658" s="451"/>
      <c r="AO658" s="444"/>
      <c r="AP658" s="444"/>
      <c r="AQ658" s="444"/>
      <c r="AR658" s="444"/>
      <c r="AS658" s="444"/>
      <c r="AT658" s="444"/>
      <c r="AU658" s="444"/>
      <c r="AV658" s="444"/>
      <c r="AW658" s="444"/>
      <c r="BA658" s="764" t="str">
        <f t="shared" si="9"/>
        <v/>
      </c>
      <c r="BB658" s="451"/>
      <c r="BC658" s="444"/>
      <c r="BD658" s="444"/>
    </row>
    <row r="659" spans="40:56" x14ac:dyDescent="0.25">
      <c r="AN659" s="451"/>
      <c r="AO659" s="444"/>
      <c r="AP659" s="444"/>
      <c r="AQ659" s="444"/>
      <c r="AR659" s="444"/>
      <c r="AS659" s="444"/>
      <c r="AT659" s="444"/>
      <c r="AU659" s="444"/>
      <c r="AV659" s="444"/>
      <c r="AW659" s="444"/>
      <c r="BA659" s="764" t="str">
        <f t="shared" si="9"/>
        <v/>
      </c>
      <c r="BB659" s="451"/>
      <c r="BC659" s="444"/>
      <c r="BD659" s="444"/>
    </row>
    <row r="660" spans="40:56" x14ac:dyDescent="0.25">
      <c r="AN660" s="451"/>
      <c r="AO660" s="444"/>
      <c r="AP660" s="444"/>
      <c r="AQ660" s="444"/>
      <c r="AR660" s="444"/>
      <c r="AS660" s="444"/>
      <c r="AT660" s="444"/>
      <c r="AU660" s="444"/>
      <c r="AV660" s="444"/>
      <c r="AW660" s="444"/>
      <c r="BA660" s="764" t="str">
        <f t="shared" si="9"/>
        <v/>
      </c>
      <c r="BB660" s="451"/>
      <c r="BC660" s="444"/>
      <c r="BD660" s="444"/>
    </row>
    <row r="661" spans="40:56" x14ac:dyDescent="0.25">
      <c r="AN661" s="451"/>
      <c r="AO661" s="444"/>
      <c r="AP661" s="444"/>
      <c r="AQ661" s="444"/>
      <c r="AR661" s="444"/>
      <c r="AS661" s="444"/>
      <c r="AT661" s="444"/>
      <c r="AU661" s="444"/>
      <c r="AV661" s="444"/>
      <c r="AW661" s="444"/>
      <c r="BA661" s="764" t="str">
        <f t="shared" si="9"/>
        <v/>
      </c>
      <c r="BB661" s="451"/>
      <c r="BC661" s="444"/>
      <c r="BD661" s="444"/>
    </row>
    <row r="662" spans="40:56" x14ac:dyDescent="0.25">
      <c r="AN662" s="451"/>
      <c r="AO662" s="444"/>
      <c r="AP662" s="444"/>
      <c r="AQ662" s="444"/>
      <c r="AR662" s="444"/>
      <c r="AS662" s="444"/>
      <c r="AT662" s="444"/>
      <c r="AU662" s="444"/>
      <c r="AV662" s="444"/>
      <c r="AW662" s="444"/>
      <c r="BA662" s="764" t="str">
        <f t="shared" si="9"/>
        <v/>
      </c>
      <c r="BB662" s="451"/>
      <c r="BC662" s="444"/>
      <c r="BD662" s="444"/>
    </row>
    <row r="663" spans="40:56" x14ac:dyDescent="0.25">
      <c r="AN663" s="451"/>
      <c r="AO663" s="444"/>
      <c r="AP663" s="444"/>
      <c r="AQ663" s="444"/>
      <c r="AR663" s="444"/>
      <c r="AS663" s="444"/>
      <c r="AT663" s="444"/>
      <c r="AU663" s="444"/>
      <c r="AV663" s="444"/>
      <c r="AW663" s="444"/>
      <c r="BA663" s="764" t="str">
        <f t="shared" si="9"/>
        <v/>
      </c>
      <c r="BB663" s="451"/>
      <c r="BC663" s="444"/>
      <c r="BD663" s="444"/>
    </row>
    <row r="664" spans="40:56" x14ac:dyDescent="0.25">
      <c r="AN664" s="451"/>
      <c r="AO664" s="444"/>
      <c r="AP664" s="444"/>
      <c r="AQ664" s="444"/>
      <c r="AR664" s="444"/>
      <c r="AS664" s="444"/>
      <c r="AT664" s="444"/>
      <c r="AU664" s="444"/>
      <c r="AV664" s="444"/>
      <c r="AW664" s="444"/>
      <c r="BA664" s="764" t="str">
        <f t="shared" si="9"/>
        <v/>
      </c>
      <c r="BB664" s="451"/>
      <c r="BC664" s="444"/>
      <c r="BD664" s="444"/>
    </row>
    <row r="665" spans="40:56" x14ac:dyDescent="0.25">
      <c r="AN665" s="451"/>
      <c r="AO665" s="444"/>
      <c r="AP665" s="444"/>
      <c r="AQ665" s="444"/>
      <c r="AR665" s="444"/>
      <c r="AS665" s="444"/>
      <c r="AT665" s="444"/>
      <c r="AU665" s="444"/>
      <c r="AV665" s="444"/>
      <c r="AW665" s="444"/>
      <c r="BA665" s="764" t="str">
        <f t="shared" si="9"/>
        <v/>
      </c>
      <c r="BB665" s="451"/>
      <c r="BC665" s="444"/>
      <c r="BD665" s="444"/>
    </row>
    <row r="666" spans="40:56" x14ac:dyDescent="0.25">
      <c r="AN666" s="451"/>
      <c r="AO666" s="444"/>
      <c r="AP666" s="444"/>
      <c r="AQ666" s="444"/>
      <c r="AR666" s="444"/>
      <c r="AS666" s="444"/>
      <c r="AT666" s="444"/>
      <c r="AU666" s="444"/>
      <c r="AV666" s="444"/>
      <c r="AW666" s="444"/>
      <c r="BA666" s="764" t="str">
        <f t="shared" si="9"/>
        <v/>
      </c>
      <c r="BB666" s="451"/>
      <c r="BC666" s="444"/>
      <c r="BD666" s="444"/>
    </row>
    <row r="667" spans="40:56" x14ac:dyDescent="0.25">
      <c r="AN667" s="451"/>
      <c r="AO667" s="444"/>
      <c r="AP667" s="444"/>
      <c r="AQ667" s="444"/>
      <c r="AR667" s="444"/>
      <c r="AS667" s="444"/>
      <c r="AT667" s="444"/>
      <c r="AU667" s="444"/>
      <c r="AV667" s="444"/>
      <c r="AW667" s="444"/>
      <c r="BA667" s="764" t="str">
        <f t="shared" si="9"/>
        <v/>
      </c>
      <c r="BB667" s="451"/>
      <c r="BC667" s="444"/>
      <c r="BD667" s="444"/>
    </row>
    <row r="668" spans="40:56" x14ac:dyDescent="0.25">
      <c r="AN668" s="451"/>
      <c r="AO668" s="444"/>
      <c r="AP668" s="444"/>
      <c r="AQ668" s="444"/>
      <c r="AR668" s="444"/>
      <c r="AS668" s="444"/>
      <c r="AT668" s="444"/>
      <c r="AU668" s="444"/>
      <c r="AV668" s="444"/>
      <c r="AW668" s="444"/>
      <c r="BA668" s="764" t="str">
        <f t="shared" si="9"/>
        <v/>
      </c>
      <c r="BB668" s="451"/>
      <c r="BC668" s="444"/>
      <c r="BD668" s="444"/>
    </row>
    <row r="669" spans="40:56" x14ac:dyDescent="0.25">
      <c r="AN669" s="451"/>
      <c r="AO669" s="444"/>
      <c r="AP669" s="444"/>
      <c r="AQ669" s="444"/>
      <c r="AR669" s="444"/>
      <c r="AS669" s="444"/>
      <c r="AT669" s="444"/>
      <c r="AU669" s="444"/>
      <c r="AV669" s="444"/>
      <c r="AW669" s="444"/>
      <c r="BA669" s="764" t="str">
        <f t="shared" si="9"/>
        <v/>
      </c>
      <c r="BB669" s="451"/>
      <c r="BC669" s="444"/>
      <c r="BD669" s="444"/>
    </row>
    <row r="670" spans="40:56" x14ac:dyDescent="0.25">
      <c r="AN670" s="451"/>
      <c r="AO670" s="444"/>
      <c r="AP670" s="444"/>
      <c r="AQ670" s="444"/>
      <c r="AR670" s="444"/>
      <c r="AS670" s="444"/>
      <c r="AT670" s="444"/>
      <c r="AU670" s="444"/>
      <c r="AV670" s="444"/>
      <c r="AW670" s="444"/>
      <c r="BA670" s="764" t="str">
        <f t="shared" si="9"/>
        <v/>
      </c>
      <c r="BB670" s="451"/>
      <c r="BC670" s="444"/>
      <c r="BD670" s="444"/>
    </row>
    <row r="671" spans="40:56" x14ac:dyDescent="0.25">
      <c r="AN671" s="451"/>
      <c r="AO671" s="444"/>
      <c r="AP671" s="444"/>
      <c r="AQ671" s="444"/>
      <c r="AR671" s="444"/>
      <c r="AS671" s="444"/>
      <c r="AT671" s="444"/>
      <c r="AU671" s="444"/>
      <c r="AV671" s="444"/>
      <c r="AW671" s="444"/>
      <c r="BA671" s="764" t="str">
        <f t="shared" si="9"/>
        <v/>
      </c>
      <c r="BB671" s="451"/>
      <c r="BC671" s="444"/>
      <c r="BD671" s="444"/>
    </row>
    <row r="672" spans="40:56" x14ac:dyDescent="0.25">
      <c r="AN672" s="451"/>
      <c r="AO672" s="444"/>
      <c r="AP672" s="444"/>
      <c r="AQ672" s="444"/>
      <c r="AR672" s="444"/>
      <c r="AS672" s="444"/>
      <c r="AT672" s="444"/>
      <c r="AU672" s="444"/>
      <c r="AV672" s="444"/>
      <c r="AW672" s="444"/>
      <c r="BA672" s="764" t="str">
        <f t="shared" si="9"/>
        <v/>
      </c>
      <c r="BB672" s="451"/>
      <c r="BC672" s="444"/>
      <c r="BD672" s="444"/>
    </row>
    <row r="673" spans="40:56" x14ac:dyDescent="0.25">
      <c r="AN673" s="451"/>
      <c r="AO673" s="444"/>
      <c r="AP673" s="444"/>
      <c r="AQ673" s="444"/>
      <c r="AR673" s="444"/>
      <c r="AS673" s="444"/>
      <c r="AT673" s="444"/>
      <c r="AU673" s="444"/>
      <c r="AV673" s="444"/>
      <c r="AW673" s="444"/>
      <c r="BA673" s="764" t="str">
        <f t="shared" si="9"/>
        <v/>
      </c>
      <c r="BB673" s="451"/>
      <c r="BC673" s="444"/>
      <c r="BD673" s="444"/>
    </row>
    <row r="674" spans="40:56" x14ac:dyDescent="0.25">
      <c r="AN674" s="451"/>
      <c r="AO674" s="444"/>
      <c r="AP674" s="444"/>
      <c r="AQ674" s="444"/>
      <c r="AR674" s="444"/>
      <c r="AS674" s="444"/>
      <c r="AT674" s="444"/>
      <c r="AU674" s="444"/>
      <c r="AV674" s="444"/>
      <c r="AW674" s="444"/>
      <c r="BA674" s="764" t="str">
        <f t="shared" si="9"/>
        <v/>
      </c>
      <c r="BB674" s="451"/>
      <c r="BC674" s="444"/>
      <c r="BD674" s="444"/>
    </row>
    <row r="675" spans="40:56" x14ac:dyDescent="0.25">
      <c r="AN675" s="451"/>
      <c r="AO675" s="444"/>
      <c r="AP675" s="444"/>
      <c r="AQ675" s="444"/>
      <c r="AR675" s="444"/>
      <c r="AS675" s="444"/>
      <c r="AT675" s="444"/>
      <c r="AU675" s="444"/>
      <c r="AV675" s="444"/>
      <c r="AW675" s="444"/>
      <c r="BA675" s="764" t="str">
        <f t="shared" si="9"/>
        <v/>
      </c>
      <c r="BB675" s="451"/>
      <c r="BC675" s="444"/>
      <c r="BD675" s="444"/>
    </row>
    <row r="676" spans="40:56" x14ac:dyDescent="0.25">
      <c r="AN676" s="451"/>
      <c r="AO676" s="444"/>
      <c r="AP676" s="444"/>
      <c r="AQ676" s="444"/>
      <c r="AR676" s="444"/>
      <c r="AS676" s="444"/>
      <c r="AT676" s="444"/>
      <c r="AU676" s="444"/>
      <c r="AV676" s="444"/>
      <c r="AW676" s="444"/>
      <c r="BA676" s="764" t="str">
        <f t="shared" si="9"/>
        <v/>
      </c>
      <c r="BB676" s="451"/>
      <c r="BC676" s="444"/>
      <c r="BD676" s="444"/>
    </row>
    <row r="677" spans="40:56" x14ac:dyDescent="0.25">
      <c r="AN677" s="451"/>
      <c r="AO677" s="444"/>
      <c r="AP677" s="444"/>
      <c r="AQ677" s="444"/>
      <c r="AR677" s="444"/>
      <c r="AS677" s="444"/>
      <c r="AT677" s="444"/>
      <c r="AU677" s="444"/>
      <c r="AV677" s="444"/>
      <c r="AW677" s="444"/>
      <c r="BA677" s="764" t="str">
        <f t="shared" si="9"/>
        <v/>
      </c>
      <c r="BB677" s="451"/>
      <c r="BC677" s="444"/>
      <c r="BD677" s="444"/>
    </row>
    <row r="678" spans="40:56" x14ac:dyDescent="0.25">
      <c r="AN678" s="451"/>
      <c r="AO678" s="444"/>
      <c r="AP678" s="444"/>
      <c r="AQ678" s="444"/>
      <c r="AR678" s="444"/>
      <c r="AS678" s="444"/>
      <c r="AT678" s="444"/>
      <c r="AU678" s="444"/>
      <c r="AV678" s="444"/>
      <c r="AW678" s="444"/>
      <c r="BA678" s="764" t="str">
        <f t="shared" si="9"/>
        <v/>
      </c>
      <c r="BB678" s="451"/>
      <c r="BC678" s="444"/>
      <c r="BD678" s="444"/>
    </row>
    <row r="679" spans="40:56" x14ac:dyDescent="0.25">
      <c r="AN679" s="451"/>
      <c r="AO679" s="444"/>
      <c r="AP679" s="444"/>
      <c r="AQ679" s="444"/>
      <c r="AR679" s="444"/>
      <c r="AS679" s="444"/>
      <c r="AT679" s="444"/>
      <c r="AU679" s="444"/>
      <c r="AV679" s="444"/>
      <c r="AW679" s="444"/>
      <c r="BA679" s="764" t="str">
        <f t="shared" si="9"/>
        <v/>
      </c>
      <c r="BB679" s="451"/>
      <c r="BC679" s="444"/>
      <c r="BD679" s="444"/>
    </row>
    <row r="680" spans="40:56" x14ac:dyDescent="0.25">
      <c r="AN680" s="451"/>
      <c r="AO680" s="444"/>
      <c r="AP680" s="444"/>
      <c r="AQ680" s="444"/>
      <c r="AR680" s="444"/>
      <c r="AS680" s="444"/>
      <c r="AT680" s="444"/>
      <c r="AU680" s="444"/>
      <c r="AV680" s="444"/>
      <c r="AW680" s="444"/>
      <c r="BA680" s="764" t="str">
        <f t="shared" si="9"/>
        <v/>
      </c>
      <c r="BB680" s="451"/>
      <c r="BC680" s="444"/>
      <c r="BD680" s="444"/>
    </row>
    <row r="681" spans="40:56" x14ac:dyDescent="0.25">
      <c r="AN681" s="451"/>
      <c r="AO681" s="444"/>
      <c r="AP681" s="444"/>
      <c r="AQ681" s="444"/>
      <c r="AR681" s="444"/>
      <c r="AS681" s="444"/>
      <c r="AT681" s="444"/>
      <c r="AU681" s="444"/>
      <c r="AV681" s="444"/>
      <c r="AW681" s="444"/>
      <c r="BA681" s="764" t="str">
        <f t="shared" si="9"/>
        <v/>
      </c>
      <c r="BB681" s="451"/>
      <c r="BC681" s="444"/>
      <c r="BD681" s="444"/>
    </row>
    <row r="682" spans="40:56" x14ac:dyDescent="0.25">
      <c r="AN682" s="451"/>
      <c r="AO682" s="444"/>
      <c r="AP682" s="444"/>
      <c r="AQ682" s="444"/>
      <c r="AR682" s="444"/>
      <c r="AS682" s="444"/>
      <c r="AT682" s="444"/>
      <c r="AU682" s="444"/>
      <c r="AV682" s="444"/>
      <c r="AW682" s="444"/>
      <c r="BA682" s="764" t="str">
        <f t="shared" si="9"/>
        <v/>
      </c>
      <c r="BB682" s="451"/>
      <c r="BC682" s="444"/>
      <c r="BD682" s="444"/>
    </row>
    <row r="683" spans="40:56" x14ac:dyDescent="0.25">
      <c r="AN683" s="451"/>
      <c r="AO683" s="444"/>
      <c r="AP683" s="444"/>
      <c r="AQ683" s="444"/>
      <c r="AR683" s="444"/>
      <c r="AS683" s="444"/>
      <c r="AT683" s="444"/>
      <c r="AU683" s="444"/>
      <c r="AV683" s="444"/>
      <c r="AW683" s="444"/>
      <c r="BA683" s="764" t="str">
        <f t="shared" si="9"/>
        <v/>
      </c>
      <c r="BB683" s="451"/>
      <c r="BC683" s="444"/>
      <c r="BD683" s="444"/>
    </row>
    <row r="684" spans="40:56" x14ac:dyDescent="0.25">
      <c r="AN684" s="451"/>
      <c r="AO684" s="444"/>
      <c r="AP684" s="444"/>
      <c r="AQ684" s="444"/>
      <c r="AR684" s="444"/>
      <c r="AS684" s="444"/>
      <c r="AT684" s="444"/>
      <c r="AU684" s="444"/>
      <c r="AV684" s="444"/>
      <c r="AW684" s="444"/>
      <c r="BA684" s="764" t="str">
        <f t="shared" si="9"/>
        <v/>
      </c>
      <c r="BB684" s="451"/>
      <c r="BC684" s="444"/>
      <c r="BD684" s="444"/>
    </row>
    <row r="685" spans="40:56" x14ac:dyDescent="0.25">
      <c r="AN685" s="451"/>
      <c r="AO685" s="444"/>
      <c r="AP685" s="444"/>
      <c r="AQ685" s="444"/>
      <c r="AR685" s="444"/>
      <c r="AS685" s="444"/>
      <c r="AT685" s="444"/>
      <c r="AU685" s="444"/>
      <c r="AV685" s="444"/>
      <c r="AW685" s="444"/>
      <c r="BA685" s="764" t="str">
        <f t="shared" si="9"/>
        <v/>
      </c>
      <c r="BB685" s="451"/>
      <c r="BC685" s="444"/>
      <c r="BD685" s="444"/>
    </row>
    <row r="686" spans="40:56" x14ac:dyDescent="0.25">
      <c r="AN686" s="451"/>
      <c r="AO686" s="444"/>
      <c r="AP686" s="444"/>
      <c r="AQ686" s="444"/>
      <c r="AR686" s="444"/>
      <c r="AS686" s="444"/>
      <c r="AT686" s="444"/>
      <c r="AU686" s="444"/>
      <c r="AV686" s="444"/>
      <c r="AW686" s="444"/>
      <c r="BA686" s="764" t="str">
        <f t="shared" si="9"/>
        <v/>
      </c>
      <c r="BB686" s="451"/>
      <c r="BC686" s="444"/>
      <c r="BD686" s="444"/>
    </row>
    <row r="687" spans="40:56" x14ac:dyDescent="0.25">
      <c r="AN687" s="451"/>
      <c r="AO687" s="444"/>
      <c r="AP687" s="444"/>
      <c r="AQ687" s="444"/>
      <c r="AR687" s="444"/>
      <c r="AS687" s="444"/>
      <c r="AT687" s="444"/>
      <c r="AU687" s="444"/>
      <c r="AV687" s="444"/>
      <c r="AW687" s="444"/>
      <c r="BA687" s="764" t="str">
        <f t="shared" si="9"/>
        <v/>
      </c>
      <c r="BB687" s="451"/>
      <c r="BC687" s="444"/>
      <c r="BD687" s="444"/>
    </row>
    <row r="688" spans="40:56" x14ac:dyDescent="0.25">
      <c r="AN688" s="451"/>
      <c r="AO688" s="444"/>
      <c r="AP688" s="444"/>
      <c r="AQ688" s="444"/>
      <c r="AR688" s="444"/>
      <c r="AS688" s="444"/>
      <c r="AT688" s="444"/>
      <c r="AU688" s="444"/>
      <c r="AV688" s="444"/>
      <c r="AW688" s="444"/>
      <c r="BA688" s="764" t="str">
        <f t="shared" si="9"/>
        <v/>
      </c>
      <c r="BB688" s="451"/>
      <c r="BC688" s="444"/>
      <c r="BD688" s="444"/>
    </row>
    <row r="689" spans="40:56" x14ac:dyDescent="0.25">
      <c r="AN689" s="451"/>
      <c r="AO689" s="444"/>
      <c r="AP689" s="444"/>
      <c r="AQ689" s="444"/>
      <c r="AR689" s="444"/>
      <c r="AS689" s="444"/>
      <c r="AT689" s="444"/>
      <c r="AU689" s="444"/>
      <c r="AV689" s="444"/>
      <c r="AW689" s="444"/>
      <c r="BA689" s="764" t="str">
        <f t="shared" si="9"/>
        <v/>
      </c>
      <c r="BB689" s="451"/>
      <c r="BC689" s="444"/>
      <c r="BD689" s="444"/>
    </row>
    <row r="690" spans="40:56" x14ac:dyDescent="0.25">
      <c r="AN690" s="451"/>
      <c r="AO690" s="444"/>
      <c r="AP690" s="444"/>
      <c r="AQ690" s="444"/>
      <c r="AR690" s="444"/>
      <c r="AS690" s="444"/>
      <c r="AT690" s="444"/>
      <c r="AU690" s="444"/>
      <c r="AV690" s="444"/>
      <c r="AW690" s="444"/>
      <c r="BA690" s="764" t="str">
        <f t="shared" si="9"/>
        <v/>
      </c>
      <c r="BB690" s="451"/>
      <c r="BC690" s="444"/>
      <c r="BD690" s="444"/>
    </row>
    <row r="691" spans="40:56" x14ac:dyDescent="0.25">
      <c r="AN691" s="451"/>
      <c r="AO691" s="444"/>
      <c r="AP691" s="444"/>
      <c r="AQ691" s="444"/>
      <c r="AR691" s="444"/>
      <c r="AS691" s="444"/>
      <c r="AT691" s="444"/>
      <c r="AU691" s="444"/>
      <c r="AV691" s="444"/>
      <c r="AW691" s="444"/>
      <c r="BA691" s="764" t="str">
        <f t="shared" si="9"/>
        <v/>
      </c>
      <c r="BB691" s="451"/>
      <c r="BC691" s="444"/>
      <c r="BD691" s="444"/>
    </row>
    <row r="692" spans="40:56" x14ac:dyDescent="0.25">
      <c r="AN692" s="451"/>
      <c r="AO692" s="444"/>
      <c r="AP692" s="444"/>
      <c r="AQ692" s="444"/>
      <c r="AR692" s="444"/>
      <c r="AS692" s="444"/>
      <c r="AT692" s="444"/>
      <c r="AU692" s="444"/>
      <c r="AV692" s="444"/>
      <c r="AW692" s="444"/>
      <c r="BA692" s="764" t="str">
        <f t="shared" si="9"/>
        <v/>
      </c>
      <c r="BB692" s="451"/>
      <c r="BC692" s="444"/>
      <c r="BD692" s="444"/>
    </row>
    <row r="693" spans="40:56" x14ac:dyDescent="0.25">
      <c r="AN693" s="451"/>
      <c r="AO693" s="444"/>
      <c r="AP693" s="444"/>
      <c r="AQ693" s="444"/>
      <c r="AR693" s="444"/>
      <c r="AS693" s="444"/>
      <c r="AT693" s="444"/>
      <c r="AU693" s="444"/>
      <c r="AV693" s="444"/>
      <c r="AW693" s="444"/>
      <c r="BA693" s="764" t="str">
        <f t="shared" si="9"/>
        <v/>
      </c>
      <c r="BB693" s="451"/>
      <c r="BC693" s="444"/>
      <c r="BD693" s="444"/>
    </row>
    <row r="694" spans="40:56" x14ac:dyDescent="0.25">
      <c r="AN694" s="451"/>
      <c r="AO694" s="444"/>
      <c r="AP694" s="444"/>
      <c r="AQ694" s="444"/>
      <c r="AR694" s="444"/>
      <c r="AS694" s="444"/>
      <c r="AT694" s="444"/>
      <c r="AU694" s="444"/>
      <c r="AV694" s="444"/>
      <c r="AW694" s="444"/>
      <c r="BA694" s="764" t="str">
        <f t="shared" si="9"/>
        <v/>
      </c>
      <c r="BB694" s="451"/>
      <c r="BC694" s="444"/>
      <c r="BD694" s="444"/>
    </row>
    <row r="695" spans="40:56" x14ac:dyDescent="0.25">
      <c r="AN695" s="451"/>
      <c r="AO695" s="444"/>
      <c r="AP695" s="444"/>
      <c r="AQ695" s="444"/>
      <c r="AR695" s="444"/>
      <c r="AS695" s="444"/>
      <c r="AT695" s="444"/>
      <c r="AU695" s="444"/>
      <c r="AV695" s="444"/>
      <c r="AW695" s="444"/>
      <c r="BA695" s="764" t="str">
        <f t="shared" si="9"/>
        <v/>
      </c>
      <c r="BB695" s="451"/>
      <c r="BC695" s="444"/>
      <c r="BD695" s="444"/>
    </row>
    <row r="696" spans="40:56" x14ac:dyDescent="0.25">
      <c r="AN696" s="451"/>
      <c r="AO696" s="444"/>
      <c r="AP696" s="444"/>
      <c r="AQ696" s="444"/>
      <c r="AR696" s="444"/>
      <c r="AS696" s="444"/>
      <c r="AT696" s="444"/>
      <c r="AU696" s="444"/>
      <c r="AV696" s="444"/>
      <c r="AW696" s="444"/>
      <c r="BA696" s="764" t="str">
        <f t="shared" si="9"/>
        <v/>
      </c>
      <c r="BB696" s="451"/>
      <c r="BC696" s="444"/>
      <c r="BD696" s="444"/>
    </row>
    <row r="697" spans="40:56" x14ac:dyDescent="0.25">
      <c r="AN697" s="451"/>
      <c r="AO697" s="444"/>
      <c r="AP697" s="444"/>
      <c r="AQ697" s="444"/>
      <c r="AR697" s="444"/>
      <c r="AS697" s="444"/>
      <c r="AT697" s="444"/>
      <c r="AU697" s="444"/>
      <c r="AV697" s="444"/>
      <c r="AW697" s="444"/>
      <c r="BA697" s="764" t="str">
        <f t="shared" si="9"/>
        <v/>
      </c>
      <c r="BB697" s="451"/>
      <c r="BC697" s="444"/>
      <c r="BD697" s="444"/>
    </row>
    <row r="698" spans="40:56" x14ac:dyDescent="0.25">
      <c r="AN698" s="451"/>
      <c r="AO698" s="444"/>
      <c r="AP698" s="444"/>
      <c r="AQ698" s="444"/>
      <c r="AR698" s="444"/>
      <c r="AS698" s="444"/>
      <c r="AT698" s="444"/>
      <c r="AU698" s="444"/>
      <c r="AV698" s="444"/>
      <c r="AW698" s="444"/>
      <c r="BA698" s="764" t="str">
        <f t="shared" si="9"/>
        <v/>
      </c>
      <c r="BB698" s="451"/>
      <c r="BC698" s="444"/>
      <c r="BD698" s="444"/>
    </row>
    <row r="699" spans="40:56" x14ac:dyDescent="0.25">
      <c r="AN699" s="451"/>
      <c r="AO699" s="444"/>
      <c r="AP699" s="444"/>
      <c r="AQ699" s="444"/>
      <c r="AR699" s="444"/>
      <c r="AS699" s="444"/>
      <c r="AT699" s="444"/>
      <c r="AU699" s="444"/>
      <c r="AV699" s="444"/>
      <c r="AW699" s="444"/>
      <c r="BA699" s="764" t="str">
        <f t="shared" si="9"/>
        <v/>
      </c>
      <c r="BB699" s="451"/>
      <c r="BC699" s="444"/>
      <c r="BD699" s="444"/>
    </row>
    <row r="700" spans="40:56" x14ac:dyDescent="0.25">
      <c r="AN700" s="451"/>
      <c r="AO700" s="444"/>
      <c r="AP700" s="444"/>
      <c r="AQ700" s="444"/>
      <c r="AR700" s="444"/>
      <c r="AS700" s="444"/>
      <c r="AT700" s="444"/>
      <c r="AU700" s="444"/>
      <c r="AV700" s="444"/>
      <c r="AW700" s="444"/>
      <c r="BA700" s="764" t="str">
        <f t="shared" si="9"/>
        <v/>
      </c>
      <c r="BB700" s="451"/>
      <c r="BC700" s="444"/>
      <c r="BD700" s="444"/>
    </row>
    <row r="701" spans="40:56" x14ac:dyDescent="0.25">
      <c r="AN701" s="451"/>
      <c r="AO701" s="444"/>
      <c r="AP701" s="444"/>
      <c r="AQ701" s="444"/>
      <c r="AR701" s="444"/>
      <c r="AS701" s="444"/>
      <c r="AT701" s="444"/>
      <c r="AU701" s="444"/>
      <c r="AV701" s="444"/>
      <c r="AW701" s="444"/>
      <c r="BA701" s="764" t="str">
        <f t="shared" si="9"/>
        <v/>
      </c>
      <c r="BB701" s="451"/>
      <c r="BC701" s="444"/>
      <c r="BD701" s="444"/>
    </row>
    <row r="702" spans="40:56" x14ac:dyDescent="0.25">
      <c r="AN702" s="451"/>
      <c r="AO702" s="444"/>
      <c r="AP702" s="444"/>
      <c r="AQ702" s="444"/>
      <c r="AR702" s="444"/>
      <c r="AS702" s="444"/>
      <c r="AT702" s="444"/>
      <c r="AU702" s="444"/>
      <c r="AV702" s="444"/>
      <c r="AW702" s="444"/>
      <c r="BA702" s="764" t="str">
        <f t="shared" si="9"/>
        <v/>
      </c>
      <c r="BB702" s="451"/>
      <c r="BC702" s="444"/>
      <c r="BD702" s="444"/>
    </row>
    <row r="703" spans="40:56" x14ac:dyDescent="0.25">
      <c r="AN703" s="451"/>
      <c r="AO703" s="444"/>
      <c r="AP703" s="444"/>
      <c r="AQ703" s="444"/>
      <c r="AR703" s="444"/>
      <c r="AS703" s="444"/>
      <c r="AT703" s="444"/>
      <c r="AU703" s="444"/>
      <c r="AV703" s="444"/>
      <c r="AW703" s="444"/>
      <c r="BA703" s="764" t="str">
        <f t="shared" si="9"/>
        <v/>
      </c>
      <c r="BB703" s="451"/>
      <c r="BC703" s="444"/>
      <c r="BD703" s="444"/>
    </row>
    <row r="704" spans="40:56" x14ac:dyDescent="0.25">
      <c r="AN704" s="451"/>
      <c r="AO704" s="444"/>
      <c r="AP704" s="444"/>
      <c r="AQ704" s="444"/>
      <c r="AR704" s="444"/>
      <c r="AS704" s="444"/>
      <c r="AT704" s="444"/>
      <c r="AU704" s="444"/>
      <c r="AV704" s="444"/>
      <c r="AW704" s="444"/>
      <c r="BA704" s="764" t="str">
        <f t="shared" si="9"/>
        <v/>
      </c>
      <c r="BB704" s="451"/>
      <c r="BC704" s="444"/>
      <c r="BD704" s="444"/>
    </row>
    <row r="705" spans="40:56" x14ac:dyDescent="0.25">
      <c r="AN705" s="451"/>
      <c r="AO705" s="444"/>
      <c r="AP705" s="444"/>
      <c r="AQ705" s="444"/>
      <c r="AR705" s="444"/>
      <c r="AS705" s="444"/>
      <c r="AT705" s="444"/>
      <c r="AU705" s="444"/>
      <c r="AV705" s="444"/>
      <c r="AW705" s="444"/>
      <c r="BA705" s="764" t="str">
        <f t="shared" si="9"/>
        <v/>
      </c>
      <c r="BB705" s="451"/>
      <c r="BC705" s="444"/>
      <c r="BD705" s="444"/>
    </row>
    <row r="706" spans="40:56" x14ac:dyDescent="0.25">
      <c r="AN706" s="451"/>
      <c r="AO706" s="444"/>
      <c r="AP706" s="444"/>
      <c r="AQ706" s="444"/>
      <c r="AR706" s="444"/>
      <c r="AS706" s="444"/>
      <c r="AT706" s="444"/>
      <c r="AU706" s="444"/>
      <c r="AV706" s="444"/>
      <c r="AW706" s="444"/>
      <c r="BA706" s="764" t="str">
        <f t="shared" si="9"/>
        <v/>
      </c>
      <c r="BB706" s="451"/>
      <c r="BC706" s="444"/>
      <c r="BD706" s="444"/>
    </row>
    <row r="707" spans="40:56" x14ac:dyDescent="0.25">
      <c r="AN707" s="451"/>
      <c r="AO707" s="444"/>
      <c r="AP707" s="444"/>
      <c r="AQ707" s="444"/>
      <c r="AR707" s="444"/>
      <c r="AS707" s="444"/>
      <c r="AT707" s="444"/>
      <c r="AU707" s="444"/>
      <c r="AV707" s="444"/>
      <c r="AW707" s="444"/>
      <c r="BA707" s="764" t="str">
        <f t="shared" si="9"/>
        <v/>
      </c>
      <c r="BB707" s="451"/>
      <c r="BC707" s="444"/>
      <c r="BD707" s="444"/>
    </row>
    <row r="708" spans="40:56" x14ac:dyDescent="0.25">
      <c r="AN708" s="451"/>
      <c r="AO708" s="444"/>
      <c r="AP708" s="444"/>
      <c r="AQ708" s="444"/>
      <c r="AR708" s="444"/>
      <c r="AS708" s="444"/>
      <c r="AT708" s="444"/>
      <c r="AU708" s="444"/>
      <c r="AV708" s="444"/>
      <c r="AW708" s="444"/>
      <c r="BA708" s="764" t="str">
        <f t="shared" si="9"/>
        <v/>
      </c>
      <c r="BB708" s="451"/>
      <c r="BC708" s="444"/>
      <c r="BD708" s="444"/>
    </row>
    <row r="709" spans="40:56" x14ac:dyDescent="0.25">
      <c r="AN709" s="451"/>
      <c r="AO709" s="444"/>
      <c r="AP709" s="444"/>
      <c r="AQ709" s="444"/>
      <c r="AR709" s="444"/>
      <c r="AS709" s="444"/>
      <c r="AT709" s="444"/>
      <c r="AU709" s="444"/>
      <c r="AV709" s="444"/>
      <c r="AW709" s="444"/>
      <c r="BA709" s="764" t="str">
        <f t="shared" si="9"/>
        <v/>
      </c>
      <c r="BB709" s="451"/>
      <c r="BC709" s="444"/>
      <c r="BD709" s="444"/>
    </row>
    <row r="710" spans="40:56" x14ac:dyDescent="0.25">
      <c r="AN710" s="451"/>
      <c r="AO710" s="444"/>
      <c r="AP710" s="444"/>
      <c r="AQ710" s="444"/>
      <c r="AR710" s="444"/>
      <c r="AS710" s="444"/>
      <c r="AT710" s="444"/>
      <c r="AU710" s="444"/>
      <c r="AV710" s="444"/>
      <c r="AW710" s="444"/>
      <c r="BA710" s="764" t="str">
        <f t="shared" ref="BA710:BA723" si="10">BB709&amp;BC709</f>
        <v/>
      </c>
      <c r="BB710" s="451"/>
      <c r="BC710" s="444"/>
      <c r="BD710" s="444"/>
    </row>
    <row r="711" spans="40:56" x14ac:dyDescent="0.25">
      <c r="AN711" s="451"/>
      <c r="AO711" s="444"/>
      <c r="AP711" s="444"/>
      <c r="AQ711" s="444"/>
      <c r="AR711" s="444"/>
      <c r="AS711" s="444"/>
      <c r="AT711" s="444"/>
      <c r="AU711" s="444"/>
      <c r="AV711" s="444"/>
      <c r="AW711" s="444"/>
      <c r="BA711" s="764" t="str">
        <f t="shared" si="10"/>
        <v/>
      </c>
      <c r="BB711" s="451"/>
      <c r="BC711" s="444"/>
      <c r="BD711" s="444"/>
    </row>
    <row r="712" spans="40:56" x14ac:dyDescent="0.25">
      <c r="AN712" s="451"/>
      <c r="AO712" s="444"/>
      <c r="AP712" s="444"/>
      <c r="AQ712" s="444"/>
      <c r="AR712" s="444"/>
      <c r="AS712" s="444"/>
      <c r="AT712" s="444"/>
      <c r="AU712" s="444"/>
      <c r="AV712" s="444"/>
      <c r="AW712" s="444"/>
      <c r="BA712" s="764" t="str">
        <f t="shared" si="10"/>
        <v/>
      </c>
      <c r="BB712" s="451"/>
      <c r="BC712" s="444"/>
      <c r="BD712" s="444"/>
    </row>
    <row r="713" spans="40:56" x14ac:dyDescent="0.25">
      <c r="AN713" s="451"/>
      <c r="AO713" s="444"/>
      <c r="AP713" s="444"/>
      <c r="AQ713" s="444"/>
      <c r="AR713" s="444"/>
      <c r="AS713" s="444"/>
      <c r="AT713" s="444"/>
      <c r="AU713" s="444"/>
      <c r="AV713" s="444"/>
      <c r="AW713" s="444"/>
      <c r="BA713" s="764" t="str">
        <f t="shared" si="10"/>
        <v/>
      </c>
      <c r="BB713" s="451"/>
      <c r="BC713" s="444"/>
      <c r="BD713" s="444"/>
    </row>
    <row r="714" spans="40:56" x14ac:dyDescent="0.25">
      <c r="AN714" s="451"/>
      <c r="AO714" s="444"/>
      <c r="AP714" s="444"/>
      <c r="AQ714" s="444"/>
      <c r="AR714" s="444"/>
      <c r="AS714" s="444"/>
      <c r="AT714" s="444"/>
      <c r="AU714" s="444"/>
      <c r="AV714" s="444"/>
      <c r="AW714" s="444"/>
      <c r="BA714" s="764" t="str">
        <f t="shared" si="10"/>
        <v/>
      </c>
      <c r="BB714" s="451"/>
      <c r="BC714" s="444"/>
      <c r="BD714" s="444"/>
    </row>
    <row r="715" spans="40:56" x14ac:dyDescent="0.25">
      <c r="AN715" s="451"/>
      <c r="AO715" s="444"/>
      <c r="AP715" s="444"/>
      <c r="AQ715" s="444"/>
      <c r="AR715" s="444"/>
      <c r="AS715" s="444"/>
      <c r="AT715" s="444"/>
      <c r="AU715" s="444"/>
      <c r="AV715" s="444"/>
      <c r="AW715" s="444"/>
      <c r="BA715" s="764" t="str">
        <f t="shared" si="10"/>
        <v/>
      </c>
      <c r="BB715" s="451"/>
      <c r="BC715" s="444"/>
      <c r="BD715" s="444"/>
    </row>
    <row r="716" spans="40:56" x14ac:dyDescent="0.25">
      <c r="AN716" s="451"/>
      <c r="AO716" s="444"/>
      <c r="AP716" s="444"/>
      <c r="AQ716" s="444"/>
      <c r="AR716" s="444"/>
      <c r="AS716" s="444"/>
      <c r="AT716" s="444"/>
      <c r="AU716" s="444"/>
      <c r="AV716" s="444"/>
      <c r="AW716" s="444"/>
      <c r="BA716" s="764" t="str">
        <f t="shared" si="10"/>
        <v/>
      </c>
      <c r="BB716" s="451"/>
      <c r="BC716" s="444"/>
      <c r="BD716" s="444"/>
    </row>
    <row r="717" spans="40:56" x14ac:dyDescent="0.25">
      <c r="AN717" s="451"/>
      <c r="AO717" s="444"/>
      <c r="AP717" s="444"/>
      <c r="AQ717" s="444"/>
      <c r="AR717" s="444"/>
      <c r="AS717" s="444"/>
      <c r="AT717" s="444"/>
      <c r="AU717" s="444"/>
      <c r="AV717" s="444"/>
      <c r="AW717" s="444"/>
      <c r="BA717" s="764" t="str">
        <f t="shared" si="10"/>
        <v/>
      </c>
      <c r="BB717" s="451"/>
      <c r="BC717" s="444"/>
      <c r="BD717" s="444"/>
    </row>
    <row r="718" spans="40:56" x14ac:dyDescent="0.25">
      <c r="AN718" s="451"/>
      <c r="AO718" s="444"/>
      <c r="AP718" s="444"/>
      <c r="AQ718" s="444"/>
      <c r="AR718" s="444"/>
      <c r="AS718" s="444"/>
      <c r="AT718" s="444"/>
      <c r="AU718" s="444"/>
      <c r="AV718" s="444"/>
      <c r="AW718" s="444"/>
      <c r="BA718" s="764" t="str">
        <f t="shared" si="10"/>
        <v/>
      </c>
      <c r="BB718" s="451"/>
      <c r="BC718" s="444"/>
      <c r="BD718" s="444"/>
    </row>
    <row r="719" spans="40:56" x14ac:dyDescent="0.25">
      <c r="AN719" s="451"/>
      <c r="AO719" s="444"/>
      <c r="AP719" s="444"/>
      <c r="AQ719" s="444"/>
      <c r="AR719" s="444"/>
      <c r="AS719" s="444"/>
      <c r="AT719" s="444"/>
      <c r="AU719" s="444"/>
      <c r="AV719" s="444"/>
      <c r="AW719" s="444"/>
      <c r="BA719" s="764" t="str">
        <f t="shared" si="10"/>
        <v/>
      </c>
      <c r="BB719" s="451"/>
      <c r="BC719" s="444"/>
      <c r="BD719" s="444"/>
    </row>
    <row r="720" spans="40:56" x14ac:dyDescent="0.25">
      <c r="AN720" s="451"/>
      <c r="AO720" s="444"/>
      <c r="AP720" s="444"/>
      <c r="AQ720" s="444"/>
      <c r="AR720" s="444"/>
      <c r="AS720" s="444"/>
      <c r="AT720" s="444"/>
      <c r="AU720" s="444"/>
      <c r="AV720" s="444"/>
      <c r="AW720" s="444"/>
      <c r="BA720" s="764" t="str">
        <f t="shared" si="10"/>
        <v/>
      </c>
      <c r="BB720" s="451"/>
      <c r="BC720" s="444"/>
      <c r="BD720" s="444"/>
    </row>
    <row r="721" spans="40:56" x14ac:dyDescent="0.25">
      <c r="AN721" s="451"/>
      <c r="AO721" s="444"/>
      <c r="AP721" s="444"/>
      <c r="AQ721" s="444"/>
      <c r="AR721" s="444"/>
      <c r="AS721" s="444"/>
      <c r="AT721" s="444"/>
      <c r="AU721" s="444"/>
      <c r="AV721" s="444"/>
      <c r="AW721" s="444"/>
      <c r="BA721" s="764" t="str">
        <f t="shared" si="10"/>
        <v/>
      </c>
      <c r="BB721" s="451"/>
      <c r="BC721" s="444"/>
      <c r="BD721" s="444"/>
    </row>
    <row r="722" spans="40:56" x14ac:dyDescent="0.25">
      <c r="AN722" s="451"/>
      <c r="AO722" s="444"/>
      <c r="AP722" s="444"/>
      <c r="AQ722" s="444"/>
      <c r="AR722" s="444"/>
      <c r="AS722" s="444"/>
      <c r="AT722" s="444"/>
      <c r="AU722" s="444"/>
      <c r="AV722" s="444"/>
      <c r="AW722" s="444"/>
      <c r="BA722" s="764" t="str">
        <f t="shared" si="10"/>
        <v/>
      </c>
      <c r="BB722" s="451"/>
      <c r="BC722" s="444"/>
      <c r="BD722" s="444"/>
    </row>
    <row r="723" spans="40:56" x14ac:dyDescent="0.25">
      <c r="AN723" s="451"/>
      <c r="AO723" s="444"/>
      <c r="AP723" s="444"/>
      <c r="AQ723" s="444"/>
      <c r="AR723" s="444"/>
      <c r="AS723" s="444"/>
      <c r="AT723" s="444"/>
      <c r="AU723" s="444"/>
      <c r="AV723" s="444"/>
      <c r="AW723" s="444"/>
      <c r="BA723" s="764" t="str">
        <f t="shared" si="10"/>
        <v/>
      </c>
      <c r="BB723" s="451"/>
      <c r="BC723" s="444"/>
      <c r="BD723" s="444"/>
    </row>
    <row r="724" spans="40:56" x14ac:dyDescent="0.25">
      <c r="AN724" s="451"/>
      <c r="AO724" s="444"/>
      <c r="AP724" s="444"/>
      <c r="AQ724" s="444"/>
      <c r="AR724" s="444"/>
      <c r="AS724" s="444"/>
      <c r="AT724" s="444"/>
      <c r="AU724" s="444"/>
      <c r="AV724" s="444"/>
      <c r="AW724" s="444"/>
      <c r="BA724" s="764" t="str">
        <f>BB728&amp;BC728</f>
        <v/>
      </c>
      <c r="BB724" s="451"/>
      <c r="BC724" s="444"/>
      <c r="BD724" s="444"/>
    </row>
    <row r="725" spans="40:56" x14ac:dyDescent="0.25">
      <c r="AN725" s="451"/>
      <c r="AO725" s="444"/>
      <c r="AP725" s="444"/>
      <c r="AQ725" s="444"/>
      <c r="AR725" s="444"/>
      <c r="AS725" s="444"/>
      <c r="AT725" s="444"/>
      <c r="AU725" s="444"/>
      <c r="AV725" s="444"/>
      <c r="AW725" s="444"/>
      <c r="BA725" s="764" t="str">
        <f>BB729&amp;BC729</f>
        <v/>
      </c>
      <c r="BB725" s="451"/>
      <c r="BC725" s="444"/>
      <c r="BD725" s="444"/>
    </row>
    <row r="726" spans="40:56" x14ac:dyDescent="0.25">
      <c r="AN726" s="451"/>
      <c r="AO726" s="444"/>
      <c r="AP726" s="444"/>
      <c r="AQ726" s="444"/>
      <c r="AR726" s="444"/>
      <c r="AS726" s="444"/>
      <c r="AT726" s="444"/>
      <c r="AU726" s="444"/>
      <c r="AV726" s="444"/>
      <c r="AW726" s="444"/>
      <c r="BA726" s="764" t="str">
        <f>BB730&amp;BC730</f>
        <v/>
      </c>
      <c r="BB726" s="451"/>
      <c r="BC726" s="444"/>
      <c r="BD726" s="444"/>
    </row>
    <row r="727" spans="40:56" x14ac:dyDescent="0.25">
      <c r="AN727" s="451"/>
      <c r="AO727" s="444"/>
      <c r="AP727" s="444"/>
      <c r="AQ727" s="444"/>
      <c r="AR727" s="444"/>
      <c r="AS727" s="444"/>
      <c r="AT727" s="444"/>
      <c r="AU727" s="444"/>
      <c r="AV727" s="444"/>
      <c r="AW727" s="444"/>
      <c r="BA727" s="764" t="str">
        <f>BB731&amp;BC731</f>
        <v/>
      </c>
      <c r="BB727" s="451"/>
      <c r="BC727" s="444"/>
      <c r="BD727" s="444"/>
    </row>
    <row r="728" spans="40:56" x14ac:dyDescent="0.25">
      <c r="AN728" s="451"/>
      <c r="AO728" s="444"/>
      <c r="AP728" s="444"/>
      <c r="AQ728" s="444"/>
      <c r="AR728" s="444"/>
      <c r="AS728" s="444"/>
      <c r="AT728" s="444"/>
      <c r="AU728" s="444"/>
      <c r="AV728" s="444"/>
      <c r="AW728" s="444"/>
      <c r="BA728" s="764" t="str">
        <f>BB732&amp;BC732</f>
        <v/>
      </c>
      <c r="BB728" s="451"/>
      <c r="BC728" s="444"/>
      <c r="BD728" s="444"/>
    </row>
    <row r="729" spans="40:56" x14ac:dyDescent="0.25">
      <c r="AN729" s="451"/>
      <c r="AO729" s="444"/>
      <c r="AP729" s="444"/>
      <c r="AQ729" s="444"/>
      <c r="AR729" s="444"/>
      <c r="AS729" s="444"/>
      <c r="AT729" s="444"/>
      <c r="AU729" s="444"/>
      <c r="AV729" s="444"/>
      <c r="AW729" s="444"/>
      <c r="BA729" s="764" t="str">
        <f>BB733&amp;BC733</f>
        <v/>
      </c>
      <c r="BB729" s="451"/>
      <c r="BC729" s="444"/>
      <c r="BD729" s="444"/>
    </row>
    <row r="730" spans="40:56" x14ac:dyDescent="0.25">
      <c r="AN730" s="451"/>
      <c r="AO730" s="444"/>
      <c r="AP730" s="444"/>
      <c r="AQ730" s="444"/>
      <c r="AR730" s="444"/>
      <c r="AS730" s="444"/>
      <c r="AT730" s="444"/>
      <c r="AU730" s="444"/>
      <c r="AV730" s="444"/>
      <c r="AW730" s="444"/>
      <c r="BA730" s="764" t="str">
        <f>BB734&amp;BC734</f>
        <v/>
      </c>
      <c r="BB730" s="451"/>
      <c r="BC730" s="444"/>
      <c r="BD730" s="444"/>
    </row>
    <row r="731" spans="40:56" x14ac:dyDescent="0.25">
      <c r="AN731" s="451"/>
      <c r="AO731" s="444"/>
      <c r="AP731" s="444"/>
      <c r="AQ731" s="444"/>
      <c r="AR731" s="444"/>
      <c r="AS731" s="444"/>
      <c r="AT731" s="444"/>
      <c r="AU731" s="444"/>
      <c r="AV731" s="444"/>
      <c r="AW731" s="444"/>
      <c r="BA731" s="764" t="str">
        <f>BB735&amp;BC735</f>
        <v/>
      </c>
      <c r="BB731" s="451"/>
      <c r="BC731" s="444"/>
      <c r="BD731" s="444"/>
    </row>
    <row r="732" spans="40:56" x14ac:dyDescent="0.25">
      <c r="AN732" s="451"/>
      <c r="AO732" s="444"/>
      <c r="AP732" s="444"/>
      <c r="AQ732" s="444"/>
      <c r="AR732" s="444"/>
      <c r="AS732" s="444"/>
      <c r="AT732" s="444"/>
      <c r="AU732" s="444"/>
      <c r="AV732" s="444"/>
      <c r="AW732" s="444"/>
      <c r="BA732" s="764" t="str">
        <f>BB736&amp;BC736</f>
        <v/>
      </c>
      <c r="BB732" s="451"/>
      <c r="BC732" s="444"/>
      <c r="BD732" s="444"/>
    </row>
    <row r="733" spans="40:56" x14ac:dyDescent="0.25">
      <c r="AN733" s="451"/>
      <c r="AO733" s="444"/>
      <c r="AP733" s="444"/>
      <c r="AQ733" s="444"/>
      <c r="AR733" s="444"/>
      <c r="AS733" s="444"/>
      <c r="AT733" s="444"/>
      <c r="AU733" s="444"/>
      <c r="AV733" s="444"/>
      <c r="AW733" s="444"/>
      <c r="BA733" s="764" t="str">
        <f>BB737&amp;BC737</f>
        <v/>
      </c>
      <c r="BB733" s="451"/>
      <c r="BC733" s="444"/>
      <c r="BD733" s="444"/>
    </row>
    <row r="734" spans="40:56" x14ac:dyDescent="0.25">
      <c r="AN734" s="451"/>
      <c r="AO734" s="444"/>
      <c r="AP734" s="444"/>
      <c r="AQ734" s="444"/>
      <c r="AR734" s="444"/>
      <c r="AS734" s="444"/>
      <c r="AT734" s="444"/>
      <c r="AU734" s="444"/>
      <c r="AV734" s="444"/>
      <c r="AW734" s="444"/>
      <c r="BA734" s="764" t="str">
        <f>BB738&amp;BC738</f>
        <v/>
      </c>
      <c r="BB734" s="451"/>
      <c r="BC734" s="444"/>
      <c r="BD734" s="444"/>
    </row>
    <row r="735" spans="40:56" x14ac:dyDescent="0.25">
      <c r="AN735" s="451"/>
      <c r="AO735" s="444"/>
      <c r="AP735" s="444"/>
      <c r="AQ735" s="444"/>
      <c r="AR735" s="444"/>
      <c r="AS735" s="444"/>
      <c r="AT735" s="444"/>
      <c r="AU735" s="444"/>
      <c r="AV735" s="444"/>
      <c r="AW735" s="444"/>
      <c r="BA735" s="764" t="str">
        <f>BB739&amp;BC739</f>
        <v/>
      </c>
      <c r="BB735" s="451"/>
      <c r="BC735" s="444"/>
      <c r="BD735" s="444"/>
    </row>
    <row r="736" spans="40:56" x14ac:dyDescent="0.25">
      <c r="AN736" s="451"/>
      <c r="AO736" s="444"/>
      <c r="AP736" s="444"/>
      <c r="AQ736" s="444"/>
      <c r="AR736" s="444"/>
      <c r="AS736" s="444"/>
      <c r="AT736" s="444"/>
      <c r="AU736" s="444"/>
      <c r="AV736" s="444"/>
      <c r="AW736" s="444"/>
      <c r="BA736" s="764" t="str">
        <f>BB740&amp;BC740</f>
        <v/>
      </c>
      <c r="BB736" s="451"/>
      <c r="BC736" s="444"/>
      <c r="BD736" s="444"/>
    </row>
    <row r="737" spans="40:56" x14ac:dyDescent="0.25">
      <c r="AN737" s="451"/>
      <c r="AO737" s="444"/>
      <c r="AP737" s="444"/>
      <c r="AQ737" s="444"/>
      <c r="AR737" s="444"/>
      <c r="AS737" s="444"/>
      <c r="AT737" s="444"/>
      <c r="AU737" s="444"/>
      <c r="AV737" s="444"/>
      <c r="AW737" s="444"/>
      <c r="BA737" s="764" t="str">
        <f>BB741&amp;BC741</f>
        <v/>
      </c>
      <c r="BB737" s="451"/>
      <c r="BC737" s="444"/>
      <c r="BD737" s="444"/>
    </row>
    <row r="738" spans="40:56" x14ac:dyDescent="0.25">
      <c r="AN738" s="451"/>
      <c r="AO738" s="444"/>
      <c r="AP738" s="444"/>
      <c r="AQ738" s="444"/>
      <c r="AR738" s="444"/>
      <c r="AS738" s="444"/>
      <c r="AT738" s="444"/>
      <c r="AU738" s="444"/>
      <c r="AV738" s="444"/>
      <c r="AW738" s="444"/>
      <c r="BA738" s="764" t="str">
        <f>BB742&amp;BC742</f>
        <v/>
      </c>
      <c r="BB738" s="451"/>
      <c r="BC738" s="444"/>
      <c r="BD738" s="444"/>
    </row>
    <row r="739" spans="40:56" x14ac:dyDescent="0.25">
      <c r="AN739" s="451"/>
      <c r="AO739" s="444"/>
      <c r="AP739" s="444"/>
      <c r="AQ739" s="444"/>
      <c r="AR739" s="444"/>
      <c r="AS739" s="444"/>
      <c r="AT739" s="444"/>
      <c r="AU739" s="444"/>
      <c r="AV739" s="444"/>
      <c r="AW739" s="444"/>
      <c r="BA739" s="764" t="str">
        <f>BB743&amp;BC743</f>
        <v/>
      </c>
      <c r="BB739" s="451"/>
      <c r="BC739" s="444"/>
      <c r="BD739" s="444"/>
    </row>
    <row r="740" spans="40:56" x14ac:dyDescent="0.25">
      <c r="AN740" s="451"/>
      <c r="AO740" s="444"/>
      <c r="AP740" s="444"/>
      <c r="AQ740" s="444"/>
      <c r="AR740" s="444"/>
      <c r="AS740" s="444"/>
      <c r="AT740" s="444"/>
      <c r="AU740" s="444"/>
      <c r="AV740" s="444"/>
      <c r="AW740" s="444"/>
      <c r="BA740" s="764" t="str">
        <f>BB744&amp;BC744</f>
        <v/>
      </c>
      <c r="BB740" s="451"/>
      <c r="BC740" s="444"/>
      <c r="BD740" s="444"/>
    </row>
    <row r="741" spans="40:56" x14ac:dyDescent="0.25">
      <c r="AN741" s="451"/>
      <c r="AO741" s="444"/>
      <c r="AP741" s="444"/>
      <c r="AQ741" s="444"/>
      <c r="AR741" s="444"/>
      <c r="AS741" s="444"/>
      <c r="AT741" s="444"/>
      <c r="AU741" s="444"/>
      <c r="AV741" s="444"/>
      <c r="AW741" s="444"/>
      <c r="BA741" s="764" t="str">
        <f>BB749&amp;BC749</f>
        <v/>
      </c>
      <c r="BB741" s="451"/>
      <c r="BC741" s="444"/>
      <c r="BD741" s="444"/>
    </row>
    <row r="742" spans="40:56" x14ac:dyDescent="0.25">
      <c r="AN742" s="451"/>
      <c r="AO742" s="444"/>
      <c r="AP742" s="444"/>
      <c r="AQ742" s="444"/>
      <c r="AR742" s="444"/>
      <c r="AS742" s="444"/>
      <c r="AT742" s="444"/>
      <c r="AU742" s="444"/>
      <c r="AV742" s="444"/>
      <c r="AW742" s="444"/>
      <c r="BA742" s="764" t="str">
        <f>BB750&amp;BC750</f>
        <v/>
      </c>
      <c r="BB742" s="451"/>
      <c r="BC742" s="444"/>
      <c r="BD742" s="444"/>
    </row>
    <row r="743" spans="40:56" x14ac:dyDescent="0.25">
      <c r="AN743" s="451"/>
      <c r="AO743" s="444"/>
      <c r="AP743" s="444"/>
      <c r="AQ743" s="444"/>
      <c r="AR743" s="444"/>
      <c r="AS743" s="444"/>
      <c r="AT743" s="444"/>
      <c r="AU743" s="444"/>
      <c r="AV743" s="444"/>
      <c r="AW743" s="444"/>
      <c r="BA743" s="764" t="str">
        <f>BB751&amp;BC751</f>
        <v/>
      </c>
      <c r="BB743" s="451"/>
      <c r="BC743" s="444"/>
      <c r="BD743" s="444"/>
    </row>
    <row r="744" spans="40:56" x14ac:dyDescent="0.25">
      <c r="AN744" s="451"/>
      <c r="AO744" s="444"/>
      <c r="AP744" s="444"/>
      <c r="AQ744" s="444"/>
      <c r="AR744" s="444"/>
      <c r="AS744" s="444"/>
      <c r="AT744" s="444"/>
      <c r="AU744" s="444"/>
      <c r="AV744" s="444"/>
      <c r="AW744" s="444"/>
      <c r="BA744" s="764" t="str">
        <f>BB752&amp;BC752</f>
        <v/>
      </c>
      <c r="BB744" s="451"/>
      <c r="BC744" s="444"/>
      <c r="BD744" s="444"/>
    </row>
    <row r="745" spans="40:56" x14ac:dyDescent="0.25">
      <c r="AN745" s="451"/>
      <c r="AO745" s="444"/>
      <c r="AP745" s="444"/>
      <c r="AQ745" s="444"/>
      <c r="AR745" s="444"/>
      <c r="AS745" s="444"/>
      <c r="AT745" s="444"/>
      <c r="AU745" s="444"/>
      <c r="AV745" s="444"/>
      <c r="AW745" s="444"/>
      <c r="BA745" s="764" t="str">
        <f>BB753&amp;BC753</f>
        <v/>
      </c>
      <c r="BB745" s="451"/>
      <c r="BC745" s="444"/>
      <c r="BD745" s="444"/>
    </row>
    <row r="746" spans="40:56" x14ac:dyDescent="0.25">
      <c r="AN746" s="451"/>
      <c r="AO746" s="444"/>
      <c r="AP746" s="444"/>
      <c r="AQ746" s="444"/>
      <c r="AR746" s="444"/>
      <c r="AS746" s="444"/>
      <c r="AT746" s="444"/>
      <c r="AU746" s="444"/>
      <c r="AV746" s="444"/>
      <c r="AW746" s="444"/>
      <c r="BA746" s="764" t="str">
        <f>BB754&amp;BC754</f>
        <v/>
      </c>
      <c r="BB746" s="451"/>
      <c r="BC746" s="444"/>
      <c r="BD746" s="444"/>
    </row>
    <row r="747" spans="40:56" x14ac:dyDescent="0.25">
      <c r="AN747" s="451"/>
      <c r="AO747" s="444"/>
      <c r="AP747" s="444"/>
      <c r="AQ747" s="444"/>
      <c r="AR747" s="444"/>
      <c r="AS747" s="444"/>
      <c r="AT747" s="444"/>
      <c r="AU747" s="444"/>
      <c r="AV747" s="444"/>
      <c r="AW747" s="444"/>
      <c r="BA747" s="764" t="str">
        <f>BB755&amp;BC755</f>
        <v/>
      </c>
      <c r="BB747" s="451"/>
      <c r="BC747" s="444"/>
      <c r="BD747" s="444"/>
    </row>
    <row r="748" spans="40:56" x14ac:dyDescent="0.25">
      <c r="AN748" s="451"/>
      <c r="AO748" s="444"/>
      <c r="AP748" s="444"/>
      <c r="AQ748" s="444"/>
      <c r="AR748" s="444"/>
      <c r="AS748" s="444"/>
      <c r="AT748" s="444"/>
      <c r="AU748" s="444"/>
      <c r="AV748" s="444"/>
      <c r="AW748" s="444"/>
      <c r="BA748" s="764" t="str">
        <f>BB756&amp;BC756</f>
        <v/>
      </c>
      <c r="BB748" s="451"/>
      <c r="BC748" s="444"/>
      <c r="BD748" s="444"/>
    </row>
    <row r="749" spans="40:56" x14ac:dyDescent="0.25">
      <c r="AN749" s="451"/>
      <c r="AO749" s="444"/>
      <c r="AP749" s="444"/>
      <c r="AQ749" s="444"/>
      <c r="AR749" s="444"/>
      <c r="AS749" s="444"/>
      <c r="AT749" s="444"/>
      <c r="AU749" s="444"/>
      <c r="AV749" s="444"/>
      <c r="AW749" s="444"/>
      <c r="BA749" s="764" t="str">
        <f>BB757&amp;BC757</f>
        <v/>
      </c>
      <c r="BB749" s="451"/>
      <c r="BC749" s="444"/>
      <c r="BD749" s="444"/>
    </row>
    <row r="750" spans="40:56" x14ac:dyDescent="0.25">
      <c r="AN750" s="451"/>
      <c r="AO750" s="444"/>
      <c r="AP750" s="444"/>
      <c r="AQ750" s="444"/>
      <c r="AR750" s="444"/>
      <c r="AS750" s="444"/>
      <c r="AT750" s="444"/>
      <c r="AU750" s="444"/>
      <c r="AV750" s="444"/>
      <c r="AW750" s="444"/>
      <c r="BA750" s="764" t="str">
        <f>BB758&amp;BC758</f>
        <v/>
      </c>
      <c r="BB750" s="451"/>
      <c r="BC750" s="444"/>
      <c r="BD750" s="444"/>
    </row>
    <row r="751" spans="40:56" x14ac:dyDescent="0.25">
      <c r="AN751" s="451"/>
      <c r="AO751" s="444"/>
      <c r="AP751" s="444"/>
      <c r="AQ751" s="444"/>
      <c r="AR751" s="444"/>
      <c r="AS751" s="444"/>
      <c r="AT751" s="444"/>
      <c r="AU751" s="444"/>
      <c r="AV751" s="444"/>
      <c r="AW751" s="444"/>
      <c r="BA751" s="764" t="str">
        <f>BB759&amp;BC759</f>
        <v/>
      </c>
      <c r="BB751" s="451"/>
      <c r="BC751" s="444"/>
      <c r="BD751" s="444"/>
    </row>
    <row r="752" spans="40:56" x14ac:dyDescent="0.25">
      <c r="AN752" s="451"/>
      <c r="AO752" s="444"/>
      <c r="AP752" s="444"/>
      <c r="AQ752" s="444"/>
      <c r="AR752" s="444"/>
      <c r="AS752" s="444"/>
      <c r="AT752" s="444"/>
      <c r="AU752" s="444"/>
      <c r="AV752" s="444"/>
      <c r="AW752" s="444"/>
      <c r="BA752" s="764" t="str">
        <f>BB760&amp;BC760</f>
        <v/>
      </c>
      <c r="BB752" s="451"/>
      <c r="BC752" s="444"/>
      <c r="BD752" s="444"/>
    </row>
    <row r="753" spans="40:56" x14ac:dyDescent="0.25">
      <c r="AN753" s="451"/>
      <c r="AO753" s="444"/>
      <c r="AP753" s="444"/>
      <c r="AQ753" s="444"/>
      <c r="AR753" s="444"/>
      <c r="AS753" s="444"/>
      <c r="AT753" s="444"/>
      <c r="AU753" s="444"/>
      <c r="AV753" s="444"/>
      <c r="AW753" s="444"/>
      <c r="BA753" s="764" t="str">
        <f>BB761&amp;BC761</f>
        <v/>
      </c>
      <c r="BB753" s="451"/>
      <c r="BC753" s="444"/>
      <c r="BD753" s="444"/>
    </row>
    <row r="754" spans="40:56" x14ac:dyDescent="0.25">
      <c r="AN754" s="451"/>
      <c r="AO754" s="444"/>
      <c r="AP754" s="444"/>
      <c r="AQ754" s="444"/>
      <c r="AR754" s="444"/>
      <c r="AS754" s="444"/>
      <c r="AT754" s="444"/>
      <c r="AU754" s="444"/>
      <c r="AV754" s="444"/>
      <c r="AW754" s="444"/>
      <c r="BA754" s="764" t="str">
        <f>BB762&amp;BC762</f>
        <v/>
      </c>
      <c r="BB754" s="451"/>
      <c r="BC754" s="444"/>
      <c r="BD754" s="444"/>
    </row>
    <row r="755" spans="40:56" x14ac:dyDescent="0.25">
      <c r="AN755" s="451"/>
      <c r="AO755" s="444"/>
      <c r="AP755" s="444"/>
      <c r="AQ755" s="444"/>
      <c r="AR755" s="444"/>
      <c r="AS755" s="444"/>
      <c r="AT755" s="444"/>
      <c r="AU755" s="444"/>
      <c r="AV755" s="444"/>
      <c r="AW755" s="444"/>
      <c r="BA755" s="764" t="str">
        <f>BB763&amp;BC763</f>
        <v/>
      </c>
      <c r="BB755" s="451"/>
      <c r="BC755" s="444"/>
      <c r="BD755" s="444"/>
    </row>
    <row r="756" spans="40:56" x14ac:dyDescent="0.25">
      <c r="AN756" s="451"/>
      <c r="AO756" s="444"/>
      <c r="AP756" s="444"/>
      <c r="AQ756" s="444"/>
      <c r="AR756" s="444"/>
      <c r="AS756" s="444"/>
      <c r="AT756" s="444"/>
      <c r="AU756" s="444"/>
      <c r="AV756" s="444"/>
      <c r="AW756" s="444"/>
      <c r="BA756" s="764" t="str">
        <f>BB764&amp;BC764</f>
        <v/>
      </c>
      <c r="BB756" s="451"/>
      <c r="BC756" s="444"/>
      <c r="BD756" s="444"/>
    </row>
    <row r="757" spans="40:56" x14ac:dyDescent="0.25">
      <c r="AN757" s="451"/>
      <c r="AO757" s="444"/>
      <c r="AP757" s="444"/>
      <c r="AQ757" s="444"/>
      <c r="AR757" s="444"/>
      <c r="AS757" s="444"/>
      <c r="AT757" s="444"/>
      <c r="AU757" s="444"/>
      <c r="AV757" s="444"/>
      <c r="AW757" s="444"/>
      <c r="BA757" s="764" t="str">
        <f>BB765&amp;BC765</f>
        <v/>
      </c>
      <c r="BB757" s="451"/>
      <c r="BC757" s="444"/>
      <c r="BD757" s="444"/>
    </row>
    <row r="758" spans="40:56" x14ac:dyDescent="0.25">
      <c r="AN758" s="451"/>
      <c r="AO758" s="444"/>
      <c r="AP758" s="444"/>
      <c r="AQ758" s="444"/>
      <c r="AR758" s="444"/>
      <c r="AS758" s="444"/>
      <c r="AT758" s="444"/>
      <c r="AU758" s="444"/>
      <c r="AV758" s="444"/>
      <c r="AW758" s="444"/>
      <c r="BA758" s="764" t="str">
        <f>BB766&amp;BC766</f>
        <v/>
      </c>
      <c r="BB758" s="451"/>
      <c r="BC758" s="444"/>
      <c r="BD758" s="444"/>
    </row>
    <row r="759" spans="40:56" x14ac:dyDescent="0.25">
      <c r="AN759" s="451"/>
      <c r="AO759" s="444"/>
      <c r="AP759" s="444"/>
      <c r="AQ759" s="444"/>
      <c r="AR759" s="444"/>
      <c r="AS759" s="444"/>
      <c r="AT759" s="444"/>
      <c r="AU759" s="444"/>
      <c r="AV759" s="444"/>
      <c r="AW759" s="444"/>
      <c r="BA759" s="764" t="str">
        <f>BB767&amp;BC767</f>
        <v/>
      </c>
      <c r="BB759" s="451"/>
      <c r="BC759" s="444"/>
      <c r="BD759" s="444"/>
    </row>
    <row r="760" spans="40:56" x14ac:dyDescent="0.25">
      <c r="AN760" s="451"/>
      <c r="AO760" s="444"/>
      <c r="AP760" s="444"/>
      <c r="AQ760" s="444"/>
      <c r="AR760" s="444"/>
      <c r="AS760" s="444"/>
      <c r="AT760" s="444"/>
      <c r="AU760" s="444"/>
      <c r="AV760" s="444"/>
      <c r="AW760" s="444"/>
      <c r="BA760" s="764" t="str">
        <f>BB768&amp;BC768</f>
        <v/>
      </c>
      <c r="BB760" s="451"/>
      <c r="BC760" s="444"/>
      <c r="BD760" s="444"/>
    </row>
    <row r="761" spans="40:56" x14ac:dyDescent="0.25">
      <c r="AN761" s="451"/>
      <c r="AO761" s="444"/>
      <c r="AP761" s="444"/>
      <c r="AQ761" s="444"/>
      <c r="AR761" s="444"/>
      <c r="AS761" s="444"/>
      <c r="AT761" s="444"/>
      <c r="AU761" s="444"/>
      <c r="AV761" s="444"/>
      <c r="AW761" s="444"/>
      <c r="BA761" s="764" t="str">
        <f>BB769&amp;BC769</f>
        <v/>
      </c>
      <c r="BB761" s="451"/>
      <c r="BC761" s="444"/>
      <c r="BD761" s="444"/>
    </row>
    <row r="762" spans="40:56" x14ac:dyDescent="0.25">
      <c r="AN762" s="451"/>
      <c r="AO762" s="444"/>
      <c r="AP762" s="444"/>
      <c r="AQ762" s="444"/>
      <c r="AR762" s="444"/>
      <c r="AS762" s="444"/>
      <c r="AT762" s="444"/>
      <c r="AU762" s="444"/>
      <c r="AV762" s="444"/>
      <c r="AW762" s="444"/>
      <c r="BA762" s="764" t="str">
        <f>BB770&amp;BC770</f>
        <v/>
      </c>
      <c r="BB762" s="451"/>
      <c r="BC762" s="444"/>
      <c r="BD762" s="444"/>
    </row>
    <row r="763" spans="40:56" x14ac:dyDescent="0.25">
      <c r="AN763" s="451"/>
      <c r="AO763" s="444"/>
      <c r="AP763" s="444"/>
      <c r="AQ763" s="444"/>
      <c r="AR763" s="444"/>
      <c r="AS763" s="444"/>
      <c r="AT763" s="444"/>
      <c r="AU763" s="444"/>
      <c r="AV763" s="444"/>
      <c r="AW763" s="444"/>
      <c r="BA763" s="764" t="str">
        <f>BB771&amp;BC771</f>
        <v/>
      </c>
      <c r="BB763" s="451"/>
      <c r="BC763" s="444"/>
      <c r="BD763" s="444"/>
    </row>
    <row r="764" spans="40:56" x14ac:dyDescent="0.25">
      <c r="AN764" s="451"/>
      <c r="AO764" s="444"/>
      <c r="AP764" s="444"/>
      <c r="AQ764" s="444"/>
      <c r="AR764" s="444"/>
      <c r="AS764" s="444"/>
      <c r="AT764" s="444"/>
      <c r="AU764" s="444"/>
      <c r="AV764" s="444"/>
      <c r="AW764" s="444"/>
      <c r="BA764" s="764" t="str">
        <f>BB772&amp;BC772</f>
        <v/>
      </c>
      <c r="BB764" s="451"/>
      <c r="BC764" s="444"/>
      <c r="BD764" s="444"/>
    </row>
    <row r="765" spans="40:56" x14ac:dyDescent="0.25">
      <c r="AN765" s="451"/>
      <c r="AO765" s="444"/>
      <c r="AP765" s="444"/>
      <c r="AQ765" s="444"/>
      <c r="AR765" s="444"/>
      <c r="AS765" s="444"/>
      <c r="AT765" s="444"/>
      <c r="AU765" s="444"/>
      <c r="AV765" s="444"/>
      <c r="AW765" s="444"/>
      <c r="BA765" s="764" t="str">
        <f>BB773&amp;BC773</f>
        <v/>
      </c>
      <c r="BB765" s="451"/>
      <c r="BC765" s="444"/>
      <c r="BD765" s="444"/>
    </row>
    <row r="766" spans="40:56" x14ac:dyDescent="0.25">
      <c r="AN766" s="451"/>
      <c r="AO766" s="444"/>
      <c r="AP766" s="444"/>
      <c r="AQ766" s="444"/>
      <c r="AR766" s="444"/>
      <c r="AS766" s="444"/>
      <c r="AT766" s="444"/>
      <c r="AU766" s="444"/>
      <c r="AV766" s="444"/>
      <c r="AW766" s="444"/>
      <c r="BA766" s="764" t="str">
        <f>BB774&amp;BC774</f>
        <v/>
      </c>
      <c r="BB766" s="451"/>
      <c r="BC766" s="444"/>
      <c r="BD766" s="444"/>
    </row>
    <row r="767" spans="40:56" x14ac:dyDescent="0.25">
      <c r="AN767" s="451"/>
      <c r="AO767" s="444"/>
      <c r="AP767" s="444"/>
      <c r="AQ767" s="444"/>
      <c r="AR767" s="444"/>
      <c r="AS767" s="444"/>
      <c r="AT767" s="444"/>
      <c r="AU767" s="444"/>
      <c r="AV767" s="444"/>
      <c r="AW767" s="444"/>
      <c r="BA767" s="764" t="str">
        <f>BB775&amp;BC775</f>
        <v/>
      </c>
      <c r="BB767" s="451"/>
      <c r="BC767" s="444"/>
      <c r="BD767" s="444"/>
    </row>
    <row r="768" spans="40:56" x14ac:dyDescent="0.25">
      <c r="AN768" s="451"/>
      <c r="AO768" s="444"/>
      <c r="AP768" s="444"/>
      <c r="AQ768" s="444"/>
      <c r="AR768" s="444"/>
      <c r="AS768" s="444"/>
      <c r="AT768" s="444"/>
      <c r="AU768" s="444"/>
      <c r="AV768" s="444"/>
      <c r="AW768" s="444"/>
      <c r="BA768" s="764" t="str">
        <f>BB776&amp;BC776</f>
        <v/>
      </c>
      <c r="BB768" s="451"/>
      <c r="BC768" s="444"/>
      <c r="BD768" s="444"/>
    </row>
    <row r="769" spans="40:56" x14ac:dyDescent="0.25">
      <c r="AN769" s="451"/>
      <c r="AO769" s="444"/>
      <c r="AP769" s="444"/>
      <c r="AQ769" s="444"/>
      <c r="AR769" s="444"/>
      <c r="AS769" s="444"/>
      <c r="AT769" s="444"/>
      <c r="AU769" s="444"/>
      <c r="AV769" s="444"/>
      <c r="AW769" s="444"/>
      <c r="BA769" s="764" t="str">
        <f>BB777&amp;BC777</f>
        <v/>
      </c>
      <c r="BB769" s="451"/>
      <c r="BC769" s="444"/>
      <c r="BD769" s="444"/>
    </row>
    <row r="770" spans="40:56" x14ac:dyDescent="0.25">
      <c r="AN770" s="451"/>
      <c r="AO770" s="444"/>
      <c r="AP770" s="444"/>
      <c r="AQ770" s="444"/>
      <c r="AR770" s="444"/>
      <c r="AS770" s="444"/>
      <c r="AT770" s="444"/>
      <c r="AU770" s="444"/>
      <c r="AV770" s="444"/>
      <c r="AW770" s="444"/>
      <c r="BA770" s="764" t="str">
        <f>BB778&amp;BC778</f>
        <v/>
      </c>
      <c r="BB770" s="451"/>
      <c r="BC770" s="444"/>
      <c r="BD770" s="444"/>
    </row>
    <row r="771" spans="40:56" x14ac:dyDescent="0.25">
      <c r="AN771" s="451"/>
      <c r="AO771" s="444"/>
      <c r="AP771" s="444"/>
      <c r="AQ771" s="444"/>
      <c r="AR771" s="444"/>
      <c r="AS771" s="444"/>
      <c r="AT771" s="444"/>
      <c r="AU771" s="444"/>
      <c r="AV771" s="444"/>
      <c r="AW771" s="444"/>
      <c r="BA771" s="764" t="str">
        <f>BB779&amp;BC779</f>
        <v/>
      </c>
      <c r="BB771" s="451"/>
      <c r="BC771" s="444"/>
      <c r="BD771" s="444"/>
    </row>
    <row r="772" spans="40:56" x14ac:dyDescent="0.25">
      <c r="AN772" s="451"/>
      <c r="AO772" s="444"/>
      <c r="AP772" s="444"/>
      <c r="AQ772" s="444"/>
      <c r="AR772" s="444"/>
      <c r="AS772" s="444"/>
      <c r="AT772" s="444"/>
      <c r="AU772" s="444"/>
      <c r="AV772" s="444"/>
      <c r="AW772" s="444"/>
      <c r="BA772" s="764" t="str">
        <f>BB780&amp;BC780</f>
        <v/>
      </c>
      <c r="BB772" s="451"/>
      <c r="BC772" s="444"/>
      <c r="BD772" s="444"/>
    </row>
    <row r="773" spans="40:56" x14ac:dyDescent="0.25">
      <c r="AN773" s="451"/>
      <c r="AO773" s="444"/>
      <c r="AP773" s="444"/>
      <c r="AQ773" s="444"/>
      <c r="AR773" s="444"/>
      <c r="AS773" s="444"/>
      <c r="AT773" s="444"/>
      <c r="AU773" s="444"/>
      <c r="AV773" s="444"/>
      <c r="AW773" s="444"/>
      <c r="BA773" s="764" t="str">
        <f>BB781&amp;BC781</f>
        <v/>
      </c>
      <c r="BB773" s="451"/>
      <c r="BC773" s="444"/>
      <c r="BD773" s="444"/>
    </row>
    <row r="774" spans="40:56" x14ac:dyDescent="0.25">
      <c r="AN774" s="451"/>
      <c r="AO774" s="444"/>
      <c r="AP774" s="444"/>
      <c r="AQ774" s="444"/>
      <c r="AR774" s="444"/>
      <c r="AS774" s="444"/>
      <c r="AT774" s="444"/>
      <c r="AU774" s="444"/>
      <c r="AV774" s="444"/>
      <c r="AW774" s="444"/>
      <c r="BA774" s="764" t="str">
        <f>BB782&amp;BC782</f>
        <v/>
      </c>
      <c r="BB774" s="451"/>
      <c r="BC774" s="444"/>
      <c r="BD774" s="444"/>
    </row>
    <row r="775" spans="40:56" x14ac:dyDescent="0.25">
      <c r="AN775" s="451"/>
      <c r="AO775" s="444"/>
      <c r="AP775" s="444"/>
      <c r="AQ775" s="444"/>
      <c r="AR775" s="444"/>
      <c r="AS775" s="444"/>
      <c r="AT775" s="444"/>
      <c r="AU775" s="444"/>
      <c r="AV775" s="444"/>
      <c r="AW775" s="444"/>
      <c r="BA775" s="764" t="str">
        <f>BB783&amp;BC783</f>
        <v/>
      </c>
      <c r="BB775" s="451"/>
      <c r="BC775" s="444"/>
      <c r="BD775" s="444"/>
    </row>
    <row r="776" spans="40:56" x14ac:dyDescent="0.25">
      <c r="AN776" s="451"/>
      <c r="AO776" s="444"/>
      <c r="AP776" s="444"/>
      <c r="AQ776" s="444"/>
      <c r="AR776" s="444"/>
      <c r="AS776" s="444"/>
      <c r="AT776" s="444"/>
      <c r="AU776" s="444"/>
      <c r="AV776" s="444"/>
      <c r="AW776" s="444"/>
      <c r="BA776" s="764" t="str">
        <f>BB784&amp;BC784</f>
        <v/>
      </c>
      <c r="BB776" s="451"/>
      <c r="BC776" s="444"/>
      <c r="BD776" s="444"/>
    </row>
    <row r="777" spans="40:56" x14ac:dyDescent="0.25">
      <c r="AN777" s="451"/>
      <c r="AO777" s="444"/>
      <c r="AP777" s="444"/>
      <c r="AQ777" s="444"/>
      <c r="AR777" s="444"/>
      <c r="AS777" s="444"/>
      <c r="AT777" s="444"/>
      <c r="AU777" s="444"/>
      <c r="AV777" s="444"/>
      <c r="AW777" s="444"/>
      <c r="BA777" s="764" t="str">
        <f>BB785&amp;BC785</f>
        <v/>
      </c>
      <c r="BB777" s="451"/>
      <c r="BC777" s="444"/>
      <c r="BD777" s="444"/>
    </row>
    <row r="778" spans="40:56" x14ac:dyDescent="0.25">
      <c r="AN778" s="451"/>
      <c r="AO778" s="444"/>
      <c r="AP778" s="444"/>
      <c r="AQ778" s="444"/>
      <c r="AR778" s="444"/>
      <c r="AS778" s="444"/>
      <c r="AT778" s="444"/>
      <c r="AU778" s="444"/>
      <c r="AV778" s="444"/>
      <c r="AW778" s="444"/>
      <c r="BA778" s="764" t="str">
        <f>BB786&amp;BC786</f>
        <v/>
      </c>
      <c r="BB778" s="451"/>
      <c r="BC778" s="444"/>
      <c r="BD778" s="444"/>
    </row>
    <row r="779" spans="40:56" x14ac:dyDescent="0.25">
      <c r="AN779" s="451"/>
      <c r="AO779" s="444"/>
      <c r="AP779" s="444"/>
      <c r="AQ779" s="444"/>
      <c r="AR779" s="444"/>
      <c r="AS779" s="444"/>
      <c r="AT779" s="444"/>
      <c r="AU779" s="444"/>
      <c r="AV779" s="444"/>
      <c r="AW779" s="444"/>
      <c r="BA779" s="764" t="str">
        <f>BB787&amp;BC787</f>
        <v/>
      </c>
      <c r="BB779" s="451"/>
      <c r="BC779" s="444"/>
      <c r="BD779" s="444"/>
    </row>
    <row r="780" spans="40:56" x14ac:dyDescent="0.25">
      <c r="AN780" s="451"/>
      <c r="AO780" s="444"/>
      <c r="AP780" s="444"/>
      <c r="AQ780" s="444"/>
      <c r="AR780" s="444"/>
      <c r="AS780" s="444"/>
      <c r="AT780" s="444"/>
      <c r="AU780" s="444"/>
      <c r="AV780" s="444"/>
      <c r="AW780" s="444"/>
      <c r="BA780" s="764" t="str">
        <f>BB788&amp;BC788</f>
        <v/>
      </c>
      <c r="BB780" s="451"/>
      <c r="BC780" s="444"/>
      <c r="BD780" s="444"/>
    </row>
    <row r="781" spans="40:56" x14ac:dyDescent="0.25">
      <c r="AN781" s="451"/>
      <c r="AO781" s="444"/>
      <c r="AP781" s="444"/>
      <c r="AQ781" s="444"/>
      <c r="AR781" s="444"/>
      <c r="AS781" s="444"/>
      <c r="AT781" s="444"/>
      <c r="AU781" s="444"/>
      <c r="AV781" s="444"/>
      <c r="AW781" s="444"/>
      <c r="BA781" s="764" t="str">
        <f>BB789&amp;BC789</f>
        <v/>
      </c>
      <c r="BB781" s="451"/>
      <c r="BC781" s="444"/>
      <c r="BD781" s="444"/>
    </row>
    <row r="782" spans="40:56" x14ac:dyDescent="0.25">
      <c r="AN782" s="451"/>
      <c r="AO782" s="444"/>
      <c r="AP782" s="444"/>
      <c r="AQ782" s="444"/>
      <c r="AR782" s="444"/>
      <c r="AS782" s="444"/>
      <c r="AT782" s="444"/>
      <c r="AU782" s="444"/>
      <c r="AV782" s="444"/>
      <c r="AW782" s="444"/>
      <c r="BA782" s="764" t="str">
        <f>BB790&amp;BC790</f>
        <v/>
      </c>
      <c r="BB782" s="451"/>
      <c r="BC782" s="444"/>
      <c r="BD782" s="444"/>
    </row>
    <row r="783" spans="40:56" x14ac:dyDescent="0.25">
      <c r="AN783" s="451"/>
      <c r="AO783" s="444"/>
      <c r="AP783" s="444"/>
      <c r="AQ783" s="444"/>
      <c r="AR783" s="444"/>
      <c r="AS783" s="444"/>
      <c r="AT783" s="444"/>
      <c r="AU783" s="444"/>
      <c r="AV783" s="444"/>
      <c r="AW783" s="444"/>
      <c r="BA783" s="764" t="str">
        <f>BB791&amp;BC791</f>
        <v/>
      </c>
      <c r="BB783" s="451"/>
      <c r="BC783" s="444"/>
      <c r="BD783" s="444"/>
    </row>
    <row r="784" spans="40:56" x14ac:dyDescent="0.25">
      <c r="AN784" s="451"/>
      <c r="AO784" s="444"/>
      <c r="AP784" s="444"/>
      <c r="AQ784" s="444"/>
      <c r="AR784" s="444"/>
      <c r="AS784" s="444"/>
      <c r="AT784" s="444"/>
      <c r="AU784" s="444"/>
      <c r="AV784" s="444"/>
      <c r="AW784" s="444"/>
      <c r="BA784" s="764" t="str">
        <f>BB792&amp;BC792</f>
        <v/>
      </c>
      <c r="BB784" s="451"/>
      <c r="BC784" s="444"/>
      <c r="BD784" s="444"/>
    </row>
    <row r="785" spans="40:56" x14ac:dyDescent="0.25">
      <c r="AN785" s="451"/>
      <c r="AO785" s="444"/>
      <c r="AP785" s="444"/>
      <c r="AQ785" s="444"/>
      <c r="AR785" s="444"/>
      <c r="AS785" s="444"/>
      <c r="AT785" s="444"/>
      <c r="AU785" s="444"/>
      <c r="AV785" s="444"/>
      <c r="AW785" s="444"/>
      <c r="BA785" s="764" t="str">
        <f>BB793&amp;BC793</f>
        <v/>
      </c>
      <c r="BB785" s="451"/>
      <c r="BC785" s="444"/>
      <c r="BD785" s="444"/>
    </row>
    <row r="786" spans="40:56" x14ac:dyDescent="0.25">
      <c r="AN786" s="451"/>
      <c r="AO786" s="444"/>
      <c r="AP786" s="444"/>
      <c r="AQ786" s="444"/>
      <c r="AR786" s="444"/>
      <c r="AS786" s="444"/>
      <c r="AT786" s="444"/>
      <c r="AU786" s="444"/>
      <c r="AV786" s="444"/>
      <c r="AW786" s="444"/>
      <c r="BA786" s="764" t="str">
        <f>BB794&amp;BC794</f>
        <v/>
      </c>
      <c r="BB786" s="451"/>
      <c r="BC786" s="444"/>
      <c r="BD786" s="444"/>
    </row>
    <row r="787" spans="40:56" x14ac:dyDescent="0.25">
      <c r="AN787" s="451"/>
      <c r="AO787" s="444"/>
      <c r="AP787" s="444"/>
      <c r="AQ787" s="444"/>
      <c r="AR787" s="444"/>
      <c r="AS787" s="444"/>
      <c r="AT787" s="444"/>
      <c r="AU787" s="444"/>
      <c r="AV787" s="444"/>
      <c r="AW787" s="444"/>
      <c r="BA787" s="764" t="str">
        <f>BB795&amp;BC795</f>
        <v/>
      </c>
      <c r="BB787" s="451"/>
      <c r="BC787" s="444"/>
      <c r="BD787" s="444"/>
    </row>
    <row r="788" spans="40:56" x14ac:dyDescent="0.25">
      <c r="AN788" s="451"/>
      <c r="AO788" s="444"/>
      <c r="AP788" s="444"/>
      <c r="AQ788" s="444"/>
      <c r="AR788" s="444"/>
      <c r="AS788" s="444"/>
      <c r="AT788" s="444"/>
      <c r="AU788" s="444"/>
      <c r="AV788" s="444"/>
      <c r="AW788" s="444"/>
      <c r="BA788" s="764" t="str">
        <f>BB796&amp;BC796</f>
        <v/>
      </c>
      <c r="BB788" s="451"/>
      <c r="BC788" s="444"/>
      <c r="BD788" s="444"/>
    </row>
    <row r="789" spans="40:56" x14ac:dyDescent="0.25">
      <c r="AN789" s="451"/>
      <c r="AO789" s="444"/>
      <c r="AP789" s="444"/>
      <c r="AQ789" s="444"/>
      <c r="AR789" s="444"/>
      <c r="AS789" s="444"/>
      <c r="AT789" s="444"/>
      <c r="AU789" s="444"/>
      <c r="AV789" s="444"/>
      <c r="AW789" s="444"/>
      <c r="BA789" s="764" t="str">
        <f>BB797&amp;BC797</f>
        <v/>
      </c>
      <c r="BB789" s="451"/>
      <c r="BC789" s="444"/>
      <c r="BD789" s="444"/>
    </row>
    <row r="790" spans="40:56" x14ac:dyDescent="0.25">
      <c r="AN790" s="451"/>
      <c r="AO790" s="444"/>
      <c r="AP790" s="444"/>
      <c r="AQ790" s="444"/>
      <c r="AR790" s="444"/>
      <c r="AS790" s="444"/>
      <c r="AT790" s="444"/>
      <c r="AU790" s="444"/>
      <c r="AV790" s="444"/>
      <c r="AW790" s="444"/>
      <c r="BA790" s="764" t="str">
        <f>BB798&amp;BC798</f>
        <v/>
      </c>
      <c r="BB790" s="451"/>
      <c r="BC790" s="444"/>
      <c r="BD790" s="444"/>
    </row>
    <row r="791" spans="40:56" x14ac:dyDescent="0.25">
      <c r="AN791" s="451"/>
      <c r="AO791" s="444"/>
      <c r="AP791" s="444"/>
      <c r="AQ791" s="444"/>
      <c r="AR791" s="444"/>
      <c r="AS791" s="444"/>
      <c r="AT791" s="444"/>
      <c r="AU791" s="444"/>
      <c r="AV791" s="444"/>
      <c r="AW791" s="444"/>
      <c r="BA791" s="764" t="str">
        <f>BB799&amp;BC799</f>
        <v/>
      </c>
      <c r="BB791" s="451"/>
      <c r="BC791" s="444"/>
      <c r="BD791" s="444"/>
    </row>
    <row r="792" spans="40:56" x14ac:dyDescent="0.25">
      <c r="AN792" s="451"/>
      <c r="AO792" s="444"/>
      <c r="AP792" s="444"/>
      <c r="AQ792" s="444"/>
      <c r="AR792" s="444"/>
      <c r="AS792" s="444"/>
      <c r="AT792" s="444"/>
      <c r="AU792" s="444"/>
      <c r="AV792" s="444"/>
      <c r="AW792" s="444"/>
      <c r="BA792" s="764" t="str">
        <f>BB800&amp;BC800</f>
        <v/>
      </c>
      <c r="BB792" s="451"/>
      <c r="BC792" s="444"/>
      <c r="BD792" s="444"/>
    </row>
    <row r="793" spans="40:56" x14ac:dyDescent="0.25">
      <c r="AN793" s="451"/>
      <c r="AO793" s="444"/>
      <c r="AP793" s="444"/>
      <c r="AQ793" s="444"/>
      <c r="AR793" s="444"/>
      <c r="AS793" s="444"/>
      <c r="AT793" s="444"/>
      <c r="AU793" s="444"/>
      <c r="AV793" s="444"/>
      <c r="AW793" s="444"/>
      <c r="BA793" s="764" t="str">
        <f>BB801&amp;BC801</f>
        <v/>
      </c>
      <c r="BB793" s="451"/>
      <c r="BC793" s="444"/>
      <c r="BD793" s="444"/>
    </row>
    <row r="794" spans="40:56" x14ac:dyDescent="0.25">
      <c r="AN794" s="451"/>
      <c r="AO794" s="444"/>
      <c r="AP794" s="444"/>
      <c r="AQ794" s="444"/>
      <c r="AR794" s="444"/>
      <c r="AS794" s="444"/>
      <c r="AT794" s="444"/>
      <c r="AU794" s="444"/>
      <c r="AV794" s="444"/>
      <c r="AW794" s="444"/>
      <c r="BA794" s="764" t="str">
        <f>BB802&amp;BC802</f>
        <v/>
      </c>
      <c r="BB794" s="451"/>
      <c r="BC794" s="444"/>
      <c r="BD794" s="444"/>
    </row>
    <row r="795" spans="40:56" x14ac:dyDescent="0.25">
      <c r="AN795" s="451"/>
      <c r="AO795" s="444"/>
      <c r="AP795" s="444"/>
      <c r="AQ795" s="444"/>
      <c r="AR795" s="444"/>
      <c r="AS795" s="444"/>
      <c r="AT795" s="444"/>
      <c r="AU795" s="444"/>
      <c r="AV795" s="444"/>
      <c r="AW795" s="444"/>
      <c r="BA795" s="764" t="str">
        <f>BB803&amp;BC803</f>
        <v/>
      </c>
      <c r="BB795" s="451"/>
      <c r="BC795" s="444"/>
      <c r="BD795" s="444"/>
    </row>
    <row r="796" spans="40:56" x14ac:dyDescent="0.25">
      <c r="AN796" s="451"/>
      <c r="AO796" s="444"/>
      <c r="AP796" s="444"/>
      <c r="AQ796" s="444"/>
      <c r="AR796" s="444"/>
      <c r="AS796" s="444"/>
      <c r="AT796" s="444"/>
      <c r="AU796" s="444"/>
      <c r="AV796" s="444"/>
      <c r="AW796" s="444"/>
      <c r="BA796" s="764" t="str">
        <f>BB804&amp;BC804</f>
        <v/>
      </c>
      <c r="BB796" s="451"/>
      <c r="BC796" s="444"/>
      <c r="BD796" s="444"/>
    </row>
    <row r="797" spans="40:56" x14ac:dyDescent="0.25">
      <c r="AN797" s="451"/>
      <c r="AO797" s="444"/>
      <c r="AP797" s="444"/>
      <c r="AQ797" s="444"/>
      <c r="AR797" s="444"/>
      <c r="AS797" s="444"/>
      <c r="AT797" s="444"/>
      <c r="AU797" s="444"/>
      <c r="AV797" s="444"/>
      <c r="AW797" s="444"/>
      <c r="BA797" s="764" t="str">
        <f>BB805&amp;BC805</f>
        <v/>
      </c>
      <c r="BB797" s="451"/>
      <c r="BC797" s="444"/>
      <c r="BD797" s="444"/>
    </row>
    <row r="798" spans="40:56" x14ac:dyDescent="0.25">
      <c r="AN798" s="451"/>
      <c r="AO798" s="444"/>
      <c r="AP798" s="444"/>
      <c r="AQ798" s="444"/>
      <c r="AR798" s="444"/>
      <c r="AS798" s="444"/>
      <c r="AT798" s="444"/>
      <c r="AU798" s="444"/>
      <c r="AV798" s="444"/>
      <c r="AW798" s="444"/>
      <c r="BA798" s="764" t="str">
        <f>BB806&amp;BC806</f>
        <v/>
      </c>
      <c r="BB798" s="451"/>
      <c r="BC798" s="444"/>
      <c r="BD798" s="444"/>
    </row>
    <row r="799" spans="40:56" x14ac:dyDescent="0.25">
      <c r="AN799" s="451"/>
      <c r="AO799" s="444"/>
      <c r="AP799" s="444"/>
      <c r="AQ799" s="444"/>
      <c r="AR799" s="444"/>
      <c r="AS799" s="444"/>
      <c r="AT799" s="444"/>
      <c r="AU799" s="444"/>
      <c r="AV799" s="444"/>
      <c r="AW799" s="444"/>
      <c r="BA799" s="764" t="str">
        <f>BB807&amp;BC807</f>
        <v/>
      </c>
      <c r="BB799" s="451"/>
      <c r="BC799" s="444"/>
      <c r="BD799" s="444"/>
    </row>
    <row r="800" spans="40:56" x14ac:dyDescent="0.25">
      <c r="AN800" s="451"/>
      <c r="AO800" s="444"/>
      <c r="AP800" s="444"/>
      <c r="AQ800" s="444"/>
      <c r="AR800" s="444"/>
      <c r="AS800" s="444"/>
      <c r="AT800" s="444"/>
      <c r="AU800" s="444"/>
      <c r="AV800" s="444"/>
      <c r="AW800" s="444"/>
      <c r="BA800" s="764" t="str">
        <f>BB808&amp;BC808</f>
        <v/>
      </c>
      <c r="BB800" s="451"/>
      <c r="BC800" s="444"/>
      <c r="BD800" s="444"/>
    </row>
    <row r="801" spans="40:56" x14ac:dyDescent="0.25">
      <c r="AN801" s="451"/>
      <c r="AO801" s="444"/>
      <c r="AP801" s="444"/>
      <c r="AQ801" s="444"/>
      <c r="AR801" s="444"/>
      <c r="AS801" s="444"/>
      <c r="AT801" s="444"/>
      <c r="AU801" s="444"/>
      <c r="AV801" s="444"/>
      <c r="AW801" s="444"/>
      <c r="BA801" s="764" t="str">
        <f>BB809&amp;BC809</f>
        <v/>
      </c>
      <c r="BB801" s="451"/>
      <c r="BC801" s="444"/>
      <c r="BD801" s="444"/>
    </row>
    <row r="802" spans="40:56" x14ac:dyDescent="0.25">
      <c r="AN802" s="451"/>
      <c r="AO802" s="444"/>
      <c r="AP802" s="444"/>
      <c r="AQ802" s="444"/>
      <c r="AR802" s="444"/>
      <c r="AS802" s="444"/>
      <c r="AT802" s="444"/>
      <c r="AU802" s="444"/>
      <c r="AV802" s="444"/>
      <c r="AW802" s="444"/>
      <c r="BA802" s="764" t="str">
        <f>BB810&amp;BC810</f>
        <v/>
      </c>
      <c r="BB802" s="451"/>
      <c r="BC802" s="444"/>
      <c r="BD802" s="444"/>
    </row>
    <row r="803" spans="40:56" x14ac:dyDescent="0.25">
      <c r="AN803" s="451"/>
      <c r="AO803" s="444"/>
      <c r="AP803" s="444"/>
      <c r="AQ803" s="444"/>
      <c r="AR803" s="444"/>
      <c r="AS803" s="444"/>
      <c r="AT803" s="444"/>
      <c r="AU803" s="444"/>
      <c r="AV803" s="444"/>
      <c r="AW803" s="444"/>
      <c r="BA803" s="764" t="str">
        <f>BB811&amp;BC811</f>
        <v/>
      </c>
      <c r="BB803" s="451"/>
      <c r="BC803" s="444"/>
      <c r="BD803" s="444"/>
    </row>
    <row r="804" spans="40:56" x14ac:dyDescent="0.25">
      <c r="AN804" s="451"/>
      <c r="AO804" s="444"/>
      <c r="AP804" s="444"/>
      <c r="AQ804" s="444"/>
      <c r="AR804" s="444"/>
      <c r="AS804" s="444"/>
      <c r="AT804" s="444"/>
      <c r="AU804" s="444"/>
      <c r="AV804" s="444"/>
      <c r="AW804" s="444"/>
      <c r="BA804" s="764" t="str">
        <f>BB812&amp;BC812</f>
        <v/>
      </c>
      <c r="BB804" s="451"/>
      <c r="BC804" s="444"/>
      <c r="BD804" s="444"/>
    </row>
    <row r="805" spans="40:56" x14ac:dyDescent="0.25">
      <c r="AN805" s="451"/>
      <c r="AO805" s="444"/>
      <c r="AP805" s="444"/>
      <c r="AQ805" s="444"/>
      <c r="AR805" s="444"/>
      <c r="AS805" s="444"/>
      <c r="AT805" s="444"/>
      <c r="AU805" s="444"/>
      <c r="AV805" s="444"/>
      <c r="AW805" s="444"/>
      <c r="BA805" s="764" t="str">
        <f>BB813&amp;BC813</f>
        <v/>
      </c>
      <c r="BB805" s="451"/>
      <c r="BC805" s="444"/>
      <c r="BD805" s="444"/>
    </row>
    <row r="806" spans="40:56" x14ac:dyDescent="0.25">
      <c r="AN806" s="451"/>
      <c r="AO806" s="444"/>
      <c r="AP806" s="444"/>
      <c r="AQ806" s="444"/>
      <c r="AR806" s="444"/>
      <c r="AS806" s="444"/>
      <c r="AT806" s="444"/>
      <c r="AU806" s="444"/>
      <c r="AV806" s="444"/>
      <c r="AW806" s="444"/>
      <c r="BA806" s="764" t="str">
        <f>BB814&amp;BC814</f>
        <v/>
      </c>
      <c r="BB806" s="451"/>
      <c r="BC806" s="444"/>
      <c r="BD806" s="444"/>
    </row>
    <row r="807" spans="40:56" x14ac:dyDescent="0.25">
      <c r="AN807" s="451"/>
      <c r="AO807" s="444"/>
      <c r="AP807" s="444"/>
      <c r="AQ807" s="444"/>
      <c r="AR807" s="444"/>
      <c r="AS807" s="444"/>
      <c r="AT807" s="444"/>
      <c r="AU807" s="444"/>
      <c r="AV807" s="444"/>
      <c r="AW807" s="444"/>
      <c r="BA807" s="764" t="str">
        <f>BB815&amp;BC815</f>
        <v/>
      </c>
      <c r="BB807" s="451"/>
      <c r="BC807" s="444"/>
      <c r="BD807" s="444"/>
    </row>
    <row r="808" spans="40:56" x14ac:dyDescent="0.25">
      <c r="AN808" s="451"/>
      <c r="AO808" s="444"/>
      <c r="AP808" s="444"/>
      <c r="AQ808" s="444"/>
      <c r="AR808" s="444"/>
      <c r="AS808" s="444"/>
      <c r="AT808" s="444"/>
      <c r="AU808" s="444"/>
      <c r="AV808" s="444"/>
      <c r="AW808" s="444"/>
      <c r="BA808" s="764" t="str">
        <f>BB816&amp;BC816</f>
        <v/>
      </c>
      <c r="BB808" s="451"/>
      <c r="BC808" s="444"/>
      <c r="BD808" s="444"/>
    </row>
    <row r="809" spans="40:56" x14ac:dyDescent="0.25">
      <c r="AN809" s="451"/>
      <c r="AO809" s="444"/>
      <c r="AP809" s="444"/>
      <c r="AQ809" s="444"/>
      <c r="AR809" s="444"/>
      <c r="AS809" s="444"/>
      <c r="AT809" s="444"/>
      <c r="AU809" s="444"/>
      <c r="AV809" s="444"/>
      <c r="AW809" s="444"/>
      <c r="BA809" s="764" t="str">
        <f>BB817&amp;BC817</f>
        <v/>
      </c>
      <c r="BB809" s="451"/>
      <c r="BC809" s="444"/>
      <c r="BD809" s="444"/>
    </row>
    <row r="810" spans="40:56" x14ac:dyDescent="0.25">
      <c r="AN810" s="451"/>
      <c r="AO810" s="444"/>
      <c r="AP810" s="444"/>
      <c r="AQ810" s="444"/>
      <c r="AR810" s="444"/>
      <c r="AS810" s="444"/>
      <c r="AT810" s="444"/>
      <c r="AU810" s="444"/>
      <c r="AV810" s="444"/>
      <c r="AW810" s="444"/>
      <c r="BA810" s="764" t="str">
        <f>BB818&amp;BC818</f>
        <v/>
      </c>
      <c r="BB810" s="451"/>
      <c r="BC810" s="444"/>
      <c r="BD810" s="444"/>
    </row>
    <row r="811" spans="40:56" x14ac:dyDescent="0.25">
      <c r="AN811" s="451"/>
      <c r="AO811" s="444"/>
      <c r="AP811" s="444"/>
      <c r="AQ811" s="444"/>
      <c r="AR811" s="444"/>
      <c r="AS811" s="444"/>
      <c r="AT811" s="444"/>
      <c r="AU811" s="444"/>
      <c r="AV811" s="444"/>
      <c r="AW811" s="444"/>
      <c r="BA811" s="764" t="str">
        <f>BB819&amp;BC819</f>
        <v/>
      </c>
      <c r="BB811" s="451"/>
      <c r="BC811" s="444"/>
      <c r="BD811" s="444"/>
    </row>
    <row r="812" spans="40:56" x14ac:dyDescent="0.25">
      <c r="AN812" s="451"/>
      <c r="AO812" s="444"/>
      <c r="AP812" s="444"/>
      <c r="AQ812" s="444"/>
      <c r="AR812" s="444"/>
      <c r="AS812" s="444"/>
      <c r="AT812" s="444"/>
      <c r="AU812" s="444"/>
      <c r="AV812" s="444"/>
      <c r="AW812" s="444"/>
      <c r="BA812" s="764" t="str">
        <f>BB820&amp;BC820</f>
        <v/>
      </c>
      <c r="BB812" s="451"/>
      <c r="BC812" s="444"/>
      <c r="BD812" s="444"/>
    </row>
    <row r="813" spans="40:56" x14ac:dyDescent="0.25">
      <c r="AN813" s="451"/>
      <c r="AO813" s="444"/>
      <c r="AP813" s="444"/>
      <c r="AQ813" s="444"/>
      <c r="AR813" s="444"/>
      <c r="AS813" s="444"/>
      <c r="AT813" s="444"/>
      <c r="AU813" s="444"/>
      <c r="AV813" s="444"/>
      <c r="AW813" s="444"/>
      <c r="BA813" s="764" t="str">
        <f>BB821&amp;BC821</f>
        <v/>
      </c>
      <c r="BB813" s="451"/>
      <c r="BC813" s="444"/>
      <c r="BD813" s="444"/>
    </row>
    <row r="814" spans="40:56" x14ac:dyDescent="0.25">
      <c r="AN814" s="451"/>
      <c r="AO814" s="444"/>
      <c r="AP814" s="444"/>
      <c r="AQ814" s="444"/>
      <c r="AR814" s="444"/>
      <c r="AS814" s="444"/>
      <c r="AT814" s="444"/>
      <c r="AU814" s="444"/>
      <c r="AV814" s="444"/>
      <c r="AW814" s="444"/>
      <c r="BA814" s="764" t="str">
        <f>BB822&amp;BC822</f>
        <v/>
      </c>
      <c r="BB814" s="451"/>
      <c r="BC814" s="444"/>
      <c r="BD814" s="444"/>
    </row>
    <row r="815" spans="40:56" x14ac:dyDescent="0.25">
      <c r="AN815" s="451"/>
      <c r="AO815" s="444"/>
      <c r="AP815" s="444"/>
      <c r="AQ815" s="444"/>
      <c r="AR815" s="444"/>
      <c r="AS815" s="444"/>
      <c r="AT815" s="444"/>
      <c r="AU815" s="444"/>
      <c r="AV815" s="444"/>
      <c r="AW815" s="444"/>
      <c r="BA815" s="764" t="str">
        <f>BB823&amp;BC823</f>
        <v/>
      </c>
      <c r="BB815" s="451"/>
      <c r="BC815" s="444"/>
      <c r="BD815" s="444"/>
    </row>
    <row r="816" spans="40:56" x14ac:dyDescent="0.25">
      <c r="AN816" s="451"/>
      <c r="AO816" s="444"/>
      <c r="AP816" s="444"/>
      <c r="AQ816" s="444"/>
      <c r="AR816" s="444"/>
      <c r="AS816" s="444"/>
      <c r="AT816" s="444"/>
      <c r="AU816" s="444"/>
      <c r="AV816" s="444"/>
      <c r="AW816" s="444"/>
      <c r="BA816" s="764" t="str">
        <f>BB824&amp;BC824</f>
        <v/>
      </c>
      <c r="BB816" s="451"/>
      <c r="BC816" s="444"/>
      <c r="BD816" s="444"/>
    </row>
    <row r="817" spans="40:56" x14ac:dyDescent="0.25">
      <c r="AN817" s="451"/>
      <c r="AO817" s="444"/>
      <c r="AP817" s="444"/>
      <c r="AQ817" s="444"/>
      <c r="AR817" s="444"/>
      <c r="AS817" s="444"/>
      <c r="AT817" s="444"/>
      <c r="AU817" s="444"/>
      <c r="AV817" s="444"/>
      <c r="AW817" s="444"/>
      <c r="BA817" s="764" t="str">
        <f>BB825&amp;BC825</f>
        <v/>
      </c>
      <c r="BB817" s="451"/>
      <c r="BC817" s="444"/>
      <c r="BD817" s="444"/>
    </row>
    <row r="818" spans="40:56" x14ac:dyDescent="0.25">
      <c r="AN818" s="451"/>
      <c r="AO818" s="444"/>
      <c r="AP818" s="444"/>
      <c r="AQ818" s="444"/>
      <c r="AR818" s="444"/>
      <c r="AS818" s="444"/>
      <c r="AT818" s="444"/>
      <c r="AU818" s="444"/>
      <c r="AV818" s="444"/>
      <c r="AW818" s="444"/>
      <c r="BA818" s="764" t="str">
        <f>BB826&amp;BC826</f>
        <v/>
      </c>
      <c r="BB818" s="451"/>
      <c r="BC818" s="444"/>
      <c r="BD818" s="444"/>
    </row>
    <row r="819" spans="40:56" x14ac:dyDescent="0.25">
      <c r="AN819" s="451"/>
      <c r="AO819" s="444"/>
      <c r="AP819" s="444"/>
      <c r="AQ819" s="444"/>
      <c r="AR819" s="444"/>
      <c r="AS819" s="444"/>
      <c r="AT819" s="444"/>
      <c r="AU819" s="444"/>
      <c r="AV819" s="444"/>
      <c r="AW819" s="444"/>
      <c r="BA819" s="764" t="str">
        <f>BB827&amp;BC827</f>
        <v/>
      </c>
      <c r="BB819" s="451"/>
      <c r="BC819" s="444"/>
      <c r="BD819" s="444"/>
    </row>
    <row r="820" spans="40:56" x14ac:dyDescent="0.25">
      <c r="AN820" s="451"/>
      <c r="AO820" s="444"/>
      <c r="AP820" s="444"/>
      <c r="AQ820" s="444"/>
      <c r="AR820" s="444"/>
      <c r="AS820" s="444"/>
      <c r="AT820" s="444"/>
      <c r="AU820" s="444"/>
      <c r="AV820" s="444"/>
      <c r="AW820" s="444"/>
      <c r="BA820" s="764" t="str">
        <f>BB828&amp;BC828</f>
        <v/>
      </c>
      <c r="BB820" s="451"/>
      <c r="BC820" s="444"/>
      <c r="BD820" s="444"/>
    </row>
    <row r="821" spans="40:56" x14ac:dyDescent="0.25">
      <c r="AN821" s="451"/>
      <c r="AO821" s="444"/>
      <c r="AP821" s="444"/>
      <c r="AQ821" s="444"/>
      <c r="AR821" s="444"/>
      <c r="AS821" s="444"/>
      <c r="AT821" s="444"/>
      <c r="AU821" s="444"/>
      <c r="AV821" s="444"/>
      <c r="AW821" s="444"/>
      <c r="BA821" s="764" t="str">
        <f>BB829&amp;BC829</f>
        <v/>
      </c>
      <c r="BB821" s="451"/>
      <c r="BC821" s="444"/>
      <c r="BD821" s="444"/>
    </row>
    <row r="822" spans="40:56" x14ac:dyDescent="0.25">
      <c r="AN822" s="451"/>
      <c r="AO822" s="444"/>
      <c r="AP822" s="444"/>
      <c r="AQ822" s="444"/>
      <c r="AR822" s="444"/>
      <c r="AS822" s="444"/>
      <c r="AT822" s="444"/>
      <c r="AU822" s="444"/>
      <c r="AV822" s="444"/>
      <c r="AW822" s="444"/>
      <c r="BA822" s="764" t="str">
        <f>BB830&amp;BC830</f>
        <v/>
      </c>
      <c r="BB822" s="451"/>
      <c r="BC822" s="444"/>
      <c r="BD822" s="444"/>
    </row>
    <row r="823" spans="40:56" x14ac:dyDescent="0.25">
      <c r="AN823" s="451"/>
      <c r="AO823" s="444"/>
      <c r="AP823" s="444"/>
      <c r="AQ823" s="444"/>
      <c r="AR823" s="444"/>
      <c r="AS823" s="444"/>
      <c r="AT823" s="444"/>
      <c r="AU823" s="444"/>
      <c r="AV823" s="444"/>
      <c r="AW823" s="444"/>
      <c r="BA823" s="764" t="str">
        <f>BB831&amp;BC831</f>
        <v/>
      </c>
      <c r="BB823" s="451"/>
      <c r="BC823" s="444"/>
      <c r="BD823" s="444"/>
    </row>
    <row r="824" spans="40:56" x14ac:dyDescent="0.25">
      <c r="AN824" s="451"/>
      <c r="AO824" s="444"/>
      <c r="AP824" s="444"/>
      <c r="AQ824" s="444"/>
      <c r="AR824" s="444"/>
      <c r="AS824" s="444"/>
      <c r="AT824" s="444"/>
      <c r="AU824" s="444"/>
      <c r="AV824" s="444"/>
      <c r="AW824" s="444"/>
      <c r="BA824" s="764" t="str">
        <f>BB832&amp;BC832</f>
        <v/>
      </c>
      <c r="BB824" s="451"/>
      <c r="BC824" s="444"/>
      <c r="BD824" s="444"/>
    </row>
    <row r="825" spans="40:56" x14ac:dyDescent="0.25">
      <c r="AN825" s="451"/>
      <c r="AO825" s="444"/>
      <c r="AP825" s="444"/>
      <c r="AQ825" s="444"/>
      <c r="AR825" s="444"/>
      <c r="AS825" s="444"/>
      <c r="AT825" s="444"/>
      <c r="AU825" s="444"/>
      <c r="AV825" s="444"/>
      <c r="AW825" s="444"/>
      <c r="BA825" s="764" t="str">
        <f>BB833&amp;BC833</f>
        <v/>
      </c>
      <c r="BB825" s="451"/>
      <c r="BC825" s="444"/>
      <c r="BD825" s="444"/>
    </row>
    <row r="826" spans="40:56" x14ac:dyDescent="0.25">
      <c r="AN826" s="451"/>
      <c r="AO826" s="444"/>
      <c r="AP826" s="444"/>
      <c r="AQ826" s="444"/>
      <c r="AR826" s="444"/>
      <c r="AS826" s="444"/>
      <c r="AT826" s="444"/>
      <c r="AU826" s="444"/>
      <c r="AV826" s="444"/>
      <c r="AW826" s="444"/>
      <c r="BA826" s="764" t="str">
        <f>BB834&amp;BC834</f>
        <v/>
      </c>
      <c r="BB826" s="451"/>
      <c r="BC826" s="444"/>
      <c r="BD826" s="444"/>
    </row>
    <row r="827" spans="40:56" x14ac:dyDescent="0.25">
      <c r="AN827" s="451"/>
      <c r="AO827" s="444"/>
      <c r="AP827" s="444"/>
      <c r="AQ827" s="444"/>
      <c r="AR827" s="444"/>
      <c r="AS827" s="444"/>
      <c r="AT827" s="444"/>
      <c r="AU827" s="444"/>
      <c r="AV827" s="444"/>
      <c r="AW827" s="444"/>
      <c r="BA827" s="764" t="str">
        <f>BB835&amp;BC835</f>
        <v/>
      </c>
      <c r="BB827" s="451"/>
      <c r="BC827" s="444"/>
      <c r="BD827" s="444"/>
    </row>
    <row r="828" spans="40:56" x14ac:dyDescent="0.25">
      <c r="AN828" s="451"/>
      <c r="AO828" s="444"/>
      <c r="AP828" s="444"/>
      <c r="AQ828" s="444"/>
      <c r="AR828" s="444"/>
      <c r="AS828" s="444"/>
      <c r="AT828" s="444"/>
      <c r="AU828" s="444"/>
      <c r="AV828" s="444"/>
      <c r="AW828" s="444"/>
      <c r="BA828" s="764" t="str">
        <f>BB836&amp;BC836</f>
        <v/>
      </c>
      <c r="BB828" s="451"/>
      <c r="BC828" s="444"/>
      <c r="BD828" s="444"/>
    </row>
    <row r="829" spans="40:56" x14ac:dyDescent="0.25">
      <c r="AN829" s="451"/>
      <c r="AO829" s="444"/>
      <c r="AP829" s="444"/>
      <c r="AQ829" s="444"/>
      <c r="AR829" s="444"/>
      <c r="AS829" s="444"/>
      <c r="AT829" s="444"/>
      <c r="AU829" s="444"/>
      <c r="AV829" s="444"/>
      <c r="AW829" s="444"/>
      <c r="BA829" s="764" t="str">
        <f>BB837&amp;BC837</f>
        <v/>
      </c>
      <c r="BB829" s="451"/>
      <c r="BC829" s="444"/>
      <c r="BD829" s="444"/>
    </row>
    <row r="830" spans="40:56" x14ac:dyDescent="0.25">
      <c r="AN830" s="451"/>
      <c r="AO830" s="444"/>
      <c r="AP830" s="444"/>
      <c r="AQ830" s="444"/>
      <c r="AR830" s="444"/>
      <c r="AS830" s="444"/>
      <c r="AT830" s="444"/>
      <c r="AU830" s="444"/>
      <c r="AV830" s="444"/>
      <c r="AW830" s="444"/>
      <c r="BA830" s="764" t="str">
        <f>BB838&amp;BC838</f>
        <v/>
      </c>
      <c r="BB830" s="451"/>
      <c r="BC830" s="444"/>
      <c r="BD830" s="444"/>
    </row>
    <row r="831" spans="40:56" x14ac:dyDescent="0.25">
      <c r="AN831" s="451"/>
      <c r="AO831" s="444"/>
      <c r="AP831" s="444"/>
      <c r="AQ831" s="444"/>
      <c r="AR831" s="444"/>
      <c r="AS831" s="444"/>
      <c r="AT831" s="444"/>
      <c r="AU831" s="444"/>
      <c r="AV831" s="444"/>
      <c r="AW831" s="444"/>
      <c r="BA831" s="764" t="str">
        <f>BB839&amp;BC839</f>
        <v/>
      </c>
      <c r="BB831" s="451"/>
      <c r="BC831" s="444"/>
      <c r="BD831" s="444"/>
    </row>
    <row r="832" spans="40:56" x14ac:dyDescent="0.25">
      <c r="AN832" s="451"/>
      <c r="AO832" s="444"/>
      <c r="AP832" s="444"/>
      <c r="AQ832" s="444"/>
      <c r="AR832" s="444"/>
      <c r="AS832" s="444"/>
      <c r="AT832" s="444"/>
      <c r="AU832" s="444"/>
      <c r="AV832" s="444"/>
      <c r="AW832" s="444"/>
      <c r="BA832" s="764" t="str">
        <f>BB840&amp;BC840</f>
        <v/>
      </c>
      <c r="BB832" s="451"/>
      <c r="BC832" s="444"/>
      <c r="BD832" s="444"/>
    </row>
    <row r="833" spans="40:56" x14ac:dyDescent="0.25">
      <c r="AN833" s="451"/>
      <c r="AO833" s="444"/>
      <c r="AP833" s="444"/>
      <c r="AQ833" s="444"/>
      <c r="AR833" s="444"/>
      <c r="AS833" s="444"/>
      <c r="AT833" s="444"/>
      <c r="AU833" s="444"/>
      <c r="AV833" s="444"/>
      <c r="AW833" s="444"/>
      <c r="BA833" s="764" t="str">
        <f>BB841&amp;BC841</f>
        <v/>
      </c>
      <c r="BB833" s="451"/>
      <c r="BC833" s="444"/>
      <c r="BD833" s="444"/>
    </row>
    <row r="834" spans="40:56" x14ac:dyDescent="0.25">
      <c r="AN834" s="451"/>
      <c r="AO834" s="444"/>
      <c r="AP834" s="444"/>
      <c r="AQ834" s="444"/>
      <c r="AR834" s="444"/>
      <c r="AS834" s="444"/>
      <c r="AT834" s="444"/>
      <c r="AU834" s="444"/>
      <c r="AV834" s="444"/>
      <c r="AW834" s="444"/>
      <c r="BA834" s="764" t="str">
        <f>BB842&amp;BC842</f>
        <v/>
      </c>
      <c r="BB834" s="451"/>
      <c r="BC834" s="444"/>
      <c r="BD834" s="444"/>
    </row>
    <row r="835" spans="40:56" x14ac:dyDescent="0.25">
      <c r="AN835" s="451"/>
      <c r="AO835" s="444"/>
      <c r="AP835" s="444"/>
      <c r="AQ835" s="444"/>
      <c r="AR835" s="444"/>
      <c r="AS835" s="444"/>
      <c r="AT835" s="444"/>
      <c r="AU835" s="444"/>
      <c r="AV835" s="444"/>
      <c r="AW835" s="444"/>
      <c r="BA835" s="764" t="str">
        <f>BB843&amp;BC843</f>
        <v/>
      </c>
      <c r="BB835" s="451"/>
      <c r="BC835" s="444"/>
      <c r="BD835" s="444"/>
    </row>
    <row r="836" spans="40:56" x14ac:dyDescent="0.25">
      <c r="AN836" s="451"/>
      <c r="AO836" s="444"/>
      <c r="AP836" s="444"/>
      <c r="AQ836" s="444"/>
      <c r="AR836" s="444"/>
      <c r="AS836" s="444"/>
      <c r="AT836" s="444"/>
      <c r="AU836" s="444"/>
      <c r="AV836" s="444"/>
      <c r="AW836" s="444"/>
      <c r="BA836" s="764" t="str">
        <f>BB844&amp;BC844</f>
        <v/>
      </c>
      <c r="BB836" s="451"/>
      <c r="BC836" s="444"/>
      <c r="BD836" s="444"/>
    </row>
    <row r="837" spans="40:56" x14ac:dyDescent="0.25">
      <c r="AN837" s="451"/>
      <c r="AO837" s="444"/>
      <c r="AP837" s="444"/>
      <c r="AQ837" s="444"/>
      <c r="AR837" s="444"/>
      <c r="AS837" s="444"/>
      <c r="AT837" s="444"/>
      <c r="AU837" s="444"/>
      <c r="AV837" s="444"/>
      <c r="AW837" s="444"/>
      <c r="BA837" s="764" t="str">
        <f>BB845&amp;BC845</f>
        <v/>
      </c>
      <c r="BB837" s="451"/>
      <c r="BC837" s="444"/>
      <c r="BD837" s="444"/>
    </row>
    <row r="838" spans="40:56" x14ac:dyDescent="0.25">
      <c r="AN838" s="451"/>
      <c r="AO838" s="444"/>
      <c r="AP838" s="444"/>
      <c r="AQ838" s="444"/>
      <c r="AR838" s="444"/>
      <c r="AS838" s="444"/>
      <c r="AT838" s="444"/>
      <c r="AU838" s="444"/>
      <c r="AV838" s="444"/>
      <c r="AW838" s="444"/>
      <c r="BA838" s="764" t="str">
        <f>BB846&amp;BC846</f>
        <v/>
      </c>
      <c r="BB838" s="451"/>
      <c r="BC838" s="444"/>
      <c r="BD838" s="444"/>
    </row>
    <row r="839" spans="40:56" x14ac:dyDescent="0.25">
      <c r="AN839" s="451"/>
      <c r="AO839" s="444"/>
      <c r="AP839" s="444"/>
      <c r="AQ839" s="444"/>
      <c r="AR839" s="444"/>
      <c r="AS839" s="444"/>
      <c r="AT839" s="444"/>
      <c r="AU839" s="444"/>
      <c r="AV839" s="444"/>
      <c r="AW839" s="444"/>
      <c r="BA839" s="764" t="str">
        <f>BB847&amp;BC847</f>
        <v/>
      </c>
      <c r="BB839" s="451"/>
      <c r="BC839" s="444"/>
      <c r="BD839" s="444"/>
    </row>
    <row r="840" spans="40:56" x14ac:dyDescent="0.25">
      <c r="AN840" s="451"/>
      <c r="AO840" s="444"/>
      <c r="AP840" s="444"/>
      <c r="AQ840" s="444"/>
      <c r="AR840" s="444"/>
      <c r="AS840" s="444"/>
      <c r="AT840" s="444"/>
      <c r="AU840" s="444"/>
      <c r="AV840" s="444"/>
      <c r="AW840" s="444"/>
      <c r="BA840" s="764" t="str">
        <f>BB848&amp;BC848</f>
        <v/>
      </c>
      <c r="BB840" s="451"/>
      <c r="BC840" s="444"/>
      <c r="BD840" s="444"/>
    </row>
    <row r="841" spans="40:56" x14ac:dyDescent="0.25">
      <c r="AN841" s="451"/>
      <c r="AO841" s="444"/>
      <c r="AP841" s="444"/>
      <c r="AQ841" s="444"/>
      <c r="AR841" s="444"/>
      <c r="AS841" s="444"/>
      <c r="AT841" s="444"/>
      <c r="AU841" s="444"/>
      <c r="AV841" s="444"/>
      <c r="AW841" s="444"/>
      <c r="BA841" s="764" t="str">
        <f>BB849&amp;BC849</f>
        <v/>
      </c>
      <c r="BB841" s="451"/>
      <c r="BC841" s="444"/>
      <c r="BD841" s="444"/>
    </row>
    <row r="842" spans="40:56" x14ac:dyDescent="0.25">
      <c r="AN842" s="451"/>
      <c r="AO842" s="444"/>
      <c r="AP842" s="444"/>
      <c r="AQ842" s="444"/>
      <c r="AR842" s="444"/>
      <c r="AS842" s="444"/>
      <c r="AT842" s="444"/>
      <c r="AU842" s="444"/>
      <c r="AV842" s="444"/>
      <c r="AW842" s="444"/>
      <c r="BA842" s="764" t="str">
        <f>BB850&amp;BC850</f>
        <v/>
      </c>
      <c r="BB842" s="451"/>
      <c r="BC842" s="444"/>
      <c r="BD842" s="444"/>
    </row>
    <row r="843" spans="40:56" x14ac:dyDescent="0.25">
      <c r="AN843" s="451"/>
      <c r="AO843" s="444"/>
      <c r="AP843" s="444"/>
      <c r="AQ843" s="444"/>
      <c r="AR843" s="444"/>
      <c r="AS843" s="444"/>
      <c r="AT843" s="444"/>
      <c r="AU843" s="444"/>
      <c r="AV843" s="444"/>
      <c r="AW843" s="444"/>
      <c r="BA843" s="764" t="str">
        <f>BB851&amp;BC851</f>
        <v/>
      </c>
      <c r="BB843" s="451"/>
      <c r="BC843" s="444"/>
      <c r="BD843" s="444"/>
    </row>
    <row r="844" spans="40:56" x14ac:dyDescent="0.25">
      <c r="AN844" s="451"/>
      <c r="AO844" s="444"/>
      <c r="AP844" s="444"/>
      <c r="AQ844" s="444"/>
      <c r="AR844" s="444"/>
      <c r="AS844" s="444"/>
      <c r="AT844" s="444"/>
      <c r="AU844" s="444"/>
      <c r="AV844" s="444"/>
      <c r="AW844" s="444"/>
      <c r="BA844" s="764" t="str">
        <f>BB852&amp;BC852</f>
        <v/>
      </c>
      <c r="BB844" s="451"/>
      <c r="BC844" s="444"/>
      <c r="BD844" s="444"/>
    </row>
    <row r="845" spans="40:56" x14ac:dyDescent="0.25">
      <c r="AN845" s="451"/>
      <c r="AO845" s="444"/>
      <c r="AP845" s="444"/>
      <c r="AQ845" s="444"/>
      <c r="AR845" s="444"/>
      <c r="AS845" s="444"/>
      <c r="AT845" s="444"/>
      <c r="AU845" s="444"/>
      <c r="AV845" s="444"/>
      <c r="AW845" s="444"/>
      <c r="BA845" s="764" t="str">
        <f>BB853&amp;BC853</f>
        <v/>
      </c>
      <c r="BB845" s="451"/>
      <c r="BC845" s="444"/>
      <c r="BD845" s="444"/>
    </row>
    <row r="846" spans="40:56" x14ac:dyDescent="0.25">
      <c r="AN846" s="451"/>
      <c r="AO846" s="444"/>
      <c r="AP846" s="444"/>
      <c r="AQ846" s="444"/>
      <c r="AR846" s="444"/>
      <c r="AS846" s="444"/>
      <c r="AT846" s="444"/>
      <c r="AU846" s="444"/>
      <c r="AV846" s="444"/>
      <c r="AW846" s="444"/>
      <c r="BA846" s="764" t="str">
        <f>BB854&amp;BC854</f>
        <v/>
      </c>
      <c r="BB846" s="451"/>
      <c r="BC846" s="444"/>
      <c r="BD846" s="444"/>
    </row>
    <row r="847" spans="40:56" x14ac:dyDescent="0.25">
      <c r="AN847" s="451"/>
      <c r="AO847" s="444"/>
      <c r="AP847" s="444"/>
      <c r="AQ847" s="444"/>
      <c r="AR847" s="444"/>
      <c r="AS847" s="444"/>
      <c r="AT847" s="444"/>
      <c r="AU847" s="444"/>
      <c r="AV847" s="444"/>
      <c r="AW847" s="444"/>
      <c r="BA847" s="764" t="str">
        <f>BB855&amp;BC855</f>
        <v/>
      </c>
      <c r="BB847" s="451"/>
      <c r="BC847" s="444"/>
      <c r="BD847" s="444"/>
    </row>
    <row r="848" spans="40:56" x14ac:dyDescent="0.25">
      <c r="AN848" s="451"/>
      <c r="AO848" s="444"/>
      <c r="AP848" s="444"/>
      <c r="AQ848" s="444"/>
      <c r="AR848" s="444"/>
      <c r="AS848" s="444"/>
      <c r="AT848" s="444"/>
      <c r="AU848" s="444"/>
      <c r="AV848" s="444"/>
      <c r="AW848" s="444"/>
      <c r="BA848" s="764" t="str">
        <f>BB856&amp;BC856</f>
        <v/>
      </c>
      <c r="BB848" s="451"/>
      <c r="BC848" s="444"/>
      <c r="BD848" s="444"/>
    </row>
    <row r="849" spans="40:56" x14ac:dyDescent="0.25">
      <c r="AN849" s="451"/>
      <c r="AO849" s="444"/>
      <c r="AP849" s="444"/>
      <c r="AQ849" s="444"/>
      <c r="AR849" s="444"/>
      <c r="AS849" s="444"/>
      <c r="AT849" s="444"/>
      <c r="AU849" s="444"/>
      <c r="AV849" s="444"/>
      <c r="AW849" s="444"/>
      <c r="BA849" s="764" t="str">
        <f>BB857&amp;BC857</f>
        <v/>
      </c>
      <c r="BB849" s="451"/>
      <c r="BC849" s="444"/>
      <c r="BD849" s="444"/>
    </row>
    <row r="850" spans="40:56" x14ac:dyDescent="0.25">
      <c r="AN850" s="451"/>
      <c r="AO850" s="444"/>
      <c r="AP850" s="444"/>
      <c r="AQ850" s="444"/>
      <c r="AR850" s="444"/>
      <c r="AS850" s="444"/>
      <c r="AT850" s="444"/>
      <c r="AU850" s="444"/>
      <c r="AV850" s="444"/>
      <c r="AW850" s="444"/>
      <c r="BA850" s="764" t="str">
        <f>BB858&amp;BC858</f>
        <v/>
      </c>
      <c r="BB850" s="451"/>
      <c r="BC850" s="444"/>
      <c r="BD850" s="444"/>
    </row>
    <row r="851" spans="40:56" x14ac:dyDescent="0.25">
      <c r="AN851" s="451"/>
      <c r="AO851" s="444"/>
      <c r="AP851" s="444"/>
      <c r="AQ851" s="444"/>
      <c r="AR851" s="444"/>
      <c r="AS851" s="444"/>
      <c r="AT851" s="444"/>
      <c r="AU851" s="444"/>
      <c r="AV851" s="444"/>
      <c r="AW851" s="444"/>
      <c r="BA851" s="764" t="str">
        <f>BB859&amp;BC859</f>
        <v/>
      </c>
      <c r="BB851" s="451"/>
      <c r="BC851" s="444"/>
      <c r="BD851" s="444"/>
    </row>
    <row r="852" spans="40:56" x14ac:dyDescent="0.25">
      <c r="AN852" s="451"/>
      <c r="AO852" s="444"/>
      <c r="AP852" s="444"/>
      <c r="AQ852" s="444"/>
      <c r="AR852" s="444"/>
      <c r="AS852" s="444"/>
      <c r="AT852" s="444"/>
      <c r="AU852" s="444"/>
      <c r="AV852" s="444"/>
      <c r="AW852" s="444"/>
      <c r="BA852" s="764" t="str">
        <f>BB860&amp;BC860</f>
        <v/>
      </c>
      <c r="BB852" s="451"/>
      <c r="BC852" s="444"/>
      <c r="BD852" s="444"/>
    </row>
    <row r="853" spans="40:56" x14ac:dyDescent="0.25">
      <c r="AN853" s="451"/>
      <c r="AO853" s="444"/>
      <c r="AP853" s="444"/>
      <c r="AQ853" s="444"/>
      <c r="AR853" s="444"/>
      <c r="AS853" s="444"/>
      <c r="AT853" s="444"/>
      <c r="AU853" s="444"/>
      <c r="AV853" s="444"/>
      <c r="AW853" s="444"/>
      <c r="BA853" s="764" t="str">
        <f>BB861&amp;BC861</f>
        <v/>
      </c>
      <c r="BB853" s="451"/>
      <c r="BC853" s="444"/>
      <c r="BD853" s="444"/>
    </row>
    <row r="854" spans="40:56" x14ac:dyDescent="0.25">
      <c r="AN854" s="451"/>
      <c r="AO854" s="444"/>
      <c r="AP854" s="444"/>
      <c r="AQ854" s="444"/>
      <c r="AR854" s="444"/>
      <c r="AS854" s="444"/>
      <c r="AT854" s="444"/>
      <c r="AU854" s="444"/>
      <c r="AV854" s="444"/>
      <c r="AW854" s="444"/>
      <c r="BA854" s="764" t="str">
        <f>BB862&amp;BC862</f>
        <v/>
      </c>
      <c r="BB854" s="451"/>
      <c r="BC854" s="444"/>
      <c r="BD854" s="444"/>
    </row>
    <row r="855" spans="40:56" x14ac:dyDescent="0.25">
      <c r="AN855" s="451"/>
      <c r="AO855" s="444"/>
      <c r="AP855" s="444"/>
      <c r="AQ855" s="444"/>
      <c r="AR855" s="444"/>
      <c r="AS855" s="444"/>
      <c r="AT855" s="444"/>
      <c r="AU855" s="444"/>
      <c r="AV855" s="444"/>
      <c r="AW855" s="444"/>
      <c r="BA855" s="764" t="str">
        <f>BB863&amp;BC863</f>
        <v/>
      </c>
      <c r="BB855" s="451"/>
      <c r="BC855" s="444"/>
      <c r="BD855" s="444"/>
    </row>
    <row r="856" spans="40:56" x14ac:dyDescent="0.25">
      <c r="AN856" s="451"/>
      <c r="AO856" s="444"/>
      <c r="AP856" s="444"/>
      <c r="AQ856" s="444"/>
      <c r="AR856" s="444"/>
      <c r="AS856" s="444"/>
      <c r="AT856" s="444"/>
      <c r="AU856" s="444"/>
      <c r="AV856" s="444"/>
      <c r="AW856" s="444"/>
      <c r="BA856" s="764" t="str">
        <f>BB864&amp;BC864</f>
        <v/>
      </c>
      <c r="BB856" s="451"/>
      <c r="BC856" s="444"/>
      <c r="BD856" s="444"/>
    </row>
    <row r="857" spans="40:56" x14ac:dyDescent="0.25">
      <c r="AN857" s="451"/>
      <c r="AO857" s="444"/>
      <c r="AP857" s="444"/>
      <c r="AQ857" s="444"/>
      <c r="AR857" s="444"/>
      <c r="AS857" s="444"/>
      <c r="AT857" s="444"/>
      <c r="AU857" s="444"/>
      <c r="AV857" s="444"/>
      <c r="AW857" s="444"/>
      <c r="BA857" s="764" t="str">
        <f>BB865&amp;BC865</f>
        <v/>
      </c>
      <c r="BB857" s="451"/>
      <c r="BC857" s="444"/>
      <c r="BD857" s="444"/>
    </row>
    <row r="858" spans="40:56" x14ac:dyDescent="0.25">
      <c r="AN858" s="451"/>
      <c r="AO858" s="444"/>
      <c r="AP858" s="444"/>
      <c r="AQ858" s="444"/>
      <c r="AR858" s="444"/>
      <c r="AS858" s="444"/>
      <c r="AT858" s="444"/>
      <c r="AU858" s="444"/>
      <c r="AV858" s="444"/>
      <c r="AW858" s="444"/>
      <c r="BA858" s="764" t="str">
        <f>BB866&amp;BC866</f>
        <v/>
      </c>
      <c r="BB858" s="451"/>
      <c r="BC858" s="444"/>
      <c r="BD858" s="444"/>
    </row>
    <row r="859" spans="40:56" x14ac:dyDescent="0.25">
      <c r="AN859" s="451"/>
      <c r="AO859" s="444"/>
      <c r="AP859" s="444"/>
      <c r="AQ859" s="444"/>
      <c r="AR859" s="444"/>
      <c r="AS859" s="444"/>
      <c r="AT859" s="444"/>
      <c r="AU859" s="444"/>
      <c r="AV859" s="444"/>
      <c r="AW859" s="444"/>
      <c r="BA859" s="764" t="str">
        <f>BB867&amp;BC867</f>
        <v/>
      </c>
      <c r="BB859" s="451"/>
      <c r="BC859" s="444"/>
      <c r="BD859" s="444"/>
    </row>
    <row r="860" spans="40:56" x14ac:dyDescent="0.25">
      <c r="AN860" s="451"/>
      <c r="AO860" s="444"/>
      <c r="AP860" s="444"/>
      <c r="AQ860" s="444"/>
      <c r="AR860" s="444"/>
      <c r="AS860" s="444"/>
      <c r="AT860" s="444"/>
      <c r="AU860" s="444"/>
      <c r="AV860" s="444"/>
      <c r="AW860" s="444"/>
      <c r="BA860" s="764" t="str">
        <f>BB868&amp;BC868</f>
        <v/>
      </c>
      <c r="BB860" s="451"/>
      <c r="BC860" s="444"/>
      <c r="BD860" s="444"/>
    </row>
    <row r="861" spans="40:56" x14ac:dyDescent="0.25">
      <c r="AN861" s="451"/>
      <c r="AO861" s="444"/>
      <c r="AP861" s="444"/>
      <c r="AQ861" s="444"/>
      <c r="AR861" s="444"/>
      <c r="AS861" s="444"/>
      <c r="AT861" s="444"/>
      <c r="AU861" s="444"/>
      <c r="AV861" s="444"/>
      <c r="AW861" s="444"/>
      <c r="BA861" s="764" t="str">
        <f>BB869&amp;BC869</f>
        <v/>
      </c>
      <c r="BB861" s="451"/>
      <c r="BC861" s="444"/>
      <c r="BD861" s="444"/>
    </row>
    <row r="862" spans="40:56" x14ac:dyDescent="0.25">
      <c r="AN862" s="451"/>
      <c r="AO862" s="444"/>
      <c r="AP862" s="444"/>
      <c r="AQ862" s="444"/>
      <c r="AR862" s="444"/>
      <c r="AS862" s="444"/>
      <c r="AT862" s="444"/>
      <c r="AU862" s="444"/>
      <c r="AV862" s="444"/>
      <c r="AW862" s="444"/>
      <c r="BA862" s="764" t="str">
        <f>BB870&amp;BC870</f>
        <v/>
      </c>
      <c r="BB862" s="451"/>
      <c r="BC862" s="444"/>
      <c r="BD862" s="444"/>
    </row>
    <row r="863" spans="40:56" x14ac:dyDescent="0.25">
      <c r="AN863" s="451"/>
      <c r="AO863" s="444"/>
      <c r="AP863" s="444"/>
      <c r="AQ863" s="444"/>
      <c r="AR863" s="444"/>
      <c r="AS863" s="444"/>
      <c r="AT863" s="444"/>
      <c r="AU863" s="444"/>
      <c r="AV863" s="444"/>
      <c r="AW863" s="444"/>
      <c r="BA863" s="764" t="str">
        <f>BB871&amp;BC871</f>
        <v/>
      </c>
      <c r="BB863" s="451"/>
      <c r="BC863" s="444"/>
      <c r="BD863" s="444"/>
    </row>
    <row r="864" spans="40:56" x14ac:dyDescent="0.25">
      <c r="AN864" s="451"/>
      <c r="AO864" s="444"/>
      <c r="AP864" s="444"/>
      <c r="AQ864" s="444"/>
      <c r="AR864" s="444"/>
      <c r="AS864" s="444"/>
      <c r="AT864" s="444"/>
      <c r="AU864" s="444"/>
      <c r="AV864" s="444"/>
      <c r="AW864" s="444"/>
      <c r="BA864" s="764" t="str">
        <f>BB872&amp;BC872</f>
        <v/>
      </c>
      <c r="BB864" s="451"/>
      <c r="BC864" s="444"/>
      <c r="BD864" s="444"/>
    </row>
    <row r="865" spans="40:56" x14ac:dyDescent="0.25">
      <c r="AN865" s="451"/>
      <c r="AO865" s="444"/>
      <c r="AP865" s="444"/>
      <c r="AQ865" s="444"/>
      <c r="AR865" s="444"/>
      <c r="AS865" s="444"/>
      <c r="AT865" s="444"/>
      <c r="AU865" s="444"/>
      <c r="AV865" s="444"/>
      <c r="AW865" s="444"/>
      <c r="BA865" s="764" t="str">
        <f>BB873&amp;BC873</f>
        <v/>
      </c>
      <c r="BB865" s="451"/>
      <c r="BC865" s="444"/>
      <c r="BD865" s="444"/>
    </row>
    <row r="866" spans="40:56" x14ac:dyDescent="0.25">
      <c r="AN866" s="451"/>
      <c r="AO866" s="444"/>
      <c r="AP866" s="444"/>
      <c r="AQ866" s="444"/>
      <c r="AR866" s="444"/>
      <c r="AS866" s="444"/>
      <c r="AT866" s="444"/>
      <c r="AU866" s="444"/>
      <c r="AV866" s="444"/>
      <c r="AW866" s="444"/>
      <c r="BA866" s="764" t="str">
        <f>BB874&amp;BC874</f>
        <v/>
      </c>
      <c r="BB866" s="451"/>
      <c r="BC866" s="444"/>
      <c r="BD866" s="444"/>
    </row>
    <row r="867" spans="40:56" x14ac:dyDescent="0.25">
      <c r="AN867" s="451"/>
      <c r="AO867" s="444"/>
      <c r="AP867" s="444"/>
      <c r="AQ867" s="444"/>
      <c r="AR867" s="444"/>
      <c r="AS867" s="444"/>
      <c r="AT867" s="444"/>
      <c r="AU867" s="444"/>
      <c r="AV867" s="444"/>
      <c r="AW867" s="444"/>
      <c r="BA867" s="764" t="str">
        <f>BB875&amp;BC875</f>
        <v/>
      </c>
      <c r="BB867" s="451"/>
      <c r="BC867" s="444"/>
      <c r="BD867" s="444"/>
    </row>
    <row r="868" spans="40:56" x14ac:dyDescent="0.25">
      <c r="AN868" s="451"/>
      <c r="AO868" s="444"/>
      <c r="AP868" s="444"/>
      <c r="AQ868" s="444"/>
      <c r="AR868" s="444"/>
      <c r="AS868" s="444"/>
      <c r="AT868" s="444"/>
      <c r="AU868" s="444"/>
      <c r="AV868" s="444"/>
      <c r="AW868" s="444"/>
      <c r="BA868" s="764" t="str">
        <f>BB876&amp;BC876</f>
        <v/>
      </c>
      <c r="BB868" s="451"/>
      <c r="BC868" s="444"/>
      <c r="BD868" s="444"/>
    </row>
    <row r="869" spans="40:56" x14ac:dyDescent="0.25">
      <c r="AN869" s="451"/>
      <c r="AO869" s="444"/>
      <c r="AP869" s="444"/>
      <c r="AQ869" s="444"/>
      <c r="AR869" s="444"/>
      <c r="AS869" s="444"/>
      <c r="AT869" s="444"/>
      <c r="AU869" s="444"/>
      <c r="AV869" s="444"/>
      <c r="AW869" s="444"/>
      <c r="BA869" s="764" t="str">
        <f>BB877&amp;BC877</f>
        <v/>
      </c>
      <c r="BB869" s="451"/>
      <c r="BC869" s="444"/>
      <c r="BD869" s="444"/>
    </row>
    <row r="870" spans="40:56" x14ac:dyDescent="0.25">
      <c r="AN870" s="451"/>
      <c r="AO870" s="444"/>
      <c r="AP870" s="444"/>
      <c r="AQ870" s="444"/>
      <c r="AR870" s="444"/>
      <c r="AS870" s="444"/>
      <c r="AT870" s="444"/>
      <c r="AU870" s="444"/>
      <c r="AV870" s="444"/>
      <c r="AW870" s="444"/>
      <c r="BA870" s="764" t="str">
        <f>BB878&amp;BC878</f>
        <v/>
      </c>
      <c r="BB870" s="451"/>
      <c r="BC870" s="444"/>
      <c r="BD870" s="444"/>
    </row>
    <row r="871" spans="40:56" x14ac:dyDescent="0.25">
      <c r="AN871" s="451"/>
      <c r="AO871" s="444"/>
      <c r="AP871" s="444"/>
      <c r="AQ871" s="444"/>
      <c r="AR871" s="444"/>
      <c r="AS871" s="444"/>
      <c r="AT871" s="444"/>
      <c r="AU871" s="444"/>
      <c r="AV871" s="444"/>
      <c r="AW871" s="444"/>
      <c r="BA871" s="764" t="str">
        <f>BB879&amp;BC879</f>
        <v/>
      </c>
      <c r="BB871" s="451"/>
      <c r="BC871" s="444"/>
      <c r="BD871" s="444"/>
    </row>
    <row r="872" spans="40:56" x14ac:dyDescent="0.25">
      <c r="AN872" s="451"/>
      <c r="AO872" s="444"/>
      <c r="AP872" s="444"/>
      <c r="AQ872" s="444"/>
      <c r="AR872" s="444"/>
      <c r="AS872" s="444"/>
      <c r="AT872" s="444"/>
      <c r="AU872" s="444"/>
      <c r="AV872" s="444"/>
      <c r="AW872" s="444"/>
      <c r="BA872" s="764" t="str">
        <f>BB880&amp;BC880</f>
        <v/>
      </c>
      <c r="BB872" s="451"/>
      <c r="BC872" s="444"/>
      <c r="BD872" s="444"/>
    </row>
    <row r="873" spans="40:56" x14ac:dyDescent="0.25">
      <c r="AN873" s="451"/>
      <c r="AO873" s="444"/>
      <c r="AP873" s="444"/>
      <c r="AQ873" s="444"/>
      <c r="AR873" s="444"/>
      <c r="AS873" s="444"/>
      <c r="AT873" s="444"/>
      <c r="AU873" s="444"/>
      <c r="AV873" s="444"/>
      <c r="AW873" s="444"/>
      <c r="BA873" s="764" t="str">
        <f>BB881&amp;BC881</f>
        <v/>
      </c>
      <c r="BB873" s="451"/>
      <c r="BC873" s="444"/>
      <c r="BD873" s="444"/>
    </row>
    <row r="874" spans="40:56" x14ac:dyDescent="0.25">
      <c r="AN874" s="451"/>
      <c r="AO874" s="444"/>
      <c r="AP874" s="444"/>
      <c r="AQ874" s="444"/>
      <c r="AR874" s="444"/>
      <c r="AS874" s="444"/>
      <c r="AT874" s="444"/>
      <c r="AU874" s="444"/>
      <c r="AV874" s="444"/>
      <c r="AW874" s="444"/>
      <c r="BA874" s="764" t="str">
        <f>BB882&amp;BC882</f>
        <v/>
      </c>
      <c r="BB874" s="451"/>
      <c r="BC874" s="444"/>
      <c r="BD874" s="444"/>
    </row>
    <row r="875" spans="40:56" x14ac:dyDescent="0.25">
      <c r="AN875" s="451"/>
      <c r="AO875" s="444"/>
      <c r="AP875" s="444"/>
      <c r="AQ875" s="444"/>
      <c r="AR875" s="444"/>
      <c r="AS875" s="444"/>
      <c r="AT875" s="444"/>
      <c r="AU875" s="444"/>
      <c r="AV875" s="444"/>
      <c r="AW875" s="444"/>
      <c r="BA875" s="764" t="str">
        <f>BB883&amp;BC883</f>
        <v/>
      </c>
      <c r="BB875" s="451"/>
      <c r="BC875" s="444"/>
      <c r="BD875" s="444"/>
    </row>
    <row r="876" spans="40:56" x14ac:dyDescent="0.25">
      <c r="AN876" s="451"/>
      <c r="AO876" s="444"/>
      <c r="AP876" s="444"/>
      <c r="AQ876" s="444"/>
      <c r="AR876" s="444"/>
      <c r="AS876" s="444"/>
      <c r="AT876" s="444"/>
      <c r="AU876" s="444"/>
      <c r="AV876" s="444"/>
      <c r="AW876" s="444"/>
      <c r="BA876" s="764" t="str">
        <f>BB884&amp;BC884</f>
        <v/>
      </c>
      <c r="BB876" s="451"/>
      <c r="BC876" s="444"/>
      <c r="BD876" s="444"/>
    </row>
    <row r="877" spans="40:56" x14ac:dyDescent="0.25">
      <c r="AN877" s="451"/>
      <c r="AO877" s="444"/>
      <c r="AP877" s="444"/>
      <c r="AQ877" s="444"/>
      <c r="AR877" s="444"/>
      <c r="AS877" s="444"/>
      <c r="AT877" s="444"/>
      <c r="AU877" s="444"/>
      <c r="AV877" s="444"/>
      <c r="AW877" s="444"/>
      <c r="BA877" s="764" t="str">
        <f>BB885&amp;BC885</f>
        <v/>
      </c>
      <c r="BB877" s="451"/>
      <c r="BC877" s="444"/>
      <c r="BD877" s="444"/>
    </row>
    <row r="878" spans="40:56" x14ac:dyDescent="0.25">
      <c r="AN878" s="451"/>
      <c r="AO878" s="444"/>
      <c r="AP878" s="444"/>
      <c r="AQ878" s="444"/>
      <c r="AR878" s="444"/>
      <c r="AS878" s="444"/>
      <c r="AT878" s="444"/>
      <c r="AU878" s="444"/>
      <c r="AV878" s="444"/>
      <c r="AW878" s="444"/>
      <c r="BA878" s="764" t="str">
        <f>BB886&amp;BC886</f>
        <v/>
      </c>
      <c r="BB878" s="451"/>
      <c r="BC878" s="444"/>
      <c r="BD878" s="444"/>
    </row>
    <row r="879" spans="40:56" x14ac:dyDescent="0.25">
      <c r="AN879" s="451"/>
      <c r="AO879" s="444"/>
      <c r="AP879" s="444"/>
      <c r="AQ879" s="444"/>
      <c r="AR879" s="444"/>
      <c r="AS879" s="444"/>
      <c r="AT879" s="444"/>
      <c r="AU879" s="444"/>
      <c r="AV879" s="444"/>
      <c r="AW879" s="444"/>
      <c r="BA879" s="764" t="str">
        <f>BB887&amp;BC887</f>
        <v/>
      </c>
      <c r="BB879" s="451"/>
      <c r="BC879" s="444"/>
      <c r="BD879" s="444"/>
    </row>
    <row r="880" spans="40:56" x14ac:dyDescent="0.25">
      <c r="AN880" s="451"/>
      <c r="AO880" s="444"/>
      <c r="AP880" s="444"/>
      <c r="AQ880" s="444"/>
      <c r="AR880" s="444"/>
      <c r="AS880" s="444"/>
      <c r="AT880" s="444"/>
      <c r="AU880" s="444"/>
      <c r="AV880" s="444"/>
      <c r="AW880" s="444"/>
      <c r="BA880" s="764" t="str">
        <f>BB888&amp;BC888</f>
        <v/>
      </c>
      <c r="BB880" s="451"/>
      <c r="BC880" s="444"/>
      <c r="BD880" s="444"/>
    </row>
    <row r="881" spans="40:56" x14ac:dyDescent="0.25">
      <c r="AN881" s="451"/>
      <c r="AO881" s="444"/>
      <c r="AP881" s="444"/>
      <c r="AQ881" s="444"/>
      <c r="AR881" s="444"/>
      <c r="AS881" s="444"/>
      <c r="AT881" s="444"/>
      <c r="AU881" s="444"/>
      <c r="AV881" s="444"/>
      <c r="AW881" s="444"/>
      <c r="BA881" s="764" t="str">
        <f>BB889&amp;BC889</f>
        <v/>
      </c>
      <c r="BB881" s="451"/>
      <c r="BC881" s="444"/>
      <c r="BD881" s="444"/>
    </row>
    <row r="882" spans="40:56" x14ac:dyDescent="0.25">
      <c r="AN882" s="451"/>
      <c r="AO882" s="444"/>
      <c r="AP882" s="444"/>
      <c r="AQ882" s="444"/>
      <c r="AR882" s="444"/>
      <c r="AS882" s="444"/>
      <c r="AT882" s="444"/>
      <c r="AU882" s="444"/>
      <c r="AV882" s="444"/>
      <c r="AW882" s="444"/>
      <c r="BA882" s="764" t="str">
        <f>BB890&amp;BC890</f>
        <v/>
      </c>
      <c r="BB882" s="451"/>
      <c r="BC882" s="444"/>
      <c r="BD882" s="444"/>
    </row>
    <row r="883" spans="40:56" x14ac:dyDescent="0.25">
      <c r="AN883" s="451"/>
      <c r="AO883" s="444"/>
      <c r="AP883" s="444"/>
      <c r="AQ883" s="444"/>
      <c r="AR883" s="444"/>
      <c r="AS883" s="444"/>
      <c r="AT883" s="444"/>
      <c r="AU883" s="444"/>
      <c r="AV883" s="444"/>
      <c r="AW883" s="444"/>
      <c r="BA883" s="764" t="str">
        <f>BB891&amp;BC891</f>
        <v/>
      </c>
      <c r="BB883" s="451"/>
      <c r="BC883" s="444"/>
      <c r="BD883" s="444"/>
    </row>
    <row r="884" spans="40:56" x14ac:dyDescent="0.25">
      <c r="AN884" s="451"/>
      <c r="AO884" s="444"/>
      <c r="AP884" s="444"/>
      <c r="AQ884" s="444"/>
      <c r="AR884" s="444"/>
      <c r="AS884" s="444"/>
      <c r="AT884" s="444"/>
      <c r="AU884" s="444"/>
      <c r="AV884" s="444"/>
      <c r="AW884" s="444"/>
      <c r="BA884" s="764" t="str">
        <f>BB892&amp;BC892</f>
        <v/>
      </c>
      <c r="BB884" s="451"/>
      <c r="BC884" s="444"/>
      <c r="BD884" s="444"/>
    </row>
    <row r="885" spans="40:56" x14ac:dyDescent="0.25">
      <c r="AN885" s="451"/>
      <c r="AO885" s="444"/>
      <c r="AP885" s="444"/>
      <c r="AQ885" s="444"/>
      <c r="AR885" s="444"/>
      <c r="AS885" s="444"/>
      <c r="AT885" s="444"/>
      <c r="AU885" s="444"/>
      <c r="AV885" s="444"/>
      <c r="AW885" s="444"/>
      <c r="BA885" s="764" t="str">
        <f>BB893&amp;BC893</f>
        <v/>
      </c>
      <c r="BB885" s="451"/>
      <c r="BC885" s="444"/>
      <c r="BD885" s="444"/>
    </row>
    <row r="886" spans="40:56" x14ac:dyDescent="0.25">
      <c r="AN886" s="451"/>
      <c r="AO886" s="444"/>
      <c r="AP886" s="444"/>
      <c r="AQ886" s="444"/>
      <c r="AR886" s="444"/>
      <c r="AS886" s="444"/>
      <c r="AT886" s="444"/>
      <c r="AU886" s="444"/>
      <c r="AV886" s="444"/>
      <c r="AW886" s="444"/>
      <c r="BA886" s="764" t="str">
        <f>BB894&amp;BC894</f>
        <v/>
      </c>
      <c r="BB886" s="451"/>
      <c r="BC886" s="444"/>
      <c r="BD886" s="444"/>
    </row>
    <row r="887" spans="40:56" x14ac:dyDescent="0.25">
      <c r="AN887" s="451"/>
      <c r="AO887" s="444"/>
      <c r="AP887" s="444"/>
      <c r="AQ887" s="444"/>
      <c r="AR887" s="444"/>
      <c r="AS887" s="444"/>
      <c r="AT887" s="444"/>
      <c r="AU887" s="444"/>
      <c r="AV887" s="444"/>
      <c r="AW887" s="444"/>
      <c r="BA887" s="764" t="str">
        <f>BB895&amp;BC895</f>
        <v/>
      </c>
      <c r="BB887" s="451"/>
      <c r="BC887" s="444"/>
      <c r="BD887" s="444"/>
    </row>
    <row r="888" spans="40:56" x14ac:dyDescent="0.25">
      <c r="AN888" s="451"/>
      <c r="AO888" s="444"/>
      <c r="AP888" s="444"/>
      <c r="AQ888" s="444"/>
      <c r="AR888" s="444"/>
      <c r="AS888" s="444"/>
      <c r="AT888" s="444"/>
      <c r="AU888" s="444"/>
      <c r="AV888" s="444"/>
      <c r="AW888" s="444"/>
      <c r="BA888" s="764" t="str">
        <f>BB896&amp;BC896</f>
        <v/>
      </c>
      <c r="BB888" s="451"/>
      <c r="BC888" s="444"/>
      <c r="BD888" s="444"/>
    </row>
    <row r="889" spans="40:56" x14ac:dyDescent="0.25">
      <c r="AN889" s="451"/>
      <c r="AO889" s="444"/>
      <c r="AP889" s="444"/>
      <c r="AQ889" s="444"/>
      <c r="AR889" s="444"/>
      <c r="AS889" s="444"/>
      <c r="AT889" s="444"/>
      <c r="AU889" s="444"/>
      <c r="AV889" s="444"/>
      <c r="AW889" s="444"/>
      <c r="BA889" s="764" t="str">
        <f>BB897&amp;BC897</f>
        <v/>
      </c>
      <c r="BB889" s="451"/>
      <c r="BC889" s="444"/>
      <c r="BD889" s="444"/>
    </row>
    <row r="890" spans="40:56" x14ac:dyDescent="0.25">
      <c r="AN890" s="451"/>
      <c r="AO890" s="444"/>
      <c r="AP890" s="444"/>
      <c r="AQ890" s="444"/>
      <c r="AR890" s="444"/>
      <c r="AS890" s="444"/>
      <c r="AT890" s="444"/>
      <c r="AU890" s="444"/>
      <c r="AV890" s="444"/>
      <c r="AW890" s="444"/>
      <c r="BA890" s="764" t="str">
        <f>BB898&amp;BC898</f>
        <v/>
      </c>
      <c r="BB890" s="451"/>
      <c r="BC890" s="444"/>
      <c r="BD890" s="444"/>
    </row>
    <row r="891" spans="40:56" x14ac:dyDescent="0.25">
      <c r="AN891" s="451"/>
      <c r="AO891" s="444"/>
      <c r="AP891" s="444"/>
      <c r="AQ891" s="444"/>
      <c r="AR891" s="444"/>
      <c r="AS891" s="444"/>
      <c r="AT891" s="444"/>
      <c r="AU891" s="444"/>
      <c r="AV891" s="444"/>
      <c r="AW891" s="444"/>
      <c r="BA891" s="764" t="str">
        <f>BB899&amp;BC899</f>
        <v/>
      </c>
      <c r="BB891" s="451"/>
      <c r="BC891" s="444"/>
      <c r="BD891" s="444"/>
    </row>
    <row r="892" spans="40:56" x14ac:dyDescent="0.25">
      <c r="AN892" s="451"/>
      <c r="AO892" s="444"/>
      <c r="AP892" s="444"/>
      <c r="AQ892" s="444"/>
      <c r="AR892" s="444"/>
      <c r="AS892" s="444"/>
      <c r="AT892" s="444"/>
      <c r="AU892" s="444"/>
      <c r="AV892" s="444"/>
      <c r="AW892" s="444"/>
      <c r="BA892" s="764" t="str">
        <f>BB900&amp;BC900</f>
        <v/>
      </c>
      <c r="BB892" s="451"/>
      <c r="BC892" s="444"/>
      <c r="BD892" s="444"/>
    </row>
    <row r="893" spans="40:56" x14ac:dyDescent="0.25">
      <c r="AN893" s="451"/>
      <c r="AO893" s="444"/>
      <c r="AP893" s="444"/>
      <c r="AQ893" s="444"/>
      <c r="AR893" s="444"/>
      <c r="AS893" s="444"/>
      <c r="AT893" s="444"/>
      <c r="AU893" s="444"/>
      <c r="AV893" s="444"/>
      <c r="AW893" s="444"/>
      <c r="BA893" s="764" t="str">
        <f>BB901&amp;BC901</f>
        <v/>
      </c>
      <c r="BB893" s="451"/>
      <c r="BC893" s="444"/>
      <c r="BD893" s="444"/>
    </row>
    <row r="894" spans="40:56" x14ac:dyDescent="0.25">
      <c r="AN894" s="451"/>
      <c r="AO894" s="444"/>
      <c r="AP894" s="444"/>
      <c r="AQ894" s="444"/>
      <c r="AR894" s="444"/>
      <c r="AS894" s="444"/>
      <c r="AT894" s="444"/>
      <c r="AU894" s="444"/>
      <c r="AV894" s="444"/>
      <c r="AW894" s="444"/>
      <c r="BA894" s="764" t="str">
        <f>BB902&amp;BC902</f>
        <v/>
      </c>
      <c r="BB894" s="451"/>
      <c r="BC894" s="444"/>
      <c r="BD894" s="444"/>
    </row>
    <row r="895" spans="40:56" x14ac:dyDescent="0.25">
      <c r="AN895" s="451"/>
      <c r="AO895" s="444"/>
      <c r="AP895" s="444"/>
      <c r="AQ895" s="444"/>
      <c r="AR895" s="444"/>
      <c r="AS895" s="444"/>
      <c r="AT895" s="444"/>
      <c r="AU895" s="444"/>
      <c r="AV895" s="444"/>
      <c r="AW895" s="444"/>
      <c r="BA895" s="764" t="str">
        <f>BB903&amp;BC903</f>
        <v/>
      </c>
      <c r="BB895" s="451"/>
      <c r="BC895" s="444"/>
      <c r="BD895" s="444"/>
    </row>
    <row r="896" spans="40:56" x14ac:dyDescent="0.25">
      <c r="AN896" s="451"/>
      <c r="AO896" s="444"/>
      <c r="AP896" s="444"/>
      <c r="AQ896" s="444"/>
      <c r="AR896" s="444"/>
      <c r="AS896" s="444"/>
      <c r="AT896" s="444"/>
      <c r="AU896" s="444"/>
      <c r="AV896" s="444"/>
      <c r="AW896" s="444"/>
      <c r="BA896" s="764" t="str">
        <f>BB904&amp;BC904</f>
        <v/>
      </c>
      <c r="BB896" s="451"/>
      <c r="BC896" s="444"/>
      <c r="BD896" s="444"/>
    </row>
    <row r="897" spans="40:56" x14ac:dyDescent="0.25">
      <c r="AN897" s="451"/>
      <c r="AO897" s="444"/>
      <c r="AP897" s="444"/>
      <c r="AQ897" s="444"/>
      <c r="AR897" s="444"/>
      <c r="AS897" s="444"/>
      <c r="AT897" s="444"/>
      <c r="AU897" s="444"/>
      <c r="AV897" s="444"/>
      <c r="AW897" s="444"/>
      <c r="BA897" s="764" t="str">
        <f>BB905&amp;BC905</f>
        <v/>
      </c>
      <c r="BB897" s="451"/>
      <c r="BC897" s="444"/>
      <c r="BD897" s="444"/>
    </row>
    <row r="898" spans="40:56" x14ac:dyDescent="0.25">
      <c r="AN898" s="451"/>
      <c r="AO898" s="444"/>
      <c r="AP898" s="444"/>
      <c r="AQ898" s="444"/>
      <c r="AR898" s="444"/>
      <c r="AS898" s="444"/>
      <c r="AT898" s="444"/>
      <c r="AU898" s="444"/>
      <c r="AV898" s="444"/>
      <c r="AW898" s="444"/>
      <c r="BA898" s="764" t="str">
        <f>BB906&amp;BC906</f>
        <v/>
      </c>
      <c r="BB898" s="451"/>
      <c r="BC898" s="444"/>
      <c r="BD898" s="444"/>
    </row>
    <row r="899" spans="40:56" x14ac:dyDescent="0.25">
      <c r="AN899" s="451"/>
      <c r="AO899" s="444"/>
      <c r="AP899" s="444"/>
      <c r="AQ899" s="444"/>
      <c r="AR899" s="444"/>
      <c r="AS899" s="444"/>
      <c r="AT899" s="444"/>
      <c r="AU899" s="444"/>
      <c r="AV899" s="444"/>
      <c r="AW899" s="444"/>
      <c r="BA899" s="764" t="str">
        <f>BB907&amp;BC907</f>
        <v/>
      </c>
      <c r="BB899" s="451"/>
      <c r="BC899" s="444"/>
      <c r="BD899" s="444"/>
    </row>
    <row r="900" spans="40:56" x14ac:dyDescent="0.25">
      <c r="AN900" s="451"/>
      <c r="AO900" s="444"/>
      <c r="AP900" s="444"/>
      <c r="AQ900" s="444"/>
      <c r="AR900" s="444"/>
      <c r="AS900" s="444"/>
      <c r="AT900" s="444"/>
      <c r="AU900" s="444"/>
      <c r="AV900" s="444"/>
      <c r="AW900" s="444"/>
      <c r="BA900" s="764" t="str">
        <f>BB908&amp;BC908</f>
        <v/>
      </c>
      <c r="BB900" s="451"/>
      <c r="BC900" s="444"/>
      <c r="BD900" s="444"/>
    </row>
    <row r="901" spans="40:56" x14ac:dyDescent="0.25">
      <c r="AN901" s="451"/>
      <c r="AO901" s="444"/>
      <c r="AP901" s="444"/>
      <c r="AQ901" s="444"/>
      <c r="AR901" s="444"/>
      <c r="AS901" s="444"/>
      <c r="AT901" s="444"/>
      <c r="AU901" s="444"/>
      <c r="AV901" s="444"/>
      <c r="AW901" s="444"/>
      <c r="BA901" s="764" t="str">
        <f>BB909&amp;BC909</f>
        <v/>
      </c>
      <c r="BB901" s="451"/>
      <c r="BC901" s="444"/>
      <c r="BD901" s="444"/>
    </row>
    <row r="902" spans="40:56" x14ac:dyDescent="0.25">
      <c r="AN902" s="451"/>
      <c r="AO902" s="444"/>
      <c r="AP902" s="444"/>
      <c r="AQ902" s="444"/>
      <c r="AR902" s="444"/>
      <c r="AS902" s="444"/>
      <c r="AT902" s="444"/>
      <c r="AU902" s="444"/>
      <c r="AV902" s="444"/>
      <c r="AW902" s="444"/>
      <c r="BA902" s="764" t="str">
        <f>BB910&amp;BC910</f>
        <v/>
      </c>
      <c r="BB902" s="451"/>
      <c r="BC902" s="444"/>
      <c r="BD902" s="444"/>
    </row>
    <row r="903" spans="40:56" x14ac:dyDescent="0.25">
      <c r="AN903" s="451"/>
      <c r="AO903" s="444"/>
      <c r="AP903" s="444"/>
      <c r="AQ903" s="444"/>
      <c r="AR903" s="444"/>
      <c r="AS903" s="444"/>
      <c r="AT903" s="444"/>
      <c r="AU903" s="444"/>
      <c r="AV903" s="444"/>
      <c r="AW903" s="444"/>
      <c r="BA903" s="764" t="str">
        <f>BB911&amp;BC911</f>
        <v/>
      </c>
      <c r="BB903" s="451"/>
      <c r="BC903" s="444"/>
      <c r="BD903" s="444"/>
    </row>
    <row r="904" spans="40:56" x14ac:dyDescent="0.25">
      <c r="AN904" s="451"/>
      <c r="AO904" s="444"/>
      <c r="AP904" s="444"/>
      <c r="AQ904" s="444"/>
      <c r="AR904" s="444"/>
      <c r="AS904" s="444"/>
      <c r="AT904" s="444"/>
      <c r="AU904" s="444"/>
      <c r="AV904" s="444"/>
      <c r="AW904" s="444"/>
      <c r="BA904" s="764" t="str">
        <f>BB912&amp;BC912</f>
        <v/>
      </c>
      <c r="BB904" s="451"/>
      <c r="BC904" s="444"/>
      <c r="BD904" s="444"/>
    </row>
    <row r="905" spans="40:56" x14ac:dyDescent="0.25">
      <c r="AN905" s="451"/>
      <c r="AO905" s="444"/>
      <c r="AP905" s="444"/>
      <c r="AQ905" s="444"/>
      <c r="AR905" s="444"/>
      <c r="AS905" s="444"/>
      <c r="AT905" s="444"/>
      <c r="AU905" s="444"/>
      <c r="AV905" s="444"/>
      <c r="AW905" s="444"/>
      <c r="BA905" s="764" t="str">
        <f>BB913&amp;BC913</f>
        <v/>
      </c>
      <c r="BB905" s="451"/>
      <c r="BC905" s="444"/>
      <c r="BD905" s="444"/>
    </row>
    <row r="906" spans="40:56" x14ac:dyDescent="0.25">
      <c r="AN906" s="451"/>
      <c r="AO906" s="444"/>
      <c r="AP906" s="444"/>
      <c r="AQ906" s="444"/>
      <c r="AR906" s="444"/>
      <c r="AS906" s="444"/>
      <c r="AT906" s="444"/>
      <c r="AU906" s="444"/>
      <c r="AV906" s="444"/>
      <c r="AW906" s="444"/>
      <c r="BA906" s="764" t="str">
        <f>BB914&amp;BC914</f>
        <v/>
      </c>
      <c r="BB906" s="451"/>
      <c r="BC906" s="444"/>
      <c r="BD906" s="444"/>
    </row>
    <row r="907" spans="40:56" x14ac:dyDescent="0.25">
      <c r="AN907" s="451"/>
      <c r="AO907" s="444"/>
      <c r="AP907" s="444"/>
      <c r="AQ907" s="444"/>
      <c r="AR907" s="444"/>
      <c r="AS907" s="444"/>
      <c r="AT907" s="444"/>
      <c r="AU907" s="444"/>
      <c r="AV907" s="444"/>
      <c r="AW907" s="444"/>
      <c r="BA907" s="764" t="str">
        <f>BB915&amp;BC915</f>
        <v/>
      </c>
      <c r="BB907" s="451"/>
      <c r="BC907" s="444"/>
      <c r="BD907" s="444"/>
    </row>
    <row r="908" spans="40:56" x14ac:dyDescent="0.25">
      <c r="AN908" s="451"/>
      <c r="AO908" s="444"/>
      <c r="AP908" s="444"/>
      <c r="AQ908" s="444"/>
      <c r="AR908" s="444"/>
      <c r="AS908" s="444"/>
      <c r="AT908" s="444"/>
      <c r="AU908" s="444"/>
      <c r="AV908" s="444"/>
      <c r="AW908" s="444"/>
      <c r="BA908" s="764" t="str">
        <f>BB916&amp;BC916</f>
        <v/>
      </c>
      <c r="BB908" s="451"/>
      <c r="BC908" s="444"/>
      <c r="BD908" s="444"/>
    </row>
    <row r="909" spans="40:56" x14ac:dyDescent="0.25">
      <c r="AN909" s="451"/>
      <c r="AO909" s="444"/>
      <c r="AP909" s="444"/>
      <c r="AQ909" s="444"/>
      <c r="AR909" s="444"/>
      <c r="AS909" s="444"/>
      <c r="AT909" s="444"/>
      <c r="AU909" s="444"/>
      <c r="AV909" s="444"/>
      <c r="AW909" s="444"/>
      <c r="BA909" s="764" t="str">
        <f>BB917&amp;BC917</f>
        <v/>
      </c>
      <c r="BB909" s="451"/>
      <c r="BC909" s="444"/>
      <c r="BD909" s="444"/>
    </row>
    <row r="910" spans="40:56" x14ac:dyDescent="0.25">
      <c r="AN910" s="451"/>
      <c r="AO910" s="444"/>
      <c r="AP910" s="444"/>
      <c r="AQ910" s="444"/>
      <c r="AR910" s="444"/>
      <c r="AS910" s="444"/>
      <c r="AT910" s="444"/>
      <c r="AU910" s="444"/>
      <c r="AV910" s="444"/>
      <c r="AW910" s="444"/>
      <c r="BA910" s="764" t="str">
        <f>BB918&amp;BC918</f>
        <v/>
      </c>
      <c r="BB910" s="451"/>
      <c r="BC910" s="444"/>
      <c r="BD910" s="444"/>
    </row>
    <row r="911" spans="40:56" x14ac:dyDescent="0.25">
      <c r="AN911" s="451"/>
      <c r="AO911" s="444"/>
      <c r="AP911" s="444"/>
      <c r="AQ911" s="444"/>
      <c r="AR911" s="444"/>
      <c r="AS911" s="444"/>
      <c r="AT911" s="444"/>
      <c r="AU911" s="444"/>
      <c r="AV911" s="444"/>
      <c r="AW911" s="444"/>
      <c r="BA911" s="764" t="str">
        <f>BB919&amp;BC919</f>
        <v/>
      </c>
      <c r="BB911" s="451"/>
      <c r="BC911" s="444"/>
      <c r="BD911" s="444"/>
    </row>
    <row r="912" spans="40:56" x14ac:dyDescent="0.25">
      <c r="AN912" s="451"/>
      <c r="AO912" s="444"/>
      <c r="AP912" s="444"/>
      <c r="AQ912" s="444"/>
      <c r="AR912" s="444"/>
      <c r="AS912" s="444"/>
      <c r="AT912" s="444"/>
      <c r="AU912" s="444"/>
      <c r="AV912" s="444"/>
      <c r="AW912" s="444"/>
      <c r="BA912" s="764" t="str">
        <f>BB920&amp;BC920</f>
        <v/>
      </c>
      <c r="BB912" s="451"/>
      <c r="BC912" s="444"/>
      <c r="BD912" s="444"/>
    </row>
    <row r="913" spans="40:56" x14ac:dyDescent="0.25">
      <c r="AN913" s="451"/>
      <c r="AO913" s="444"/>
      <c r="AP913" s="444"/>
      <c r="AQ913" s="444"/>
      <c r="AR913" s="444"/>
      <c r="AS913" s="444"/>
      <c r="AT913" s="444"/>
      <c r="AU913" s="444"/>
      <c r="AV913" s="444"/>
      <c r="AW913" s="444"/>
      <c r="BA913" s="764" t="str">
        <f>BB921&amp;BC921</f>
        <v/>
      </c>
      <c r="BB913" s="451"/>
      <c r="BC913" s="444"/>
      <c r="BD913" s="444"/>
    </row>
    <row r="914" spans="40:56" x14ac:dyDescent="0.25">
      <c r="AN914" s="451"/>
      <c r="AO914" s="444"/>
      <c r="AP914" s="444"/>
      <c r="AQ914" s="444"/>
      <c r="AR914" s="444"/>
      <c r="AS914" s="444"/>
      <c r="AT914" s="444"/>
      <c r="AU914" s="444"/>
      <c r="AV914" s="444"/>
      <c r="AW914" s="444"/>
      <c r="BA914" s="764" t="str">
        <f>BB922&amp;BC922</f>
        <v/>
      </c>
      <c r="BB914" s="451"/>
      <c r="BC914" s="444"/>
      <c r="BD914" s="444"/>
    </row>
    <row r="915" spans="40:56" x14ac:dyDescent="0.25">
      <c r="AN915" s="451"/>
      <c r="AO915" s="444"/>
      <c r="AP915" s="444"/>
      <c r="AQ915" s="444"/>
      <c r="AR915" s="444"/>
      <c r="AS915" s="444"/>
      <c r="AT915" s="444"/>
      <c r="AU915" s="444"/>
      <c r="AV915" s="444"/>
      <c r="AW915" s="444"/>
      <c r="BA915" s="764" t="str">
        <f>BB923&amp;BC923</f>
        <v/>
      </c>
      <c r="BB915" s="451"/>
      <c r="BC915" s="444"/>
      <c r="BD915" s="444"/>
    </row>
    <row r="916" spans="40:56" x14ac:dyDescent="0.25">
      <c r="AN916" s="451"/>
      <c r="AO916" s="444"/>
      <c r="AP916" s="444"/>
      <c r="AQ916" s="444"/>
      <c r="AR916" s="444"/>
      <c r="AS916" s="444"/>
      <c r="AT916" s="444"/>
      <c r="AU916" s="444"/>
      <c r="AV916" s="444"/>
      <c r="AW916" s="444"/>
      <c r="BA916" s="764" t="str">
        <f>BB924&amp;BC924</f>
        <v/>
      </c>
      <c r="BB916" s="451"/>
      <c r="BC916" s="444"/>
      <c r="BD916" s="444"/>
    </row>
    <row r="917" spans="40:56" x14ac:dyDescent="0.25">
      <c r="AN917" s="451"/>
      <c r="AO917" s="444"/>
      <c r="AP917" s="444"/>
      <c r="AQ917" s="444"/>
      <c r="AR917" s="444"/>
      <c r="AS917" s="444"/>
      <c r="AT917" s="444"/>
      <c r="AU917" s="444"/>
      <c r="AV917" s="444"/>
      <c r="AW917" s="444"/>
      <c r="BA917" s="764" t="str">
        <f>BB925&amp;BC925</f>
        <v/>
      </c>
      <c r="BB917" s="451"/>
      <c r="BC917" s="444"/>
      <c r="BD917" s="444"/>
    </row>
    <row r="918" spans="40:56" x14ac:dyDescent="0.25">
      <c r="AN918" s="451"/>
      <c r="AO918" s="444"/>
      <c r="AP918" s="444"/>
      <c r="AQ918" s="444"/>
      <c r="AR918" s="444"/>
      <c r="AS918" s="444"/>
      <c r="AT918" s="444"/>
      <c r="AU918" s="444"/>
      <c r="AV918" s="444"/>
      <c r="AW918" s="444"/>
      <c r="BA918" s="764" t="str">
        <f>BB926&amp;BC926</f>
        <v/>
      </c>
      <c r="BB918" s="451"/>
      <c r="BC918" s="444"/>
      <c r="BD918" s="444"/>
    </row>
    <row r="919" spans="40:56" x14ac:dyDescent="0.25">
      <c r="AN919" s="451"/>
      <c r="AO919" s="444"/>
      <c r="AP919" s="444"/>
      <c r="AQ919" s="444"/>
      <c r="AR919" s="444"/>
      <c r="AS919" s="444"/>
      <c r="AT919" s="444"/>
      <c r="AU919" s="444"/>
      <c r="AV919" s="444"/>
      <c r="AW919" s="444"/>
      <c r="BA919" s="764" t="str">
        <f>BB927&amp;BC927</f>
        <v/>
      </c>
      <c r="BB919" s="451"/>
      <c r="BC919" s="444"/>
      <c r="BD919" s="444"/>
    </row>
    <row r="920" spans="40:56" x14ac:dyDescent="0.25">
      <c r="AN920" s="451"/>
      <c r="AO920" s="444"/>
      <c r="AP920" s="444"/>
      <c r="AQ920" s="444"/>
      <c r="AR920" s="444"/>
      <c r="AS920" s="444"/>
      <c r="AT920" s="444"/>
      <c r="AU920" s="444"/>
      <c r="AV920" s="444"/>
      <c r="AW920" s="444"/>
      <c r="BA920" s="764" t="str">
        <f>BB928&amp;BC928</f>
        <v/>
      </c>
      <c r="BB920" s="451"/>
      <c r="BC920" s="444"/>
      <c r="BD920" s="444"/>
    </row>
    <row r="921" spans="40:56" x14ac:dyDescent="0.25">
      <c r="AN921" s="451"/>
      <c r="AO921" s="444"/>
      <c r="AP921" s="444"/>
      <c r="AQ921" s="444"/>
      <c r="AR921" s="444"/>
      <c r="AS921" s="444"/>
      <c r="AT921" s="444"/>
      <c r="AU921" s="444"/>
      <c r="AV921" s="444"/>
      <c r="AW921" s="444"/>
      <c r="BA921" s="764" t="str">
        <f>BB929&amp;BC929</f>
        <v/>
      </c>
      <c r="BB921" s="451"/>
      <c r="BC921" s="444"/>
      <c r="BD921" s="444"/>
    </row>
    <row r="922" spans="40:56" x14ac:dyDescent="0.25">
      <c r="AN922" s="451"/>
      <c r="AO922" s="444"/>
      <c r="AP922" s="444"/>
      <c r="AQ922" s="444"/>
      <c r="AR922" s="444"/>
      <c r="AS922" s="444"/>
      <c r="AT922" s="444"/>
      <c r="AU922" s="444"/>
      <c r="AV922" s="444"/>
      <c r="AW922" s="444"/>
      <c r="BA922" s="764" t="str">
        <f>BB930&amp;BC930</f>
        <v/>
      </c>
      <c r="BB922" s="451"/>
      <c r="BC922" s="444"/>
      <c r="BD922" s="444"/>
    </row>
    <row r="923" spans="40:56" x14ac:dyDescent="0.25">
      <c r="AN923" s="451"/>
      <c r="AO923" s="444"/>
      <c r="AP923" s="444"/>
      <c r="AQ923" s="444"/>
      <c r="AR923" s="444"/>
      <c r="AS923" s="444"/>
      <c r="AT923" s="444"/>
      <c r="AU923" s="444"/>
      <c r="AV923" s="444"/>
      <c r="AW923" s="444"/>
      <c r="BA923" s="764" t="str">
        <f>BB931&amp;BC931</f>
        <v/>
      </c>
      <c r="BB923" s="451"/>
      <c r="BC923" s="444"/>
      <c r="BD923" s="444"/>
    </row>
    <row r="924" spans="40:56" x14ac:dyDescent="0.25">
      <c r="AN924" s="451"/>
      <c r="AO924" s="444"/>
      <c r="AP924" s="444"/>
      <c r="AQ924" s="444"/>
      <c r="AR924" s="444"/>
      <c r="AS924" s="444"/>
      <c r="AT924" s="444"/>
      <c r="AU924" s="444"/>
      <c r="AV924" s="444"/>
      <c r="AW924" s="444"/>
      <c r="BA924" s="764" t="str">
        <f>BB932&amp;BC932</f>
        <v/>
      </c>
      <c r="BB924" s="451"/>
      <c r="BC924" s="444"/>
      <c r="BD924" s="444"/>
    </row>
    <row r="925" spans="40:56" x14ac:dyDescent="0.25">
      <c r="AN925" s="451"/>
      <c r="AO925" s="444"/>
      <c r="AP925" s="444"/>
      <c r="AQ925" s="444"/>
      <c r="AR925" s="444"/>
      <c r="AS925" s="444"/>
      <c r="AT925" s="444"/>
      <c r="AU925" s="444"/>
      <c r="AV925" s="444"/>
      <c r="AW925" s="444"/>
      <c r="BA925" s="764" t="str">
        <f>BB933&amp;BC933</f>
        <v/>
      </c>
      <c r="BB925" s="451"/>
      <c r="BC925" s="444"/>
      <c r="BD925" s="444"/>
    </row>
    <row r="926" spans="40:56" x14ac:dyDescent="0.25">
      <c r="AN926" s="451"/>
      <c r="AO926" s="444"/>
      <c r="AP926" s="444"/>
      <c r="AQ926" s="444"/>
      <c r="AR926" s="444"/>
      <c r="AS926" s="444"/>
      <c r="AT926" s="444"/>
      <c r="AU926" s="444"/>
      <c r="AV926" s="444"/>
      <c r="AW926" s="444"/>
      <c r="BA926" s="764" t="str">
        <f>BB934&amp;BC934</f>
        <v/>
      </c>
      <c r="BB926" s="451"/>
      <c r="BC926" s="444"/>
      <c r="BD926" s="444"/>
    </row>
    <row r="927" spans="40:56" x14ac:dyDescent="0.25">
      <c r="AN927" s="451"/>
      <c r="AO927" s="444"/>
      <c r="AP927" s="444"/>
      <c r="AQ927" s="444"/>
      <c r="AR927" s="444"/>
      <c r="AS927" s="444"/>
      <c r="AT927" s="444"/>
      <c r="AU927" s="444"/>
      <c r="AV927" s="444"/>
      <c r="AW927" s="444"/>
      <c r="BA927" s="764" t="str">
        <f>BB935&amp;BC935</f>
        <v/>
      </c>
      <c r="BB927" s="451"/>
      <c r="BC927" s="444"/>
      <c r="BD927" s="444"/>
    </row>
    <row r="928" spans="40:56" x14ac:dyDescent="0.25">
      <c r="AN928" s="451"/>
      <c r="AO928" s="444"/>
      <c r="AP928" s="444"/>
      <c r="AQ928" s="444"/>
      <c r="AR928" s="444"/>
      <c r="AS928" s="444"/>
      <c r="AT928" s="444"/>
      <c r="AU928" s="444"/>
      <c r="AV928" s="444"/>
      <c r="AW928" s="444"/>
      <c r="BA928" s="764" t="str">
        <f>BB936&amp;BC936</f>
        <v/>
      </c>
      <c r="BB928" s="451"/>
      <c r="BC928" s="444"/>
      <c r="BD928" s="444"/>
    </row>
    <row r="929" spans="40:56" x14ac:dyDescent="0.25">
      <c r="AN929" s="451"/>
      <c r="AO929" s="444"/>
      <c r="AP929" s="444"/>
      <c r="AQ929" s="444"/>
      <c r="AR929" s="444"/>
      <c r="AS929" s="444"/>
      <c r="AT929" s="444"/>
      <c r="AU929" s="444"/>
      <c r="AV929" s="444"/>
      <c r="AW929" s="444"/>
      <c r="BA929" s="764" t="str">
        <f>BB937&amp;BC937</f>
        <v/>
      </c>
      <c r="BB929" s="451"/>
      <c r="BC929" s="444"/>
      <c r="BD929" s="444"/>
    </row>
    <row r="930" spans="40:56" x14ac:dyDescent="0.25">
      <c r="AN930" s="451"/>
      <c r="AO930" s="444"/>
      <c r="AP930" s="444"/>
      <c r="AQ930" s="444"/>
      <c r="AR930" s="444"/>
      <c r="AS930" s="444"/>
      <c r="AT930" s="444"/>
      <c r="AU930" s="444"/>
      <c r="AV930" s="444"/>
      <c r="AW930" s="444"/>
      <c r="BA930" s="764" t="str">
        <f>BB938&amp;BC938</f>
        <v/>
      </c>
      <c r="BB930" s="451"/>
      <c r="BC930" s="444"/>
      <c r="BD930" s="444"/>
    </row>
    <row r="931" spans="40:56" x14ac:dyDescent="0.25">
      <c r="AN931" s="451"/>
      <c r="AO931" s="444"/>
      <c r="AP931" s="444"/>
      <c r="AQ931" s="444"/>
      <c r="AR931" s="444"/>
      <c r="AS931" s="444"/>
      <c r="AT931" s="444"/>
      <c r="AU931" s="444"/>
      <c r="AV931" s="444"/>
      <c r="AW931" s="444"/>
      <c r="BA931" s="764" t="str">
        <f>BB939&amp;BC939</f>
        <v/>
      </c>
      <c r="BB931" s="451"/>
      <c r="BC931" s="444"/>
      <c r="BD931" s="444"/>
    </row>
    <row r="932" spans="40:56" x14ac:dyDescent="0.25">
      <c r="AN932" s="451"/>
      <c r="AO932" s="444"/>
      <c r="AP932" s="444"/>
      <c r="AQ932" s="444"/>
      <c r="AR932" s="444"/>
      <c r="AS932" s="444"/>
      <c r="AT932" s="444"/>
      <c r="AU932" s="444"/>
      <c r="AV932" s="444"/>
      <c r="AW932" s="444"/>
      <c r="BA932" s="764" t="str">
        <f>BB940&amp;BC940</f>
        <v/>
      </c>
      <c r="BB932" s="451"/>
      <c r="BC932" s="444"/>
      <c r="BD932" s="444"/>
    </row>
    <row r="933" spans="40:56" x14ac:dyDescent="0.25">
      <c r="AN933" s="451"/>
      <c r="AO933" s="444"/>
      <c r="AP933" s="444"/>
      <c r="AQ933" s="444"/>
      <c r="AR933" s="444"/>
      <c r="AS933" s="444"/>
      <c r="AT933" s="444"/>
      <c r="AU933" s="444"/>
      <c r="AV933" s="444"/>
      <c r="AW933" s="444"/>
      <c r="BA933" s="764" t="str">
        <f>BB941&amp;BC941</f>
        <v/>
      </c>
      <c r="BB933" s="451"/>
      <c r="BC933" s="444"/>
      <c r="BD933" s="444"/>
    </row>
    <row r="934" spans="40:56" x14ac:dyDescent="0.25">
      <c r="AN934" s="451"/>
      <c r="AO934" s="444"/>
      <c r="AP934" s="444"/>
      <c r="AQ934" s="444"/>
      <c r="AR934" s="444"/>
      <c r="AS934" s="444"/>
      <c r="AT934" s="444"/>
      <c r="AU934" s="444"/>
      <c r="AV934" s="444"/>
      <c r="AW934" s="444"/>
      <c r="BA934" s="764" t="str">
        <f>BB942&amp;BC942</f>
        <v/>
      </c>
      <c r="BB934" s="451"/>
      <c r="BC934" s="444"/>
      <c r="BD934" s="444"/>
    </row>
    <row r="935" spans="40:56" x14ac:dyDescent="0.25">
      <c r="AN935" s="451"/>
      <c r="AO935" s="444"/>
      <c r="AP935" s="444"/>
      <c r="AQ935" s="444"/>
      <c r="AR935" s="444"/>
      <c r="AS935" s="444"/>
      <c r="AT935" s="444"/>
      <c r="AU935" s="444"/>
      <c r="AV935" s="444"/>
      <c r="AW935" s="444"/>
      <c r="BA935" s="764" t="str">
        <f>BB943&amp;BC943</f>
        <v/>
      </c>
      <c r="BB935" s="451"/>
      <c r="BC935" s="444"/>
      <c r="BD935" s="444"/>
    </row>
    <row r="936" spans="40:56" x14ac:dyDescent="0.25">
      <c r="AN936" s="451"/>
      <c r="AO936" s="444"/>
      <c r="AP936" s="444"/>
      <c r="AQ936" s="444"/>
      <c r="AR936" s="444"/>
      <c r="AS936" s="444"/>
      <c r="AT936" s="444"/>
      <c r="AU936" s="444"/>
      <c r="AV936" s="444"/>
      <c r="AW936" s="444"/>
      <c r="BA936" s="764" t="str">
        <f>BB944&amp;BC944</f>
        <v/>
      </c>
      <c r="BB936" s="451"/>
      <c r="BC936" s="444"/>
      <c r="BD936" s="444"/>
    </row>
    <row r="937" spans="40:56" x14ac:dyDescent="0.25">
      <c r="AN937" s="451"/>
      <c r="AO937" s="444"/>
      <c r="AP937" s="444"/>
      <c r="AQ937" s="444"/>
      <c r="AR937" s="444"/>
      <c r="AS937" s="444"/>
      <c r="AT937" s="444"/>
      <c r="AU937" s="444"/>
      <c r="AV937" s="444"/>
      <c r="AW937" s="444"/>
      <c r="BA937" s="764" t="str">
        <f>BB945&amp;BC945</f>
        <v/>
      </c>
      <c r="BB937" s="451"/>
      <c r="BC937" s="444"/>
      <c r="BD937" s="444"/>
    </row>
    <row r="938" spans="40:56" x14ac:dyDescent="0.25">
      <c r="AN938" s="451"/>
      <c r="AO938" s="444"/>
      <c r="AP938" s="444"/>
      <c r="AQ938" s="444"/>
      <c r="AR938" s="444"/>
      <c r="AS938" s="444"/>
      <c r="AT938" s="444"/>
      <c r="AU938" s="444"/>
      <c r="AV938" s="444"/>
      <c r="AW938" s="444"/>
      <c r="BA938" s="764" t="str">
        <f>BB946&amp;BC946</f>
        <v/>
      </c>
      <c r="BB938" s="451"/>
      <c r="BC938" s="444"/>
      <c r="BD938" s="444"/>
    </row>
    <row r="939" spans="40:56" x14ac:dyDescent="0.25">
      <c r="AN939" s="451"/>
      <c r="AO939" s="444"/>
      <c r="AP939" s="444"/>
      <c r="AQ939" s="444"/>
      <c r="AR939" s="444"/>
      <c r="AS939" s="444"/>
      <c r="AT939" s="444"/>
      <c r="AU939" s="444"/>
      <c r="AV939" s="444"/>
      <c r="AW939" s="444"/>
      <c r="BA939" s="764" t="str">
        <f>BB947&amp;BC947</f>
        <v/>
      </c>
      <c r="BB939" s="451"/>
      <c r="BC939" s="444"/>
      <c r="BD939" s="444"/>
    </row>
    <row r="940" spans="40:56" x14ac:dyDescent="0.25">
      <c r="AN940" s="451"/>
      <c r="AO940" s="444"/>
      <c r="AP940" s="444"/>
      <c r="AQ940" s="444"/>
      <c r="AR940" s="444"/>
      <c r="AS940" s="444"/>
      <c r="AT940" s="444"/>
      <c r="AU940" s="444"/>
      <c r="AV940" s="444"/>
      <c r="AW940" s="444"/>
      <c r="BA940" s="764" t="str">
        <f>BB948&amp;BC948</f>
        <v/>
      </c>
      <c r="BB940" s="451"/>
      <c r="BC940" s="444"/>
      <c r="BD940" s="444"/>
    </row>
    <row r="941" spans="40:56" x14ac:dyDescent="0.25">
      <c r="AN941" s="451"/>
      <c r="AO941" s="444"/>
      <c r="AP941" s="444"/>
      <c r="AQ941" s="444"/>
      <c r="AR941" s="444"/>
      <c r="AS941" s="444"/>
      <c r="AT941" s="444"/>
      <c r="AU941" s="444"/>
      <c r="AV941" s="444"/>
      <c r="AW941" s="444"/>
      <c r="BA941" s="764" t="str">
        <f>BB949&amp;BC949</f>
        <v/>
      </c>
      <c r="BB941" s="451"/>
      <c r="BC941" s="444"/>
      <c r="BD941" s="444"/>
    </row>
    <row r="942" spans="40:56" x14ac:dyDescent="0.25">
      <c r="AN942" s="451"/>
      <c r="AO942" s="444"/>
      <c r="AP942" s="444"/>
      <c r="AQ942" s="444"/>
      <c r="AR942" s="444"/>
      <c r="AS942" s="444"/>
      <c r="AT942" s="444"/>
      <c r="AU942" s="444"/>
      <c r="AV942" s="444"/>
      <c r="AW942" s="444"/>
      <c r="BA942" s="764" t="str">
        <f>BB950&amp;BC950</f>
        <v/>
      </c>
      <c r="BB942" s="451"/>
      <c r="BC942" s="444"/>
      <c r="BD942" s="444"/>
    </row>
    <row r="943" spans="40:56" x14ac:dyDescent="0.25">
      <c r="AN943" s="451"/>
      <c r="AO943" s="444"/>
      <c r="AP943" s="444"/>
      <c r="AQ943" s="444"/>
      <c r="AR943" s="444"/>
      <c r="AS943" s="444"/>
      <c r="AT943" s="444"/>
      <c r="AU943" s="444"/>
      <c r="AV943" s="444"/>
      <c r="AW943" s="444"/>
      <c r="BA943" s="764" t="str">
        <f>BB951&amp;BC951</f>
        <v/>
      </c>
      <c r="BB943" s="451"/>
      <c r="BC943" s="444"/>
      <c r="BD943" s="444"/>
    </row>
    <row r="944" spans="40:56" x14ac:dyDescent="0.25">
      <c r="AN944" s="451"/>
      <c r="AO944" s="444"/>
      <c r="AP944" s="444"/>
      <c r="AQ944" s="444"/>
      <c r="AR944" s="444"/>
      <c r="AS944" s="444"/>
      <c r="AT944" s="444"/>
      <c r="AU944" s="444"/>
      <c r="AV944" s="444"/>
      <c r="AW944" s="444"/>
      <c r="BA944" s="764" t="str">
        <f>BB952&amp;BC952</f>
        <v/>
      </c>
      <c r="BB944" s="451"/>
      <c r="BC944" s="444"/>
      <c r="BD944" s="444"/>
    </row>
    <row r="945" spans="40:56" x14ac:dyDescent="0.25">
      <c r="AN945" s="451"/>
      <c r="AO945" s="444"/>
      <c r="AP945" s="444"/>
      <c r="AQ945" s="444"/>
      <c r="AR945" s="444"/>
      <c r="AS945" s="444"/>
      <c r="AT945" s="444"/>
      <c r="AU945" s="444"/>
      <c r="AV945" s="444"/>
      <c r="AW945" s="444"/>
      <c r="BA945" s="764" t="str">
        <f>BB953&amp;BC953</f>
        <v/>
      </c>
      <c r="BB945" s="451"/>
      <c r="BC945" s="444"/>
      <c r="BD945" s="444"/>
    </row>
    <row r="946" spans="40:56" x14ac:dyDescent="0.25">
      <c r="AN946" s="451"/>
      <c r="AO946" s="444"/>
      <c r="AP946" s="444"/>
      <c r="AQ946" s="444"/>
      <c r="AR946" s="444"/>
      <c r="AS946" s="444"/>
      <c r="AT946" s="444"/>
      <c r="AU946" s="444"/>
      <c r="AV946" s="444"/>
      <c r="AW946" s="444"/>
      <c r="BA946" s="764" t="str">
        <f>BB954&amp;BC954</f>
        <v/>
      </c>
      <c r="BB946" s="451"/>
      <c r="BC946" s="444"/>
      <c r="BD946" s="444"/>
    </row>
    <row r="947" spans="40:56" x14ac:dyDescent="0.25">
      <c r="AN947" s="451"/>
      <c r="AO947" s="444"/>
      <c r="AP947" s="444"/>
      <c r="AQ947" s="444"/>
      <c r="AR947" s="444"/>
      <c r="AS947" s="444"/>
      <c r="AT947" s="444"/>
      <c r="AU947" s="444"/>
      <c r="AV947" s="444"/>
      <c r="AW947" s="444"/>
      <c r="BA947" s="764" t="str">
        <f>BB955&amp;BC955</f>
        <v/>
      </c>
      <c r="BB947" s="451"/>
      <c r="BC947" s="444"/>
      <c r="BD947" s="444"/>
    </row>
    <row r="948" spans="40:56" x14ac:dyDescent="0.25">
      <c r="AN948" s="451"/>
      <c r="AO948" s="444"/>
      <c r="AP948" s="444"/>
      <c r="AQ948" s="444"/>
      <c r="AR948" s="444"/>
      <c r="AS948" s="444"/>
      <c r="AT948" s="444"/>
      <c r="AU948" s="444"/>
      <c r="AV948" s="444"/>
      <c r="AW948" s="444"/>
      <c r="BA948" s="764" t="str">
        <f>BB956&amp;BC956</f>
        <v/>
      </c>
      <c r="BB948" s="451"/>
      <c r="BC948" s="444"/>
      <c r="BD948" s="444"/>
    </row>
    <row r="949" spans="40:56" x14ac:dyDescent="0.25">
      <c r="AN949" s="451"/>
      <c r="AO949" s="444"/>
      <c r="AP949" s="444"/>
      <c r="AQ949" s="444"/>
      <c r="AR949" s="444"/>
      <c r="AS949" s="444"/>
      <c r="AT949" s="444"/>
      <c r="AU949" s="444"/>
      <c r="AV949" s="444"/>
      <c r="AW949" s="444"/>
      <c r="BA949" s="764" t="str">
        <f>BB957&amp;BC957</f>
        <v/>
      </c>
      <c r="BB949" s="451"/>
      <c r="BC949" s="444"/>
      <c r="BD949" s="444"/>
    </row>
    <row r="950" spans="40:56" x14ac:dyDescent="0.25">
      <c r="AN950" s="451"/>
      <c r="AO950" s="444"/>
      <c r="AP950" s="444"/>
      <c r="AQ950" s="444"/>
      <c r="AR950" s="444"/>
      <c r="AS950" s="444"/>
      <c r="AT950" s="444"/>
      <c r="AU950" s="444"/>
      <c r="AV950" s="444"/>
      <c r="AW950" s="444"/>
      <c r="BA950" s="764" t="str">
        <f>BB958&amp;BC958</f>
        <v/>
      </c>
      <c r="BB950" s="451"/>
      <c r="BC950" s="444"/>
      <c r="BD950" s="444"/>
    </row>
    <row r="951" spans="40:56" x14ac:dyDescent="0.25">
      <c r="AN951" s="451"/>
      <c r="AO951" s="444"/>
      <c r="AP951" s="444"/>
      <c r="AQ951" s="444"/>
      <c r="AR951" s="444"/>
      <c r="AS951" s="444"/>
      <c r="AT951" s="444"/>
      <c r="AU951" s="444"/>
      <c r="AV951" s="444"/>
      <c r="AW951" s="444"/>
      <c r="BA951" s="764" t="str">
        <f>BB959&amp;BC959</f>
        <v/>
      </c>
      <c r="BB951" s="451"/>
      <c r="BC951" s="444"/>
      <c r="BD951" s="444"/>
    </row>
    <row r="952" spans="40:56" x14ac:dyDescent="0.25">
      <c r="AN952" s="451"/>
      <c r="AO952" s="444"/>
      <c r="AP952" s="444"/>
      <c r="AQ952" s="444"/>
      <c r="AR952" s="444"/>
      <c r="AS952" s="444"/>
      <c r="AT952" s="444"/>
      <c r="AU952" s="444"/>
      <c r="AV952" s="444"/>
      <c r="AW952" s="444"/>
      <c r="BA952" s="764" t="str">
        <f>BB960&amp;BC960</f>
        <v/>
      </c>
      <c r="BB952" s="451"/>
      <c r="BC952" s="444"/>
      <c r="BD952" s="444"/>
    </row>
    <row r="953" spans="40:56" x14ac:dyDescent="0.25">
      <c r="AN953" s="451"/>
      <c r="AO953" s="444"/>
      <c r="AP953" s="444"/>
      <c r="AQ953" s="444"/>
      <c r="AR953" s="444"/>
      <c r="AS953" s="444"/>
      <c r="AT953" s="444"/>
      <c r="AU953" s="444"/>
      <c r="AV953" s="444"/>
      <c r="AW953" s="444"/>
      <c r="BA953" s="764" t="str">
        <f>BB961&amp;BC961</f>
        <v/>
      </c>
      <c r="BB953" s="451"/>
      <c r="BC953" s="444"/>
      <c r="BD953" s="444"/>
    </row>
    <row r="954" spans="40:56" x14ac:dyDescent="0.25">
      <c r="AN954" s="451"/>
      <c r="AO954" s="444"/>
      <c r="AP954" s="444"/>
      <c r="AQ954" s="444"/>
      <c r="AR954" s="444"/>
      <c r="AS954" s="444"/>
      <c r="AT954" s="444"/>
      <c r="AU954" s="444"/>
      <c r="AV954" s="444"/>
      <c r="AW954" s="444"/>
      <c r="BA954" s="764" t="str">
        <f>BB962&amp;BC962</f>
        <v/>
      </c>
      <c r="BB954" s="451"/>
      <c r="BC954" s="444"/>
      <c r="BD954" s="444"/>
    </row>
    <row r="955" spans="40:56" x14ac:dyDescent="0.25">
      <c r="AN955" s="451"/>
      <c r="AO955" s="444"/>
      <c r="AP955" s="444"/>
      <c r="AQ955" s="444"/>
      <c r="AR955" s="444"/>
      <c r="AS955" s="444"/>
      <c r="AT955" s="444"/>
      <c r="AU955" s="444"/>
      <c r="AV955" s="444"/>
      <c r="AW955" s="444"/>
      <c r="BA955" s="764" t="str">
        <f>BB968&amp;BC968</f>
        <v/>
      </c>
      <c r="BB955" s="451"/>
      <c r="BC955" s="444"/>
      <c r="BD955" s="444"/>
    </row>
    <row r="956" spans="40:56" x14ac:dyDescent="0.25">
      <c r="AN956" s="451"/>
      <c r="AO956" s="444"/>
      <c r="AP956" s="444"/>
      <c r="AQ956" s="444"/>
      <c r="AR956" s="444"/>
      <c r="AS956" s="444"/>
      <c r="AT956" s="444"/>
      <c r="AU956" s="444"/>
      <c r="AV956" s="444"/>
      <c r="AW956" s="444"/>
      <c r="BA956" s="764" t="str">
        <f>BB969&amp;BC969</f>
        <v/>
      </c>
      <c r="BB956" s="451"/>
      <c r="BC956" s="444"/>
      <c r="BD956" s="444"/>
    </row>
    <row r="957" spans="40:56" x14ac:dyDescent="0.25">
      <c r="AN957" s="451"/>
      <c r="AO957" s="444"/>
      <c r="AP957" s="444"/>
      <c r="AQ957" s="444"/>
      <c r="AR957" s="444"/>
      <c r="AS957" s="444"/>
      <c r="AT957" s="444"/>
      <c r="AU957" s="444"/>
      <c r="AV957" s="444"/>
      <c r="AW957" s="444"/>
      <c r="BA957" s="764" t="str">
        <f>BB970&amp;BC970</f>
        <v/>
      </c>
      <c r="BB957" s="451"/>
      <c r="BC957" s="444"/>
      <c r="BD957" s="444"/>
    </row>
    <row r="958" spans="40:56" x14ac:dyDescent="0.25">
      <c r="AN958" s="451"/>
      <c r="AO958" s="444"/>
      <c r="AP958" s="444"/>
      <c r="AQ958" s="444"/>
      <c r="AR958" s="444"/>
      <c r="AS958" s="444"/>
      <c r="AT958" s="444"/>
      <c r="AU958" s="444"/>
      <c r="AV958" s="444"/>
      <c r="AW958" s="444"/>
      <c r="BA958" s="764" t="str">
        <f>BB971&amp;BC971</f>
        <v/>
      </c>
      <c r="BB958" s="451"/>
      <c r="BC958" s="444"/>
      <c r="BD958" s="444"/>
    </row>
    <row r="959" spans="40:56" x14ac:dyDescent="0.25">
      <c r="AN959" s="451"/>
      <c r="AO959" s="444"/>
      <c r="AP959" s="444"/>
      <c r="AQ959" s="444"/>
      <c r="AR959" s="444"/>
      <c r="AS959" s="444"/>
      <c r="AT959" s="444"/>
      <c r="AU959" s="444"/>
      <c r="AV959" s="444"/>
      <c r="AW959" s="444"/>
      <c r="BA959" s="764" t="str">
        <f>BB972&amp;BC972</f>
        <v/>
      </c>
      <c r="BB959" s="451"/>
      <c r="BC959" s="444"/>
      <c r="BD959" s="444"/>
    </row>
    <row r="960" spans="40:56" x14ac:dyDescent="0.25">
      <c r="AN960" s="451"/>
      <c r="AO960" s="444"/>
      <c r="AP960" s="444"/>
      <c r="AQ960" s="444"/>
      <c r="AR960" s="444"/>
      <c r="AS960" s="444"/>
      <c r="AT960" s="444"/>
      <c r="AU960" s="444"/>
      <c r="AV960" s="444"/>
      <c r="AW960" s="444"/>
      <c r="BA960" s="764" t="str">
        <f>BB973&amp;BC973</f>
        <v/>
      </c>
      <c r="BB960" s="451"/>
      <c r="BC960" s="444"/>
      <c r="BD960" s="444"/>
    </row>
    <row r="961" spans="40:56" x14ac:dyDescent="0.25">
      <c r="AN961" s="451"/>
      <c r="AO961" s="444"/>
      <c r="AP961" s="444"/>
      <c r="AQ961" s="444"/>
      <c r="AR961" s="444"/>
      <c r="AS961" s="444"/>
      <c r="AT961" s="444"/>
      <c r="AU961" s="444"/>
      <c r="AV961" s="444"/>
      <c r="AW961" s="444"/>
      <c r="BA961" s="764" t="str">
        <f>BB974&amp;BC974</f>
        <v/>
      </c>
      <c r="BB961" s="451"/>
      <c r="BC961" s="444"/>
      <c r="BD961" s="444"/>
    </row>
    <row r="962" spans="40:56" x14ac:dyDescent="0.25">
      <c r="AN962" s="451"/>
      <c r="AO962" s="444"/>
      <c r="AP962" s="444"/>
      <c r="AQ962" s="444"/>
      <c r="AR962" s="444"/>
      <c r="AS962" s="444"/>
      <c r="AT962" s="444"/>
      <c r="AU962" s="444"/>
      <c r="AV962" s="444"/>
      <c r="AW962" s="444"/>
      <c r="BA962" s="764" t="str">
        <f>BB975&amp;BC975</f>
        <v/>
      </c>
      <c r="BB962" s="451"/>
      <c r="BC962" s="444"/>
      <c r="BD962" s="444"/>
    </row>
    <row r="963" spans="40:56" x14ac:dyDescent="0.25">
      <c r="AN963" s="451"/>
      <c r="AO963" s="444"/>
      <c r="AP963" s="444"/>
      <c r="AQ963" s="444"/>
      <c r="AR963" s="444"/>
      <c r="AS963" s="444"/>
      <c r="AT963" s="444"/>
      <c r="AU963" s="444"/>
      <c r="AV963" s="444"/>
      <c r="AW963" s="444"/>
      <c r="BA963" s="764" t="str">
        <f>BB976&amp;BC976</f>
        <v/>
      </c>
      <c r="BB963" s="451"/>
      <c r="BC963" s="444"/>
      <c r="BD963" s="444"/>
    </row>
    <row r="964" spans="40:56" x14ac:dyDescent="0.25">
      <c r="AN964" s="451"/>
      <c r="AO964" s="444"/>
      <c r="AP964" s="444"/>
      <c r="AQ964" s="444"/>
      <c r="AR964" s="444"/>
      <c r="AS964" s="444"/>
      <c r="AT964" s="444"/>
      <c r="AU964" s="444"/>
      <c r="AV964" s="444"/>
      <c r="AW964" s="444"/>
      <c r="BA964" s="764" t="str">
        <f>BB977&amp;BC977</f>
        <v/>
      </c>
      <c r="BB964" s="451"/>
      <c r="BC964" s="444"/>
      <c r="BD964" s="444"/>
    </row>
    <row r="965" spans="40:56" x14ac:dyDescent="0.25">
      <c r="AN965" s="451"/>
      <c r="AO965" s="444"/>
      <c r="AP965" s="444"/>
      <c r="AQ965" s="444"/>
      <c r="AR965" s="444"/>
      <c r="AS965" s="444"/>
      <c r="AT965" s="444"/>
      <c r="AU965" s="444"/>
      <c r="AV965" s="444"/>
      <c r="AW965" s="444"/>
      <c r="BA965" s="764" t="str">
        <f>BB978&amp;BC978</f>
        <v/>
      </c>
      <c r="BB965" s="451"/>
      <c r="BC965" s="444"/>
      <c r="BD965" s="444"/>
    </row>
    <row r="966" spans="40:56" x14ac:dyDescent="0.25">
      <c r="AN966" s="451"/>
      <c r="AO966" s="444"/>
      <c r="AP966" s="444"/>
      <c r="AQ966" s="444"/>
      <c r="AR966" s="444"/>
      <c r="AS966" s="444"/>
      <c r="AT966" s="444"/>
      <c r="AU966" s="444"/>
      <c r="AV966" s="444"/>
      <c r="AW966" s="444"/>
      <c r="BA966" s="764" t="str">
        <f>BB979&amp;BC979</f>
        <v/>
      </c>
      <c r="BB966" s="451"/>
      <c r="BC966" s="444"/>
      <c r="BD966" s="444"/>
    </row>
    <row r="967" spans="40:56" x14ac:dyDescent="0.25">
      <c r="AN967" s="451"/>
      <c r="AO967" s="444"/>
      <c r="AP967" s="444"/>
      <c r="AQ967" s="444"/>
      <c r="AR967" s="444"/>
      <c r="AS967" s="444"/>
      <c r="AT967" s="444"/>
      <c r="AU967" s="444"/>
      <c r="AV967" s="444"/>
      <c r="AW967" s="444"/>
      <c r="BA967" s="764" t="str">
        <f>BB980&amp;BC980</f>
        <v/>
      </c>
      <c r="BB967" s="451"/>
      <c r="BC967" s="444"/>
      <c r="BD967" s="444"/>
    </row>
    <row r="968" spans="40:56" x14ac:dyDescent="0.25">
      <c r="AN968" s="451"/>
      <c r="AO968" s="444"/>
      <c r="AP968" s="444"/>
      <c r="AQ968" s="444"/>
      <c r="AR968" s="444"/>
      <c r="AS968" s="444"/>
      <c r="AT968" s="444"/>
      <c r="AU968" s="444"/>
      <c r="AV968" s="444"/>
      <c r="AW968" s="444"/>
      <c r="BA968" s="764" t="str">
        <f>BB981&amp;BC981</f>
        <v/>
      </c>
      <c r="BB968" s="451"/>
      <c r="BC968" s="444"/>
      <c r="BD968" s="444"/>
    </row>
    <row r="969" spans="40:56" x14ac:dyDescent="0.25">
      <c r="AN969" s="451"/>
      <c r="AO969" s="444"/>
      <c r="AP969" s="444"/>
      <c r="AQ969" s="444"/>
      <c r="AR969" s="444"/>
      <c r="AS969" s="444"/>
      <c r="AT969" s="444"/>
      <c r="AU969" s="444"/>
      <c r="AV969" s="444"/>
      <c r="AW969" s="444"/>
      <c r="BA969" s="764" t="str">
        <f>BB982&amp;BC982</f>
        <v/>
      </c>
      <c r="BB969" s="451"/>
      <c r="BC969" s="444"/>
      <c r="BD969" s="444"/>
    </row>
    <row r="970" spans="40:56" x14ac:dyDescent="0.25">
      <c r="AN970" s="451"/>
      <c r="AO970" s="444"/>
      <c r="AP970" s="444"/>
      <c r="AQ970" s="444"/>
      <c r="AR970" s="444"/>
      <c r="AS970" s="444"/>
      <c r="AT970" s="444"/>
      <c r="AU970" s="444"/>
      <c r="AV970" s="444"/>
      <c r="AW970" s="444"/>
      <c r="BA970" s="764" t="str">
        <f>BB983&amp;BC983</f>
        <v/>
      </c>
      <c r="BB970" s="451"/>
      <c r="BC970" s="444"/>
      <c r="BD970" s="444"/>
    </row>
    <row r="971" spans="40:56" x14ac:dyDescent="0.25">
      <c r="AN971" s="451"/>
      <c r="AO971" s="444"/>
      <c r="AP971" s="444"/>
      <c r="AQ971" s="444"/>
      <c r="AR971" s="444"/>
      <c r="AS971" s="444"/>
      <c r="AT971" s="444"/>
      <c r="AU971" s="444"/>
      <c r="AV971" s="444"/>
      <c r="AW971" s="444"/>
      <c r="BA971" s="764" t="str">
        <f>BB984&amp;BC984</f>
        <v/>
      </c>
      <c r="BB971" s="451"/>
      <c r="BC971" s="444"/>
      <c r="BD971" s="444"/>
    </row>
    <row r="972" spans="40:56" x14ac:dyDescent="0.25">
      <c r="AN972" s="451"/>
      <c r="AO972" s="444"/>
      <c r="AP972" s="444"/>
      <c r="AQ972" s="444"/>
      <c r="AR972" s="444"/>
      <c r="AS972" s="444"/>
      <c r="AT972" s="444"/>
      <c r="AU972" s="444"/>
      <c r="AV972" s="444"/>
      <c r="AW972" s="444"/>
      <c r="BA972" s="764" t="str">
        <f>BB985&amp;BC985</f>
        <v/>
      </c>
      <c r="BB972" s="451"/>
      <c r="BC972" s="444"/>
      <c r="BD972" s="444"/>
    </row>
    <row r="973" spans="40:56" x14ac:dyDescent="0.25">
      <c r="AN973" s="451"/>
      <c r="AO973" s="444"/>
      <c r="AP973" s="444"/>
      <c r="AQ973" s="444"/>
      <c r="AR973" s="444"/>
      <c r="AS973" s="444"/>
      <c r="AT973" s="444"/>
      <c r="AU973" s="444"/>
      <c r="AV973" s="444"/>
      <c r="AW973" s="444"/>
      <c r="BA973" s="764" t="str">
        <f>BB986&amp;BC986</f>
        <v/>
      </c>
      <c r="BB973" s="451"/>
      <c r="BC973" s="444"/>
      <c r="BD973" s="444"/>
    </row>
    <row r="974" spans="40:56" x14ac:dyDescent="0.25">
      <c r="AN974" s="451"/>
      <c r="AO974" s="444"/>
      <c r="AP974" s="444"/>
      <c r="AQ974" s="444"/>
      <c r="AR974" s="444"/>
      <c r="AS974" s="444"/>
      <c r="AT974" s="444"/>
      <c r="AU974" s="444"/>
      <c r="AV974" s="444"/>
      <c r="AW974" s="444"/>
      <c r="BA974" s="764" t="str">
        <f>BB987&amp;BC987</f>
        <v/>
      </c>
      <c r="BB974" s="451"/>
      <c r="BC974" s="444"/>
      <c r="BD974" s="444"/>
    </row>
    <row r="975" spans="40:56" x14ac:dyDescent="0.25">
      <c r="AN975" s="451"/>
      <c r="AO975" s="444"/>
      <c r="AP975" s="444"/>
      <c r="AQ975" s="444"/>
      <c r="AR975" s="444"/>
      <c r="AS975" s="444"/>
      <c r="AT975" s="444"/>
      <c r="AU975" s="444"/>
      <c r="AV975" s="444"/>
      <c r="AW975" s="444"/>
      <c r="BA975" s="764" t="str">
        <f>BB988&amp;BC988</f>
        <v/>
      </c>
      <c r="BB975" s="451"/>
      <c r="BC975" s="444"/>
      <c r="BD975" s="444"/>
    </row>
    <row r="976" spans="40:56" x14ac:dyDescent="0.25">
      <c r="AN976" s="451"/>
      <c r="AO976" s="444"/>
      <c r="AP976" s="444"/>
      <c r="AQ976" s="444"/>
      <c r="AR976" s="444"/>
      <c r="AS976" s="444"/>
      <c r="AT976" s="444"/>
      <c r="AU976" s="444"/>
      <c r="AV976" s="444"/>
      <c r="AW976" s="444"/>
      <c r="BA976" s="764" t="str">
        <f>BB989&amp;BC989</f>
        <v/>
      </c>
      <c r="BB976" s="451"/>
      <c r="BC976" s="444"/>
      <c r="BD976" s="444"/>
    </row>
    <row r="977" spans="40:56" x14ac:dyDescent="0.25">
      <c r="AN977" s="451"/>
      <c r="AO977" s="444"/>
      <c r="AP977" s="444"/>
      <c r="AQ977" s="444"/>
      <c r="AR977" s="444"/>
      <c r="AS977" s="444"/>
      <c r="AT977" s="444"/>
      <c r="AU977" s="444"/>
      <c r="AV977" s="444"/>
      <c r="AW977" s="444"/>
      <c r="BA977" s="764" t="str">
        <f>BB990&amp;BC990</f>
        <v/>
      </c>
      <c r="BB977" s="451"/>
      <c r="BC977" s="444"/>
      <c r="BD977" s="444"/>
    </row>
    <row r="978" spans="40:56" x14ac:dyDescent="0.25">
      <c r="AN978" s="451"/>
      <c r="AO978" s="444"/>
      <c r="AP978" s="444"/>
      <c r="AQ978" s="444"/>
      <c r="AR978" s="444"/>
      <c r="AS978" s="444"/>
      <c r="AT978" s="444"/>
      <c r="AU978" s="444"/>
      <c r="AV978" s="444"/>
      <c r="AW978" s="444"/>
      <c r="BA978" s="764" t="str">
        <f>BB991&amp;BC991</f>
        <v/>
      </c>
      <c r="BB978" s="451"/>
      <c r="BC978" s="444"/>
      <c r="BD978" s="444"/>
    </row>
    <row r="979" spans="40:56" x14ac:dyDescent="0.25">
      <c r="AN979" s="451"/>
      <c r="AO979" s="444"/>
      <c r="AP979" s="444"/>
      <c r="AQ979" s="444"/>
      <c r="AR979" s="444"/>
      <c r="AS979" s="444"/>
      <c r="AT979" s="444"/>
      <c r="AU979" s="444"/>
      <c r="AV979" s="444"/>
      <c r="AW979" s="444"/>
      <c r="BB979" s="451"/>
      <c r="BC979" s="444"/>
      <c r="BD979" s="444"/>
    </row>
    <row r="980" spans="40:56" x14ac:dyDescent="0.25">
      <c r="AN980" s="451"/>
      <c r="AO980" s="444"/>
      <c r="AP980" s="444"/>
      <c r="AQ980" s="444"/>
      <c r="AR980" s="444"/>
      <c r="AS980" s="444"/>
      <c r="AT980" s="444"/>
      <c r="AU980" s="444"/>
      <c r="AV980" s="444"/>
      <c r="AW980" s="444"/>
      <c r="BB980" s="451"/>
      <c r="BC980" s="444"/>
      <c r="BD980" s="444"/>
    </row>
    <row r="981" spans="40:56" x14ac:dyDescent="0.25">
      <c r="AN981" s="451"/>
      <c r="AO981" s="444"/>
      <c r="AP981" s="444"/>
      <c r="AQ981" s="444"/>
      <c r="AR981" s="444"/>
      <c r="AS981" s="444"/>
      <c r="AT981" s="444"/>
      <c r="AU981" s="444"/>
      <c r="AV981" s="444"/>
      <c r="AW981" s="444"/>
      <c r="BB981" s="451"/>
      <c r="BC981" s="444"/>
      <c r="BD981" s="444"/>
    </row>
    <row r="982" spans="40:56" x14ac:dyDescent="0.25">
      <c r="AN982" s="451"/>
      <c r="AO982" s="444"/>
      <c r="AP982" s="444"/>
      <c r="AQ982" s="444"/>
      <c r="AR982" s="444"/>
      <c r="AS982" s="444"/>
      <c r="AT982" s="444"/>
      <c r="AU982" s="444"/>
      <c r="AV982" s="444"/>
      <c r="AW982" s="444"/>
      <c r="BB982" s="451"/>
      <c r="BC982" s="444"/>
      <c r="BD982" s="444"/>
    </row>
    <row r="983" spans="40:56" x14ac:dyDescent="0.25">
      <c r="AN983" s="451"/>
      <c r="AO983" s="444"/>
      <c r="AP983" s="444"/>
      <c r="AQ983" s="444"/>
      <c r="AR983" s="444"/>
      <c r="AS983" s="444"/>
      <c r="AT983" s="444"/>
      <c r="AU983" s="444"/>
      <c r="AV983" s="444"/>
      <c r="AW983" s="444"/>
      <c r="BB983" s="451"/>
      <c r="BC983" s="444"/>
      <c r="BD983" s="444"/>
    </row>
    <row r="984" spans="40:56" x14ac:dyDescent="0.25">
      <c r="AN984" s="451"/>
      <c r="AO984" s="444"/>
      <c r="AP984" s="444"/>
      <c r="AQ984" s="444"/>
      <c r="AR984" s="444"/>
      <c r="AS984" s="444"/>
      <c r="AT984" s="444"/>
      <c r="AU984" s="444"/>
      <c r="AV984" s="444"/>
      <c r="AW984" s="444"/>
      <c r="BB984" s="451"/>
      <c r="BC984" s="444"/>
      <c r="BD984" s="444"/>
    </row>
    <row r="985" spans="40:56" x14ac:dyDescent="0.25">
      <c r="AN985" s="451"/>
      <c r="AO985" s="444"/>
      <c r="AP985" s="444"/>
      <c r="AQ985" s="444"/>
      <c r="AR985" s="444"/>
      <c r="AS985" s="444"/>
      <c r="AT985" s="444"/>
      <c r="AU985" s="444"/>
      <c r="AV985" s="444"/>
      <c r="AW985" s="444"/>
      <c r="BB985" s="451"/>
      <c r="BC985" s="444"/>
      <c r="BD985" s="444"/>
    </row>
    <row r="986" spans="40:56" x14ac:dyDescent="0.25">
      <c r="AN986" s="451"/>
      <c r="AO986" s="444"/>
      <c r="AP986" s="444"/>
      <c r="AQ986" s="444"/>
      <c r="AR986" s="444"/>
      <c r="AS986" s="444"/>
      <c r="AT986" s="444"/>
      <c r="AU986" s="444"/>
      <c r="AV986" s="444"/>
      <c r="AW986" s="444"/>
      <c r="BB986" s="451"/>
      <c r="BC986" s="444"/>
      <c r="BD986" s="444"/>
    </row>
    <row r="987" spans="40:56" x14ac:dyDescent="0.25">
      <c r="AN987" s="451"/>
      <c r="AO987" s="444"/>
      <c r="AP987" s="444"/>
      <c r="AQ987" s="444"/>
      <c r="AR987" s="444"/>
      <c r="AS987" s="444"/>
      <c r="AT987" s="444"/>
      <c r="AU987" s="444"/>
      <c r="AV987" s="444"/>
      <c r="AW987" s="444"/>
      <c r="BB987" s="451"/>
      <c r="BC987" s="444"/>
      <c r="BD987" s="444"/>
    </row>
    <row r="988" spans="40:56" x14ac:dyDescent="0.25">
      <c r="BB988" s="451"/>
      <c r="BC988" s="444"/>
      <c r="BD988" s="444"/>
    </row>
    <row r="989" spans="40:56" x14ac:dyDescent="0.25">
      <c r="BB989" s="451"/>
      <c r="BC989" s="444"/>
      <c r="BD989" s="444"/>
    </row>
    <row r="990" spans="40:56" x14ac:dyDescent="0.25">
      <c r="BB990" s="451"/>
      <c r="BC990" s="444"/>
      <c r="BD990" s="444"/>
    </row>
    <row r="991" spans="40:56" x14ac:dyDescent="0.25">
      <c r="BB991" s="451"/>
      <c r="BC991" s="444"/>
      <c r="BD991" s="444"/>
    </row>
    <row r="992" spans="40:56" x14ac:dyDescent="0.25">
      <c r="BB992" s="451"/>
      <c r="BC992" s="444"/>
      <c r="BD992" s="444"/>
    </row>
    <row r="993" spans="54:56" x14ac:dyDescent="0.25">
      <c r="BB993" s="451"/>
      <c r="BC993" s="444"/>
      <c r="BD993" s="444"/>
    </row>
    <row r="994" spans="54:56" x14ac:dyDescent="0.25">
      <c r="BB994" s="451"/>
      <c r="BC994" s="444"/>
      <c r="BD994" s="444"/>
    </row>
  </sheetData>
  <mergeCells count="44">
    <mergeCell ref="FA1:FC2"/>
    <mergeCell ref="EZ1:EZ36"/>
    <mergeCell ref="CI3:CJ3"/>
    <mergeCell ref="AK3:AM10"/>
    <mergeCell ref="BE1:BE29"/>
    <mergeCell ref="BF3:BH10"/>
    <mergeCell ref="BI1:BK1"/>
    <mergeCell ref="BQ3:BS10"/>
    <mergeCell ref="CA3:CC10"/>
    <mergeCell ref="CD3:CG3"/>
    <mergeCell ref="CL1:CN2"/>
    <mergeCell ref="CL3:CN10"/>
    <mergeCell ref="CK1:CK28"/>
    <mergeCell ref="BQ2:BS2"/>
    <mergeCell ref="BX1:BZ1"/>
    <mergeCell ref="A1:C2"/>
    <mergeCell ref="A3:C10"/>
    <mergeCell ref="I3:K10"/>
    <mergeCell ref="D1:F2"/>
    <mergeCell ref="R1:T2"/>
    <mergeCell ref="Q1:Q28"/>
    <mergeCell ref="R3:T10"/>
    <mergeCell ref="G1:P2"/>
    <mergeCell ref="ES1:EY2"/>
    <mergeCell ref="EJ1:EO2"/>
    <mergeCell ref="DU1:EF2"/>
    <mergeCell ref="DB1:DP2"/>
    <mergeCell ref="CA1:CJ2"/>
    <mergeCell ref="CX1:CX29"/>
    <mergeCell ref="CY1:DA2"/>
    <mergeCell ref="CY3:DA10"/>
    <mergeCell ref="EP1:ER2"/>
    <mergeCell ref="CR3:CT10"/>
    <mergeCell ref="CO1:CW2"/>
    <mergeCell ref="DQ1:DQ28"/>
    <mergeCell ref="EP3:ER10"/>
    <mergeCell ref="BT1:BV1"/>
    <mergeCell ref="BL1:BL2"/>
    <mergeCell ref="BF1:BH2"/>
    <mergeCell ref="BM1:BP1"/>
    <mergeCell ref="AX3:AZ10"/>
    <mergeCell ref="DR1:DT2"/>
    <mergeCell ref="DR3:DT10"/>
    <mergeCell ref="EG3:EI10"/>
  </mergeCells>
  <dataValidations count="2">
    <dataValidation type="list" allowBlank="1" showInputMessage="1" showErrorMessage="1" sqref="D4:D12" xr:uid="{7D2FA81F-7EB8-478F-AE35-06DB195D1DB5}">
      <formula1>$CD$5:$CD$9</formula1>
    </dataValidation>
    <dataValidation type="list" allowBlank="1" showInputMessage="1" showErrorMessage="1" sqref="E4:E12" xr:uid="{751F46D5-1718-4208-99BE-AF900BD54BA5}">
      <formula1>$CF$5:$CF$8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DA42D836-EC40-4242-9F12-E41345AF3406}">
          <x14:formula1>
            <xm:f>SaídaEstoque!$L$17:$L$26</xm:f>
          </x14:formula1>
          <xm:sqref>D13:D14</xm:sqref>
        </x14:dataValidation>
        <x14:dataValidation type="list" allowBlank="1" showInputMessage="1" showErrorMessage="1" xr:uid="{1B946356-068F-4B52-B784-F652DC48B974}">
          <x14:formula1>
            <xm:f>SaídaEstoque!$L$29:$L$32</xm:f>
          </x14:formula1>
          <xm:sqref>E13:E14</xm:sqref>
        </x14:dataValidation>
        <x14:dataValidation type="list" allowBlank="1" showInputMessage="1" showErrorMessage="1" xr:uid="{874AEB9C-93EF-481F-A12C-51435B36FCCE}">
          <x14:formula1>
            <xm:f>SaídaEstoque!$E$17:$E$28</xm:f>
          </x14:formula1>
          <xm:sqref>L4:L15</xm:sqref>
        </x14:dataValidation>
        <x14:dataValidation type="list" allowBlank="1" showInputMessage="1" showErrorMessage="1" xr:uid="{0A89C685-56D6-464F-9FBA-8E6E61408692}">
          <x14:formula1>
            <xm:f>SaídaEstoque!$F$17:$F$28</xm:f>
          </x14:formula1>
          <xm:sqref>M4:M15</xm:sqref>
        </x14:dataValidation>
        <x14:dataValidation type="list" allowBlank="1" showInputMessage="1" showErrorMessage="1" xr:uid="{A8601C91-A806-482C-9E1E-C77368E93454}">
          <x14:formula1>
            <xm:f>Valid_func_geral!$H$16:$H$22</xm:f>
          </x14:formula1>
          <xm:sqref>FB4:FB22</xm:sqref>
        </x14:dataValidation>
        <x14:dataValidation type="list" allowBlank="1" showInputMessage="1" showErrorMessage="1" xr:uid="{CEDD7A72-A53B-4942-B204-77451BEB6ADE}">
          <x14:formula1>
            <xm:f>Valid_func_geral!$G$16:$G$29</xm:f>
          </x14:formula1>
          <xm:sqref>FC4:FC22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E068C-7BAB-4220-8A0A-B597B08DD86C}">
  <sheetPr codeName="Planilha29"/>
  <dimension ref="A1:AD1034"/>
  <sheetViews>
    <sheetView showGridLines="0" zoomScale="80" zoomScaleNormal="80" workbookViewId="0">
      <selection activeCell="I20" sqref="I20"/>
    </sheetView>
  </sheetViews>
  <sheetFormatPr defaultColWidth="14.42578125" defaultRowHeight="15" customHeight="1" x14ac:dyDescent="0.25"/>
  <cols>
    <col min="1" max="1" width="9.28515625" style="155" customWidth="1"/>
    <col min="2" max="2" width="10.28515625" style="155" customWidth="1"/>
    <col min="3" max="8" width="9.28515625" style="155" customWidth="1"/>
    <col min="9" max="9" width="38.85546875" style="155" customWidth="1"/>
    <col min="10" max="13" width="9.28515625" style="155" customWidth="1"/>
    <col min="14" max="14" width="9" style="155" customWidth="1"/>
    <col min="15" max="15" width="9.28515625" style="155" customWidth="1"/>
    <col min="16" max="16" width="17.42578125" style="155" customWidth="1"/>
    <col min="17" max="17" width="15.7109375" style="155" customWidth="1"/>
    <col min="18" max="18" width="27.5703125" style="155" customWidth="1"/>
    <col min="19" max="21" width="9.28515625" style="155" customWidth="1"/>
    <col min="22" max="26" width="8.7109375" style="155" customWidth="1"/>
    <col min="27" max="16384" width="14.42578125" style="155"/>
  </cols>
  <sheetData>
    <row r="1" spans="1:30" ht="15" customHeight="1" x14ac:dyDescent="0.25">
      <c r="A1" s="548" t="s">
        <v>421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 s="156"/>
      <c r="W1" s="156"/>
      <c r="X1" s="156"/>
      <c r="Y1" s="156"/>
      <c r="Z1" s="156"/>
      <c r="AA1" s="157"/>
      <c r="AB1" s="157"/>
      <c r="AC1" s="157"/>
      <c r="AD1" s="157"/>
    </row>
    <row r="2" spans="1:30" ht="15" customHeight="1" x14ac:dyDescent="0.25">
      <c r="A2" s="548"/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 s="548"/>
      <c r="V2" s="156"/>
      <c r="W2" s="156"/>
      <c r="X2" s="156"/>
      <c r="Y2" s="156"/>
      <c r="Z2" s="156"/>
      <c r="AA2" s="157"/>
      <c r="AB2" s="157"/>
      <c r="AC2" s="157"/>
      <c r="AD2" s="157"/>
    </row>
    <row r="3" spans="1:30" ht="15" customHeight="1" x14ac:dyDescent="0.25">
      <c r="A3" s="548"/>
      <c r="B3" s="548"/>
      <c r="C3" s="548"/>
      <c r="D3" s="548"/>
      <c r="E3" s="548"/>
      <c r="F3" s="548"/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8"/>
      <c r="T3" s="548"/>
      <c r="U3" s="548"/>
      <c r="V3" s="156"/>
      <c r="W3" s="156"/>
      <c r="X3" s="156"/>
      <c r="Y3" s="156"/>
      <c r="Z3" s="156"/>
      <c r="AA3" s="157"/>
      <c r="AB3" s="157"/>
      <c r="AC3" s="157"/>
      <c r="AD3" s="157"/>
    </row>
    <row r="4" spans="1:30" ht="15" customHeight="1" x14ac:dyDescent="0.25">
      <c r="A4" s="548"/>
      <c r="B4" s="548"/>
      <c r="C4" s="548"/>
      <c r="D4" s="548"/>
      <c r="E4" s="548"/>
      <c r="F4" s="548"/>
      <c r="G4" s="548"/>
      <c r="H4" s="548"/>
      <c r="I4" s="548"/>
      <c r="J4" s="548"/>
      <c r="K4" s="548"/>
      <c r="L4" s="548"/>
      <c r="M4" s="548"/>
      <c r="N4" s="548"/>
      <c r="O4" s="548"/>
      <c r="P4" s="548"/>
      <c r="Q4" s="548"/>
      <c r="R4" s="548"/>
      <c r="S4" s="548"/>
      <c r="T4" s="548"/>
      <c r="U4" s="548"/>
      <c r="V4" s="156"/>
      <c r="W4" s="156"/>
      <c r="X4" s="156"/>
      <c r="Y4" s="156"/>
      <c r="Z4" s="156"/>
      <c r="AA4" s="157"/>
      <c r="AB4" s="157"/>
      <c r="AC4" s="157"/>
      <c r="AD4" s="157"/>
    </row>
    <row r="5" spans="1:30" ht="15" customHeight="1" x14ac:dyDescent="0.25">
      <c r="A5" s="548"/>
      <c r="B5" s="548"/>
      <c r="C5" s="548"/>
      <c r="D5" s="548"/>
      <c r="E5" s="548"/>
      <c r="F5" s="548"/>
      <c r="G5" s="548"/>
      <c r="H5" s="548"/>
      <c r="I5" s="548"/>
      <c r="J5" s="548"/>
      <c r="K5" s="548"/>
      <c r="L5" s="548"/>
      <c r="M5" s="548"/>
      <c r="N5" s="548"/>
      <c r="O5" s="548"/>
      <c r="P5" s="548"/>
      <c r="Q5" s="548"/>
      <c r="R5" s="548"/>
      <c r="S5" s="548"/>
      <c r="T5" s="548"/>
      <c r="U5" s="548"/>
      <c r="V5" s="156"/>
      <c r="W5" s="156"/>
      <c r="X5" s="156"/>
      <c r="Y5" s="156"/>
      <c r="Z5" s="156"/>
      <c r="AA5" s="157"/>
      <c r="AB5" s="157"/>
      <c r="AC5" s="157"/>
      <c r="AD5" s="157"/>
    </row>
    <row r="6" spans="1:30" ht="15" customHeight="1" x14ac:dyDescent="0.25">
      <c r="A6" s="548"/>
      <c r="B6" s="548"/>
      <c r="C6" s="548"/>
      <c r="D6" s="548"/>
      <c r="E6" s="548"/>
      <c r="F6" s="548"/>
      <c r="G6" s="548"/>
      <c r="H6" s="548"/>
      <c r="I6" s="548"/>
      <c r="J6" s="548"/>
      <c r="K6" s="548"/>
      <c r="L6" s="548"/>
      <c r="M6" s="548"/>
      <c r="N6" s="548"/>
      <c r="O6" s="548"/>
      <c r="P6" s="548"/>
      <c r="Q6" s="548"/>
      <c r="R6" s="548"/>
      <c r="S6" s="548"/>
      <c r="T6" s="548"/>
      <c r="U6" s="548"/>
      <c r="V6" s="156"/>
      <c r="W6" s="156"/>
      <c r="X6" s="156"/>
      <c r="Y6" s="156"/>
      <c r="Z6" s="156"/>
      <c r="AA6" s="157"/>
      <c r="AB6" s="157"/>
      <c r="AC6" s="157"/>
      <c r="AD6" s="157"/>
    </row>
    <row r="7" spans="1:30" ht="15" customHeight="1" x14ac:dyDescent="0.25">
      <c r="A7" s="548"/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 s="156"/>
      <c r="W7" s="156"/>
      <c r="X7" s="156"/>
      <c r="Y7" s="156"/>
      <c r="Z7" s="156"/>
      <c r="AA7" s="157"/>
      <c r="AB7" s="157"/>
      <c r="AC7" s="157"/>
      <c r="AD7" s="157"/>
    </row>
    <row r="8" spans="1:30" ht="15" customHeight="1" x14ac:dyDescent="0.25">
      <c r="A8" s="548"/>
      <c r="B8" s="548"/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 s="156"/>
      <c r="W8" s="156"/>
      <c r="X8" s="156"/>
      <c r="Y8" s="156"/>
      <c r="Z8" s="156"/>
      <c r="AA8" s="157"/>
      <c r="AB8" s="157"/>
      <c r="AC8" s="157"/>
      <c r="AD8" s="157"/>
    </row>
    <row r="9" spans="1:30" ht="15" customHeight="1" x14ac:dyDescent="0.25">
      <c r="A9" s="181"/>
      <c r="B9" s="180"/>
      <c r="C9" s="179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56"/>
      <c r="W9" s="156"/>
      <c r="X9" s="156"/>
      <c r="Y9" s="156"/>
      <c r="Z9" s="156"/>
      <c r="AA9" s="157"/>
      <c r="AB9" s="157"/>
      <c r="AC9" s="157"/>
      <c r="AD9" s="157"/>
    </row>
    <row r="10" spans="1:30" ht="15" customHeight="1" x14ac:dyDescent="0.25">
      <c r="A10" s="166"/>
      <c r="B10" s="165"/>
      <c r="C10" s="175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56"/>
      <c r="W10" s="156"/>
      <c r="X10" s="156"/>
      <c r="Y10" s="156"/>
      <c r="Z10" s="156"/>
      <c r="AA10" s="157"/>
      <c r="AB10" s="157"/>
      <c r="AC10" s="157"/>
      <c r="AD10" s="157"/>
    </row>
    <row r="11" spans="1:30" ht="15" customHeight="1" x14ac:dyDescent="0.25">
      <c r="A11" s="166"/>
      <c r="B11" s="165"/>
      <c r="C11" s="175"/>
      <c r="D11" s="174"/>
      <c r="E11" s="174"/>
      <c r="F11" s="174"/>
      <c r="G11" s="174"/>
      <c r="H11"/>
      <c r="I11"/>
      <c r="J11"/>
      <c r="K11"/>
      <c r="L11"/>
      <c r="M11"/>
      <c r="N11"/>
      <c r="O11"/>
      <c r="P11"/>
      <c r="Q11" s="174"/>
      <c r="R11" s="174"/>
      <c r="S11" s="174"/>
      <c r="T11" s="174"/>
      <c r="U11" s="174"/>
      <c r="V11" s="156"/>
      <c r="W11" s="156"/>
      <c r="X11" s="156"/>
      <c r="Y11" s="156"/>
      <c r="Z11" s="156"/>
      <c r="AA11" s="157"/>
      <c r="AB11" s="157"/>
      <c r="AC11" s="157"/>
      <c r="AD11" s="157"/>
    </row>
    <row r="12" spans="1:30" x14ac:dyDescent="0.25">
      <c r="A12" s="166"/>
      <c r="B12" s="165"/>
      <c r="C12" s="175"/>
      <c r="D12" s="174"/>
      <c r="E12" s="174"/>
      <c r="F12" s="174"/>
      <c r="G12" s="174"/>
      <c r="H12"/>
      <c r="I12"/>
      <c r="J12"/>
      <c r="K12"/>
      <c r="L12"/>
      <c r="M12"/>
      <c r="N12"/>
      <c r="O12"/>
      <c r="P12"/>
      <c r="Q12" s="174"/>
      <c r="R12" s="174"/>
      <c r="S12" s="174"/>
      <c r="T12" s="174"/>
      <c r="U12" s="174"/>
      <c r="V12" s="156"/>
      <c r="W12" s="156"/>
      <c r="X12" s="156"/>
      <c r="Y12" s="156"/>
      <c r="Z12" s="156"/>
      <c r="AA12" s="157"/>
      <c r="AB12" s="157"/>
      <c r="AC12" s="157"/>
      <c r="AD12" s="157"/>
    </row>
    <row r="13" spans="1:30" x14ac:dyDescent="0.25">
      <c r="A13" s="166"/>
      <c r="B13" s="165"/>
      <c r="C13" s="175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56"/>
      <c r="W13" s="156"/>
      <c r="X13" s="156"/>
      <c r="Y13" s="156"/>
      <c r="Z13" s="156"/>
      <c r="AA13" s="157"/>
      <c r="AB13" s="157"/>
      <c r="AC13" s="157"/>
      <c r="AD13" s="157"/>
    </row>
    <row r="14" spans="1:30" x14ac:dyDescent="0.25">
      <c r="A14" s="166"/>
      <c r="B14" s="165"/>
      <c r="C14" s="175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56"/>
      <c r="W14" s="156"/>
      <c r="X14" s="156"/>
      <c r="Y14" s="156"/>
      <c r="Z14" s="156"/>
      <c r="AA14" s="157"/>
      <c r="AB14" s="157"/>
      <c r="AC14" s="157"/>
      <c r="AD14" s="157"/>
    </row>
    <row r="15" spans="1:30" x14ac:dyDescent="0.25">
      <c r="A15" s="166"/>
      <c r="B15" s="165"/>
      <c r="C15" s="175"/>
      <c r="D15" s="174"/>
      <c r="E15" s="174"/>
      <c r="F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56"/>
      <c r="W15" s="156"/>
      <c r="X15" s="156"/>
      <c r="Y15" s="156"/>
      <c r="Z15" s="156"/>
      <c r="AA15" s="157"/>
      <c r="AB15" s="157"/>
      <c r="AC15" s="157"/>
      <c r="AD15" s="157"/>
    </row>
    <row r="16" spans="1:30" ht="15" customHeight="1" x14ac:dyDescent="0.25">
      <c r="A16" s="166"/>
      <c r="B16" s="165"/>
      <c r="C16" s="175"/>
      <c r="D16" s="174"/>
      <c r="E16" s="549" t="s">
        <v>416</v>
      </c>
      <c r="F16" s="549"/>
      <c r="G16" s="549"/>
      <c r="H16" s="549"/>
      <c r="I16" s="549"/>
      <c r="J16" s="549"/>
      <c r="K16" s="549"/>
      <c r="L16" s="549"/>
      <c r="N16"/>
      <c r="O16"/>
      <c r="P16"/>
      <c r="Q16"/>
      <c r="R16"/>
      <c r="S16"/>
      <c r="T16"/>
      <c r="U16"/>
      <c r="V16" s="156"/>
      <c r="W16" s="156"/>
      <c r="X16" s="156"/>
      <c r="Y16" s="156"/>
      <c r="Z16" s="156"/>
      <c r="AA16" s="157"/>
      <c r="AB16" s="157"/>
      <c r="AC16" s="157"/>
      <c r="AD16" s="157"/>
    </row>
    <row r="17" spans="1:30" ht="15" customHeight="1" x14ac:dyDescent="0.25">
      <c r="A17" s="166"/>
      <c r="B17" s="165"/>
      <c r="C17" s="161"/>
      <c r="E17" s="549"/>
      <c r="F17" s="549"/>
      <c r="G17" s="549"/>
      <c r="H17" s="549"/>
      <c r="I17" s="549"/>
      <c r="J17" s="549"/>
      <c r="K17" s="549"/>
      <c r="L17" s="549"/>
      <c r="N17"/>
      <c r="O17"/>
      <c r="P17"/>
      <c r="Q17"/>
      <c r="R17"/>
      <c r="S17"/>
      <c r="T17"/>
      <c r="U17"/>
      <c r="V17" s="156"/>
      <c r="W17" s="156"/>
      <c r="X17" s="156"/>
      <c r="Y17" s="156"/>
      <c r="Z17" s="156"/>
      <c r="AA17" s="157"/>
      <c r="AB17" s="157"/>
      <c r="AC17" s="157"/>
      <c r="AD17" s="157"/>
    </row>
    <row r="18" spans="1:30" ht="15" customHeight="1" x14ac:dyDescent="0.25">
      <c r="A18" s="166"/>
      <c r="B18" s="165"/>
      <c r="C18" s="161"/>
      <c r="E18" s="164"/>
      <c r="F18" s="164"/>
      <c r="G18" s="164"/>
      <c r="H18" s="164"/>
      <c r="I18" s="164"/>
      <c r="J18" s="164"/>
      <c r="K18" s="164"/>
      <c r="L18" s="164"/>
      <c r="N18"/>
      <c r="O18"/>
      <c r="P18"/>
      <c r="Q18"/>
      <c r="R18"/>
      <c r="S18"/>
      <c r="T18"/>
      <c r="U18"/>
      <c r="V18" s="156"/>
      <c r="W18" s="156"/>
      <c r="X18" s="156"/>
      <c r="Y18" s="156"/>
      <c r="Z18" s="156"/>
      <c r="AA18" s="157"/>
      <c r="AB18" s="157"/>
      <c r="AC18" s="157"/>
      <c r="AD18" s="157"/>
    </row>
    <row r="19" spans="1:30" ht="15" customHeight="1" x14ac:dyDescent="0.25">
      <c r="A19" s="166"/>
      <c r="B19" s="165"/>
      <c r="C19" s="161"/>
      <c r="E19" s="164"/>
      <c r="F19" s="164"/>
      <c r="G19" s="164"/>
      <c r="H19" s="164"/>
      <c r="I19" s="164"/>
      <c r="J19" s="164"/>
      <c r="K19" s="164"/>
      <c r="L19" s="164"/>
      <c r="N19"/>
      <c r="O19"/>
      <c r="P19"/>
      <c r="Q19"/>
      <c r="R19"/>
      <c r="S19"/>
      <c r="T19"/>
      <c r="U19"/>
      <c r="V19" s="156"/>
      <c r="W19" s="156"/>
      <c r="X19" s="156"/>
      <c r="Y19" s="156"/>
      <c r="Z19" s="156"/>
      <c r="AA19" s="157"/>
      <c r="AB19" s="157"/>
      <c r="AC19" s="157"/>
      <c r="AD19" s="157"/>
    </row>
    <row r="20" spans="1:30" x14ac:dyDescent="0.25">
      <c r="A20" s="166"/>
      <c r="B20" s="165"/>
      <c r="C20" s="161"/>
      <c r="E20" s="164"/>
      <c r="F20" s="169" t="s">
        <v>120</v>
      </c>
      <c r="G20" s="168"/>
      <c r="H20" s="164"/>
      <c r="I20" s="375"/>
      <c r="J20" s="164"/>
      <c r="K20" s="164"/>
      <c r="L20" s="164"/>
      <c r="N20"/>
      <c r="O20"/>
      <c r="P20"/>
      <c r="Q20"/>
      <c r="R20"/>
      <c r="S20"/>
      <c r="T20"/>
      <c r="U20"/>
      <c r="V20" s="156"/>
      <c r="W20" s="156"/>
      <c r="X20" s="156"/>
      <c r="Y20" s="156"/>
      <c r="Z20" s="156"/>
      <c r="AA20" s="157"/>
      <c r="AB20" s="157"/>
      <c r="AC20" s="157"/>
      <c r="AD20" s="157"/>
    </row>
    <row r="21" spans="1:30" ht="15.75" customHeight="1" x14ac:dyDescent="0.25">
      <c r="A21" s="166"/>
      <c r="B21" s="165"/>
      <c r="C21" s="161"/>
      <c r="E21" s="164"/>
      <c r="F21" s="170"/>
      <c r="G21" s="170"/>
      <c r="H21" s="164"/>
      <c r="I21" s="164"/>
      <c r="J21" s="164"/>
      <c r="K21" s="164"/>
      <c r="L21" s="164"/>
      <c r="N21"/>
      <c r="O21"/>
      <c r="P21"/>
      <c r="Q21"/>
      <c r="R21"/>
      <c r="S21"/>
      <c r="T21"/>
      <c r="U21"/>
      <c r="V21" s="156"/>
      <c r="W21" s="156"/>
      <c r="X21" s="156"/>
      <c r="Y21" s="156"/>
      <c r="Z21" s="156"/>
      <c r="AA21" s="157"/>
      <c r="AB21" s="157"/>
      <c r="AC21" s="157"/>
      <c r="AD21" s="157"/>
    </row>
    <row r="22" spans="1:30" ht="15.75" customHeight="1" x14ac:dyDescent="0.25">
      <c r="A22" s="166"/>
      <c r="B22" s="165"/>
      <c r="C22" s="161"/>
      <c r="E22" s="164"/>
      <c r="F22" s="173" t="s">
        <v>123</v>
      </c>
      <c r="G22" s="168"/>
      <c r="H22" s="164"/>
      <c r="I22" s="375"/>
      <c r="J22" s="164"/>
      <c r="K22" s="164"/>
      <c r="L22" s="164"/>
      <c r="N22"/>
      <c r="O22"/>
      <c r="P22"/>
      <c r="Q22"/>
      <c r="R22"/>
      <c r="S22"/>
      <c r="T22"/>
      <c r="U22"/>
      <c r="V22" s="156"/>
      <c r="W22" s="156"/>
      <c r="X22" s="156"/>
      <c r="Y22" s="156"/>
      <c r="Z22" s="156"/>
      <c r="AA22" s="157"/>
      <c r="AB22" s="157"/>
      <c r="AC22" s="157"/>
      <c r="AD22" s="157"/>
    </row>
    <row r="23" spans="1:30" ht="15.75" customHeight="1" x14ac:dyDescent="0.25">
      <c r="A23" s="166"/>
      <c r="B23" s="165"/>
      <c r="C23" s="161"/>
      <c r="E23" s="164"/>
      <c r="F23" s="170"/>
      <c r="G23" s="170"/>
      <c r="H23" s="164"/>
      <c r="I23" s="164"/>
      <c r="J23" s="164"/>
      <c r="K23" s="164"/>
      <c r="L23" s="164"/>
      <c r="N23"/>
      <c r="O23"/>
      <c r="P23"/>
      <c r="Q23"/>
      <c r="R23"/>
      <c r="S23"/>
      <c r="T23"/>
      <c r="U23"/>
      <c r="V23" s="156"/>
      <c r="W23" s="156"/>
      <c r="X23" s="156"/>
      <c r="Y23" s="156"/>
      <c r="Z23" s="156"/>
      <c r="AA23" s="157"/>
      <c r="AB23" s="157"/>
      <c r="AC23" s="157"/>
      <c r="AD23" s="157"/>
    </row>
    <row r="24" spans="1:30" ht="15.75" customHeight="1" x14ac:dyDescent="0.25">
      <c r="A24" s="166"/>
      <c r="B24" s="165"/>
      <c r="C24" s="161"/>
      <c r="E24" s="164"/>
      <c r="F24" s="169" t="s">
        <v>125</v>
      </c>
      <c r="G24" s="168"/>
      <c r="H24" s="164"/>
      <c r="I24" s="325"/>
      <c r="J24" s="164"/>
      <c r="K24" s="164"/>
      <c r="L24" s="164"/>
      <c r="N24"/>
      <c r="O24"/>
      <c r="P24"/>
      <c r="Q24"/>
      <c r="R24"/>
      <c r="S24"/>
      <c r="T24"/>
      <c r="U24"/>
      <c r="V24" s="156"/>
      <c r="W24" s="156"/>
      <c r="X24" s="156"/>
      <c r="Y24" s="156"/>
      <c r="Z24" s="156"/>
      <c r="AA24" s="157"/>
      <c r="AB24" s="157"/>
      <c r="AC24" s="157"/>
      <c r="AD24" s="157"/>
    </row>
    <row r="25" spans="1:30" ht="15.75" customHeight="1" x14ac:dyDescent="0.25">
      <c r="A25" s="166"/>
      <c r="B25" s="165"/>
      <c r="C25" s="161"/>
      <c r="E25" s="164"/>
      <c r="F25" s="170"/>
      <c r="G25" s="170"/>
      <c r="H25" s="164"/>
      <c r="I25" s="164"/>
      <c r="J25" s="164"/>
      <c r="K25" s="164"/>
      <c r="L25" s="164"/>
      <c r="N25"/>
      <c r="O25"/>
      <c r="P25"/>
      <c r="Q25"/>
      <c r="R25"/>
      <c r="S25"/>
      <c r="T25"/>
      <c r="U25"/>
      <c r="V25" s="156"/>
      <c r="W25" s="156"/>
      <c r="X25" s="156"/>
      <c r="Y25" s="156"/>
      <c r="Z25" s="156"/>
      <c r="AA25" s="157"/>
      <c r="AB25" s="157"/>
      <c r="AC25" s="157"/>
      <c r="AD25" s="157"/>
    </row>
    <row r="26" spans="1:30" ht="15.75" customHeight="1" x14ac:dyDescent="0.25">
      <c r="A26" s="166"/>
      <c r="B26" s="165"/>
      <c r="C26" s="161"/>
      <c r="E26" s="164"/>
      <c r="F26" s="169" t="s">
        <v>415</v>
      </c>
      <c r="G26" s="168"/>
      <c r="H26" s="164"/>
      <c r="I26" s="376"/>
      <c r="J26" s="164"/>
      <c r="K26" s="164"/>
      <c r="L26" s="164"/>
      <c r="N26"/>
      <c r="O26"/>
      <c r="P26"/>
      <c r="Q26"/>
      <c r="R26"/>
      <c r="S26"/>
      <c r="T26"/>
      <c r="U26"/>
      <c r="V26" s="156"/>
      <c r="W26" s="156"/>
      <c r="X26" s="156"/>
      <c r="Y26" s="156"/>
      <c r="Z26" s="156"/>
      <c r="AA26" s="157"/>
      <c r="AB26" s="157"/>
      <c r="AC26" s="157"/>
      <c r="AD26" s="157"/>
    </row>
    <row r="27" spans="1:30" ht="15.75" customHeight="1" x14ac:dyDescent="0.25">
      <c r="A27" s="166"/>
      <c r="B27" s="165"/>
      <c r="C27" s="161"/>
      <c r="E27" s="164"/>
      <c r="F27" s="170"/>
      <c r="G27" s="170"/>
      <c r="H27" s="164"/>
      <c r="I27" s="164"/>
      <c r="J27" s="164"/>
      <c r="K27" s="164"/>
      <c r="L27" s="164"/>
      <c r="N27"/>
      <c r="O27"/>
      <c r="P27"/>
      <c r="Q27"/>
      <c r="R27"/>
      <c r="S27"/>
      <c r="T27"/>
      <c r="U27"/>
      <c r="V27" s="156"/>
      <c r="W27" s="156"/>
      <c r="X27" s="156"/>
      <c r="Y27" s="156"/>
      <c r="Z27" s="156"/>
      <c r="AA27" s="157"/>
      <c r="AB27" s="157"/>
      <c r="AC27" s="157"/>
      <c r="AD27" s="157"/>
    </row>
    <row r="28" spans="1:30" ht="15.75" customHeight="1" x14ac:dyDescent="0.25">
      <c r="A28" s="166"/>
      <c r="B28" s="165"/>
      <c r="C28" s="161"/>
      <c r="E28" s="20"/>
      <c r="F28" s="20"/>
      <c r="G28" s="20"/>
      <c r="H28" s="20"/>
      <c r="I28" s="20"/>
      <c r="J28" s="20"/>
      <c r="K28" s="20"/>
      <c r="L28" s="20"/>
      <c r="N28"/>
      <c r="O28"/>
      <c r="P28"/>
      <c r="Q28"/>
      <c r="R28"/>
      <c r="S28"/>
      <c r="T28"/>
      <c r="U28"/>
      <c r="V28" s="156"/>
      <c r="W28" s="156"/>
      <c r="X28" s="156"/>
      <c r="Y28" s="156"/>
      <c r="Z28" s="156"/>
      <c r="AA28" s="157"/>
      <c r="AB28" s="157"/>
      <c r="AC28" s="157"/>
      <c r="AD28" s="157"/>
    </row>
    <row r="29" spans="1:30" ht="15.75" customHeight="1" x14ac:dyDescent="0.25">
      <c r="A29" s="166"/>
      <c r="B29" s="165"/>
      <c r="C29" s="161"/>
      <c r="E29" s="20"/>
      <c r="F29" s="20"/>
      <c r="G29" s="20"/>
      <c r="H29" s="20"/>
      <c r="I29" s="20"/>
      <c r="J29" s="20"/>
      <c r="K29" s="20"/>
      <c r="L29" s="20"/>
      <c r="N29"/>
      <c r="O29"/>
      <c r="P29"/>
      <c r="Q29"/>
      <c r="R29"/>
      <c r="S29"/>
      <c r="T29"/>
      <c r="U29"/>
      <c r="V29" s="156"/>
      <c r="W29" s="156"/>
      <c r="X29" s="156"/>
      <c r="Y29" s="156"/>
      <c r="Z29" s="156"/>
      <c r="AA29" s="157"/>
      <c r="AB29" s="157"/>
      <c r="AC29" s="157"/>
      <c r="AD29" s="157"/>
    </row>
    <row r="30" spans="1:30" ht="15.75" customHeight="1" x14ac:dyDescent="0.25">
      <c r="A30" s="166"/>
      <c r="B30" s="165"/>
      <c r="C30" s="161"/>
      <c r="E30"/>
      <c r="F30"/>
      <c r="G30"/>
      <c r="H30"/>
      <c r="I30"/>
      <c r="J30"/>
      <c r="K30"/>
      <c r="L30"/>
      <c r="N30"/>
      <c r="O30"/>
      <c r="P30"/>
      <c r="Q30"/>
      <c r="R30"/>
      <c r="S30"/>
      <c r="T30"/>
      <c r="U30"/>
      <c r="V30" s="156"/>
      <c r="W30" s="156"/>
      <c r="X30" s="156"/>
      <c r="Y30" s="156"/>
      <c r="Z30" s="156"/>
      <c r="AA30" s="157"/>
      <c r="AB30" s="157"/>
      <c r="AC30" s="157"/>
      <c r="AD30" s="157"/>
    </row>
    <row r="31" spans="1:30" ht="15.75" customHeight="1" x14ac:dyDescent="0.25">
      <c r="A31" s="163"/>
      <c r="B31" s="165"/>
      <c r="C31" s="161"/>
      <c r="E31"/>
      <c r="F31"/>
      <c r="G31"/>
      <c r="H31"/>
      <c r="I31"/>
      <c r="J31"/>
      <c r="K31"/>
      <c r="L31"/>
      <c r="N31"/>
      <c r="O31"/>
      <c r="P31"/>
      <c r="Q31"/>
      <c r="R31"/>
      <c r="S31"/>
      <c r="T31"/>
      <c r="U31"/>
      <c r="V31" s="156"/>
      <c r="W31" s="156"/>
      <c r="X31" s="156"/>
      <c r="Y31" s="156"/>
      <c r="Z31" s="156"/>
      <c r="AA31" s="157"/>
      <c r="AB31" s="157"/>
      <c r="AC31" s="157"/>
      <c r="AD31" s="157"/>
    </row>
    <row r="32" spans="1:30" ht="15.75" customHeight="1" x14ac:dyDescent="0.25">
      <c r="A32" s="163"/>
      <c r="B32" s="162"/>
      <c r="C32" s="161"/>
      <c r="E32"/>
      <c r="F32"/>
      <c r="G32"/>
      <c r="H32"/>
      <c r="I32"/>
      <c r="J32"/>
      <c r="K32"/>
      <c r="L32"/>
      <c r="N32"/>
      <c r="O32"/>
      <c r="P32"/>
      <c r="Q32"/>
      <c r="R32"/>
      <c r="S32"/>
      <c r="T32"/>
      <c r="U32"/>
      <c r="V32" s="156"/>
      <c r="W32" s="156"/>
      <c r="X32" s="156"/>
      <c r="Y32" s="156"/>
      <c r="Z32" s="156"/>
      <c r="AA32" s="157"/>
      <c r="AB32" s="157"/>
      <c r="AC32" s="157"/>
      <c r="AD32" s="157"/>
    </row>
    <row r="33" spans="1:30" ht="15.75" customHeight="1" x14ac:dyDescent="0.25">
      <c r="A33" s="163"/>
      <c r="B33" s="162"/>
      <c r="C33" s="161"/>
      <c r="E33"/>
      <c r="F33"/>
      <c r="G33"/>
      <c r="H33"/>
      <c r="I33"/>
      <c r="J33"/>
      <c r="K33"/>
      <c r="L33"/>
      <c r="N33"/>
      <c r="O33"/>
      <c r="P33"/>
      <c r="Q33"/>
      <c r="R33"/>
      <c r="S33"/>
      <c r="T33"/>
      <c r="U33"/>
      <c r="V33" s="156"/>
      <c r="W33" s="156"/>
      <c r="X33" s="156"/>
      <c r="Y33" s="156"/>
      <c r="Z33" s="156"/>
      <c r="AA33" s="157"/>
      <c r="AB33" s="157"/>
      <c r="AC33" s="157"/>
      <c r="AD33" s="157"/>
    </row>
    <row r="34" spans="1:30" ht="15.75" customHeight="1" x14ac:dyDescent="0.25">
      <c r="A34" s="163"/>
      <c r="B34" s="162"/>
      <c r="C34" s="161"/>
      <c r="I34"/>
      <c r="V34" s="156"/>
      <c r="W34" s="156"/>
      <c r="X34" s="156"/>
      <c r="Y34" s="156"/>
      <c r="Z34" s="156"/>
      <c r="AA34" s="157"/>
      <c r="AB34" s="157"/>
      <c r="AC34" s="157"/>
      <c r="AD34" s="157"/>
    </row>
    <row r="35" spans="1:30" ht="15.75" customHeight="1" x14ac:dyDescent="0.25">
      <c r="A35" s="163"/>
      <c r="B35" s="162"/>
      <c r="C35" s="161"/>
      <c r="I35"/>
      <c r="V35" s="156"/>
      <c r="W35" s="156"/>
      <c r="X35" s="156"/>
      <c r="Y35" s="156"/>
      <c r="Z35" s="156"/>
      <c r="AA35" s="157"/>
      <c r="AB35" s="157"/>
      <c r="AC35" s="157"/>
      <c r="AD35" s="157"/>
    </row>
    <row r="36" spans="1:30" ht="15.75" customHeight="1" x14ac:dyDescent="0.25">
      <c r="A36" s="160"/>
      <c r="B36" s="159"/>
      <c r="C36" s="158"/>
      <c r="D36" s="156"/>
      <c r="E36" s="156"/>
      <c r="F36" s="156"/>
      <c r="G36" s="156"/>
      <c r="H36" s="156"/>
      <c r="I36"/>
      <c r="J36" s="156"/>
      <c r="K36" s="156"/>
      <c r="L36" s="156"/>
      <c r="M36" s="156"/>
      <c r="N36" s="156"/>
      <c r="O36" s="156"/>
      <c r="P36" s="156"/>
      <c r="Q36" s="156"/>
      <c r="S36" s="156"/>
      <c r="T36" s="156"/>
      <c r="U36" s="156"/>
      <c r="V36" s="156"/>
      <c r="W36" s="156"/>
      <c r="X36" s="156"/>
      <c r="Y36" s="156"/>
      <c r="Z36" s="156"/>
      <c r="AA36" s="157"/>
      <c r="AB36" s="157"/>
      <c r="AC36" s="157"/>
      <c r="AD36" s="157"/>
    </row>
    <row r="37" spans="1:30" ht="15.75" customHeight="1" x14ac:dyDescent="0.25">
      <c r="A37" s="156"/>
      <c r="B37" s="156"/>
      <c r="C37" s="156"/>
      <c r="D37" s="156"/>
      <c r="E37" s="156"/>
      <c r="F37" s="156"/>
      <c r="G37" s="156"/>
      <c r="H37" s="156"/>
      <c r="I37"/>
      <c r="J37" s="156"/>
      <c r="K37" s="156"/>
      <c r="L37" s="156"/>
      <c r="M37" s="156"/>
      <c r="N37" s="156"/>
      <c r="O37" s="156"/>
      <c r="P37" s="156"/>
      <c r="Q37" s="156"/>
      <c r="S37" s="156"/>
      <c r="T37" s="156"/>
      <c r="U37" s="156"/>
      <c r="V37" s="156"/>
      <c r="W37" s="156"/>
      <c r="X37" s="156"/>
      <c r="Y37" s="156"/>
      <c r="Z37" s="156"/>
      <c r="AA37" s="157"/>
      <c r="AB37" s="157"/>
      <c r="AC37" s="157"/>
      <c r="AD37" s="157"/>
    </row>
    <row r="38" spans="1:30" ht="15.75" customHeight="1" x14ac:dyDescent="0.25">
      <c r="A38" s="156"/>
      <c r="B38" s="156"/>
      <c r="C38" s="156"/>
      <c r="D38" s="156"/>
      <c r="E38" s="156"/>
      <c r="F38" s="156"/>
      <c r="G38" s="156"/>
      <c r="H38" s="156"/>
      <c r="I38"/>
      <c r="J38" s="156"/>
      <c r="K38" s="156"/>
      <c r="L38" s="156"/>
      <c r="M38" s="156"/>
      <c r="N38" s="156"/>
      <c r="O38" s="156"/>
      <c r="P38" s="156"/>
      <c r="Q38" s="156"/>
      <c r="S38" s="156"/>
      <c r="T38" s="156"/>
      <c r="U38" s="156"/>
      <c r="V38" s="156"/>
      <c r="W38" s="156"/>
      <c r="X38" s="156"/>
      <c r="Y38" s="156"/>
      <c r="Z38" s="156"/>
      <c r="AA38" s="157"/>
      <c r="AB38" s="157"/>
      <c r="AC38" s="157"/>
      <c r="AD38" s="157"/>
    </row>
    <row r="39" spans="1:30" ht="15.75" customHeight="1" x14ac:dyDescent="0.25">
      <c r="A39" s="156"/>
      <c r="B39" s="156"/>
      <c r="C39" s="156"/>
      <c r="D39" s="156"/>
      <c r="E39" s="156"/>
      <c r="F39" s="156"/>
      <c r="G39" s="156"/>
      <c r="H39" s="156"/>
      <c r="I39"/>
      <c r="J39" s="156"/>
      <c r="K39" s="156"/>
      <c r="L39" s="156"/>
      <c r="M39" s="156"/>
      <c r="N39" s="156"/>
      <c r="O39" s="156"/>
      <c r="P39" s="156"/>
      <c r="Q39" s="156"/>
      <c r="S39" s="156"/>
      <c r="T39" s="156"/>
      <c r="U39" s="156"/>
      <c r="V39" s="156"/>
      <c r="W39" s="156"/>
      <c r="X39" s="156"/>
      <c r="Y39" s="156"/>
      <c r="Z39" s="156"/>
      <c r="AA39" s="157"/>
      <c r="AB39" s="157"/>
      <c r="AC39" s="157"/>
      <c r="AD39" s="157"/>
    </row>
    <row r="40" spans="1:30" ht="15.75" customHeight="1" x14ac:dyDescent="0.25">
      <c r="A40" s="156"/>
      <c r="B40" s="156"/>
      <c r="C40" s="156"/>
      <c r="D40" s="156"/>
      <c r="E40" s="156"/>
      <c r="F40" s="156"/>
      <c r="G40" s="156"/>
      <c r="H40" s="156"/>
      <c r="I40"/>
      <c r="J40" s="156"/>
      <c r="K40" s="156"/>
      <c r="L40" s="156"/>
      <c r="M40" s="156"/>
      <c r="N40" s="156"/>
      <c r="O40" s="156"/>
      <c r="P40" s="156"/>
      <c r="Q40" s="156"/>
      <c r="S40" s="156"/>
      <c r="T40" s="156"/>
      <c r="U40" s="156"/>
      <c r="V40" s="156"/>
      <c r="W40" s="156"/>
      <c r="X40" s="156"/>
      <c r="Y40" s="156"/>
      <c r="Z40" s="156"/>
      <c r="AA40" s="157"/>
      <c r="AB40" s="157"/>
      <c r="AC40" s="157"/>
      <c r="AD40" s="157"/>
    </row>
    <row r="41" spans="1:30" ht="15.75" customHeight="1" x14ac:dyDescent="0.25">
      <c r="A41" s="156"/>
      <c r="B41" s="156"/>
      <c r="C41" s="156"/>
      <c r="D41" s="156"/>
      <c r="E41" s="156"/>
      <c r="F41" s="156"/>
      <c r="G41" s="156"/>
      <c r="H41" s="156"/>
      <c r="I41"/>
      <c r="J41" s="156"/>
      <c r="K41" s="156"/>
      <c r="L41" s="156"/>
      <c r="M41" s="156"/>
      <c r="N41" s="156"/>
      <c r="O41" s="156"/>
      <c r="P41" s="156"/>
      <c r="Q41" s="156"/>
      <c r="S41" s="156"/>
      <c r="T41" s="156"/>
      <c r="U41" s="156"/>
      <c r="V41" s="156"/>
      <c r="W41" s="156"/>
      <c r="X41" s="156"/>
      <c r="Y41" s="156"/>
      <c r="Z41" s="156"/>
      <c r="AA41" s="157"/>
      <c r="AB41" s="157"/>
      <c r="AC41" s="157"/>
      <c r="AD41" s="157"/>
    </row>
    <row r="42" spans="1:30" ht="15.75" customHeight="1" x14ac:dyDescent="0.25">
      <c r="A42" s="156"/>
      <c r="B42" s="156"/>
      <c r="C42" s="156"/>
      <c r="D42" s="156"/>
      <c r="E42" s="156"/>
      <c r="F42" s="156"/>
      <c r="G42" s="156"/>
      <c r="H42" s="156"/>
      <c r="I42"/>
      <c r="J42" s="156"/>
      <c r="K42" s="156"/>
      <c r="L42" s="156"/>
      <c r="M42" s="156"/>
      <c r="N42" s="156"/>
      <c r="O42" s="156"/>
      <c r="P42" s="156"/>
      <c r="Q42" s="156"/>
      <c r="S42" s="156"/>
      <c r="T42" s="156"/>
      <c r="U42" s="156"/>
      <c r="V42" s="156"/>
      <c r="W42" s="156"/>
      <c r="X42" s="156"/>
      <c r="Y42" s="156"/>
      <c r="Z42" s="156"/>
      <c r="AA42" s="157"/>
      <c r="AB42" s="157"/>
      <c r="AC42" s="157"/>
      <c r="AD42" s="157"/>
    </row>
    <row r="43" spans="1:30" ht="15.75" customHeight="1" x14ac:dyDescent="0.25">
      <c r="A43" s="156"/>
      <c r="B43" s="156"/>
      <c r="C43" s="156"/>
      <c r="D43" s="156"/>
      <c r="E43" s="156"/>
      <c r="F43" s="156"/>
      <c r="G43" s="156"/>
      <c r="H43" s="156"/>
      <c r="I43"/>
      <c r="J43" s="156"/>
      <c r="K43" s="156"/>
      <c r="L43" s="156"/>
      <c r="M43" s="156"/>
      <c r="N43" s="156"/>
      <c r="O43" s="156"/>
      <c r="P43" s="156"/>
      <c r="Q43" s="156"/>
      <c r="S43" s="156"/>
      <c r="T43" s="156"/>
      <c r="U43" s="156"/>
      <c r="V43" s="156"/>
      <c r="W43" s="156"/>
      <c r="X43" s="156"/>
      <c r="Y43" s="156"/>
      <c r="Z43" s="156"/>
      <c r="AA43" s="157"/>
      <c r="AB43" s="157"/>
      <c r="AC43" s="157"/>
      <c r="AD43" s="157"/>
    </row>
    <row r="44" spans="1:30" ht="15.75" customHeight="1" x14ac:dyDescent="0.25">
      <c r="A44" s="156"/>
      <c r="B44" s="156"/>
      <c r="C44" s="156"/>
      <c r="D44" s="156"/>
      <c r="E44" s="156"/>
      <c r="F44" s="156"/>
      <c r="G44" s="156"/>
      <c r="H44" s="156"/>
      <c r="I44"/>
      <c r="J44" s="156"/>
      <c r="K44" s="156"/>
      <c r="L44" s="156"/>
      <c r="M44" s="156"/>
      <c r="N44" s="156"/>
      <c r="O44" s="156"/>
      <c r="P44" s="156"/>
      <c r="Q44" s="156"/>
      <c r="S44" s="156"/>
      <c r="T44" s="156"/>
      <c r="U44" s="156"/>
      <c r="V44" s="156"/>
      <c r="W44" s="156"/>
      <c r="X44" s="156"/>
      <c r="Y44" s="156"/>
      <c r="Z44" s="156"/>
      <c r="AA44" s="157"/>
      <c r="AB44" s="157"/>
      <c r="AC44" s="157"/>
      <c r="AD44" s="157"/>
    </row>
    <row r="45" spans="1:30" ht="15.75" customHeight="1" x14ac:dyDescent="0.25">
      <c r="A45" s="156"/>
      <c r="B45" s="156"/>
      <c r="C45" s="156"/>
      <c r="D45" s="156"/>
      <c r="E45" s="156"/>
      <c r="F45" s="156"/>
      <c r="G45" s="156"/>
      <c r="H45" s="156"/>
      <c r="I45"/>
      <c r="J45" s="156"/>
      <c r="K45" s="156"/>
      <c r="L45" s="156"/>
      <c r="M45" s="156"/>
      <c r="N45" s="156"/>
      <c r="O45" s="156"/>
      <c r="P45" s="156"/>
      <c r="Q45" s="156"/>
      <c r="S45" s="156"/>
      <c r="T45" s="156"/>
      <c r="U45" s="156"/>
      <c r="V45" s="156"/>
      <c r="W45" s="156"/>
      <c r="X45" s="156"/>
      <c r="Y45" s="156"/>
      <c r="Z45" s="156"/>
      <c r="AA45" s="157"/>
      <c r="AB45" s="157"/>
      <c r="AC45" s="157"/>
      <c r="AD45" s="157"/>
    </row>
    <row r="46" spans="1:30" ht="15.75" customHeight="1" x14ac:dyDescent="0.25">
      <c r="A46" s="156"/>
      <c r="B46" s="156"/>
      <c r="C46" s="156"/>
      <c r="D46" s="156"/>
      <c r="E46" s="156"/>
      <c r="F46" s="156"/>
      <c r="G46" s="156"/>
      <c r="H46" s="156"/>
      <c r="I46"/>
      <c r="J46" s="156"/>
      <c r="K46" s="156"/>
      <c r="L46" s="156"/>
      <c r="M46" s="156"/>
      <c r="N46" s="156"/>
      <c r="O46" s="156"/>
      <c r="P46" s="156"/>
      <c r="Q46" s="156"/>
      <c r="S46" s="156"/>
      <c r="T46" s="156"/>
      <c r="U46" s="156"/>
      <c r="V46" s="156"/>
      <c r="W46" s="156"/>
      <c r="X46" s="156"/>
      <c r="Y46" s="156"/>
      <c r="Z46" s="156"/>
      <c r="AA46" s="157"/>
      <c r="AB46" s="157"/>
      <c r="AC46" s="157"/>
      <c r="AD46" s="157"/>
    </row>
    <row r="47" spans="1:30" ht="15.75" customHeight="1" x14ac:dyDescent="0.25">
      <c r="A47" s="156"/>
      <c r="B47" s="156"/>
      <c r="C47" s="156"/>
      <c r="D47" s="156"/>
      <c r="E47" s="156"/>
      <c r="F47" s="156"/>
      <c r="G47" s="156"/>
      <c r="H47" s="156"/>
      <c r="I47"/>
      <c r="J47" s="156"/>
      <c r="K47" s="156"/>
      <c r="L47" s="156"/>
      <c r="M47" s="156"/>
      <c r="N47" s="156"/>
      <c r="O47" s="156"/>
      <c r="P47" s="156"/>
      <c r="Q47" s="156"/>
      <c r="S47" s="156"/>
      <c r="T47" s="156"/>
      <c r="U47" s="156"/>
      <c r="V47" s="156"/>
      <c r="W47" s="156"/>
      <c r="X47" s="156"/>
      <c r="Y47" s="156"/>
      <c r="Z47" s="156"/>
      <c r="AA47" s="157"/>
      <c r="AB47" s="157"/>
      <c r="AC47" s="157"/>
      <c r="AD47" s="157"/>
    </row>
    <row r="48" spans="1:30" ht="15.75" customHeight="1" x14ac:dyDescent="0.25">
      <c r="A48" s="156"/>
      <c r="B48" s="156"/>
      <c r="C48" s="156"/>
      <c r="D48" s="156"/>
      <c r="E48" s="156"/>
      <c r="F48" s="156"/>
      <c r="G48" s="156"/>
      <c r="H48" s="156"/>
      <c r="I48"/>
      <c r="J48" s="156"/>
      <c r="K48" s="156"/>
      <c r="L48" s="156"/>
      <c r="M48" s="156"/>
      <c r="N48" s="156"/>
      <c r="O48" s="156"/>
      <c r="P48" s="156"/>
      <c r="Q48" s="156"/>
      <c r="S48" s="156"/>
      <c r="T48" s="156"/>
      <c r="U48" s="156"/>
      <c r="V48" s="156"/>
      <c r="W48" s="156"/>
      <c r="X48" s="156"/>
      <c r="Y48" s="156"/>
      <c r="Z48" s="156"/>
      <c r="AA48" s="157"/>
      <c r="AB48" s="157"/>
      <c r="AC48" s="157"/>
      <c r="AD48" s="157"/>
    </row>
    <row r="49" spans="1:30" ht="15.75" customHeight="1" x14ac:dyDescent="0.25">
      <c r="A49" s="156"/>
      <c r="B49" s="156"/>
      <c r="C49" s="156"/>
      <c r="D49" s="156"/>
      <c r="E49" s="156"/>
      <c r="F49" s="156"/>
      <c r="G49" s="156"/>
      <c r="H49" s="156"/>
      <c r="I49"/>
      <c r="J49" s="156"/>
      <c r="K49" s="156"/>
      <c r="L49" s="156"/>
      <c r="M49" s="156"/>
      <c r="N49" s="156"/>
      <c r="O49" s="156"/>
      <c r="P49" s="156"/>
      <c r="Q49" s="156"/>
      <c r="S49" s="156"/>
      <c r="T49" s="156"/>
      <c r="U49" s="156"/>
      <c r="V49" s="156"/>
      <c r="W49" s="156"/>
      <c r="X49" s="156"/>
      <c r="Y49" s="156"/>
      <c r="Z49" s="156"/>
      <c r="AA49" s="157"/>
      <c r="AB49" s="157"/>
      <c r="AC49" s="157"/>
      <c r="AD49" s="157"/>
    </row>
    <row r="50" spans="1:30" ht="15.75" customHeight="1" x14ac:dyDescent="0.25">
      <c r="A50" s="156"/>
      <c r="B50" s="156"/>
      <c r="C50" s="156"/>
      <c r="D50" s="156"/>
      <c r="E50" s="156"/>
      <c r="F50" s="156"/>
      <c r="G50" s="156"/>
      <c r="H50" s="156"/>
      <c r="J50" s="156"/>
      <c r="K50" s="156"/>
      <c r="L50" s="156"/>
      <c r="M50" s="156"/>
      <c r="N50" s="156"/>
      <c r="O50" s="156"/>
      <c r="P50" s="156"/>
      <c r="Q50" s="156"/>
      <c r="S50" s="156"/>
      <c r="T50" s="156"/>
      <c r="U50" s="156"/>
      <c r="V50" s="156"/>
      <c r="W50" s="156"/>
      <c r="X50" s="156"/>
      <c r="Y50" s="156"/>
      <c r="Z50" s="156"/>
      <c r="AA50" s="157"/>
      <c r="AB50" s="157"/>
      <c r="AC50" s="157"/>
      <c r="AD50" s="157"/>
    </row>
    <row r="51" spans="1:30" ht="15.75" customHeight="1" x14ac:dyDescent="0.25">
      <c r="A51" s="156"/>
      <c r="B51" s="156"/>
      <c r="C51" s="156"/>
      <c r="D51" s="156"/>
      <c r="E51" s="156"/>
      <c r="F51" s="156"/>
      <c r="G51" s="156"/>
      <c r="H51" s="156"/>
      <c r="J51" s="156"/>
      <c r="K51" s="156"/>
      <c r="L51" s="156"/>
      <c r="M51" s="156"/>
      <c r="N51" s="156"/>
      <c r="O51" s="156"/>
      <c r="P51" s="156"/>
      <c r="Q51" s="156"/>
      <c r="S51" s="156"/>
      <c r="T51" s="156"/>
      <c r="U51" s="156"/>
      <c r="V51" s="156"/>
      <c r="W51" s="156"/>
      <c r="X51" s="156"/>
      <c r="Y51" s="156"/>
      <c r="Z51" s="156"/>
      <c r="AA51" s="157"/>
      <c r="AB51" s="157"/>
      <c r="AC51" s="157"/>
      <c r="AD51" s="157"/>
    </row>
    <row r="52" spans="1:30" ht="15.75" customHeight="1" x14ac:dyDescent="0.25">
      <c r="A52" s="156"/>
      <c r="B52" s="156"/>
      <c r="C52" s="156"/>
      <c r="D52" s="156"/>
      <c r="E52" s="156"/>
      <c r="F52" s="156"/>
      <c r="G52" s="156"/>
      <c r="H52" s="156"/>
      <c r="J52" s="156"/>
      <c r="K52" s="156"/>
      <c r="L52" s="156"/>
      <c r="M52" s="156"/>
      <c r="N52" s="156"/>
      <c r="O52" s="156"/>
      <c r="P52" s="156"/>
      <c r="Q52" s="156"/>
      <c r="S52" s="156"/>
      <c r="T52" s="156"/>
      <c r="U52" s="156"/>
      <c r="V52" s="156"/>
      <c r="W52" s="156"/>
      <c r="X52" s="156"/>
      <c r="Y52" s="156"/>
      <c r="Z52" s="156"/>
      <c r="AA52" s="157"/>
      <c r="AB52" s="157"/>
      <c r="AC52" s="157"/>
      <c r="AD52" s="157"/>
    </row>
    <row r="53" spans="1:30" ht="15.75" customHeight="1" x14ac:dyDescent="0.25">
      <c r="A53" s="156"/>
      <c r="B53" s="156"/>
      <c r="C53" s="156"/>
      <c r="D53" s="156"/>
      <c r="E53" s="156"/>
      <c r="F53" s="156"/>
      <c r="G53" s="156"/>
      <c r="H53" s="156"/>
      <c r="J53" s="156"/>
      <c r="K53" s="156"/>
      <c r="L53" s="156"/>
      <c r="M53" s="156"/>
      <c r="N53" s="156"/>
      <c r="O53" s="156"/>
      <c r="P53" s="156"/>
      <c r="Q53" s="156"/>
      <c r="S53" s="156"/>
      <c r="T53" s="156"/>
      <c r="U53" s="156"/>
      <c r="V53" s="156"/>
      <c r="W53" s="156"/>
      <c r="X53" s="156"/>
      <c r="Y53" s="156"/>
      <c r="Z53" s="156"/>
      <c r="AA53" s="157"/>
      <c r="AB53" s="157"/>
      <c r="AC53" s="157"/>
      <c r="AD53" s="157"/>
    </row>
    <row r="54" spans="1:30" ht="15.75" customHeight="1" x14ac:dyDescent="0.25">
      <c r="A54" s="156"/>
      <c r="B54" s="156"/>
      <c r="C54" s="156"/>
      <c r="D54" s="156"/>
      <c r="E54" s="156"/>
      <c r="F54" s="156"/>
      <c r="G54" s="156"/>
      <c r="H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7"/>
      <c r="AB54" s="157"/>
      <c r="AC54" s="157"/>
      <c r="AD54" s="157"/>
    </row>
    <row r="55" spans="1:30" ht="15.75" customHeight="1" x14ac:dyDescent="0.25">
      <c r="A55" s="156"/>
      <c r="B55" s="156"/>
      <c r="C55" s="156"/>
      <c r="D55" s="156"/>
      <c r="E55" s="156"/>
      <c r="F55" s="156"/>
      <c r="G55" s="156"/>
      <c r="H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7"/>
      <c r="AB55" s="157"/>
      <c r="AC55" s="157"/>
      <c r="AD55" s="157"/>
    </row>
    <row r="56" spans="1:30" ht="15.75" customHeight="1" x14ac:dyDescent="0.25">
      <c r="A56" s="156"/>
      <c r="B56" s="156"/>
      <c r="C56" s="156"/>
      <c r="D56" s="156"/>
      <c r="E56" s="156"/>
      <c r="F56" s="156"/>
      <c r="G56" s="156"/>
      <c r="H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7"/>
      <c r="AB56" s="157"/>
      <c r="AC56" s="157"/>
      <c r="AD56" s="157"/>
    </row>
    <row r="57" spans="1:30" ht="15.75" customHeight="1" x14ac:dyDescent="0.25">
      <c r="A57" s="156"/>
      <c r="B57" s="156"/>
      <c r="C57" s="156"/>
      <c r="D57" s="156"/>
      <c r="E57" s="156"/>
      <c r="F57" s="156"/>
      <c r="G57" s="156"/>
      <c r="H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7"/>
      <c r="AB57" s="157"/>
      <c r="AC57" s="157"/>
      <c r="AD57" s="157"/>
    </row>
    <row r="58" spans="1:30" ht="15.75" customHeight="1" x14ac:dyDescent="0.25">
      <c r="A58" s="156"/>
      <c r="B58" s="156"/>
      <c r="C58" s="156"/>
      <c r="D58" s="156"/>
      <c r="E58" s="156"/>
      <c r="F58" s="156"/>
      <c r="G58" s="156"/>
      <c r="H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7"/>
      <c r="AB58" s="157"/>
      <c r="AC58" s="157"/>
      <c r="AD58" s="157"/>
    </row>
    <row r="59" spans="1:30" ht="15.75" customHeight="1" x14ac:dyDescent="0.25">
      <c r="A59" s="156"/>
      <c r="B59" s="156"/>
      <c r="C59" s="156"/>
      <c r="D59" s="156"/>
      <c r="E59" s="156"/>
      <c r="F59" s="156"/>
      <c r="G59" s="156"/>
      <c r="H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7"/>
      <c r="AB59" s="157"/>
      <c r="AC59" s="157"/>
      <c r="AD59" s="157"/>
    </row>
    <row r="60" spans="1:30" ht="15.75" customHeight="1" x14ac:dyDescent="0.25">
      <c r="A60" s="156"/>
      <c r="B60" s="156"/>
      <c r="C60" s="156"/>
      <c r="D60" s="156"/>
      <c r="E60" s="156"/>
      <c r="F60" s="156"/>
      <c r="G60" s="156"/>
      <c r="H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7"/>
      <c r="AB60" s="157"/>
      <c r="AC60" s="157"/>
      <c r="AD60" s="157"/>
    </row>
    <row r="61" spans="1:30" ht="15.75" customHeight="1" x14ac:dyDescent="0.25">
      <c r="A61" s="156"/>
      <c r="B61" s="156"/>
      <c r="C61" s="156"/>
      <c r="D61" s="156"/>
      <c r="E61" s="156"/>
      <c r="F61" s="156"/>
      <c r="G61" s="156"/>
      <c r="H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7"/>
      <c r="AB61" s="157"/>
      <c r="AC61" s="157"/>
      <c r="AD61" s="157"/>
    </row>
    <row r="62" spans="1:30" ht="15.75" customHeight="1" x14ac:dyDescent="0.25">
      <c r="A62" s="156"/>
      <c r="B62" s="156"/>
      <c r="C62" s="156"/>
      <c r="D62" s="156"/>
      <c r="E62" s="156"/>
      <c r="F62" s="156"/>
      <c r="G62" s="156"/>
      <c r="H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7"/>
      <c r="AB62" s="157"/>
      <c r="AC62" s="157"/>
      <c r="AD62" s="157"/>
    </row>
    <row r="63" spans="1:30" ht="15.75" customHeight="1" x14ac:dyDescent="0.25">
      <c r="A63" s="156"/>
      <c r="B63" s="156"/>
      <c r="C63" s="156"/>
      <c r="D63" s="156"/>
      <c r="E63" s="156"/>
      <c r="F63" s="156"/>
      <c r="G63" s="156"/>
      <c r="H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7"/>
      <c r="AB63" s="157"/>
      <c r="AC63" s="157"/>
      <c r="AD63" s="157"/>
    </row>
    <row r="64" spans="1:30" ht="15.75" customHeight="1" x14ac:dyDescent="0.25">
      <c r="A64" s="156"/>
      <c r="B64" s="156"/>
      <c r="C64" s="156"/>
      <c r="D64" s="156"/>
      <c r="E64" s="156"/>
      <c r="F64" s="156"/>
      <c r="G64" s="156"/>
      <c r="H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7"/>
      <c r="AB64" s="157"/>
      <c r="AC64" s="157"/>
      <c r="AD64" s="157"/>
    </row>
    <row r="65" spans="1:30" ht="15.75" customHeight="1" x14ac:dyDescent="0.25">
      <c r="A65" s="156"/>
      <c r="B65" s="156"/>
      <c r="C65" s="156"/>
      <c r="D65" s="156"/>
      <c r="E65" s="156"/>
      <c r="F65" s="156"/>
      <c r="G65" s="156"/>
      <c r="H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7"/>
      <c r="AB65" s="157"/>
      <c r="AC65" s="157"/>
      <c r="AD65" s="157"/>
    </row>
    <row r="66" spans="1:30" ht="15.75" customHeight="1" x14ac:dyDescent="0.25">
      <c r="A66" s="156"/>
      <c r="B66" s="156"/>
      <c r="C66" s="156"/>
      <c r="D66" s="156"/>
      <c r="E66" s="156"/>
      <c r="F66" s="156"/>
      <c r="G66" s="156"/>
      <c r="H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7"/>
      <c r="AB66" s="157"/>
      <c r="AC66" s="157"/>
      <c r="AD66" s="157"/>
    </row>
    <row r="67" spans="1:30" ht="15.75" customHeight="1" x14ac:dyDescent="0.25">
      <c r="A67" s="156"/>
      <c r="B67" s="156"/>
      <c r="C67" s="156"/>
      <c r="D67" s="156"/>
      <c r="E67" s="156"/>
      <c r="F67" s="156"/>
      <c r="G67" s="156"/>
      <c r="H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7"/>
      <c r="AB67" s="157"/>
      <c r="AC67" s="157"/>
      <c r="AD67" s="157"/>
    </row>
    <row r="68" spans="1:30" ht="15.75" customHeight="1" x14ac:dyDescent="0.25">
      <c r="A68" s="156"/>
      <c r="B68" s="156"/>
      <c r="C68" s="156"/>
      <c r="D68" s="156"/>
      <c r="E68" s="156"/>
      <c r="F68" s="156"/>
      <c r="G68" s="156"/>
      <c r="H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7"/>
      <c r="AB68" s="157"/>
      <c r="AC68" s="157"/>
      <c r="AD68" s="157"/>
    </row>
    <row r="69" spans="1:30" ht="15.75" customHeight="1" x14ac:dyDescent="0.25">
      <c r="A69" s="156"/>
      <c r="B69" s="156"/>
      <c r="C69" s="156"/>
      <c r="D69" s="156"/>
      <c r="E69" s="156"/>
      <c r="F69" s="156"/>
      <c r="G69" s="156"/>
      <c r="H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7"/>
      <c r="AB69" s="157"/>
      <c r="AC69" s="157"/>
      <c r="AD69" s="157"/>
    </row>
    <row r="70" spans="1:30" ht="15.75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7"/>
      <c r="AB70" s="157"/>
      <c r="AC70" s="157"/>
      <c r="AD70" s="157"/>
    </row>
    <row r="71" spans="1:30" ht="15.75" customHeight="1" x14ac:dyDescent="0.25">
      <c r="A71" s="156"/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7"/>
      <c r="AB71" s="157"/>
      <c r="AC71" s="157"/>
      <c r="AD71" s="157"/>
    </row>
    <row r="72" spans="1:30" ht="15.75" customHeight="1" x14ac:dyDescent="0.25">
      <c r="A72" s="156"/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7"/>
      <c r="AB72" s="157"/>
      <c r="AC72" s="157"/>
      <c r="AD72" s="157"/>
    </row>
    <row r="73" spans="1:30" ht="15.75" customHeight="1" x14ac:dyDescent="0.25">
      <c r="A73" s="156"/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7"/>
      <c r="AB73" s="157"/>
      <c r="AC73" s="157"/>
      <c r="AD73" s="157"/>
    </row>
    <row r="74" spans="1:30" ht="15.75" customHeight="1" x14ac:dyDescent="0.25">
      <c r="A74" s="156"/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7"/>
      <c r="AB74" s="157"/>
      <c r="AC74" s="157"/>
      <c r="AD74" s="157"/>
    </row>
    <row r="75" spans="1:30" ht="15.75" customHeight="1" x14ac:dyDescent="0.25">
      <c r="A75" s="156"/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</row>
    <row r="76" spans="1:30" ht="15.75" customHeight="1" x14ac:dyDescent="0.25">
      <c r="A76" s="156"/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</row>
    <row r="77" spans="1:30" ht="15.75" customHeight="1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</row>
    <row r="78" spans="1:30" ht="15.75" customHeight="1" x14ac:dyDescent="0.25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</row>
    <row r="79" spans="1:30" ht="15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</row>
    <row r="80" spans="1:30" ht="15.75" customHeight="1" x14ac:dyDescent="0.25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</row>
    <row r="81" spans="1:26" ht="15.7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</row>
    <row r="82" spans="1:26" ht="15.75" customHeight="1" x14ac:dyDescent="0.25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</row>
    <row r="83" spans="1:26" ht="15.75" customHeight="1" x14ac:dyDescent="0.2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</row>
    <row r="84" spans="1:26" ht="15.75" customHeight="1" x14ac:dyDescent="0.25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</row>
    <row r="85" spans="1:26" ht="15.75" customHeight="1" x14ac:dyDescent="0.25">
      <c r="A85" s="156"/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</row>
    <row r="86" spans="1:26" ht="15.75" customHeight="1" x14ac:dyDescent="0.25">
      <c r="A86" s="156"/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</row>
    <row r="87" spans="1:26" ht="15.75" customHeight="1" x14ac:dyDescent="0.25">
      <c r="A87" s="156"/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</row>
    <row r="88" spans="1:26" ht="15.75" customHeight="1" x14ac:dyDescent="0.25">
      <c r="A88" s="156"/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</row>
    <row r="89" spans="1:26" ht="15.75" customHeight="1" x14ac:dyDescent="0.25">
      <c r="A89" s="156"/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</row>
    <row r="90" spans="1:26" ht="15.75" customHeight="1" x14ac:dyDescent="0.25">
      <c r="A90" s="156"/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</row>
    <row r="91" spans="1:26" ht="15.75" customHeight="1" x14ac:dyDescent="0.25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</row>
    <row r="92" spans="1:26" ht="15.75" customHeight="1" x14ac:dyDescent="0.25">
      <c r="A92" s="156"/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</row>
    <row r="93" spans="1:26" ht="15.75" customHeight="1" x14ac:dyDescent="0.25">
      <c r="A93" s="156"/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</row>
    <row r="94" spans="1:26" ht="15.75" customHeight="1" x14ac:dyDescent="0.25">
      <c r="A94" s="156"/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</row>
    <row r="95" spans="1:26" ht="15.75" customHeight="1" x14ac:dyDescent="0.25">
      <c r="A95" s="156"/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</row>
    <row r="96" spans="1:26" ht="15.75" customHeight="1" x14ac:dyDescent="0.25">
      <c r="A96" s="156"/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</row>
    <row r="97" spans="1:26" ht="15.75" customHeight="1" x14ac:dyDescent="0.25">
      <c r="A97" s="156"/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</row>
    <row r="98" spans="1:26" ht="15.75" customHeight="1" x14ac:dyDescent="0.25">
      <c r="A98" s="156"/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</row>
    <row r="99" spans="1:26" ht="15.75" customHeight="1" x14ac:dyDescent="0.25">
      <c r="A99" s="156"/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</row>
    <row r="100" spans="1:26" ht="15.75" customHeight="1" x14ac:dyDescent="0.25">
      <c r="A100" s="156"/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</row>
    <row r="101" spans="1:26" ht="15.75" customHeight="1" x14ac:dyDescent="0.25">
      <c r="A101" s="156"/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</row>
    <row r="102" spans="1:26" ht="15.75" customHeight="1" x14ac:dyDescent="0.25">
      <c r="A102" s="156"/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</row>
    <row r="103" spans="1:26" ht="15.75" customHeight="1" x14ac:dyDescent="0.25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</row>
    <row r="104" spans="1:26" ht="15.75" customHeight="1" x14ac:dyDescent="0.25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</row>
    <row r="105" spans="1:26" ht="15.75" customHeight="1" x14ac:dyDescent="0.25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</row>
    <row r="106" spans="1:26" ht="15.75" customHeight="1" x14ac:dyDescent="0.25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</row>
    <row r="107" spans="1:26" ht="15.75" customHeight="1" x14ac:dyDescent="0.25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</row>
    <row r="108" spans="1:26" ht="15.75" customHeight="1" x14ac:dyDescent="0.25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</row>
    <row r="109" spans="1:26" ht="15.75" customHeight="1" x14ac:dyDescent="0.25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</row>
    <row r="110" spans="1:26" ht="15.75" customHeight="1" x14ac:dyDescent="0.25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</row>
    <row r="111" spans="1:26" ht="15.75" customHeight="1" x14ac:dyDescent="0.25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</row>
    <row r="112" spans="1:26" ht="15.75" customHeight="1" x14ac:dyDescent="0.25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</row>
    <row r="113" spans="1:26" ht="15.75" customHeight="1" x14ac:dyDescent="0.25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</row>
    <row r="114" spans="1:26" ht="15.75" customHeight="1" x14ac:dyDescent="0.25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</row>
    <row r="115" spans="1:26" ht="15.75" customHeight="1" x14ac:dyDescent="0.25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</row>
    <row r="116" spans="1:26" ht="15.75" customHeight="1" x14ac:dyDescent="0.25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</row>
    <row r="117" spans="1:26" ht="15.75" customHeight="1" x14ac:dyDescent="0.25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</row>
    <row r="118" spans="1:26" ht="15.75" customHeight="1" x14ac:dyDescent="0.25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</row>
    <row r="119" spans="1:26" ht="15.75" customHeight="1" x14ac:dyDescent="0.25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</row>
    <row r="120" spans="1:26" ht="15.75" customHeight="1" x14ac:dyDescent="0.25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</row>
    <row r="121" spans="1:26" ht="15.75" customHeight="1" x14ac:dyDescent="0.25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</row>
    <row r="122" spans="1:26" ht="15.75" customHeight="1" x14ac:dyDescent="0.25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</row>
    <row r="123" spans="1:26" ht="15.75" customHeight="1" x14ac:dyDescent="0.25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</row>
    <row r="124" spans="1:26" ht="15.75" customHeight="1" x14ac:dyDescent="0.25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</row>
    <row r="125" spans="1:26" ht="15.75" customHeight="1" x14ac:dyDescent="0.25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</row>
    <row r="126" spans="1:26" ht="15.75" customHeight="1" x14ac:dyDescent="0.25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</row>
    <row r="127" spans="1:26" ht="15.75" customHeight="1" x14ac:dyDescent="0.25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</row>
    <row r="128" spans="1:26" ht="15.75" customHeight="1" x14ac:dyDescent="0.25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</row>
    <row r="129" spans="1:26" ht="15.75" customHeight="1" x14ac:dyDescent="0.25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</row>
    <row r="130" spans="1:26" ht="15.75" customHeight="1" x14ac:dyDescent="0.25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</row>
    <row r="131" spans="1:26" ht="15.75" customHeight="1" x14ac:dyDescent="0.25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</row>
    <row r="132" spans="1:26" ht="15.75" customHeight="1" x14ac:dyDescent="0.25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</row>
    <row r="133" spans="1:26" ht="15.75" customHeight="1" x14ac:dyDescent="0.25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</row>
    <row r="134" spans="1:26" ht="15.75" customHeight="1" x14ac:dyDescent="0.25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</row>
    <row r="135" spans="1:26" ht="15.75" customHeight="1" x14ac:dyDescent="0.25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</row>
    <row r="136" spans="1:26" ht="15.75" customHeight="1" x14ac:dyDescent="0.25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</row>
    <row r="137" spans="1:26" ht="15.75" customHeight="1" x14ac:dyDescent="0.25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</row>
    <row r="138" spans="1:26" ht="15.75" customHeight="1" x14ac:dyDescent="0.25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</row>
    <row r="139" spans="1:26" ht="15.75" customHeight="1" x14ac:dyDescent="0.25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</row>
    <row r="140" spans="1:26" ht="15.75" customHeight="1" x14ac:dyDescent="0.25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</row>
    <row r="141" spans="1:26" ht="15.75" customHeight="1" x14ac:dyDescent="0.25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</row>
    <row r="142" spans="1:26" ht="15.75" customHeight="1" x14ac:dyDescent="0.25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</row>
    <row r="143" spans="1:26" ht="15.75" customHeight="1" x14ac:dyDescent="0.25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</row>
    <row r="144" spans="1:26" ht="15.75" customHeight="1" x14ac:dyDescent="0.25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</row>
    <row r="145" spans="1:26" ht="15.75" customHeight="1" x14ac:dyDescent="0.25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</row>
    <row r="146" spans="1:26" ht="15.75" customHeight="1" x14ac:dyDescent="0.25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</row>
    <row r="147" spans="1:26" ht="15.75" customHeight="1" x14ac:dyDescent="0.25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</row>
    <row r="148" spans="1:26" ht="15.75" customHeight="1" x14ac:dyDescent="0.25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</row>
    <row r="149" spans="1:26" ht="15.75" customHeight="1" x14ac:dyDescent="0.25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</row>
    <row r="150" spans="1:26" ht="15.75" customHeight="1" x14ac:dyDescent="0.2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</row>
    <row r="151" spans="1:26" ht="15.75" customHeight="1" x14ac:dyDescent="0.25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</row>
    <row r="152" spans="1:26" ht="15.75" customHeight="1" x14ac:dyDescent="0.25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</row>
    <row r="153" spans="1:26" ht="15.75" customHeight="1" x14ac:dyDescent="0.25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</row>
    <row r="154" spans="1:26" ht="15.75" customHeight="1" x14ac:dyDescent="0.25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</row>
    <row r="155" spans="1:26" ht="15.75" customHeight="1" x14ac:dyDescent="0.25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</row>
    <row r="156" spans="1:26" ht="15.75" customHeight="1" x14ac:dyDescent="0.25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</row>
    <row r="157" spans="1:26" ht="15.75" customHeight="1" x14ac:dyDescent="0.25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</row>
    <row r="158" spans="1:26" ht="15.75" customHeight="1" x14ac:dyDescent="0.25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</row>
    <row r="159" spans="1:26" ht="15.75" customHeight="1" x14ac:dyDescent="0.25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</row>
    <row r="160" spans="1:26" ht="15.75" customHeight="1" x14ac:dyDescent="0.25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</row>
    <row r="161" spans="1:26" ht="15.75" customHeight="1" x14ac:dyDescent="0.25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</row>
    <row r="162" spans="1:26" ht="15.75" customHeight="1" x14ac:dyDescent="0.25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56"/>
      <c r="Z162" s="156"/>
    </row>
    <row r="163" spans="1:26" ht="15.75" customHeight="1" x14ac:dyDescent="0.25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56"/>
      <c r="Z163" s="156"/>
    </row>
    <row r="164" spans="1:26" ht="15.75" customHeight="1" x14ac:dyDescent="0.25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56"/>
      <c r="Z164" s="156"/>
    </row>
    <row r="165" spans="1:26" ht="15.75" customHeight="1" x14ac:dyDescent="0.25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156"/>
      <c r="Y165" s="156"/>
      <c r="Z165" s="156"/>
    </row>
    <row r="166" spans="1:26" ht="15.75" customHeight="1" x14ac:dyDescent="0.25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156"/>
      <c r="Y166" s="156"/>
      <c r="Z166" s="156"/>
    </row>
    <row r="167" spans="1:26" ht="15.75" customHeight="1" x14ac:dyDescent="0.25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156"/>
      <c r="Y167" s="156"/>
      <c r="Z167" s="156"/>
    </row>
    <row r="168" spans="1:26" ht="15.75" customHeight="1" x14ac:dyDescent="0.25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</row>
    <row r="169" spans="1:26" ht="15.75" customHeight="1" x14ac:dyDescent="0.25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156"/>
      <c r="Y169" s="156"/>
      <c r="Z169" s="156"/>
    </row>
    <row r="170" spans="1:26" ht="15.75" customHeight="1" x14ac:dyDescent="0.25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156"/>
      <c r="Y170" s="156"/>
      <c r="Z170" s="156"/>
    </row>
    <row r="171" spans="1:26" ht="15.75" customHeight="1" x14ac:dyDescent="0.25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156"/>
      <c r="Y171" s="156"/>
      <c r="Z171" s="156"/>
    </row>
    <row r="172" spans="1:26" ht="15.75" customHeight="1" x14ac:dyDescent="0.25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156"/>
      <c r="Y172" s="156"/>
      <c r="Z172" s="156"/>
    </row>
    <row r="173" spans="1:26" ht="15.75" customHeight="1" x14ac:dyDescent="0.25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</row>
    <row r="174" spans="1:26" ht="15.75" customHeight="1" x14ac:dyDescent="0.25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156"/>
      <c r="Y174" s="156"/>
      <c r="Z174" s="156"/>
    </row>
    <row r="175" spans="1:26" ht="15.75" customHeight="1" x14ac:dyDescent="0.25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156"/>
      <c r="Y175" s="156"/>
      <c r="Z175" s="156"/>
    </row>
    <row r="176" spans="1:26" ht="15.75" customHeight="1" x14ac:dyDescent="0.25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156"/>
      <c r="Y176" s="156"/>
      <c r="Z176" s="156"/>
    </row>
    <row r="177" spans="1:26" ht="15.75" customHeight="1" x14ac:dyDescent="0.25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156"/>
      <c r="Y177" s="156"/>
      <c r="Z177" s="156"/>
    </row>
    <row r="178" spans="1:26" ht="15.75" customHeight="1" x14ac:dyDescent="0.25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156"/>
      <c r="Y178" s="156"/>
      <c r="Z178" s="156"/>
    </row>
    <row r="179" spans="1:26" ht="15.75" customHeight="1" x14ac:dyDescent="0.25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156"/>
      <c r="Y179" s="156"/>
      <c r="Z179" s="156"/>
    </row>
    <row r="180" spans="1:26" ht="15.75" customHeight="1" x14ac:dyDescent="0.25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156"/>
      <c r="Y180" s="156"/>
      <c r="Z180" s="156"/>
    </row>
    <row r="181" spans="1:26" ht="15.75" customHeight="1" x14ac:dyDescent="0.25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156"/>
      <c r="Y181" s="156"/>
      <c r="Z181" s="156"/>
    </row>
    <row r="182" spans="1:26" ht="15.75" customHeight="1" x14ac:dyDescent="0.25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156"/>
      <c r="Y182" s="156"/>
      <c r="Z182" s="156"/>
    </row>
    <row r="183" spans="1:26" ht="15.75" customHeight="1" x14ac:dyDescent="0.25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156"/>
      <c r="Y183" s="156"/>
      <c r="Z183" s="156"/>
    </row>
    <row r="184" spans="1:26" ht="15.75" customHeight="1" x14ac:dyDescent="0.25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</row>
    <row r="185" spans="1:26" ht="15.75" customHeight="1" x14ac:dyDescent="0.25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156"/>
      <c r="Y185" s="156"/>
      <c r="Z185" s="156"/>
    </row>
    <row r="186" spans="1:26" ht="15.75" customHeight="1" x14ac:dyDescent="0.25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156"/>
      <c r="Y186" s="156"/>
      <c r="Z186" s="156"/>
    </row>
    <row r="187" spans="1:26" ht="15.75" customHeight="1" x14ac:dyDescent="0.25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56"/>
    </row>
    <row r="188" spans="1:26" ht="15.75" customHeight="1" x14ac:dyDescent="0.25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156"/>
      <c r="Y188" s="156"/>
      <c r="Z188" s="156"/>
    </row>
    <row r="189" spans="1:26" ht="15.75" customHeight="1" x14ac:dyDescent="0.25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156"/>
      <c r="Y189" s="156"/>
      <c r="Z189" s="156"/>
    </row>
    <row r="190" spans="1:26" ht="15.75" customHeight="1" x14ac:dyDescent="0.25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</row>
    <row r="191" spans="1:26" ht="15.75" customHeight="1" x14ac:dyDescent="0.25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</row>
    <row r="192" spans="1:26" ht="15.75" customHeight="1" x14ac:dyDescent="0.25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156"/>
      <c r="Y192" s="156"/>
      <c r="Z192" s="156"/>
    </row>
    <row r="193" spans="1:26" ht="15.75" customHeight="1" x14ac:dyDescent="0.25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156"/>
      <c r="Y193" s="156"/>
      <c r="Z193" s="156"/>
    </row>
    <row r="194" spans="1:26" ht="15.75" customHeight="1" x14ac:dyDescent="0.25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156"/>
      <c r="Y194" s="156"/>
      <c r="Z194" s="156"/>
    </row>
    <row r="195" spans="1:26" ht="15.75" customHeight="1" x14ac:dyDescent="0.25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156"/>
      <c r="Y195" s="156"/>
      <c r="Z195" s="156"/>
    </row>
    <row r="196" spans="1:26" ht="15.75" customHeight="1" x14ac:dyDescent="0.25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156"/>
      <c r="Y196" s="156"/>
      <c r="Z196" s="156"/>
    </row>
    <row r="197" spans="1:26" ht="15.75" customHeight="1" x14ac:dyDescent="0.25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6"/>
      <c r="Z197" s="156"/>
    </row>
    <row r="198" spans="1:26" ht="15.75" customHeight="1" x14ac:dyDescent="0.25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156"/>
      <c r="Y198" s="156"/>
      <c r="Z198" s="156"/>
    </row>
    <row r="199" spans="1:26" ht="15.75" customHeight="1" x14ac:dyDescent="0.25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</row>
    <row r="200" spans="1:26" ht="15.75" customHeight="1" x14ac:dyDescent="0.25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</row>
    <row r="201" spans="1:26" ht="15.75" customHeight="1" x14ac:dyDescent="0.25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156"/>
      <c r="Y201" s="156"/>
      <c r="Z201" s="156"/>
    </row>
    <row r="202" spans="1:26" ht="15.75" customHeight="1" x14ac:dyDescent="0.25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</row>
    <row r="203" spans="1:26" ht="15.75" customHeight="1" x14ac:dyDescent="0.25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</row>
    <row r="204" spans="1:26" ht="15.75" customHeight="1" x14ac:dyDescent="0.25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</row>
    <row r="205" spans="1:26" ht="15.75" customHeight="1" x14ac:dyDescent="0.25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</row>
    <row r="206" spans="1:26" ht="15.75" customHeight="1" x14ac:dyDescent="0.25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</row>
    <row r="207" spans="1:26" ht="15.75" customHeight="1" x14ac:dyDescent="0.25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</row>
    <row r="208" spans="1:26" ht="15.75" customHeight="1" x14ac:dyDescent="0.25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</row>
    <row r="209" spans="1:26" ht="15.75" customHeight="1" x14ac:dyDescent="0.25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</row>
    <row r="210" spans="1:26" ht="15.75" customHeight="1" x14ac:dyDescent="0.25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</row>
    <row r="211" spans="1:26" ht="15.75" customHeight="1" x14ac:dyDescent="0.25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</row>
    <row r="212" spans="1:26" ht="15.75" customHeight="1" x14ac:dyDescent="0.25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</row>
    <row r="213" spans="1:26" ht="15.75" customHeight="1" x14ac:dyDescent="0.25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</row>
    <row r="214" spans="1:26" ht="15.75" customHeight="1" x14ac:dyDescent="0.25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</row>
    <row r="215" spans="1:26" ht="15.75" customHeight="1" x14ac:dyDescent="0.25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</row>
    <row r="216" spans="1:26" ht="15.75" customHeight="1" x14ac:dyDescent="0.25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</row>
    <row r="217" spans="1:26" ht="15.75" customHeight="1" x14ac:dyDescent="0.25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</row>
    <row r="218" spans="1:26" ht="15.75" customHeight="1" x14ac:dyDescent="0.25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</row>
    <row r="219" spans="1:26" ht="15.75" customHeight="1" x14ac:dyDescent="0.25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</row>
    <row r="220" spans="1:26" ht="15.75" customHeight="1" x14ac:dyDescent="0.25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</row>
    <row r="221" spans="1:26" ht="15.75" customHeight="1" x14ac:dyDescent="0.25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</row>
    <row r="222" spans="1:26" ht="15.75" customHeight="1" x14ac:dyDescent="0.25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</row>
    <row r="223" spans="1:26" ht="15.75" customHeight="1" x14ac:dyDescent="0.25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</row>
    <row r="224" spans="1:26" ht="15.75" customHeight="1" x14ac:dyDescent="0.25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</row>
    <row r="225" spans="1:26" ht="15.75" customHeight="1" x14ac:dyDescent="0.25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</row>
    <row r="226" spans="1:26" ht="15.75" customHeight="1" x14ac:dyDescent="0.25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</row>
    <row r="227" spans="1:26" ht="15.75" customHeight="1" x14ac:dyDescent="0.25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</row>
    <row r="228" spans="1:26" ht="15.75" customHeight="1" x14ac:dyDescent="0.25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</row>
    <row r="229" spans="1:26" ht="15.75" customHeight="1" x14ac:dyDescent="0.25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</row>
    <row r="230" spans="1:26" ht="15.75" customHeight="1" x14ac:dyDescent="0.25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</row>
    <row r="231" spans="1:26" ht="15.75" customHeight="1" x14ac:dyDescent="0.25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</row>
    <row r="232" spans="1:26" ht="15.75" customHeight="1" x14ac:dyDescent="0.25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</row>
    <row r="233" spans="1:26" ht="15.75" customHeight="1" x14ac:dyDescent="0.25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</row>
    <row r="234" spans="1:26" ht="15.75" customHeight="1" x14ac:dyDescent="0.25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</row>
    <row r="235" spans="1:26" ht="15.75" customHeight="1" x14ac:dyDescent="0.25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</row>
    <row r="236" spans="1:26" ht="15.75" customHeight="1" x14ac:dyDescent="0.25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</row>
    <row r="237" spans="1:26" ht="15.75" customHeight="1" x14ac:dyDescent="0.25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</row>
    <row r="238" spans="1:26" ht="15.75" customHeight="1" x14ac:dyDescent="0.25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</row>
    <row r="239" spans="1:26" ht="15.75" customHeight="1" x14ac:dyDescent="0.25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</row>
    <row r="240" spans="1:26" ht="15.75" customHeight="1" x14ac:dyDescent="0.25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</row>
    <row r="241" spans="1:26" ht="15.75" customHeight="1" x14ac:dyDescent="0.25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</row>
    <row r="242" spans="1:26" ht="15.75" customHeight="1" x14ac:dyDescent="0.25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</row>
    <row r="243" spans="1:26" ht="15.75" customHeight="1" x14ac:dyDescent="0.25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</row>
    <row r="244" spans="1:26" ht="15.75" customHeight="1" x14ac:dyDescent="0.25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</row>
    <row r="245" spans="1:26" ht="15.75" customHeight="1" x14ac:dyDescent="0.25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</row>
    <row r="246" spans="1:26" ht="15.75" customHeight="1" x14ac:dyDescent="0.25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</row>
    <row r="247" spans="1:26" ht="15.75" customHeight="1" x14ac:dyDescent="0.25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</row>
    <row r="248" spans="1:26" ht="15.75" customHeight="1" x14ac:dyDescent="0.25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</row>
    <row r="249" spans="1:26" ht="15.75" customHeight="1" x14ac:dyDescent="0.25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</row>
    <row r="250" spans="1:26" ht="15.75" customHeight="1" x14ac:dyDescent="0.25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</row>
    <row r="251" spans="1:26" ht="15.75" customHeight="1" x14ac:dyDescent="0.25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</row>
    <row r="252" spans="1:26" ht="15.75" customHeight="1" x14ac:dyDescent="0.25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</row>
    <row r="253" spans="1:26" ht="15.75" customHeight="1" x14ac:dyDescent="0.25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</row>
    <row r="254" spans="1:26" ht="15.75" customHeight="1" x14ac:dyDescent="0.25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</row>
    <row r="255" spans="1:26" ht="15.75" customHeight="1" x14ac:dyDescent="0.25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</row>
    <row r="256" spans="1:26" ht="15.75" customHeight="1" x14ac:dyDescent="0.25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</row>
    <row r="257" spans="1:26" ht="15.75" customHeight="1" x14ac:dyDescent="0.25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</row>
    <row r="258" spans="1:26" ht="15.75" customHeight="1" x14ac:dyDescent="0.25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</row>
    <row r="259" spans="1:26" ht="15.75" customHeight="1" x14ac:dyDescent="0.25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</row>
    <row r="260" spans="1:26" ht="15.75" customHeight="1" x14ac:dyDescent="0.25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</row>
    <row r="261" spans="1:26" ht="15.75" customHeight="1" x14ac:dyDescent="0.25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</row>
    <row r="262" spans="1:26" ht="15.75" customHeight="1" x14ac:dyDescent="0.25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</row>
    <row r="263" spans="1:26" ht="15.75" customHeight="1" x14ac:dyDescent="0.25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</row>
    <row r="264" spans="1:26" ht="15.75" customHeight="1" x14ac:dyDescent="0.25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</row>
    <row r="265" spans="1:26" ht="15.75" customHeight="1" x14ac:dyDescent="0.25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</row>
    <row r="266" spans="1:26" ht="15.75" customHeight="1" x14ac:dyDescent="0.25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</row>
    <row r="267" spans="1:26" ht="15.75" customHeight="1" x14ac:dyDescent="0.25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</row>
    <row r="268" spans="1:26" ht="15.75" customHeight="1" x14ac:dyDescent="0.25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</row>
    <row r="269" spans="1:26" ht="15.75" customHeight="1" x14ac:dyDescent="0.25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</row>
    <row r="270" spans="1:26" ht="15.75" customHeight="1" x14ac:dyDescent="0.25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</row>
    <row r="271" spans="1:26" ht="15.75" customHeight="1" x14ac:dyDescent="0.25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</row>
    <row r="272" spans="1:26" ht="15.75" customHeight="1" x14ac:dyDescent="0.25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</row>
    <row r="273" spans="1:26" ht="15.75" customHeight="1" x14ac:dyDescent="0.25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</row>
    <row r="274" spans="1:26" ht="15.75" customHeight="1" x14ac:dyDescent="0.25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</row>
    <row r="275" spans="1:26" ht="15.75" customHeight="1" x14ac:dyDescent="0.25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</row>
    <row r="276" spans="1:26" ht="15.75" customHeight="1" x14ac:dyDescent="0.25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</row>
    <row r="277" spans="1:26" ht="15.75" customHeight="1" x14ac:dyDescent="0.25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</row>
    <row r="278" spans="1:26" ht="15.75" customHeight="1" x14ac:dyDescent="0.25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</row>
    <row r="279" spans="1:26" ht="15.75" customHeight="1" x14ac:dyDescent="0.25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</row>
    <row r="280" spans="1:26" ht="15.75" customHeight="1" x14ac:dyDescent="0.25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</row>
    <row r="281" spans="1:26" ht="15.75" customHeight="1" x14ac:dyDescent="0.25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</row>
    <row r="282" spans="1:26" ht="15.75" customHeight="1" x14ac:dyDescent="0.25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</row>
    <row r="283" spans="1:26" ht="15.75" customHeight="1" x14ac:dyDescent="0.25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</row>
    <row r="284" spans="1:26" ht="15.75" customHeight="1" x14ac:dyDescent="0.25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</row>
    <row r="285" spans="1:26" ht="15.75" customHeight="1" x14ac:dyDescent="0.25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</row>
    <row r="286" spans="1:26" ht="15.75" customHeight="1" x14ac:dyDescent="0.25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</row>
    <row r="287" spans="1:26" ht="15.75" customHeight="1" x14ac:dyDescent="0.25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</row>
    <row r="288" spans="1:26" ht="15.75" customHeight="1" x14ac:dyDescent="0.25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</row>
    <row r="289" spans="1:26" ht="15.75" customHeight="1" x14ac:dyDescent="0.25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</row>
    <row r="290" spans="1:26" ht="15.75" customHeight="1" x14ac:dyDescent="0.25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</row>
    <row r="291" spans="1:26" ht="15.75" customHeight="1" x14ac:dyDescent="0.25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</row>
    <row r="292" spans="1:26" ht="15.75" customHeight="1" x14ac:dyDescent="0.25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</row>
    <row r="293" spans="1:26" ht="15.75" customHeight="1" x14ac:dyDescent="0.25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</row>
    <row r="294" spans="1:26" ht="15.75" customHeight="1" x14ac:dyDescent="0.25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</row>
    <row r="295" spans="1:26" ht="15.75" customHeight="1" x14ac:dyDescent="0.25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</row>
    <row r="296" spans="1:26" ht="15.75" customHeight="1" x14ac:dyDescent="0.25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</row>
    <row r="297" spans="1:26" ht="15.75" customHeight="1" x14ac:dyDescent="0.25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</row>
    <row r="298" spans="1:26" ht="15.75" customHeight="1" x14ac:dyDescent="0.25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</row>
    <row r="299" spans="1:26" ht="15.75" customHeight="1" x14ac:dyDescent="0.25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</row>
    <row r="300" spans="1:26" ht="15.75" customHeight="1" x14ac:dyDescent="0.25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</row>
    <row r="301" spans="1:26" ht="15.75" customHeight="1" x14ac:dyDescent="0.25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</row>
    <row r="302" spans="1:26" ht="15.75" customHeight="1" x14ac:dyDescent="0.25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</row>
    <row r="303" spans="1:26" ht="15.75" customHeight="1" x14ac:dyDescent="0.25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</row>
    <row r="304" spans="1:26" ht="15.75" customHeight="1" x14ac:dyDescent="0.25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</row>
    <row r="305" spans="1:26" ht="15.75" customHeight="1" x14ac:dyDescent="0.25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</row>
    <row r="306" spans="1:26" ht="15.75" customHeight="1" x14ac:dyDescent="0.25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</row>
    <row r="307" spans="1:26" ht="15.75" customHeight="1" x14ac:dyDescent="0.25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</row>
    <row r="308" spans="1:26" ht="15.75" customHeight="1" x14ac:dyDescent="0.25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</row>
    <row r="309" spans="1:26" ht="15.75" customHeight="1" x14ac:dyDescent="0.25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</row>
    <row r="310" spans="1:26" ht="15.75" customHeight="1" x14ac:dyDescent="0.25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</row>
    <row r="311" spans="1:26" ht="15.75" customHeight="1" x14ac:dyDescent="0.25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</row>
    <row r="312" spans="1:26" ht="15.75" customHeight="1" x14ac:dyDescent="0.25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</row>
    <row r="313" spans="1:26" ht="15.75" customHeight="1" x14ac:dyDescent="0.25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</row>
    <row r="314" spans="1:26" ht="15.75" customHeight="1" x14ac:dyDescent="0.25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</row>
    <row r="315" spans="1:26" ht="15.75" customHeight="1" x14ac:dyDescent="0.25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</row>
    <row r="316" spans="1:26" ht="15.75" customHeight="1" x14ac:dyDescent="0.25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</row>
    <row r="317" spans="1:26" ht="15.75" customHeight="1" x14ac:dyDescent="0.25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</row>
    <row r="318" spans="1:26" ht="15.75" customHeight="1" x14ac:dyDescent="0.25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</row>
    <row r="319" spans="1:26" ht="15.75" customHeight="1" x14ac:dyDescent="0.25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</row>
    <row r="320" spans="1:26" ht="15.75" customHeight="1" x14ac:dyDescent="0.25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</row>
    <row r="321" spans="1:26" ht="15.75" customHeight="1" x14ac:dyDescent="0.25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</row>
    <row r="322" spans="1:26" ht="15.75" customHeight="1" x14ac:dyDescent="0.25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</row>
    <row r="323" spans="1:26" ht="15.75" customHeight="1" x14ac:dyDescent="0.25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</row>
    <row r="324" spans="1:26" ht="15.75" customHeight="1" x14ac:dyDescent="0.25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</row>
    <row r="325" spans="1:26" ht="15.75" customHeight="1" x14ac:dyDescent="0.25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</row>
    <row r="326" spans="1:26" ht="15.75" customHeight="1" x14ac:dyDescent="0.25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</row>
    <row r="327" spans="1:26" ht="15.75" customHeight="1" x14ac:dyDescent="0.25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</row>
    <row r="328" spans="1:26" ht="15.75" customHeight="1" x14ac:dyDescent="0.25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</row>
    <row r="329" spans="1:26" ht="15.75" customHeight="1" x14ac:dyDescent="0.25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</row>
    <row r="330" spans="1:26" ht="15.75" customHeight="1" x14ac:dyDescent="0.25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</row>
    <row r="331" spans="1:26" ht="15.75" customHeight="1" x14ac:dyDescent="0.25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</row>
    <row r="332" spans="1:26" ht="15.75" customHeight="1" x14ac:dyDescent="0.25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</row>
    <row r="333" spans="1:26" ht="15.75" customHeight="1" x14ac:dyDescent="0.25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</row>
    <row r="334" spans="1:26" ht="15.75" customHeight="1" x14ac:dyDescent="0.25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</row>
    <row r="335" spans="1:26" ht="15.75" customHeight="1" x14ac:dyDescent="0.25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</row>
    <row r="336" spans="1:26" ht="15.75" customHeight="1" x14ac:dyDescent="0.25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</row>
    <row r="337" spans="1:26" ht="15.75" customHeight="1" x14ac:dyDescent="0.25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</row>
    <row r="338" spans="1:26" ht="15.75" customHeight="1" x14ac:dyDescent="0.25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</row>
    <row r="339" spans="1:26" ht="15.75" customHeight="1" x14ac:dyDescent="0.25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</row>
    <row r="340" spans="1:26" ht="15.75" customHeight="1" x14ac:dyDescent="0.25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</row>
    <row r="341" spans="1:26" ht="15.75" customHeight="1" x14ac:dyDescent="0.25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</row>
    <row r="342" spans="1:26" ht="15.75" customHeight="1" x14ac:dyDescent="0.25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</row>
    <row r="343" spans="1:26" ht="15.75" customHeight="1" x14ac:dyDescent="0.25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</row>
    <row r="344" spans="1:26" ht="15.75" customHeight="1" x14ac:dyDescent="0.25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</row>
    <row r="345" spans="1:26" ht="15.75" customHeight="1" x14ac:dyDescent="0.25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</row>
    <row r="346" spans="1:26" ht="15.75" customHeight="1" x14ac:dyDescent="0.25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</row>
    <row r="347" spans="1:26" ht="15.75" customHeight="1" x14ac:dyDescent="0.25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</row>
    <row r="348" spans="1:26" ht="15.75" customHeight="1" x14ac:dyDescent="0.25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</row>
    <row r="349" spans="1:26" ht="15.75" customHeight="1" x14ac:dyDescent="0.25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</row>
    <row r="350" spans="1:26" ht="15.75" customHeight="1" x14ac:dyDescent="0.25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</row>
    <row r="351" spans="1:26" ht="15.75" customHeight="1" x14ac:dyDescent="0.25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</row>
    <row r="352" spans="1:26" ht="15.75" customHeight="1" x14ac:dyDescent="0.25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</row>
    <row r="353" spans="1:26" ht="15.75" customHeight="1" x14ac:dyDescent="0.25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</row>
    <row r="354" spans="1:26" ht="15.75" customHeight="1" x14ac:dyDescent="0.25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</row>
    <row r="355" spans="1:26" ht="15.75" customHeight="1" x14ac:dyDescent="0.25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</row>
    <row r="356" spans="1:26" ht="15.75" customHeight="1" x14ac:dyDescent="0.25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</row>
    <row r="357" spans="1:26" ht="15.75" customHeight="1" x14ac:dyDescent="0.25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</row>
    <row r="358" spans="1:26" ht="15.75" customHeight="1" x14ac:dyDescent="0.25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</row>
    <row r="359" spans="1:26" ht="15.75" customHeight="1" x14ac:dyDescent="0.25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</row>
    <row r="360" spans="1:26" ht="15.75" customHeight="1" x14ac:dyDescent="0.25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</row>
    <row r="361" spans="1:26" ht="15.75" customHeight="1" x14ac:dyDescent="0.25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</row>
    <row r="362" spans="1:26" ht="15.75" customHeight="1" x14ac:dyDescent="0.25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</row>
    <row r="363" spans="1:26" ht="15.75" customHeight="1" x14ac:dyDescent="0.25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</row>
    <row r="364" spans="1:26" ht="15.75" customHeight="1" x14ac:dyDescent="0.25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</row>
    <row r="365" spans="1:26" ht="15.75" customHeight="1" x14ac:dyDescent="0.25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</row>
    <row r="366" spans="1:26" ht="15.75" customHeight="1" x14ac:dyDescent="0.25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</row>
    <row r="367" spans="1:26" ht="15.75" customHeight="1" x14ac:dyDescent="0.25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</row>
    <row r="368" spans="1:26" ht="15.75" customHeight="1" x14ac:dyDescent="0.25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</row>
    <row r="369" spans="1:26" ht="15.75" customHeight="1" x14ac:dyDescent="0.25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</row>
    <row r="370" spans="1:26" ht="15.75" customHeight="1" x14ac:dyDescent="0.25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</row>
    <row r="371" spans="1:26" ht="15.75" customHeight="1" x14ac:dyDescent="0.25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</row>
    <row r="372" spans="1:26" ht="15.75" customHeight="1" x14ac:dyDescent="0.25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</row>
    <row r="373" spans="1:26" ht="15.75" customHeight="1" x14ac:dyDescent="0.25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</row>
    <row r="374" spans="1:26" ht="15.75" customHeight="1" x14ac:dyDescent="0.25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</row>
    <row r="375" spans="1:26" ht="15.75" customHeight="1" x14ac:dyDescent="0.25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</row>
    <row r="376" spans="1:26" ht="15.75" customHeight="1" x14ac:dyDescent="0.25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</row>
    <row r="377" spans="1:26" ht="15.75" customHeight="1" x14ac:dyDescent="0.25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</row>
    <row r="378" spans="1:26" ht="15.75" customHeight="1" x14ac:dyDescent="0.25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</row>
    <row r="379" spans="1:26" ht="15.75" customHeight="1" x14ac:dyDescent="0.25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</row>
    <row r="380" spans="1:26" ht="15.75" customHeight="1" x14ac:dyDescent="0.25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</row>
    <row r="381" spans="1:26" ht="15.75" customHeight="1" x14ac:dyDescent="0.25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</row>
    <row r="382" spans="1:26" ht="15.75" customHeight="1" x14ac:dyDescent="0.25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</row>
    <row r="383" spans="1:26" ht="15.75" customHeight="1" x14ac:dyDescent="0.25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</row>
    <row r="384" spans="1:26" ht="15.75" customHeight="1" x14ac:dyDescent="0.25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</row>
    <row r="385" spans="1:26" ht="15.75" customHeight="1" x14ac:dyDescent="0.25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</row>
    <row r="386" spans="1:26" ht="15.75" customHeight="1" x14ac:dyDescent="0.25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</row>
    <row r="387" spans="1:26" ht="15.75" customHeight="1" x14ac:dyDescent="0.25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</row>
    <row r="388" spans="1:26" ht="15.75" customHeight="1" x14ac:dyDescent="0.25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</row>
    <row r="389" spans="1:26" ht="15.75" customHeight="1" x14ac:dyDescent="0.25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</row>
    <row r="390" spans="1:26" ht="15.75" customHeight="1" x14ac:dyDescent="0.25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</row>
    <row r="391" spans="1:26" ht="15.75" customHeight="1" x14ac:dyDescent="0.25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</row>
    <row r="392" spans="1:26" ht="15.75" customHeight="1" x14ac:dyDescent="0.25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</row>
    <row r="393" spans="1:26" ht="15.75" customHeight="1" x14ac:dyDescent="0.25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</row>
    <row r="394" spans="1:26" ht="15.75" customHeight="1" x14ac:dyDescent="0.25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</row>
    <row r="395" spans="1:26" ht="15.75" customHeight="1" x14ac:dyDescent="0.25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</row>
    <row r="396" spans="1:26" ht="15.75" customHeight="1" x14ac:dyDescent="0.25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</row>
    <row r="397" spans="1:26" ht="15.75" customHeight="1" x14ac:dyDescent="0.25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</row>
    <row r="398" spans="1:26" ht="15.75" customHeight="1" x14ac:dyDescent="0.25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</row>
    <row r="399" spans="1:26" ht="15.75" customHeight="1" x14ac:dyDescent="0.25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</row>
    <row r="400" spans="1:26" ht="15.75" customHeight="1" x14ac:dyDescent="0.25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</row>
    <row r="401" spans="1:26" ht="15.75" customHeight="1" x14ac:dyDescent="0.25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</row>
    <row r="402" spans="1:26" ht="15.75" customHeight="1" x14ac:dyDescent="0.25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</row>
    <row r="403" spans="1:26" ht="15.75" customHeight="1" x14ac:dyDescent="0.25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</row>
    <row r="404" spans="1:26" ht="15.75" customHeight="1" x14ac:dyDescent="0.25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</row>
    <row r="405" spans="1:26" ht="15.75" customHeight="1" x14ac:dyDescent="0.25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</row>
    <row r="406" spans="1:26" ht="15.75" customHeight="1" x14ac:dyDescent="0.25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</row>
    <row r="407" spans="1:26" ht="15.75" customHeight="1" x14ac:dyDescent="0.25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</row>
    <row r="408" spans="1:26" ht="15.75" customHeight="1" x14ac:dyDescent="0.25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</row>
    <row r="409" spans="1:26" ht="15.75" customHeight="1" x14ac:dyDescent="0.25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</row>
    <row r="410" spans="1:26" ht="15.75" customHeight="1" x14ac:dyDescent="0.25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</row>
    <row r="411" spans="1:26" ht="15.75" customHeight="1" x14ac:dyDescent="0.25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</row>
    <row r="412" spans="1:26" ht="15.75" customHeight="1" x14ac:dyDescent="0.25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</row>
    <row r="413" spans="1:26" ht="15.75" customHeight="1" x14ac:dyDescent="0.25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</row>
    <row r="414" spans="1:26" ht="15.75" customHeight="1" x14ac:dyDescent="0.25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</row>
    <row r="415" spans="1:26" ht="15.75" customHeight="1" x14ac:dyDescent="0.25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</row>
    <row r="416" spans="1:26" ht="15.75" customHeight="1" x14ac:dyDescent="0.25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</row>
    <row r="417" spans="1:26" ht="15.75" customHeight="1" x14ac:dyDescent="0.25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</row>
    <row r="418" spans="1:26" ht="15.75" customHeight="1" x14ac:dyDescent="0.25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</row>
    <row r="419" spans="1:26" ht="15.75" customHeight="1" x14ac:dyDescent="0.25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</row>
    <row r="420" spans="1:26" ht="15.75" customHeight="1" x14ac:dyDescent="0.25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</row>
    <row r="421" spans="1:26" ht="15.75" customHeight="1" x14ac:dyDescent="0.25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</row>
    <row r="422" spans="1:26" ht="15.75" customHeight="1" x14ac:dyDescent="0.25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</row>
    <row r="423" spans="1:26" ht="15.75" customHeight="1" x14ac:dyDescent="0.25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</row>
    <row r="424" spans="1:26" ht="15.75" customHeight="1" x14ac:dyDescent="0.25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</row>
    <row r="425" spans="1:26" ht="15.75" customHeight="1" x14ac:dyDescent="0.25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</row>
    <row r="426" spans="1:26" ht="15.75" customHeight="1" x14ac:dyDescent="0.25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</row>
    <row r="427" spans="1:26" ht="15.75" customHeight="1" x14ac:dyDescent="0.25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</row>
    <row r="428" spans="1:26" ht="15.75" customHeight="1" x14ac:dyDescent="0.25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</row>
    <row r="429" spans="1:26" ht="15.75" customHeight="1" x14ac:dyDescent="0.25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</row>
    <row r="430" spans="1:26" ht="15.75" customHeight="1" x14ac:dyDescent="0.25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</row>
    <row r="431" spans="1:26" ht="15.75" customHeight="1" x14ac:dyDescent="0.25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</row>
    <row r="432" spans="1:26" ht="15.75" customHeight="1" x14ac:dyDescent="0.25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</row>
    <row r="433" spans="1:26" ht="15.75" customHeight="1" x14ac:dyDescent="0.25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</row>
    <row r="434" spans="1:26" ht="15.75" customHeight="1" x14ac:dyDescent="0.25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</row>
    <row r="435" spans="1:26" ht="15.75" customHeight="1" x14ac:dyDescent="0.25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</row>
    <row r="436" spans="1:26" ht="15.75" customHeight="1" x14ac:dyDescent="0.25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</row>
    <row r="437" spans="1:26" ht="15.75" customHeight="1" x14ac:dyDescent="0.25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</row>
    <row r="438" spans="1:26" ht="15.75" customHeight="1" x14ac:dyDescent="0.25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</row>
    <row r="439" spans="1:26" ht="15.75" customHeight="1" x14ac:dyDescent="0.25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</row>
    <row r="440" spans="1:26" ht="15.75" customHeight="1" x14ac:dyDescent="0.25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</row>
    <row r="441" spans="1:26" ht="15.75" customHeight="1" x14ac:dyDescent="0.25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</row>
    <row r="442" spans="1:26" ht="15.75" customHeight="1" x14ac:dyDescent="0.25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</row>
    <row r="443" spans="1:26" ht="15.75" customHeight="1" x14ac:dyDescent="0.25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</row>
    <row r="444" spans="1:26" ht="15.75" customHeight="1" x14ac:dyDescent="0.25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</row>
    <row r="445" spans="1:26" ht="15.75" customHeight="1" x14ac:dyDescent="0.25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</row>
    <row r="446" spans="1:26" ht="15.75" customHeight="1" x14ac:dyDescent="0.25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</row>
    <row r="447" spans="1:26" ht="15.75" customHeight="1" x14ac:dyDescent="0.25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</row>
    <row r="448" spans="1:26" ht="15.75" customHeight="1" x14ac:dyDescent="0.25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</row>
    <row r="449" spans="1:26" ht="15.75" customHeight="1" x14ac:dyDescent="0.25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</row>
    <row r="450" spans="1:26" ht="15.75" customHeight="1" x14ac:dyDescent="0.25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</row>
    <row r="451" spans="1:26" ht="15.75" customHeight="1" x14ac:dyDescent="0.25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</row>
    <row r="452" spans="1:26" ht="15.75" customHeight="1" x14ac:dyDescent="0.25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</row>
    <row r="453" spans="1:26" ht="15.75" customHeight="1" x14ac:dyDescent="0.25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</row>
    <row r="454" spans="1:26" ht="15.75" customHeight="1" x14ac:dyDescent="0.25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</row>
    <row r="455" spans="1:26" ht="15.75" customHeight="1" x14ac:dyDescent="0.25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</row>
    <row r="456" spans="1:26" ht="15.75" customHeight="1" x14ac:dyDescent="0.25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</row>
    <row r="457" spans="1:26" ht="15.75" customHeight="1" x14ac:dyDescent="0.25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</row>
    <row r="458" spans="1:26" ht="15.75" customHeight="1" x14ac:dyDescent="0.25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</row>
    <row r="459" spans="1:26" ht="15.75" customHeight="1" x14ac:dyDescent="0.25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</row>
    <row r="460" spans="1:26" ht="15.75" customHeight="1" x14ac:dyDescent="0.25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</row>
    <row r="461" spans="1:26" ht="15.75" customHeight="1" x14ac:dyDescent="0.25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</row>
    <row r="462" spans="1:26" ht="15.75" customHeight="1" x14ac:dyDescent="0.25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</row>
    <row r="463" spans="1:26" ht="15.75" customHeight="1" x14ac:dyDescent="0.25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</row>
    <row r="464" spans="1:26" ht="15.75" customHeight="1" x14ac:dyDescent="0.25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</row>
    <row r="465" spans="1:26" ht="15.75" customHeight="1" x14ac:dyDescent="0.25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</row>
    <row r="466" spans="1:26" ht="15.75" customHeight="1" x14ac:dyDescent="0.25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</row>
    <row r="467" spans="1:26" ht="15.75" customHeight="1" x14ac:dyDescent="0.25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</row>
    <row r="468" spans="1:26" ht="15.75" customHeight="1" x14ac:dyDescent="0.25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</row>
    <row r="469" spans="1:26" ht="15.75" customHeight="1" x14ac:dyDescent="0.25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</row>
    <row r="470" spans="1:26" ht="15.75" customHeight="1" x14ac:dyDescent="0.25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</row>
    <row r="471" spans="1:26" ht="15.75" customHeight="1" x14ac:dyDescent="0.25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</row>
    <row r="472" spans="1:26" ht="15.75" customHeight="1" x14ac:dyDescent="0.25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</row>
    <row r="473" spans="1:26" ht="15.75" customHeight="1" x14ac:dyDescent="0.25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</row>
    <row r="474" spans="1:26" ht="15.75" customHeight="1" x14ac:dyDescent="0.25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</row>
    <row r="475" spans="1:26" ht="15.75" customHeight="1" x14ac:dyDescent="0.25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</row>
    <row r="476" spans="1:26" ht="15.75" customHeight="1" x14ac:dyDescent="0.25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</row>
    <row r="477" spans="1:26" ht="15.75" customHeight="1" x14ac:dyDescent="0.25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</row>
    <row r="478" spans="1:26" ht="15.75" customHeight="1" x14ac:dyDescent="0.25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</row>
    <row r="479" spans="1:26" ht="15.75" customHeight="1" x14ac:dyDescent="0.25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</row>
    <row r="480" spans="1:26" ht="15.75" customHeight="1" x14ac:dyDescent="0.25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</row>
    <row r="481" spans="1:26" ht="15.75" customHeight="1" x14ac:dyDescent="0.25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</row>
    <row r="482" spans="1:26" ht="15.75" customHeight="1" x14ac:dyDescent="0.25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</row>
    <row r="483" spans="1:26" ht="15.75" customHeight="1" x14ac:dyDescent="0.25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</row>
    <row r="484" spans="1:26" ht="15.75" customHeight="1" x14ac:dyDescent="0.25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</row>
    <row r="485" spans="1:26" ht="15.75" customHeight="1" x14ac:dyDescent="0.25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</row>
    <row r="486" spans="1:26" ht="15.75" customHeight="1" x14ac:dyDescent="0.25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</row>
    <row r="487" spans="1:26" ht="15.75" customHeight="1" x14ac:dyDescent="0.25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</row>
    <row r="488" spans="1:26" ht="15.75" customHeight="1" x14ac:dyDescent="0.25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</row>
    <row r="489" spans="1:26" ht="15.75" customHeight="1" x14ac:dyDescent="0.25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</row>
    <row r="490" spans="1:26" ht="15.75" customHeight="1" x14ac:dyDescent="0.25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</row>
    <row r="491" spans="1:26" ht="15.75" customHeight="1" x14ac:dyDescent="0.25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</row>
    <row r="492" spans="1:26" ht="15.75" customHeight="1" x14ac:dyDescent="0.25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</row>
    <row r="493" spans="1:26" ht="15.75" customHeight="1" x14ac:dyDescent="0.25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</row>
    <row r="494" spans="1:26" ht="15.75" customHeight="1" x14ac:dyDescent="0.25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</row>
    <row r="495" spans="1:26" ht="15.75" customHeight="1" x14ac:dyDescent="0.25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</row>
    <row r="496" spans="1:26" ht="15.75" customHeight="1" x14ac:dyDescent="0.25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</row>
    <row r="497" spans="1:26" ht="15.75" customHeight="1" x14ac:dyDescent="0.25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</row>
    <row r="498" spans="1:26" ht="15.75" customHeight="1" x14ac:dyDescent="0.25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</row>
    <row r="499" spans="1:26" ht="15.75" customHeight="1" x14ac:dyDescent="0.25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</row>
    <row r="500" spans="1:26" ht="15.75" customHeight="1" x14ac:dyDescent="0.25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</row>
    <row r="501" spans="1:26" ht="15.75" customHeight="1" x14ac:dyDescent="0.25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</row>
    <row r="502" spans="1:26" ht="15.75" customHeight="1" x14ac:dyDescent="0.25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</row>
    <row r="503" spans="1:26" ht="15.75" customHeight="1" x14ac:dyDescent="0.25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</row>
    <row r="504" spans="1:26" ht="15.75" customHeight="1" x14ac:dyDescent="0.25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</row>
    <row r="505" spans="1:26" ht="15.75" customHeight="1" x14ac:dyDescent="0.25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</row>
    <row r="506" spans="1:26" ht="15.75" customHeight="1" x14ac:dyDescent="0.25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</row>
    <row r="507" spans="1:26" ht="15.75" customHeight="1" x14ac:dyDescent="0.25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</row>
    <row r="508" spans="1:26" ht="15.75" customHeight="1" x14ac:dyDescent="0.25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</row>
    <row r="509" spans="1:26" ht="15.75" customHeight="1" x14ac:dyDescent="0.25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</row>
    <row r="510" spans="1:26" ht="15.75" customHeight="1" x14ac:dyDescent="0.25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</row>
    <row r="511" spans="1:26" ht="15.75" customHeight="1" x14ac:dyDescent="0.25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</row>
    <row r="512" spans="1:26" ht="15.75" customHeight="1" x14ac:dyDescent="0.25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</row>
    <row r="513" spans="1:26" ht="15.75" customHeight="1" x14ac:dyDescent="0.25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</row>
    <row r="514" spans="1:26" ht="15.75" customHeight="1" x14ac:dyDescent="0.25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</row>
    <row r="515" spans="1:26" ht="15.75" customHeight="1" x14ac:dyDescent="0.25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</row>
    <row r="516" spans="1:26" ht="15.75" customHeight="1" x14ac:dyDescent="0.25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</row>
    <row r="517" spans="1:26" ht="15.75" customHeight="1" x14ac:dyDescent="0.25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</row>
    <row r="518" spans="1:26" ht="15.75" customHeight="1" x14ac:dyDescent="0.25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</row>
    <row r="519" spans="1:26" ht="15.75" customHeight="1" x14ac:dyDescent="0.25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</row>
    <row r="520" spans="1:26" ht="15.75" customHeight="1" x14ac:dyDescent="0.25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</row>
    <row r="521" spans="1:26" ht="15.75" customHeight="1" x14ac:dyDescent="0.25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</row>
    <row r="522" spans="1:26" ht="15.75" customHeight="1" x14ac:dyDescent="0.25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</row>
    <row r="523" spans="1:26" ht="15.75" customHeight="1" x14ac:dyDescent="0.25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</row>
    <row r="524" spans="1:26" ht="15.75" customHeight="1" x14ac:dyDescent="0.25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</row>
    <row r="525" spans="1:26" ht="15.75" customHeight="1" x14ac:dyDescent="0.25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</row>
    <row r="526" spans="1:26" ht="15.75" customHeight="1" x14ac:dyDescent="0.25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</row>
    <row r="527" spans="1:26" ht="15.75" customHeight="1" x14ac:dyDescent="0.25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</row>
    <row r="528" spans="1:26" ht="15.75" customHeight="1" x14ac:dyDescent="0.25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</row>
    <row r="529" spans="1:26" ht="15.75" customHeight="1" x14ac:dyDescent="0.25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</row>
    <row r="530" spans="1:26" ht="15.75" customHeight="1" x14ac:dyDescent="0.25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</row>
    <row r="531" spans="1:26" ht="15.75" customHeight="1" x14ac:dyDescent="0.25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</row>
    <row r="532" spans="1:26" ht="15.75" customHeight="1" x14ac:dyDescent="0.25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</row>
    <row r="533" spans="1:26" ht="15.75" customHeight="1" x14ac:dyDescent="0.25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</row>
    <row r="534" spans="1:26" ht="15.75" customHeight="1" x14ac:dyDescent="0.25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</row>
    <row r="535" spans="1:26" ht="15.75" customHeight="1" x14ac:dyDescent="0.25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</row>
    <row r="536" spans="1:26" ht="15.75" customHeight="1" x14ac:dyDescent="0.25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</row>
    <row r="537" spans="1:26" ht="15.75" customHeight="1" x14ac:dyDescent="0.25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</row>
    <row r="538" spans="1:26" ht="15.75" customHeight="1" x14ac:dyDescent="0.25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</row>
    <row r="539" spans="1:26" ht="15.75" customHeight="1" x14ac:dyDescent="0.25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</row>
    <row r="540" spans="1:26" ht="15.75" customHeight="1" x14ac:dyDescent="0.25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</row>
    <row r="541" spans="1:26" ht="15.75" customHeight="1" x14ac:dyDescent="0.25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</row>
    <row r="542" spans="1:26" ht="15.75" customHeight="1" x14ac:dyDescent="0.25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</row>
    <row r="543" spans="1:26" ht="15.75" customHeight="1" x14ac:dyDescent="0.25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</row>
    <row r="544" spans="1:26" ht="15.75" customHeight="1" x14ac:dyDescent="0.25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</row>
    <row r="545" spans="1:26" ht="15.75" customHeight="1" x14ac:dyDescent="0.25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</row>
    <row r="546" spans="1:26" ht="15.75" customHeight="1" x14ac:dyDescent="0.25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</row>
    <row r="547" spans="1:26" ht="15.75" customHeight="1" x14ac:dyDescent="0.25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</row>
    <row r="548" spans="1:26" ht="15.75" customHeight="1" x14ac:dyDescent="0.25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</row>
    <row r="549" spans="1:26" ht="15.75" customHeight="1" x14ac:dyDescent="0.25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</row>
    <row r="550" spans="1:26" ht="15.75" customHeight="1" x14ac:dyDescent="0.25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</row>
    <row r="551" spans="1:26" ht="15.75" customHeight="1" x14ac:dyDescent="0.25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</row>
    <row r="552" spans="1:26" ht="15.75" customHeight="1" x14ac:dyDescent="0.25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</row>
    <row r="553" spans="1:26" ht="15.75" customHeight="1" x14ac:dyDescent="0.25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</row>
    <row r="554" spans="1:26" ht="15.75" customHeight="1" x14ac:dyDescent="0.25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</row>
    <row r="555" spans="1:26" ht="15.75" customHeight="1" x14ac:dyDescent="0.25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</row>
    <row r="556" spans="1:26" ht="15.75" customHeight="1" x14ac:dyDescent="0.25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</row>
    <row r="557" spans="1:26" ht="15.75" customHeight="1" x14ac:dyDescent="0.25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</row>
    <row r="558" spans="1:26" ht="15.75" customHeight="1" x14ac:dyDescent="0.25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</row>
    <row r="559" spans="1:26" ht="15.75" customHeight="1" x14ac:dyDescent="0.25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</row>
    <row r="560" spans="1:26" ht="15.75" customHeight="1" x14ac:dyDescent="0.25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</row>
    <row r="561" spans="1:26" ht="15.75" customHeight="1" x14ac:dyDescent="0.25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</row>
    <row r="562" spans="1:26" ht="15.75" customHeight="1" x14ac:dyDescent="0.25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</row>
    <row r="563" spans="1:26" ht="15.75" customHeight="1" x14ac:dyDescent="0.25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</row>
    <row r="564" spans="1:26" ht="15.75" customHeight="1" x14ac:dyDescent="0.25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</row>
    <row r="565" spans="1:26" ht="15.75" customHeight="1" x14ac:dyDescent="0.25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</row>
    <row r="566" spans="1:26" ht="15.75" customHeight="1" x14ac:dyDescent="0.25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</row>
    <row r="567" spans="1:26" ht="15.75" customHeight="1" x14ac:dyDescent="0.25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</row>
    <row r="568" spans="1:26" ht="15.75" customHeight="1" x14ac:dyDescent="0.25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</row>
    <row r="569" spans="1:26" ht="15.75" customHeight="1" x14ac:dyDescent="0.25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</row>
    <row r="570" spans="1:26" ht="15.75" customHeight="1" x14ac:dyDescent="0.25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</row>
    <row r="571" spans="1:26" ht="15.75" customHeight="1" x14ac:dyDescent="0.25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</row>
    <row r="572" spans="1:26" ht="15.75" customHeight="1" x14ac:dyDescent="0.25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</row>
    <row r="573" spans="1:26" ht="15.75" customHeight="1" x14ac:dyDescent="0.25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</row>
    <row r="574" spans="1:26" ht="15.75" customHeight="1" x14ac:dyDescent="0.25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</row>
    <row r="575" spans="1:26" ht="15.75" customHeight="1" x14ac:dyDescent="0.25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</row>
    <row r="576" spans="1:26" ht="15.75" customHeight="1" x14ac:dyDescent="0.25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</row>
    <row r="577" spans="1:26" ht="15.75" customHeight="1" x14ac:dyDescent="0.25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</row>
    <row r="578" spans="1:26" ht="15.75" customHeight="1" x14ac:dyDescent="0.25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</row>
    <row r="579" spans="1:26" ht="15.75" customHeight="1" x14ac:dyDescent="0.25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</row>
    <row r="580" spans="1:26" ht="15.75" customHeight="1" x14ac:dyDescent="0.25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</row>
    <row r="581" spans="1:26" ht="15.75" customHeight="1" x14ac:dyDescent="0.25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</row>
    <row r="582" spans="1:26" ht="15.75" customHeight="1" x14ac:dyDescent="0.25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</row>
    <row r="583" spans="1:26" ht="15.75" customHeight="1" x14ac:dyDescent="0.25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</row>
    <row r="584" spans="1:26" ht="15.75" customHeight="1" x14ac:dyDescent="0.25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</row>
    <row r="585" spans="1:26" ht="15.75" customHeight="1" x14ac:dyDescent="0.25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</row>
    <row r="586" spans="1:26" ht="15.75" customHeight="1" x14ac:dyDescent="0.25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</row>
    <row r="587" spans="1:26" ht="15.75" customHeight="1" x14ac:dyDescent="0.25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</row>
    <row r="588" spans="1:26" ht="15.75" customHeight="1" x14ac:dyDescent="0.25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</row>
    <row r="589" spans="1:26" ht="15.75" customHeight="1" x14ac:dyDescent="0.25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</row>
    <row r="590" spans="1:26" ht="15.75" customHeight="1" x14ac:dyDescent="0.25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</row>
    <row r="591" spans="1:26" ht="15.75" customHeight="1" x14ac:dyDescent="0.25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</row>
    <row r="592" spans="1:26" ht="15.75" customHeight="1" x14ac:dyDescent="0.25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</row>
    <row r="593" spans="1:26" ht="15.75" customHeight="1" x14ac:dyDescent="0.25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</row>
    <row r="594" spans="1:26" ht="15.75" customHeight="1" x14ac:dyDescent="0.25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</row>
    <row r="595" spans="1:26" ht="15.75" customHeight="1" x14ac:dyDescent="0.25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</row>
    <row r="596" spans="1:26" ht="15.75" customHeight="1" x14ac:dyDescent="0.25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</row>
    <row r="597" spans="1:26" ht="15.75" customHeight="1" x14ac:dyDescent="0.25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</row>
    <row r="598" spans="1:26" ht="15.75" customHeight="1" x14ac:dyDescent="0.25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</row>
    <row r="599" spans="1:26" ht="15.75" customHeight="1" x14ac:dyDescent="0.25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</row>
    <row r="600" spans="1:26" ht="15.75" customHeight="1" x14ac:dyDescent="0.25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</row>
    <row r="601" spans="1:26" ht="15.75" customHeight="1" x14ac:dyDescent="0.25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</row>
    <row r="602" spans="1:26" ht="15.75" customHeight="1" x14ac:dyDescent="0.25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</row>
    <row r="603" spans="1:26" ht="15.75" customHeight="1" x14ac:dyDescent="0.25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</row>
    <row r="604" spans="1:26" ht="15.75" customHeight="1" x14ac:dyDescent="0.25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</row>
    <row r="605" spans="1:26" ht="15.75" customHeight="1" x14ac:dyDescent="0.25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</row>
    <row r="606" spans="1:26" ht="15.75" customHeight="1" x14ac:dyDescent="0.25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</row>
    <row r="607" spans="1:26" ht="15.75" customHeight="1" x14ac:dyDescent="0.25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</row>
    <row r="608" spans="1:26" ht="15.75" customHeight="1" x14ac:dyDescent="0.25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</row>
    <row r="609" spans="1:26" ht="15.75" customHeight="1" x14ac:dyDescent="0.25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</row>
    <row r="610" spans="1:26" ht="15.75" customHeight="1" x14ac:dyDescent="0.25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</row>
    <row r="611" spans="1:26" ht="15.75" customHeight="1" x14ac:dyDescent="0.25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</row>
    <row r="612" spans="1:26" ht="15.75" customHeight="1" x14ac:dyDescent="0.25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</row>
    <row r="613" spans="1:26" ht="15.75" customHeight="1" x14ac:dyDescent="0.25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</row>
    <row r="614" spans="1:26" ht="15.75" customHeight="1" x14ac:dyDescent="0.25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</row>
    <row r="615" spans="1:26" ht="15.75" customHeight="1" x14ac:dyDescent="0.25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</row>
    <row r="616" spans="1:26" ht="15.75" customHeight="1" x14ac:dyDescent="0.25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</row>
    <row r="617" spans="1:26" ht="15.75" customHeight="1" x14ac:dyDescent="0.25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</row>
    <row r="618" spans="1:26" ht="15.75" customHeight="1" x14ac:dyDescent="0.25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</row>
    <row r="619" spans="1:26" ht="15.75" customHeight="1" x14ac:dyDescent="0.25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</row>
    <row r="620" spans="1:26" ht="15.75" customHeight="1" x14ac:dyDescent="0.25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</row>
    <row r="621" spans="1:26" ht="15.75" customHeight="1" x14ac:dyDescent="0.25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</row>
    <row r="622" spans="1:26" ht="15.75" customHeight="1" x14ac:dyDescent="0.25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</row>
    <row r="623" spans="1:26" ht="15.75" customHeight="1" x14ac:dyDescent="0.25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</row>
    <row r="624" spans="1:26" ht="15.75" customHeight="1" x14ac:dyDescent="0.25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</row>
    <row r="625" spans="1:26" ht="15.75" customHeight="1" x14ac:dyDescent="0.25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</row>
    <row r="626" spans="1:26" ht="15.75" customHeight="1" x14ac:dyDescent="0.25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</row>
    <row r="627" spans="1:26" ht="15.75" customHeight="1" x14ac:dyDescent="0.25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</row>
    <row r="628" spans="1:26" ht="15.75" customHeight="1" x14ac:dyDescent="0.25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</row>
    <row r="629" spans="1:26" ht="15.75" customHeight="1" x14ac:dyDescent="0.25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</row>
    <row r="630" spans="1:26" ht="15.75" customHeight="1" x14ac:dyDescent="0.25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</row>
    <row r="631" spans="1:26" ht="15.75" customHeight="1" x14ac:dyDescent="0.25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</row>
    <row r="632" spans="1:26" ht="15.75" customHeight="1" x14ac:dyDescent="0.25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</row>
    <row r="633" spans="1:26" ht="15.75" customHeight="1" x14ac:dyDescent="0.25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</row>
    <row r="634" spans="1:26" ht="15.75" customHeight="1" x14ac:dyDescent="0.25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</row>
    <row r="635" spans="1:26" ht="15.75" customHeight="1" x14ac:dyDescent="0.25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</row>
    <row r="636" spans="1:26" ht="15.75" customHeight="1" x14ac:dyDescent="0.25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</row>
    <row r="637" spans="1:26" ht="15.75" customHeight="1" x14ac:dyDescent="0.25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</row>
    <row r="638" spans="1:26" ht="15.75" customHeight="1" x14ac:dyDescent="0.25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</row>
    <row r="639" spans="1:26" ht="15.75" customHeight="1" x14ac:dyDescent="0.25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</row>
    <row r="640" spans="1:26" ht="15.75" customHeight="1" x14ac:dyDescent="0.25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</row>
    <row r="641" spans="1:26" ht="15.75" customHeight="1" x14ac:dyDescent="0.25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</row>
    <row r="642" spans="1:26" ht="15.75" customHeight="1" x14ac:dyDescent="0.25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</row>
    <row r="643" spans="1:26" ht="15.75" customHeight="1" x14ac:dyDescent="0.25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</row>
    <row r="644" spans="1:26" ht="15.75" customHeight="1" x14ac:dyDescent="0.25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</row>
    <row r="645" spans="1:26" ht="15.75" customHeight="1" x14ac:dyDescent="0.25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</row>
    <row r="646" spans="1:26" ht="15.75" customHeight="1" x14ac:dyDescent="0.25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</row>
    <row r="647" spans="1:26" ht="15.75" customHeight="1" x14ac:dyDescent="0.25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</row>
    <row r="648" spans="1:26" ht="15.75" customHeight="1" x14ac:dyDescent="0.25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</row>
    <row r="649" spans="1:26" ht="15.75" customHeight="1" x14ac:dyDescent="0.25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</row>
    <row r="650" spans="1:26" ht="15.75" customHeight="1" x14ac:dyDescent="0.25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</row>
    <row r="651" spans="1:26" ht="15.75" customHeight="1" x14ac:dyDescent="0.25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</row>
    <row r="652" spans="1:26" ht="15.75" customHeight="1" x14ac:dyDescent="0.25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</row>
    <row r="653" spans="1:26" ht="15.75" customHeight="1" x14ac:dyDescent="0.25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</row>
    <row r="654" spans="1:26" ht="15.75" customHeight="1" x14ac:dyDescent="0.25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</row>
    <row r="655" spans="1:26" ht="15.75" customHeight="1" x14ac:dyDescent="0.25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</row>
    <row r="656" spans="1:26" ht="15.75" customHeight="1" x14ac:dyDescent="0.25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</row>
    <row r="657" spans="1:26" ht="15.75" customHeight="1" x14ac:dyDescent="0.25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</row>
    <row r="658" spans="1:26" ht="15.75" customHeight="1" x14ac:dyDescent="0.25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</row>
    <row r="659" spans="1:26" ht="15.75" customHeight="1" x14ac:dyDescent="0.25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</row>
    <row r="660" spans="1:26" ht="15.75" customHeight="1" x14ac:dyDescent="0.25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</row>
    <row r="661" spans="1:26" ht="15.75" customHeight="1" x14ac:dyDescent="0.25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</row>
    <row r="662" spans="1:26" ht="15.75" customHeight="1" x14ac:dyDescent="0.25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</row>
    <row r="663" spans="1:26" ht="15.75" customHeight="1" x14ac:dyDescent="0.25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</row>
    <row r="664" spans="1:26" ht="15.75" customHeight="1" x14ac:dyDescent="0.25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</row>
    <row r="665" spans="1:26" ht="15.75" customHeight="1" x14ac:dyDescent="0.25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</row>
    <row r="666" spans="1:26" ht="15.75" customHeight="1" x14ac:dyDescent="0.25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</row>
    <row r="667" spans="1:26" ht="15.75" customHeight="1" x14ac:dyDescent="0.25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</row>
    <row r="668" spans="1:26" ht="15.75" customHeight="1" x14ac:dyDescent="0.25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</row>
    <row r="669" spans="1:26" ht="15.75" customHeight="1" x14ac:dyDescent="0.25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</row>
    <row r="670" spans="1:26" ht="15.75" customHeight="1" x14ac:dyDescent="0.25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</row>
    <row r="671" spans="1:26" ht="15.75" customHeight="1" x14ac:dyDescent="0.25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</row>
    <row r="672" spans="1:26" ht="15.75" customHeight="1" x14ac:dyDescent="0.25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</row>
    <row r="673" spans="1:26" ht="15.75" customHeight="1" x14ac:dyDescent="0.25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</row>
    <row r="674" spans="1:26" ht="15.75" customHeight="1" x14ac:dyDescent="0.25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</row>
    <row r="675" spans="1:26" ht="15.75" customHeight="1" x14ac:dyDescent="0.25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</row>
    <row r="676" spans="1:26" ht="15.75" customHeight="1" x14ac:dyDescent="0.25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</row>
    <row r="677" spans="1:26" ht="15.75" customHeight="1" x14ac:dyDescent="0.25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</row>
    <row r="678" spans="1:26" ht="15.75" customHeight="1" x14ac:dyDescent="0.25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</row>
    <row r="679" spans="1:26" ht="15.75" customHeight="1" x14ac:dyDescent="0.25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</row>
    <row r="680" spans="1:26" ht="15.75" customHeight="1" x14ac:dyDescent="0.25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</row>
    <row r="681" spans="1:26" ht="15.75" customHeight="1" x14ac:dyDescent="0.25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</row>
    <row r="682" spans="1:26" ht="15.75" customHeight="1" x14ac:dyDescent="0.25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</row>
    <row r="683" spans="1:26" ht="15.75" customHeight="1" x14ac:dyDescent="0.25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</row>
    <row r="684" spans="1:26" ht="15.75" customHeight="1" x14ac:dyDescent="0.25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</row>
    <row r="685" spans="1:26" ht="15.75" customHeight="1" x14ac:dyDescent="0.25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</row>
    <row r="686" spans="1:26" ht="15.75" customHeight="1" x14ac:dyDescent="0.25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</row>
    <row r="687" spans="1:26" ht="15.75" customHeight="1" x14ac:dyDescent="0.25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</row>
    <row r="688" spans="1:26" ht="15.75" customHeight="1" x14ac:dyDescent="0.25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</row>
    <row r="689" spans="1:26" ht="15.75" customHeight="1" x14ac:dyDescent="0.25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</row>
    <row r="690" spans="1:26" ht="15.75" customHeight="1" x14ac:dyDescent="0.25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</row>
    <row r="691" spans="1:26" ht="15.75" customHeight="1" x14ac:dyDescent="0.25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</row>
    <row r="692" spans="1:26" ht="15.75" customHeight="1" x14ac:dyDescent="0.25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</row>
    <row r="693" spans="1:26" ht="15.75" customHeight="1" x14ac:dyDescent="0.25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</row>
    <row r="694" spans="1:26" ht="15.75" customHeight="1" x14ac:dyDescent="0.25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</row>
    <row r="695" spans="1:26" ht="15.75" customHeight="1" x14ac:dyDescent="0.25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</row>
    <row r="696" spans="1:26" ht="15.75" customHeight="1" x14ac:dyDescent="0.25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</row>
    <row r="697" spans="1:26" ht="15.75" customHeight="1" x14ac:dyDescent="0.25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</row>
    <row r="698" spans="1:26" ht="15.75" customHeight="1" x14ac:dyDescent="0.25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</row>
    <row r="699" spans="1:26" ht="15.75" customHeight="1" x14ac:dyDescent="0.25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</row>
    <row r="700" spans="1:26" ht="15.75" customHeight="1" x14ac:dyDescent="0.25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</row>
    <row r="701" spans="1:26" ht="15.75" customHeight="1" x14ac:dyDescent="0.25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</row>
    <row r="702" spans="1:26" ht="15.75" customHeight="1" x14ac:dyDescent="0.25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</row>
    <row r="703" spans="1:26" ht="15.75" customHeight="1" x14ac:dyDescent="0.25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</row>
    <row r="704" spans="1:26" ht="15.75" customHeight="1" x14ac:dyDescent="0.25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</row>
    <row r="705" spans="1:26" ht="15.75" customHeight="1" x14ac:dyDescent="0.25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</row>
    <row r="706" spans="1:26" ht="15.75" customHeight="1" x14ac:dyDescent="0.25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</row>
    <row r="707" spans="1:26" ht="15.75" customHeight="1" x14ac:dyDescent="0.25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</row>
    <row r="708" spans="1:26" ht="15.75" customHeight="1" x14ac:dyDescent="0.25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</row>
    <row r="709" spans="1:26" ht="15.75" customHeight="1" x14ac:dyDescent="0.25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</row>
    <row r="710" spans="1:26" ht="15.75" customHeight="1" x14ac:dyDescent="0.25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</row>
    <row r="711" spans="1:26" ht="15.75" customHeight="1" x14ac:dyDescent="0.25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</row>
    <row r="712" spans="1:26" ht="15.75" customHeight="1" x14ac:dyDescent="0.25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</row>
    <row r="713" spans="1:26" ht="15.75" customHeight="1" x14ac:dyDescent="0.25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</row>
    <row r="714" spans="1:26" ht="15.75" customHeight="1" x14ac:dyDescent="0.25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</row>
    <row r="715" spans="1:26" ht="15.75" customHeight="1" x14ac:dyDescent="0.25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</row>
    <row r="716" spans="1:26" ht="15.75" customHeight="1" x14ac:dyDescent="0.25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</row>
    <row r="717" spans="1:26" ht="15.75" customHeight="1" x14ac:dyDescent="0.25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</row>
    <row r="718" spans="1:26" ht="15.75" customHeight="1" x14ac:dyDescent="0.25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</row>
    <row r="719" spans="1:26" ht="15.75" customHeight="1" x14ac:dyDescent="0.25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</row>
    <row r="720" spans="1:26" ht="15.75" customHeight="1" x14ac:dyDescent="0.25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</row>
    <row r="721" spans="1:26" ht="15.75" customHeight="1" x14ac:dyDescent="0.25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</row>
    <row r="722" spans="1:26" ht="15.75" customHeight="1" x14ac:dyDescent="0.25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</row>
    <row r="723" spans="1:26" ht="15.75" customHeight="1" x14ac:dyDescent="0.25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</row>
    <row r="724" spans="1:26" ht="15.75" customHeight="1" x14ac:dyDescent="0.25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</row>
    <row r="725" spans="1:26" ht="15.75" customHeight="1" x14ac:dyDescent="0.25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</row>
    <row r="726" spans="1:26" ht="15.75" customHeight="1" x14ac:dyDescent="0.25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</row>
    <row r="727" spans="1:26" ht="15.75" customHeight="1" x14ac:dyDescent="0.25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</row>
    <row r="728" spans="1:26" ht="15.75" customHeight="1" x14ac:dyDescent="0.25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</row>
    <row r="729" spans="1:26" ht="15.75" customHeight="1" x14ac:dyDescent="0.25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</row>
    <row r="730" spans="1:26" ht="15.75" customHeight="1" x14ac:dyDescent="0.25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</row>
    <row r="731" spans="1:26" ht="15.75" customHeight="1" x14ac:dyDescent="0.25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</row>
    <row r="732" spans="1:26" ht="15.75" customHeight="1" x14ac:dyDescent="0.25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</row>
    <row r="733" spans="1:26" ht="15.75" customHeight="1" x14ac:dyDescent="0.25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</row>
    <row r="734" spans="1:26" ht="15.75" customHeight="1" x14ac:dyDescent="0.25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</row>
    <row r="735" spans="1:26" ht="15.75" customHeight="1" x14ac:dyDescent="0.25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</row>
    <row r="736" spans="1:26" ht="15.75" customHeight="1" x14ac:dyDescent="0.25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</row>
    <row r="737" spans="1:26" ht="15.75" customHeight="1" x14ac:dyDescent="0.25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</row>
    <row r="738" spans="1:26" ht="15.75" customHeight="1" x14ac:dyDescent="0.25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</row>
    <row r="739" spans="1:26" ht="15.75" customHeight="1" x14ac:dyDescent="0.25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</row>
    <row r="740" spans="1:26" ht="15.75" customHeight="1" x14ac:dyDescent="0.25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</row>
    <row r="741" spans="1:26" ht="15.75" customHeight="1" x14ac:dyDescent="0.25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</row>
    <row r="742" spans="1:26" ht="15.75" customHeight="1" x14ac:dyDescent="0.25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</row>
    <row r="743" spans="1:26" ht="15.75" customHeight="1" x14ac:dyDescent="0.25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</row>
    <row r="744" spans="1:26" ht="15.75" customHeight="1" x14ac:dyDescent="0.25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</row>
    <row r="745" spans="1:26" ht="15.75" customHeight="1" x14ac:dyDescent="0.25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</row>
    <row r="746" spans="1:26" ht="15.75" customHeight="1" x14ac:dyDescent="0.25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</row>
    <row r="747" spans="1:26" ht="15.75" customHeight="1" x14ac:dyDescent="0.25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</row>
    <row r="748" spans="1:26" ht="15.75" customHeight="1" x14ac:dyDescent="0.25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</row>
    <row r="749" spans="1:26" ht="15.75" customHeight="1" x14ac:dyDescent="0.25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</row>
    <row r="750" spans="1:26" ht="15.75" customHeight="1" x14ac:dyDescent="0.25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</row>
    <row r="751" spans="1:26" ht="15.75" customHeight="1" x14ac:dyDescent="0.25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</row>
    <row r="752" spans="1:26" ht="15.75" customHeight="1" x14ac:dyDescent="0.25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</row>
    <row r="753" spans="1:26" ht="15.75" customHeight="1" x14ac:dyDescent="0.25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</row>
    <row r="754" spans="1:26" ht="15.75" customHeight="1" x14ac:dyDescent="0.25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</row>
    <row r="755" spans="1:26" ht="15.75" customHeight="1" x14ac:dyDescent="0.25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</row>
    <row r="756" spans="1:26" ht="15.75" customHeight="1" x14ac:dyDescent="0.25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</row>
    <row r="757" spans="1:26" ht="15.75" customHeight="1" x14ac:dyDescent="0.25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</row>
    <row r="758" spans="1:26" ht="15.75" customHeight="1" x14ac:dyDescent="0.25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</row>
    <row r="759" spans="1:26" ht="15.75" customHeight="1" x14ac:dyDescent="0.25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</row>
    <row r="760" spans="1:26" ht="15.75" customHeight="1" x14ac:dyDescent="0.25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</row>
    <row r="761" spans="1:26" ht="15.75" customHeight="1" x14ac:dyDescent="0.25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</row>
    <row r="762" spans="1:26" ht="15.75" customHeight="1" x14ac:dyDescent="0.25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</row>
    <row r="763" spans="1:26" ht="15.75" customHeight="1" x14ac:dyDescent="0.25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</row>
    <row r="764" spans="1:26" ht="15.75" customHeight="1" x14ac:dyDescent="0.25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</row>
    <row r="765" spans="1:26" ht="15.75" customHeight="1" x14ac:dyDescent="0.25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</row>
    <row r="766" spans="1:26" ht="15.75" customHeight="1" x14ac:dyDescent="0.25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</row>
    <row r="767" spans="1:26" ht="15.75" customHeight="1" x14ac:dyDescent="0.25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</row>
    <row r="768" spans="1:26" ht="15.75" customHeight="1" x14ac:dyDescent="0.25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</row>
    <row r="769" spans="1:26" ht="15.75" customHeight="1" x14ac:dyDescent="0.25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</row>
    <row r="770" spans="1:26" ht="15.75" customHeight="1" x14ac:dyDescent="0.25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</row>
    <row r="771" spans="1:26" ht="15.75" customHeight="1" x14ac:dyDescent="0.25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</row>
    <row r="772" spans="1:26" ht="15.75" customHeight="1" x14ac:dyDescent="0.25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</row>
    <row r="773" spans="1:26" ht="15.75" customHeight="1" x14ac:dyDescent="0.25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</row>
    <row r="774" spans="1:26" ht="15.75" customHeight="1" x14ac:dyDescent="0.25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</row>
    <row r="775" spans="1:26" ht="15.75" customHeight="1" x14ac:dyDescent="0.25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</row>
    <row r="776" spans="1:26" ht="15.75" customHeight="1" x14ac:dyDescent="0.25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</row>
    <row r="777" spans="1:26" ht="15.75" customHeight="1" x14ac:dyDescent="0.25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</row>
    <row r="778" spans="1:26" ht="15.75" customHeight="1" x14ac:dyDescent="0.25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</row>
    <row r="779" spans="1:26" ht="15.75" customHeight="1" x14ac:dyDescent="0.25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</row>
    <row r="780" spans="1:26" ht="15.75" customHeight="1" x14ac:dyDescent="0.25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</row>
    <row r="781" spans="1:26" ht="15.75" customHeight="1" x14ac:dyDescent="0.25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</row>
    <row r="782" spans="1:26" ht="15.75" customHeight="1" x14ac:dyDescent="0.25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</row>
    <row r="783" spans="1:26" ht="15.75" customHeight="1" x14ac:dyDescent="0.25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</row>
    <row r="784" spans="1:26" ht="15.75" customHeight="1" x14ac:dyDescent="0.25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</row>
    <row r="785" spans="1:26" ht="15.75" customHeight="1" x14ac:dyDescent="0.25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</row>
    <row r="786" spans="1:26" ht="15.75" customHeight="1" x14ac:dyDescent="0.25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</row>
    <row r="787" spans="1:26" ht="15.75" customHeight="1" x14ac:dyDescent="0.25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</row>
    <row r="788" spans="1:26" ht="15.75" customHeight="1" x14ac:dyDescent="0.25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</row>
    <row r="789" spans="1:26" ht="15.75" customHeight="1" x14ac:dyDescent="0.25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</row>
    <row r="790" spans="1:26" ht="15.75" customHeight="1" x14ac:dyDescent="0.25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</row>
    <row r="791" spans="1:26" ht="15.75" customHeight="1" x14ac:dyDescent="0.25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</row>
    <row r="792" spans="1:26" ht="15.75" customHeight="1" x14ac:dyDescent="0.25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</row>
    <row r="793" spans="1:26" ht="15.75" customHeight="1" x14ac:dyDescent="0.25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</row>
    <row r="794" spans="1:26" ht="15.75" customHeight="1" x14ac:dyDescent="0.25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</row>
    <row r="795" spans="1:26" ht="15.75" customHeight="1" x14ac:dyDescent="0.25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</row>
    <row r="796" spans="1:26" ht="15.75" customHeight="1" x14ac:dyDescent="0.25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</row>
    <row r="797" spans="1:26" ht="15.75" customHeight="1" x14ac:dyDescent="0.25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</row>
    <row r="798" spans="1:26" ht="15.75" customHeight="1" x14ac:dyDescent="0.25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</row>
    <row r="799" spans="1:26" ht="15.75" customHeight="1" x14ac:dyDescent="0.25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</row>
    <row r="800" spans="1:26" ht="15.75" customHeight="1" x14ac:dyDescent="0.25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</row>
    <row r="801" spans="1:26" ht="15.75" customHeight="1" x14ac:dyDescent="0.25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</row>
    <row r="802" spans="1:26" ht="15.75" customHeight="1" x14ac:dyDescent="0.25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</row>
    <row r="803" spans="1:26" ht="15.75" customHeight="1" x14ac:dyDescent="0.25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</row>
    <row r="804" spans="1:26" ht="15.75" customHeight="1" x14ac:dyDescent="0.25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</row>
    <row r="805" spans="1:26" ht="15.75" customHeight="1" x14ac:dyDescent="0.25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</row>
    <row r="806" spans="1:26" ht="15.75" customHeight="1" x14ac:dyDescent="0.25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</row>
    <row r="807" spans="1:26" ht="15.75" customHeight="1" x14ac:dyDescent="0.25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</row>
    <row r="808" spans="1:26" ht="15.75" customHeight="1" x14ac:dyDescent="0.25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</row>
    <row r="809" spans="1:26" ht="15.75" customHeight="1" x14ac:dyDescent="0.25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</row>
    <row r="810" spans="1:26" ht="15.75" customHeight="1" x14ac:dyDescent="0.25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</row>
    <row r="811" spans="1:26" ht="15.75" customHeight="1" x14ac:dyDescent="0.25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</row>
    <row r="812" spans="1:26" ht="15.75" customHeight="1" x14ac:dyDescent="0.25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</row>
    <row r="813" spans="1:26" ht="15.75" customHeight="1" x14ac:dyDescent="0.25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</row>
    <row r="814" spans="1:26" ht="15.75" customHeight="1" x14ac:dyDescent="0.25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</row>
    <row r="815" spans="1:26" ht="15.75" customHeight="1" x14ac:dyDescent="0.25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</row>
    <row r="816" spans="1:26" ht="15.75" customHeight="1" x14ac:dyDescent="0.25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</row>
    <row r="817" spans="1:26" ht="15.75" customHeight="1" x14ac:dyDescent="0.25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</row>
    <row r="818" spans="1:26" ht="15.75" customHeight="1" x14ac:dyDescent="0.25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</row>
    <row r="819" spans="1:26" ht="15.75" customHeight="1" x14ac:dyDescent="0.25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</row>
    <row r="820" spans="1:26" ht="15.75" customHeight="1" x14ac:dyDescent="0.25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</row>
    <row r="821" spans="1:26" ht="15.75" customHeight="1" x14ac:dyDescent="0.25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</row>
    <row r="822" spans="1:26" ht="15.75" customHeight="1" x14ac:dyDescent="0.25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</row>
    <row r="823" spans="1:26" ht="15.75" customHeight="1" x14ac:dyDescent="0.25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</row>
    <row r="824" spans="1:26" ht="15.75" customHeight="1" x14ac:dyDescent="0.25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</row>
    <row r="825" spans="1:26" ht="15.75" customHeight="1" x14ac:dyDescent="0.25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</row>
    <row r="826" spans="1:26" ht="15.75" customHeight="1" x14ac:dyDescent="0.25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</row>
    <row r="827" spans="1:26" ht="15.75" customHeight="1" x14ac:dyDescent="0.25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</row>
    <row r="828" spans="1:26" ht="15.75" customHeight="1" x14ac:dyDescent="0.25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</row>
    <row r="829" spans="1:26" ht="15.75" customHeight="1" x14ac:dyDescent="0.25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</row>
    <row r="830" spans="1:26" ht="15.75" customHeight="1" x14ac:dyDescent="0.25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</row>
    <row r="831" spans="1:26" ht="15.75" customHeight="1" x14ac:dyDescent="0.25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</row>
    <row r="832" spans="1:26" ht="15.75" customHeight="1" x14ac:dyDescent="0.25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</row>
    <row r="833" spans="1:26" ht="15.75" customHeight="1" x14ac:dyDescent="0.25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</row>
    <row r="834" spans="1:26" ht="15.75" customHeight="1" x14ac:dyDescent="0.25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</row>
    <row r="835" spans="1:26" ht="15.75" customHeight="1" x14ac:dyDescent="0.25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</row>
    <row r="836" spans="1:26" ht="15.75" customHeight="1" x14ac:dyDescent="0.25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</row>
    <row r="837" spans="1:26" ht="15.75" customHeight="1" x14ac:dyDescent="0.25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</row>
    <row r="838" spans="1:26" ht="15.75" customHeight="1" x14ac:dyDescent="0.25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</row>
    <row r="839" spans="1:26" ht="15.75" customHeight="1" x14ac:dyDescent="0.25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</row>
    <row r="840" spans="1:26" ht="15.75" customHeight="1" x14ac:dyDescent="0.25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</row>
    <row r="841" spans="1:26" ht="15.75" customHeight="1" x14ac:dyDescent="0.25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</row>
    <row r="842" spans="1:26" ht="15.75" customHeight="1" x14ac:dyDescent="0.25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</row>
    <row r="843" spans="1:26" ht="15.75" customHeight="1" x14ac:dyDescent="0.25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</row>
    <row r="844" spans="1:26" ht="15.75" customHeight="1" x14ac:dyDescent="0.25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</row>
    <row r="845" spans="1:26" ht="15.75" customHeight="1" x14ac:dyDescent="0.25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</row>
    <row r="846" spans="1:26" ht="15.75" customHeight="1" x14ac:dyDescent="0.25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</row>
    <row r="847" spans="1:26" ht="15.75" customHeight="1" x14ac:dyDescent="0.25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</row>
    <row r="848" spans="1:26" ht="15.75" customHeight="1" x14ac:dyDescent="0.25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</row>
    <row r="849" spans="1:26" ht="15.75" customHeight="1" x14ac:dyDescent="0.25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</row>
    <row r="850" spans="1:26" ht="15.75" customHeight="1" x14ac:dyDescent="0.25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</row>
    <row r="851" spans="1:26" ht="15.75" customHeight="1" x14ac:dyDescent="0.25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</row>
    <row r="852" spans="1:26" ht="15.75" customHeight="1" x14ac:dyDescent="0.25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</row>
    <row r="853" spans="1:26" ht="15.75" customHeight="1" x14ac:dyDescent="0.25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</row>
    <row r="854" spans="1:26" ht="15.75" customHeight="1" x14ac:dyDescent="0.25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</row>
    <row r="855" spans="1:26" ht="15.75" customHeight="1" x14ac:dyDescent="0.25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</row>
    <row r="856" spans="1:26" ht="15.75" customHeight="1" x14ac:dyDescent="0.25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</row>
    <row r="857" spans="1:26" ht="15.75" customHeight="1" x14ac:dyDescent="0.25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</row>
    <row r="858" spans="1:26" ht="15.75" customHeight="1" x14ac:dyDescent="0.25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</row>
    <row r="859" spans="1:26" ht="15.75" customHeight="1" x14ac:dyDescent="0.25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</row>
    <row r="860" spans="1:26" ht="15.75" customHeight="1" x14ac:dyDescent="0.25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</row>
    <row r="861" spans="1:26" ht="15.75" customHeight="1" x14ac:dyDescent="0.25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</row>
    <row r="862" spans="1:26" ht="15.75" customHeight="1" x14ac:dyDescent="0.25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</row>
    <row r="863" spans="1:26" ht="15.75" customHeight="1" x14ac:dyDescent="0.25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</row>
    <row r="864" spans="1:26" ht="15.75" customHeight="1" x14ac:dyDescent="0.25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</row>
    <row r="865" spans="1:26" ht="15.75" customHeight="1" x14ac:dyDescent="0.25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</row>
    <row r="866" spans="1:26" ht="15.75" customHeight="1" x14ac:dyDescent="0.25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</row>
    <row r="867" spans="1:26" ht="15.75" customHeight="1" x14ac:dyDescent="0.25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</row>
    <row r="868" spans="1:26" ht="15.75" customHeight="1" x14ac:dyDescent="0.25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</row>
    <row r="869" spans="1:26" ht="15.75" customHeight="1" x14ac:dyDescent="0.25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</row>
    <row r="870" spans="1:26" ht="15.75" customHeight="1" x14ac:dyDescent="0.25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</row>
    <row r="871" spans="1:26" ht="15.75" customHeight="1" x14ac:dyDescent="0.25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</row>
    <row r="872" spans="1:26" ht="15.75" customHeight="1" x14ac:dyDescent="0.25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</row>
    <row r="873" spans="1:26" ht="15.75" customHeight="1" x14ac:dyDescent="0.25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</row>
    <row r="874" spans="1:26" ht="15.75" customHeight="1" x14ac:dyDescent="0.25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</row>
    <row r="875" spans="1:26" ht="15.75" customHeight="1" x14ac:dyDescent="0.25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</row>
    <row r="876" spans="1:26" ht="15.75" customHeight="1" x14ac:dyDescent="0.25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</row>
    <row r="877" spans="1:26" ht="15.75" customHeight="1" x14ac:dyDescent="0.25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</row>
    <row r="878" spans="1:26" ht="15.75" customHeight="1" x14ac:dyDescent="0.25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</row>
    <row r="879" spans="1:26" ht="15.75" customHeight="1" x14ac:dyDescent="0.25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</row>
    <row r="880" spans="1:26" ht="15.75" customHeight="1" x14ac:dyDescent="0.25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</row>
    <row r="881" spans="1:26" ht="15.75" customHeight="1" x14ac:dyDescent="0.25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</row>
    <row r="882" spans="1:26" ht="15.75" customHeight="1" x14ac:dyDescent="0.25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</row>
    <row r="883" spans="1:26" ht="15.75" customHeight="1" x14ac:dyDescent="0.25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</row>
    <row r="884" spans="1:26" ht="15.75" customHeight="1" x14ac:dyDescent="0.25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</row>
    <row r="885" spans="1:26" ht="15.75" customHeight="1" x14ac:dyDescent="0.25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</row>
    <row r="886" spans="1:26" ht="15.75" customHeight="1" x14ac:dyDescent="0.25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</row>
    <row r="887" spans="1:26" ht="15.75" customHeight="1" x14ac:dyDescent="0.25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</row>
    <row r="888" spans="1:26" ht="15.75" customHeight="1" x14ac:dyDescent="0.25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</row>
    <row r="889" spans="1:26" ht="15.75" customHeight="1" x14ac:dyDescent="0.25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</row>
    <row r="890" spans="1:26" ht="15.75" customHeight="1" x14ac:dyDescent="0.25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</row>
    <row r="891" spans="1:26" ht="15.75" customHeight="1" x14ac:dyDescent="0.25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</row>
    <row r="892" spans="1:26" ht="15.75" customHeight="1" x14ac:dyDescent="0.25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</row>
    <row r="893" spans="1:26" ht="15.75" customHeight="1" x14ac:dyDescent="0.25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</row>
    <row r="894" spans="1:26" ht="15.75" customHeight="1" x14ac:dyDescent="0.25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</row>
    <row r="895" spans="1:26" ht="15.75" customHeight="1" x14ac:dyDescent="0.25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</row>
    <row r="896" spans="1:26" ht="15.75" customHeight="1" x14ac:dyDescent="0.25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</row>
    <row r="897" spans="1:26" ht="15.75" customHeight="1" x14ac:dyDescent="0.25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</row>
    <row r="898" spans="1:26" ht="15.75" customHeight="1" x14ac:dyDescent="0.25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</row>
    <row r="899" spans="1:26" ht="15.75" customHeight="1" x14ac:dyDescent="0.25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</row>
    <row r="900" spans="1:26" ht="15.75" customHeight="1" x14ac:dyDescent="0.25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</row>
    <row r="901" spans="1:26" ht="15.75" customHeight="1" x14ac:dyDescent="0.25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</row>
    <row r="902" spans="1:26" ht="15.75" customHeight="1" x14ac:dyDescent="0.25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</row>
    <row r="903" spans="1:26" ht="15.75" customHeight="1" x14ac:dyDescent="0.25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</row>
    <row r="904" spans="1:26" ht="15.75" customHeight="1" x14ac:dyDescent="0.25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</row>
    <row r="905" spans="1:26" ht="15.75" customHeight="1" x14ac:dyDescent="0.25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</row>
    <row r="906" spans="1:26" ht="15.75" customHeight="1" x14ac:dyDescent="0.25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</row>
    <row r="907" spans="1:26" ht="15.75" customHeight="1" x14ac:dyDescent="0.25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</row>
    <row r="908" spans="1:26" ht="15.75" customHeight="1" x14ac:dyDescent="0.25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</row>
    <row r="909" spans="1:26" ht="15.75" customHeight="1" x14ac:dyDescent="0.25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</row>
    <row r="910" spans="1:26" ht="15.75" customHeight="1" x14ac:dyDescent="0.25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</row>
    <row r="911" spans="1:26" ht="15.75" customHeight="1" x14ac:dyDescent="0.25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</row>
    <row r="912" spans="1:26" ht="15.75" customHeight="1" x14ac:dyDescent="0.25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</row>
    <row r="913" spans="1:26" ht="15.75" customHeight="1" x14ac:dyDescent="0.25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</row>
    <row r="914" spans="1:26" ht="15.75" customHeight="1" x14ac:dyDescent="0.25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</row>
    <row r="915" spans="1:26" ht="15.75" customHeight="1" x14ac:dyDescent="0.25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</row>
    <row r="916" spans="1:26" ht="15.75" customHeight="1" x14ac:dyDescent="0.25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</row>
    <row r="917" spans="1:26" ht="15.75" customHeight="1" x14ac:dyDescent="0.25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</row>
    <row r="918" spans="1:26" ht="15.75" customHeight="1" x14ac:dyDescent="0.25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</row>
    <row r="919" spans="1:26" ht="15.75" customHeight="1" x14ac:dyDescent="0.25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</row>
    <row r="920" spans="1:26" ht="15.75" customHeight="1" x14ac:dyDescent="0.25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</row>
    <row r="921" spans="1:26" ht="15.75" customHeight="1" x14ac:dyDescent="0.25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</row>
    <row r="922" spans="1:26" ht="15.75" customHeight="1" x14ac:dyDescent="0.25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</row>
    <row r="923" spans="1:26" ht="15.75" customHeight="1" x14ac:dyDescent="0.25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</row>
    <row r="924" spans="1:26" ht="15.75" customHeight="1" x14ac:dyDescent="0.25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</row>
    <row r="925" spans="1:26" ht="15.75" customHeight="1" x14ac:dyDescent="0.25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</row>
    <row r="926" spans="1:26" ht="15.75" customHeight="1" x14ac:dyDescent="0.25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</row>
    <row r="927" spans="1:26" ht="15.75" customHeight="1" x14ac:dyDescent="0.25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</row>
    <row r="928" spans="1:26" ht="15.75" customHeight="1" x14ac:dyDescent="0.25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</row>
    <row r="929" spans="1:26" ht="15.75" customHeight="1" x14ac:dyDescent="0.25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</row>
    <row r="930" spans="1:26" ht="15.75" customHeight="1" x14ac:dyDescent="0.25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</row>
    <row r="931" spans="1:26" ht="15.75" customHeight="1" x14ac:dyDescent="0.25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</row>
    <row r="932" spans="1:26" ht="15.75" customHeight="1" x14ac:dyDescent="0.25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</row>
    <row r="933" spans="1:26" ht="15.75" customHeight="1" x14ac:dyDescent="0.25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</row>
    <row r="934" spans="1:26" ht="15.75" customHeight="1" x14ac:dyDescent="0.25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</row>
    <row r="935" spans="1:26" ht="15.75" customHeight="1" x14ac:dyDescent="0.25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</row>
    <row r="936" spans="1:26" ht="15.75" customHeight="1" x14ac:dyDescent="0.25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</row>
    <row r="937" spans="1:26" ht="15.75" customHeight="1" x14ac:dyDescent="0.25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</row>
    <row r="938" spans="1:26" ht="15.75" customHeight="1" x14ac:dyDescent="0.25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</row>
    <row r="939" spans="1:26" ht="15.75" customHeight="1" x14ac:dyDescent="0.25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</row>
    <row r="940" spans="1:26" ht="15.75" customHeight="1" x14ac:dyDescent="0.25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</row>
    <row r="941" spans="1:26" ht="15.75" customHeight="1" x14ac:dyDescent="0.25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</row>
    <row r="942" spans="1:26" ht="15.75" customHeight="1" x14ac:dyDescent="0.25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</row>
    <row r="943" spans="1:26" ht="15.75" customHeight="1" x14ac:dyDescent="0.25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</row>
    <row r="944" spans="1:26" ht="15.75" customHeight="1" x14ac:dyDescent="0.25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</row>
    <row r="945" spans="1:26" ht="15.75" customHeight="1" x14ac:dyDescent="0.25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</row>
    <row r="946" spans="1:26" ht="15.75" customHeight="1" x14ac:dyDescent="0.25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</row>
    <row r="947" spans="1:26" ht="15.75" customHeight="1" x14ac:dyDescent="0.25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</row>
    <row r="948" spans="1:26" ht="15.75" customHeight="1" x14ac:dyDescent="0.25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</row>
    <row r="949" spans="1:26" ht="15.75" customHeight="1" x14ac:dyDescent="0.25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</row>
    <row r="950" spans="1:26" ht="15.75" customHeight="1" x14ac:dyDescent="0.25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</row>
    <row r="951" spans="1:26" ht="15.75" customHeight="1" x14ac:dyDescent="0.25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</row>
    <row r="952" spans="1:26" ht="15.75" customHeight="1" x14ac:dyDescent="0.25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</row>
    <row r="953" spans="1:26" ht="15.75" customHeight="1" x14ac:dyDescent="0.25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</row>
    <row r="954" spans="1:26" ht="15.75" customHeight="1" x14ac:dyDescent="0.25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</row>
    <row r="955" spans="1:26" ht="15.75" customHeight="1" x14ac:dyDescent="0.25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</row>
    <row r="956" spans="1:26" ht="15.75" customHeight="1" x14ac:dyDescent="0.25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</row>
    <row r="957" spans="1:26" ht="15.75" customHeight="1" x14ac:dyDescent="0.25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</row>
    <row r="958" spans="1:26" ht="15.75" customHeight="1" x14ac:dyDescent="0.25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</row>
    <row r="959" spans="1:26" ht="15.75" customHeight="1" x14ac:dyDescent="0.25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</row>
    <row r="960" spans="1:26" ht="15.75" customHeight="1" x14ac:dyDescent="0.25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</row>
    <row r="961" spans="1:26" ht="15.75" customHeight="1" x14ac:dyDescent="0.25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</row>
    <row r="962" spans="1:26" ht="15.75" customHeight="1" x14ac:dyDescent="0.25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</row>
    <row r="963" spans="1:26" ht="15.75" customHeight="1" x14ac:dyDescent="0.25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</row>
    <row r="964" spans="1:26" ht="15.75" customHeight="1" x14ac:dyDescent="0.25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</row>
    <row r="965" spans="1:26" ht="15.75" customHeight="1" x14ac:dyDescent="0.25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</row>
    <row r="966" spans="1:26" ht="15.75" customHeight="1" x14ac:dyDescent="0.25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</row>
    <row r="967" spans="1:26" ht="15.75" customHeight="1" x14ac:dyDescent="0.25">
      <c r="A967" s="156"/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M967" s="156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</row>
    <row r="968" spans="1:26" ht="15.75" customHeight="1" x14ac:dyDescent="0.25">
      <c r="A968" s="156"/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M968" s="156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</row>
    <row r="969" spans="1:26" ht="15.75" customHeight="1" x14ac:dyDescent="0.25">
      <c r="A969" s="156"/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M969" s="156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</row>
    <row r="970" spans="1:26" ht="15.75" customHeight="1" x14ac:dyDescent="0.25">
      <c r="A970" s="156"/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M970" s="156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</row>
    <row r="971" spans="1:26" ht="15.75" customHeight="1" x14ac:dyDescent="0.25">
      <c r="A971" s="156"/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M971" s="156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</row>
    <row r="972" spans="1:26" ht="15.75" customHeight="1" x14ac:dyDescent="0.25">
      <c r="A972" s="156"/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</row>
    <row r="973" spans="1:26" ht="15.75" customHeight="1" x14ac:dyDescent="0.25">
      <c r="A973" s="156"/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M973" s="156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</row>
    <row r="974" spans="1:26" ht="15.75" customHeight="1" x14ac:dyDescent="0.25">
      <c r="A974" s="156"/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M974" s="156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</row>
    <row r="975" spans="1:26" ht="15.75" customHeight="1" x14ac:dyDescent="0.25">
      <c r="A975" s="156"/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</row>
    <row r="976" spans="1:26" ht="15.75" customHeight="1" x14ac:dyDescent="0.25">
      <c r="A976" s="156"/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M976" s="156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</row>
    <row r="977" spans="1:26" ht="15.75" customHeight="1" x14ac:dyDescent="0.25">
      <c r="A977" s="156"/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M977" s="156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</row>
    <row r="978" spans="1:26" ht="15.75" customHeight="1" x14ac:dyDescent="0.25">
      <c r="A978" s="156"/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M978" s="156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</row>
    <row r="979" spans="1:26" ht="15.75" customHeight="1" x14ac:dyDescent="0.25">
      <c r="A979" s="156"/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M979" s="156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</row>
    <row r="980" spans="1:26" ht="15.75" customHeight="1" x14ac:dyDescent="0.25">
      <c r="A980" s="156"/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M980" s="156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</row>
    <row r="981" spans="1:26" ht="15.75" customHeight="1" x14ac:dyDescent="0.25">
      <c r="A981" s="156"/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M981" s="156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</row>
    <row r="982" spans="1:26" ht="15.75" customHeight="1" x14ac:dyDescent="0.25">
      <c r="A982" s="156"/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M982" s="156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</row>
    <row r="983" spans="1:26" ht="15.75" customHeight="1" x14ac:dyDescent="0.25">
      <c r="A983" s="156"/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M983" s="156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</row>
    <row r="984" spans="1:26" ht="15.75" customHeight="1" x14ac:dyDescent="0.25">
      <c r="A984" s="156"/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M984" s="156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</row>
    <row r="985" spans="1:26" ht="15.75" customHeight="1" x14ac:dyDescent="0.25">
      <c r="A985" s="156"/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</row>
    <row r="986" spans="1:26" ht="15.75" customHeight="1" x14ac:dyDescent="0.25">
      <c r="A986" s="156"/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M986" s="156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</row>
    <row r="987" spans="1:26" ht="15.75" customHeight="1" x14ac:dyDescent="0.25">
      <c r="A987" s="156"/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M987" s="156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</row>
    <row r="988" spans="1:26" ht="15.75" customHeight="1" x14ac:dyDescent="0.25">
      <c r="A988" s="156"/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M988" s="156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</row>
    <row r="989" spans="1:26" ht="15.75" customHeight="1" x14ac:dyDescent="0.25">
      <c r="A989" s="156"/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</row>
    <row r="990" spans="1:26" ht="15.75" customHeight="1" x14ac:dyDescent="0.25">
      <c r="A990" s="156"/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M990" s="156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</row>
    <row r="991" spans="1:26" ht="15.75" customHeight="1" x14ac:dyDescent="0.25">
      <c r="A991" s="156"/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M991" s="156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</row>
    <row r="992" spans="1:26" ht="15.75" customHeight="1" x14ac:dyDescent="0.25">
      <c r="A992" s="156"/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</row>
    <row r="993" spans="1:26" ht="15.75" customHeight="1" x14ac:dyDescent="0.25">
      <c r="A993" s="156"/>
      <c r="B993" s="156"/>
      <c r="C993" s="156"/>
      <c r="D993" s="156"/>
      <c r="E993" s="156"/>
      <c r="F993" s="156"/>
      <c r="G993" s="156"/>
      <c r="H993" s="156"/>
      <c r="I993" s="156"/>
      <c r="J993" s="156"/>
      <c r="K993" s="156"/>
      <c r="L993" s="156"/>
      <c r="M993" s="156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</row>
    <row r="994" spans="1:26" ht="15.75" customHeight="1" x14ac:dyDescent="0.25">
      <c r="A994" s="156"/>
      <c r="B994" s="156"/>
      <c r="C994" s="156"/>
      <c r="D994" s="156"/>
      <c r="E994" s="156"/>
      <c r="F994" s="156"/>
      <c r="G994" s="156"/>
      <c r="H994" s="156"/>
      <c r="I994" s="156"/>
      <c r="J994" s="156"/>
      <c r="K994" s="156"/>
      <c r="L994" s="156"/>
      <c r="M994" s="156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</row>
    <row r="995" spans="1:26" ht="15.75" customHeight="1" x14ac:dyDescent="0.25">
      <c r="A995" s="156"/>
      <c r="B995" s="156"/>
      <c r="C995" s="156"/>
      <c r="D995" s="156"/>
      <c r="E995" s="156"/>
      <c r="F995" s="156"/>
      <c r="G995" s="156"/>
      <c r="H995" s="156"/>
      <c r="I995" s="156"/>
      <c r="J995" s="156"/>
      <c r="K995" s="156"/>
      <c r="L995" s="156"/>
      <c r="M995" s="156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</row>
    <row r="996" spans="1:26" ht="15.75" customHeight="1" x14ac:dyDescent="0.25">
      <c r="A996" s="156"/>
      <c r="B996" s="156"/>
      <c r="C996" s="156"/>
      <c r="D996" s="156"/>
      <c r="E996" s="156"/>
      <c r="F996" s="156"/>
      <c r="G996" s="156"/>
      <c r="H996" s="156"/>
      <c r="I996" s="156"/>
      <c r="J996" s="156"/>
      <c r="K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</row>
    <row r="997" spans="1:26" ht="15.75" customHeight="1" x14ac:dyDescent="0.25">
      <c r="A997" s="156"/>
      <c r="B997" s="156"/>
      <c r="C997" s="156"/>
      <c r="D997" s="156"/>
      <c r="E997" s="156"/>
      <c r="F997" s="156"/>
      <c r="G997" s="156"/>
      <c r="H997" s="156"/>
      <c r="I997" s="156"/>
      <c r="J997" s="156"/>
      <c r="K997" s="156"/>
      <c r="L997" s="156"/>
      <c r="M997" s="156"/>
      <c r="N997" s="156"/>
      <c r="O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</row>
    <row r="998" spans="1:26" ht="15.75" customHeight="1" x14ac:dyDescent="0.25">
      <c r="A998" s="156"/>
      <c r="B998" s="156"/>
      <c r="C998" s="156"/>
      <c r="D998" s="156"/>
      <c r="E998" s="156"/>
      <c r="F998" s="156"/>
      <c r="G998" s="156"/>
      <c r="H998" s="156"/>
      <c r="I998" s="156"/>
      <c r="J998" s="156"/>
      <c r="K998" s="156"/>
      <c r="L998" s="156"/>
      <c r="M998" s="156"/>
      <c r="N998" s="156"/>
      <c r="O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</row>
    <row r="999" spans="1:26" ht="15.75" customHeight="1" x14ac:dyDescent="0.25">
      <c r="A999" s="156"/>
      <c r="B999" s="156"/>
      <c r="C999" s="156"/>
      <c r="D999" s="156"/>
      <c r="E999" s="156"/>
      <c r="F999" s="156"/>
      <c r="G999" s="156"/>
      <c r="H999" s="156"/>
      <c r="I999" s="156"/>
      <c r="J999" s="156"/>
      <c r="K999" s="156"/>
      <c r="L999" s="156"/>
      <c r="M999" s="156"/>
      <c r="N999" s="156"/>
      <c r="O999" s="156"/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</row>
    <row r="1000" spans="1:26" ht="15.75" customHeight="1" x14ac:dyDescent="0.25">
      <c r="A1000" s="156"/>
      <c r="B1000" s="156"/>
      <c r="C1000" s="156"/>
      <c r="D1000" s="156"/>
      <c r="E1000" s="156"/>
      <c r="F1000" s="156"/>
      <c r="G1000" s="156"/>
      <c r="H1000" s="156"/>
      <c r="I1000" s="156"/>
      <c r="J1000" s="156"/>
      <c r="K1000" s="156"/>
      <c r="L1000" s="156"/>
      <c r="M1000" s="156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</row>
    <row r="1001" spans="1:26" ht="15" customHeight="1" x14ac:dyDescent="0.25">
      <c r="I1001" s="156"/>
      <c r="R1001" s="156"/>
    </row>
    <row r="1002" spans="1:26" ht="15" customHeight="1" x14ac:dyDescent="0.25">
      <c r="I1002" s="156"/>
      <c r="R1002" s="156"/>
    </row>
    <row r="1003" spans="1:26" ht="15" customHeight="1" x14ac:dyDescent="0.25">
      <c r="I1003" s="156"/>
      <c r="R1003" s="156"/>
    </row>
    <row r="1004" spans="1:26" ht="15" customHeight="1" x14ac:dyDescent="0.25">
      <c r="I1004" s="156"/>
      <c r="R1004" s="156"/>
    </row>
    <row r="1005" spans="1:26" ht="15" customHeight="1" x14ac:dyDescent="0.25">
      <c r="I1005" s="156"/>
      <c r="R1005" s="156"/>
    </row>
    <row r="1006" spans="1:26" ht="15" customHeight="1" x14ac:dyDescent="0.25">
      <c r="I1006" s="156"/>
      <c r="R1006" s="156"/>
    </row>
    <row r="1007" spans="1:26" ht="15" customHeight="1" x14ac:dyDescent="0.25">
      <c r="I1007" s="156"/>
      <c r="R1007" s="156"/>
    </row>
    <row r="1008" spans="1:26" ht="15" customHeight="1" x14ac:dyDescent="0.25">
      <c r="I1008" s="156"/>
      <c r="R1008" s="156"/>
    </row>
    <row r="1009" spans="9:18" ht="15" customHeight="1" x14ac:dyDescent="0.25">
      <c r="I1009" s="156"/>
      <c r="R1009" s="156"/>
    </row>
    <row r="1010" spans="9:18" ht="15" customHeight="1" x14ac:dyDescent="0.25">
      <c r="I1010" s="156"/>
      <c r="R1010" s="156"/>
    </row>
    <row r="1011" spans="9:18" ht="15" customHeight="1" x14ac:dyDescent="0.25">
      <c r="I1011" s="156"/>
      <c r="R1011" s="156"/>
    </row>
    <row r="1012" spans="9:18" ht="15" customHeight="1" x14ac:dyDescent="0.25">
      <c r="I1012" s="156"/>
      <c r="R1012" s="156"/>
    </row>
    <row r="1013" spans="9:18" ht="15" customHeight="1" x14ac:dyDescent="0.25">
      <c r="I1013" s="156"/>
      <c r="R1013" s="156"/>
    </row>
    <row r="1014" spans="9:18" ht="15" customHeight="1" x14ac:dyDescent="0.25">
      <c r="I1014" s="156"/>
      <c r="R1014" s="156"/>
    </row>
    <row r="1015" spans="9:18" ht="15" customHeight="1" x14ac:dyDescent="0.25">
      <c r="I1015" s="156"/>
      <c r="R1015" s="156"/>
    </row>
    <row r="1016" spans="9:18" ht="15" customHeight="1" x14ac:dyDescent="0.25">
      <c r="I1016" s="156"/>
      <c r="R1016" s="156"/>
    </row>
    <row r="1017" spans="9:18" ht="15" customHeight="1" x14ac:dyDescent="0.25">
      <c r="I1017" s="156"/>
      <c r="R1017" s="156"/>
    </row>
    <row r="1018" spans="9:18" ht="15" customHeight="1" x14ac:dyDescent="0.25">
      <c r="I1018" s="156"/>
      <c r="R1018" s="156"/>
    </row>
    <row r="1019" spans="9:18" ht="15" customHeight="1" x14ac:dyDescent="0.25">
      <c r="I1019" s="156"/>
    </row>
    <row r="1020" spans="9:18" ht="15" customHeight="1" x14ac:dyDescent="0.25">
      <c r="I1020" s="156"/>
    </row>
    <row r="1021" spans="9:18" ht="15" customHeight="1" x14ac:dyDescent="0.25">
      <c r="I1021" s="156"/>
    </row>
    <row r="1022" spans="9:18" ht="15" customHeight="1" x14ac:dyDescent="0.25">
      <c r="I1022" s="156"/>
    </row>
    <row r="1023" spans="9:18" ht="15" customHeight="1" x14ac:dyDescent="0.25">
      <c r="I1023" s="156"/>
    </row>
    <row r="1024" spans="9:18" ht="15" customHeight="1" x14ac:dyDescent="0.25">
      <c r="I1024" s="156"/>
    </row>
    <row r="1025" spans="9:9" ht="15" customHeight="1" x14ac:dyDescent="0.25">
      <c r="I1025" s="156"/>
    </row>
    <row r="1026" spans="9:9" ht="15" customHeight="1" x14ac:dyDescent="0.25">
      <c r="I1026" s="156"/>
    </row>
    <row r="1027" spans="9:9" ht="15" customHeight="1" x14ac:dyDescent="0.25">
      <c r="I1027" s="156"/>
    </row>
    <row r="1028" spans="9:9" ht="15" customHeight="1" x14ac:dyDescent="0.25">
      <c r="I1028" s="156"/>
    </row>
    <row r="1029" spans="9:9" ht="15" customHeight="1" x14ac:dyDescent="0.25">
      <c r="I1029" s="156"/>
    </row>
    <row r="1030" spans="9:9" ht="15" customHeight="1" x14ac:dyDescent="0.25">
      <c r="I1030" s="156"/>
    </row>
    <row r="1031" spans="9:9" ht="15" customHeight="1" x14ac:dyDescent="0.25">
      <c r="I1031" s="156"/>
    </row>
    <row r="1032" spans="9:9" ht="15" customHeight="1" x14ac:dyDescent="0.25">
      <c r="I1032" s="156"/>
    </row>
    <row r="1033" spans="9:9" ht="15" customHeight="1" x14ac:dyDescent="0.25">
      <c r="I1033" s="156"/>
    </row>
    <row r="1034" spans="9:9" ht="15" customHeight="1" x14ac:dyDescent="0.25">
      <c r="I1034" s="156"/>
    </row>
  </sheetData>
  <mergeCells count="2">
    <mergeCell ref="A1:U8"/>
    <mergeCell ref="E16:L17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3" r:id="rId4" name="Button 5">
              <controlPr defaultSize="0" print="0" autoFill="0" autoPict="0" macro="[0]!CadastrarFuncionários">
                <anchor moveWithCells="1" sizeWithCells="1">
                  <from>
                    <xdr:col>9</xdr:col>
                    <xdr:colOff>276225</xdr:colOff>
                    <xdr:row>26</xdr:row>
                    <xdr:rowOff>76200</xdr:rowOff>
                  </from>
                  <to>
                    <xdr:col>11</xdr:col>
                    <xdr:colOff>371475</xdr:colOff>
                    <xdr:row>28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BA358D-615A-4E01-B749-BB604DF04C52}">
          <x14:formula1>
            <xm:f>Valid_func_geral!$H$16:$H$22</xm:f>
          </x14:formula1>
          <xm:sqref>I22</xm:sqref>
        </x14:dataValidation>
        <x14:dataValidation type="list" allowBlank="1" showInputMessage="1" showErrorMessage="1" xr:uid="{B5B9EE29-EF2F-4828-9693-CB13054C8444}">
          <x14:formula1>
            <xm:f>Valid_func_geral!$G$16:$G$29</xm:f>
          </x14:formula1>
          <xm:sqref>I24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3B34-726E-428C-A8D8-90F6409735FF}">
  <sheetPr codeName="Planilha30"/>
  <dimension ref="A1:AD1000"/>
  <sheetViews>
    <sheetView showGridLines="0" topLeftCell="A3" zoomScale="70" zoomScaleNormal="70" workbookViewId="0">
      <selection activeCell="K14" sqref="K14"/>
    </sheetView>
  </sheetViews>
  <sheetFormatPr defaultColWidth="14.42578125" defaultRowHeight="15" customHeight="1" x14ac:dyDescent="0.25"/>
  <cols>
    <col min="1" max="6" width="9.140625" style="209" customWidth="1"/>
    <col min="7" max="7" width="32.5703125" style="209" customWidth="1"/>
    <col min="8" max="8" width="12.28515625" style="209" customWidth="1"/>
    <col min="9" max="9" width="25.5703125" style="209" customWidth="1"/>
    <col min="10" max="10" width="11.42578125" style="209" customWidth="1"/>
    <col min="11" max="11" width="56.42578125" style="209" customWidth="1"/>
    <col min="12" max="12" width="15.42578125" style="209" customWidth="1"/>
    <col min="13" max="13" width="9.140625" style="209" customWidth="1"/>
    <col min="14" max="14" width="9.28515625" style="209" customWidth="1"/>
    <col min="15" max="15" width="9.42578125" style="209" customWidth="1"/>
    <col min="16" max="16" width="9.140625" style="209" customWidth="1"/>
    <col min="17" max="17" width="14.42578125" style="209" customWidth="1"/>
    <col min="18" max="21" width="9.140625" style="209" customWidth="1"/>
    <col min="22" max="26" width="8.7109375" style="209" customWidth="1"/>
    <col min="27" max="16384" width="14.42578125" style="209"/>
  </cols>
  <sheetData>
    <row r="1" spans="1:30" ht="15" customHeight="1" x14ac:dyDescent="0.25">
      <c r="A1" s="550" t="s">
        <v>423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210"/>
      <c r="W1" s="210"/>
      <c r="X1" s="210"/>
      <c r="Y1" s="210"/>
      <c r="Z1" s="210"/>
      <c r="AA1" s="211"/>
      <c r="AB1" s="211"/>
      <c r="AC1" s="211"/>
      <c r="AD1" s="211"/>
    </row>
    <row r="2" spans="1:30" ht="15" customHeight="1" x14ac:dyDescent="0.25">
      <c r="A2" s="550"/>
      <c r="B2" s="550"/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550"/>
      <c r="U2" s="550"/>
      <c r="V2" s="210"/>
      <c r="W2" s="210"/>
      <c r="X2" s="210"/>
      <c r="Y2" s="210"/>
      <c r="Z2" s="210"/>
      <c r="AA2" s="211"/>
      <c r="AB2" s="211"/>
      <c r="AC2" s="211"/>
      <c r="AD2" s="211"/>
    </row>
    <row r="3" spans="1:30" ht="15" customHeight="1" x14ac:dyDescent="0.25">
      <c r="A3" s="550"/>
      <c r="B3" s="550"/>
      <c r="C3" s="550"/>
      <c r="D3" s="550"/>
      <c r="E3" s="550"/>
      <c r="F3" s="550"/>
      <c r="G3" s="550"/>
      <c r="H3" s="550"/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550"/>
      <c r="U3" s="550"/>
      <c r="V3" s="210"/>
      <c r="W3" s="210"/>
      <c r="X3" s="210"/>
      <c r="Y3" s="210"/>
      <c r="Z3" s="210"/>
      <c r="AA3" s="211"/>
      <c r="AB3" s="211"/>
      <c r="AC3" s="211"/>
      <c r="AD3" s="211"/>
    </row>
    <row r="4" spans="1:30" ht="15" customHeight="1" x14ac:dyDescent="0.25">
      <c r="A4" s="550"/>
      <c r="B4" s="550"/>
      <c r="C4" s="550"/>
      <c r="D4" s="550"/>
      <c r="E4" s="550"/>
      <c r="F4" s="550"/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550"/>
      <c r="U4" s="550"/>
      <c r="V4" s="210"/>
      <c r="W4" s="210"/>
      <c r="X4" s="210"/>
      <c r="Y4" s="210"/>
      <c r="Z4" s="210"/>
      <c r="AA4" s="211"/>
      <c r="AB4" s="211"/>
      <c r="AC4" s="211"/>
      <c r="AD4" s="211"/>
    </row>
    <row r="5" spans="1:30" ht="15" customHeight="1" x14ac:dyDescent="0.2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210"/>
      <c r="W5" s="210"/>
      <c r="X5" s="210"/>
      <c r="Y5" s="210"/>
      <c r="Z5" s="210"/>
      <c r="AA5" s="211"/>
      <c r="AB5" s="211"/>
      <c r="AC5" s="211"/>
      <c r="AD5" s="211"/>
    </row>
    <row r="6" spans="1:30" ht="15" customHeight="1" x14ac:dyDescent="0.25">
      <c r="A6" s="550"/>
      <c r="B6" s="550"/>
      <c r="C6" s="550"/>
      <c r="D6" s="550"/>
      <c r="E6" s="550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210"/>
      <c r="W6" s="210"/>
      <c r="X6" s="210"/>
      <c r="Y6" s="210"/>
      <c r="Z6" s="210"/>
      <c r="AA6" s="211"/>
      <c r="AB6" s="211"/>
      <c r="AC6" s="211"/>
      <c r="AD6" s="211"/>
    </row>
    <row r="7" spans="1:30" ht="15" customHeight="1" x14ac:dyDescent="0.25">
      <c r="A7" s="550"/>
      <c r="B7" s="550"/>
      <c r="C7" s="550"/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550"/>
      <c r="U7" s="550"/>
      <c r="V7" s="210"/>
      <c r="W7" s="210"/>
      <c r="X7" s="210"/>
      <c r="Y7" s="210"/>
      <c r="Z7" s="210"/>
      <c r="AA7" s="211"/>
      <c r="AB7" s="211"/>
      <c r="AC7" s="211"/>
      <c r="AD7" s="211"/>
    </row>
    <row r="8" spans="1:30" ht="15" customHeight="1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210"/>
      <c r="W8" s="210"/>
      <c r="X8" s="210"/>
      <c r="Y8" s="210"/>
      <c r="Z8" s="210"/>
      <c r="AA8" s="211"/>
      <c r="AB8" s="211"/>
      <c r="AC8" s="211"/>
      <c r="AD8" s="211"/>
    </row>
    <row r="9" spans="1:30" ht="15" customHeight="1" x14ac:dyDescent="0.25">
      <c r="A9" s="217"/>
      <c r="B9" s="217"/>
      <c r="C9" s="217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0"/>
      <c r="W9" s="210"/>
      <c r="X9" s="210"/>
      <c r="Y9" s="210"/>
      <c r="Z9" s="210"/>
      <c r="AA9" s="211"/>
      <c r="AB9" s="211"/>
      <c r="AC9" s="211"/>
      <c r="AD9" s="211"/>
    </row>
    <row r="10" spans="1:30" ht="15" customHeight="1" x14ac:dyDescent="0.4">
      <c r="A10" s="217"/>
      <c r="B10" s="217"/>
      <c r="C10" s="217"/>
      <c r="D10" s="215"/>
      <c r="E10" s="215"/>
      <c r="F10" s="215"/>
      <c r="G10" s="215"/>
      <c r="H10" s="219"/>
      <c r="I10" s="551"/>
      <c r="J10" s="551"/>
      <c r="K10" s="551"/>
      <c r="L10" s="551"/>
      <c r="M10" s="551"/>
      <c r="N10" s="551"/>
      <c r="O10" s="551"/>
      <c r="P10" s="219"/>
      <c r="Q10" s="219"/>
      <c r="R10" s="220"/>
      <c r="S10" s="215"/>
      <c r="T10" s="215"/>
      <c r="U10" s="215"/>
      <c r="V10" s="210"/>
      <c r="W10" s="210"/>
      <c r="X10" s="210"/>
      <c r="Y10" s="210"/>
      <c r="Z10" s="210"/>
      <c r="AA10" s="211"/>
      <c r="AB10" s="211"/>
      <c r="AC10" s="211"/>
      <c r="AD10" s="211"/>
    </row>
    <row r="11" spans="1:30" ht="15" customHeight="1" x14ac:dyDescent="0.4">
      <c r="A11" s="217"/>
      <c r="B11" s="217"/>
      <c r="C11" s="217"/>
      <c r="D11" s="215"/>
      <c r="E11" s="215"/>
      <c r="F11" s="215"/>
      <c r="G11" s="215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20"/>
      <c r="S11" s="215"/>
      <c r="T11" s="215"/>
      <c r="U11" s="215"/>
      <c r="V11" s="210"/>
      <c r="W11" s="210"/>
      <c r="X11" s="210"/>
      <c r="Y11" s="210"/>
      <c r="Z11" s="210"/>
      <c r="AA11" s="211"/>
      <c r="AB11" s="211"/>
      <c r="AC11" s="211"/>
      <c r="AD11" s="211"/>
    </row>
    <row r="12" spans="1:30" ht="18" customHeight="1" x14ac:dyDescent="0.4">
      <c r="A12" s="217"/>
      <c r="B12" s="217"/>
      <c r="C12" s="217"/>
      <c r="D12" s="215"/>
      <c r="E12" s="215"/>
      <c r="F12" s="215"/>
      <c r="G12" s="215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5"/>
      <c r="S12" s="215"/>
      <c r="T12" s="215"/>
      <c r="U12" s="215"/>
      <c r="V12" s="210"/>
      <c r="W12" s="210"/>
      <c r="X12" s="210"/>
      <c r="Y12" s="210"/>
      <c r="Z12" s="210"/>
      <c r="AA12" s="211"/>
      <c r="AB12" s="211"/>
      <c r="AC12" s="211"/>
      <c r="AD12" s="211"/>
    </row>
    <row r="13" spans="1:30" ht="15" customHeight="1" x14ac:dyDescent="0.25">
      <c r="A13" s="217"/>
      <c r="B13" s="217"/>
      <c r="C13" s="217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0"/>
      <c r="W13" s="210"/>
      <c r="X13" s="210"/>
      <c r="Y13" s="210"/>
      <c r="Z13" s="210"/>
      <c r="AA13" s="211"/>
      <c r="AB13" s="211"/>
      <c r="AC13" s="211"/>
      <c r="AD13" s="211"/>
    </row>
    <row r="14" spans="1:30" x14ac:dyDescent="0.25">
      <c r="A14" s="217"/>
      <c r="B14" s="217"/>
      <c r="C14" s="217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0"/>
      <c r="W14" s="210"/>
      <c r="X14" s="210"/>
      <c r="Y14" s="210"/>
      <c r="Z14" s="210"/>
      <c r="AA14" s="211"/>
      <c r="AB14" s="211"/>
      <c r="AC14" s="211"/>
      <c r="AD14" s="211"/>
    </row>
    <row r="15" spans="1:30" ht="15.75" x14ac:dyDescent="0.25">
      <c r="A15" s="217"/>
      <c r="B15" s="217"/>
      <c r="C15" s="217"/>
      <c r="D15" s="215"/>
      <c r="E15" s="215"/>
      <c r="F15" s="215"/>
      <c r="G15" s="248" t="s">
        <v>132</v>
      </c>
      <c r="H15" s="247" t="s">
        <v>133</v>
      </c>
      <c r="I15" s="373" t="s">
        <v>191</v>
      </c>
      <c r="J15"/>
      <c r="K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0"/>
      <c r="W15" s="210"/>
      <c r="X15" s="210"/>
      <c r="Y15" s="210"/>
      <c r="Z15" s="210"/>
      <c r="AA15" s="211"/>
      <c r="AB15" s="211"/>
      <c r="AC15" s="211"/>
      <c r="AD15" s="211"/>
    </row>
    <row r="16" spans="1:30" ht="20.25" customHeight="1" x14ac:dyDescent="0.25">
      <c r="A16" s="217"/>
      <c r="B16" s="217"/>
      <c r="C16" s="217"/>
      <c r="D16" s="215"/>
      <c r="E16" s="215"/>
      <c r="F16" s="215"/>
      <c r="G16" s="233" t="s">
        <v>137</v>
      </c>
      <c r="H16" s="233" t="s">
        <v>5</v>
      </c>
      <c r="I16" s="233" t="s">
        <v>417</v>
      </c>
      <c r="J16"/>
      <c r="K16"/>
      <c r="L16" s="244"/>
      <c r="M16" s="244"/>
      <c r="N16" s="244"/>
      <c r="O16" s="244"/>
      <c r="P16" s="244"/>
      <c r="Q16" s="244"/>
      <c r="R16" s="244"/>
      <c r="S16" s="244"/>
      <c r="T16" s="244"/>
      <c r="U16" s="215"/>
      <c r="V16" s="210"/>
      <c r="W16" s="210"/>
      <c r="X16" s="210"/>
      <c r="Y16" s="210"/>
      <c r="Z16" s="210"/>
      <c r="AA16" s="211"/>
      <c r="AB16" s="211"/>
      <c r="AC16" s="211"/>
      <c r="AD16" s="211"/>
    </row>
    <row r="17" spans="1:30" ht="15.75" x14ac:dyDescent="0.25">
      <c r="A17" s="217"/>
      <c r="B17" s="217"/>
      <c r="C17" s="217"/>
      <c r="D17" s="215"/>
      <c r="E17" s="215"/>
      <c r="F17" s="215"/>
      <c r="G17" s="233" t="s">
        <v>141</v>
      </c>
      <c r="H17" s="233" t="s">
        <v>142</v>
      </c>
      <c r="I17" s="233" t="s">
        <v>418</v>
      </c>
      <c r="J17"/>
      <c r="K17"/>
      <c r="L17" s="244"/>
      <c r="M17" s="244"/>
      <c r="N17" s="244"/>
      <c r="O17" s="244"/>
      <c r="P17" s="244"/>
      <c r="Q17" s="244"/>
      <c r="R17" s="244"/>
      <c r="S17" s="244"/>
      <c r="T17" s="244"/>
      <c r="U17" s="215"/>
      <c r="V17" s="210"/>
      <c r="W17" s="210"/>
      <c r="X17" s="210"/>
      <c r="Y17" s="210"/>
      <c r="Z17" s="210"/>
      <c r="AA17" s="211"/>
      <c r="AB17" s="211"/>
      <c r="AC17" s="211"/>
      <c r="AD17" s="211"/>
    </row>
    <row r="18" spans="1:30" x14ac:dyDescent="0.25">
      <c r="A18" s="217"/>
      <c r="B18" s="217"/>
      <c r="C18" s="217"/>
      <c r="D18" s="215"/>
      <c r="E18" s="215"/>
      <c r="F18" s="215"/>
      <c r="G18" s="233" t="s">
        <v>146</v>
      </c>
      <c r="H18" s="240" t="s">
        <v>147</v>
      </c>
      <c r="I18" s="233" t="s">
        <v>419</v>
      </c>
      <c r="J18"/>
      <c r="K18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0"/>
      <c r="W18" s="210"/>
      <c r="X18" s="210"/>
      <c r="Y18" s="210"/>
      <c r="Z18" s="210"/>
      <c r="AA18" s="211"/>
      <c r="AB18" s="211"/>
      <c r="AC18" s="211"/>
      <c r="AD18" s="211"/>
    </row>
    <row r="19" spans="1:30" x14ac:dyDescent="0.25">
      <c r="A19" s="217"/>
      <c r="B19" s="217"/>
      <c r="C19" s="217"/>
      <c r="D19" s="215"/>
      <c r="E19" s="215"/>
      <c r="F19" s="215"/>
      <c r="G19" s="233" t="s">
        <v>150</v>
      </c>
      <c r="H19" s="240" t="s">
        <v>151</v>
      </c>
      <c r="I19"/>
      <c r="J19"/>
      <c r="K19"/>
      <c r="L19" s="215"/>
      <c r="M19" s="215"/>
      <c r="N19" s="230"/>
      <c r="O19" s="230"/>
      <c r="P19" s="230"/>
      <c r="Q19" s="215"/>
      <c r="R19" s="215"/>
      <c r="S19" s="215"/>
      <c r="T19" s="215"/>
      <c r="U19" s="215"/>
      <c r="V19" s="210"/>
      <c r="W19" s="210"/>
      <c r="X19" s="210"/>
      <c r="Y19" s="210"/>
      <c r="Z19" s="210"/>
      <c r="AA19" s="211"/>
      <c r="AB19" s="211"/>
      <c r="AC19" s="211"/>
      <c r="AD19" s="211"/>
    </row>
    <row r="20" spans="1:30" x14ac:dyDescent="0.25">
      <c r="A20" s="217"/>
      <c r="B20" s="217"/>
      <c r="C20" s="217"/>
      <c r="D20" s="215"/>
      <c r="E20" s="215"/>
      <c r="F20" s="215"/>
      <c r="G20" s="233" t="s">
        <v>154</v>
      </c>
      <c r="H20" s="240" t="s">
        <v>7</v>
      </c>
      <c r="I20" s="242"/>
      <c r="J20"/>
      <c r="K20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0"/>
      <c r="W20" s="210"/>
      <c r="X20" s="210"/>
      <c r="Y20" s="210"/>
      <c r="Z20" s="210"/>
      <c r="AA20" s="211"/>
      <c r="AB20" s="211"/>
      <c r="AC20" s="211"/>
      <c r="AD20" s="211"/>
    </row>
    <row r="21" spans="1:30" ht="15.75" customHeight="1" x14ac:dyDescent="0.25">
      <c r="A21" s="217"/>
      <c r="B21" s="217"/>
      <c r="C21" s="217"/>
      <c r="D21" s="215"/>
      <c r="E21" s="215"/>
      <c r="F21" s="215"/>
      <c r="G21" s="233" t="s">
        <v>156</v>
      </c>
      <c r="H21" s="240" t="s">
        <v>157</v>
      </c>
      <c r="I21" s="242"/>
      <c r="J21"/>
      <c r="K21"/>
      <c r="L21" s="215"/>
      <c r="M21" s="215"/>
      <c r="N21" s="230"/>
      <c r="O21" s="230"/>
      <c r="P21" s="230"/>
      <c r="Q21" s="215"/>
      <c r="R21" s="215"/>
      <c r="S21" s="215"/>
      <c r="T21" s="215"/>
      <c r="U21" s="215"/>
      <c r="V21" s="210"/>
      <c r="W21" s="210"/>
      <c r="X21" s="210"/>
      <c r="Y21" s="210"/>
      <c r="Z21" s="210"/>
      <c r="AA21" s="211"/>
      <c r="AB21" s="211"/>
      <c r="AC21" s="211"/>
      <c r="AD21" s="211"/>
    </row>
    <row r="22" spans="1:30" ht="15.75" customHeight="1" x14ac:dyDescent="0.25">
      <c r="A22" s="217"/>
      <c r="B22" s="217"/>
      <c r="C22" s="217"/>
      <c r="D22" s="215"/>
      <c r="E22" s="215"/>
      <c r="F22" s="215"/>
      <c r="G22" s="233" t="s">
        <v>159</v>
      </c>
      <c r="H22" s="240" t="s">
        <v>160</v>
      </c>
      <c r="I22" s="239"/>
      <c r="J22"/>
      <c r="K22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0"/>
      <c r="W22" s="210"/>
      <c r="X22" s="210"/>
      <c r="Y22" s="210"/>
      <c r="Z22" s="210"/>
      <c r="AA22" s="211"/>
      <c r="AB22" s="211"/>
      <c r="AC22" s="211"/>
      <c r="AD22" s="211"/>
    </row>
    <row r="23" spans="1:30" ht="15.75" customHeight="1" x14ac:dyDescent="0.25">
      <c r="A23" s="217"/>
      <c r="B23" s="217"/>
      <c r="C23" s="217"/>
      <c r="D23" s="215"/>
      <c r="E23" s="215"/>
      <c r="F23" s="215"/>
      <c r="G23" s="233" t="s">
        <v>162</v>
      </c>
      <c r="H23" s="236"/>
      <c r="I23" s="232"/>
      <c r="J23" s="232"/>
      <c r="K23" s="231"/>
      <c r="L23" s="237"/>
      <c r="M23" s="215"/>
      <c r="N23" s="230"/>
      <c r="O23" s="230"/>
      <c r="P23" s="215"/>
      <c r="Q23" s="215"/>
      <c r="R23" s="215"/>
      <c r="S23" s="215"/>
      <c r="T23" s="215"/>
      <c r="U23" s="215"/>
      <c r="V23" s="210"/>
      <c r="W23" s="210"/>
      <c r="X23" s="210"/>
      <c r="Y23" s="210"/>
      <c r="Z23" s="210"/>
      <c r="AA23" s="211"/>
      <c r="AB23" s="211"/>
      <c r="AC23" s="211"/>
      <c r="AD23" s="211"/>
    </row>
    <row r="24" spans="1:30" ht="15.75" customHeight="1" x14ac:dyDescent="0.25">
      <c r="A24" s="217"/>
      <c r="B24" s="217"/>
      <c r="C24" s="217"/>
      <c r="D24" s="215"/>
      <c r="E24" s="215"/>
      <c r="F24" s="215"/>
      <c r="G24" s="233" t="s">
        <v>163</v>
      </c>
      <c r="H24" s="236"/>
      <c r="I24" s="231"/>
      <c r="J24" s="231"/>
      <c r="K24" s="231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0"/>
      <c r="W24" s="210"/>
      <c r="X24" s="210"/>
      <c r="Y24" s="210"/>
      <c r="Z24" s="210"/>
      <c r="AA24" s="211"/>
      <c r="AB24" s="211"/>
      <c r="AC24" s="211"/>
      <c r="AD24" s="211"/>
    </row>
    <row r="25" spans="1:30" ht="15.75" customHeight="1" x14ac:dyDescent="0.25">
      <c r="A25" s="217"/>
      <c r="B25" s="217"/>
      <c r="C25" s="217"/>
      <c r="D25" s="215"/>
      <c r="E25" s="215"/>
      <c r="F25" s="215"/>
      <c r="G25" s="233" t="s">
        <v>164</v>
      </c>
      <c r="H25" s="236"/>
      <c r="I25" s="232"/>
      <c r="J25" s="232"/>
      <c r="K25" s="231"/>
      <c r="L25" s="215"/>
      <c r="M25" s="215"/>
      <c r="N25" s="230"/>
      <c r="O25" s="230"/>
      <c r="P25" s="215"/>
      <c r="Q25" s="215"/>
      <c r="R25" s="215"/>
      <c r="S25" s="215"/>
      <c r="T25" s="215"/>
      <c r="U25" s="215"/>
      <c r="V25" s="210"/>
      <c r="W25" s="210"/>
      <c r="X25" s="210"/>
      <c r="Y25" s="210"/>
      <c r="Z25" s="210"/>
      <c r="AA25" s="211"/>
      <c r="AB25" s="211"/>
      <c r="AC25" s="211"/>
      <c r="AD25" s="211"/>
    </row>
    <row r="26" spans="1:30" ht="15.75" customHeight="1" x14ac:dyDescent="0.25">
      <c r="A26" s="217"/>
      <c r="B26" s="217"/>
      <c r="C26" s="217"/>
      <c r="D26" s="215"/>
      <c r="E26" s="215"/>
      <c r="F26" s="234"/>
      <c r="G26" s="233" t="s">
        <v>165</v>
      </c>
      <c r="H26" s="231"/>
      <c r="I26" s="231"/>
      <c r="J26" s="231"/>
      <c r="K26" s="231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0"/>
      <c r="W26" s="210"/>
      <c r="X26" s="210"/>
      <c r="Y26" s="210"/>
      <c r="Z26" s="210"/>
      <c r="AA26" s="211"/>
      <c r="AB26" s="211"/>
      <c r="AC26" s="211"/>
      <c r="AD26" s="211"/>
    </row>
    <row r="27" spans="1:30" ht="15.75" customHeight="1" x14ac:dyDescent="0.25">
      <c r="A27" s="217"/>
      <c r="B27" s="217"/>
      <c r="C27" s="217"/>
      <c r="D27" s="211"/>
      <c r="E27" s="211"/>
      <c r="F27" s="234"/>
      <c r="G27" s="233" t="s">
        <v>166</v>
      </c>
      <c r="H27" s="231"/>
      <c r="I27" s="232"/>
      <c r="J27" s="232"/>
      <c r="K27" s="231"/>
      <c r="L27" s="215"/>
      <c r="M27" s="215"/>
      <c r="N27" s="230"/>
      <c r="O27" s="230"/>
      <c r="P27" s="215"/>
      <c r="Q27" s="215"/>
      <c r="R27" s="215"/>
      <c r="S27" s="215"/>
      <c r="T27" s="215"/>
      <c r="U27" s="215"/>
      <c r="V27" s="210"/>
      <c r="W27" s="210"/>
      <c r="X27" s="210"/>
      <c r="Y27" s="210"/>
      <c r="Z27" s="210"/>
      <c r="AA27" s="211"/>
      <c r="AB27" s="211"/>
      <c r="AC27" s="211"/>
      <c r="AD27" s="211"/>
    </row>
    <row r="28" spans="1:30" ht="15.75" customHeight="1" x14ac:dyDescent="0.25">
      <c r="A28" s="217"/>
      <c r="B28" s="217"/>
      <c r="C28" s="217"/>
      <c r="D28" s="215"/>
      <c r="E28" s="215"/>
      <c r="F28" s="234"/>
      <c r="G28" s="233" t="s">
        <v>167</v>
      </c>
      <c r="H28" s="231"/>
      <c r="I28" s="231"/>
      <c r="J28" s="235"/>
      <c r="K28" s="231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0"/>
      <c r="W28" s="210"/>
      <c r="X28" s="210"/>
      <c r="Y28" s="210"/>
      <c r="Z28" s="210"/>
      <c r="AA28" s="211"/>
      <c r="AB28" s="211"/>
      <c r="AC28" s="211"/>
      <c r="AD28" s="211"/>
    </row>
    <row r="29" spans="1:30" ht="15.75" customHeight="1" x14ac:dyDescent="0.25">
      <c r="A29" s="217"/>
      <c r="B29" s="217"/>
      <c r="C29" s="217"/>
      <c r="D29" s="215"/>
      <c r="E29" s="215"/>
      <c r="F29" s="234"/>
      <c r="G29" s="233" t="s">
        <v>168</v>
      </c>
      <c r="H29" s="231"/>
      <c r="I29" s="232"/>
      <c r="J29" s="232"/>
      <c r="K29" s="231"/>
      <c r="L29" s="215"/>
      <c r="M29" s="215"/>
      <c r="N29" s="230"/>
      <c r="O29" s="230"/>
      <c r="P29" s="215"/>
      <c r="Q29" s="215"/>
      <c r="R29" s="215"/>
      <c r="S29" s="215"/>
      <c r="T29" s="215"/>
      <c r="U29" s="215"/>
      <c r="V29" s="210"/>
      <c r="W29" s="210"/>
      <c r="X29" s="210"/>
      <c r="Y29" s="210"/>
      <c r="Z29" s="210"/>
      <c r="AA29" s="211"/>
      <c r="AB29" s="211"/>
      <c r="AC29" s="211"/>
      <c r="AD29" s="211"/>
    </row>
    <row r="30" spans="1:30" ht="15.75" customHeight="1" x14ac:dyDescent="0.25">
      <c r="A30" s="217"/>
      <c r="B30" s="217"/>
      <c r="C30" s="217"/>
      <c r="D30" s="215"/>
      <c r="E30" s="215"/>
      <c r="F30" s="225"/>
      <c r="G30" s="227"/>
      <c r="H30" s="215"/>
      <c r="I30" s="215"/>
      <c r="J30" s="229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0"/>
      <c r="W30" s="210"/>
      <c r="X30" s="210"/>
      <c r="Y30" s="210"/>
      <c r="Z30" s="210"/>
      <c r="AA30" s="211"/>
      <c r="AB30" s="211"/>
      <c r="AC30" s="211"/>
      <c r="AD30" s="211"/>
    </row>
    <row r="31" spans="1:30" ht="15.75" customHeight="1" x14ac:dyDescent="0.25">
      <c r="A31" s="212"/>
      <c r="B31" s="212"/>
      <c r="C31" s="212"/>
      <c r="D31" s="210"/>
      <c r="E31" s="210"/>
      <c r="F31" s="225"/>
      <c r="G31" s="227"/>
      <c r="H31" s="210"/>
      <c r="I31" s="226"/>
      <c r="J31" s="226"/>
      <c r="K31" s="210"/>
      <c r="L31" s="210"/>
      <c r="M31" s="210"/>
      <c r="N31" s="226"/>
      <c r="O31" s="226"/>
      <c r="P31" s="210"/>
      <c r="Q31" s="210"/>
      <c r="R31" s="210"/>
      <c r="S31" s="210"/>
      <c r="T31" s="210"/>
      <c r="U31" s="210"/>
      <c r="V31" s="210"/>
      <c r="W31" s="210"/>
      <c r="X31" s="210"/>
      <c r="Y31" s="210"/>
      <c r="Z31" s="210"/>
      <c r="AA31" s="211"/>
      <c r="AB31" s="211"/>
      <c r="AC31" s="211"/>
      <c r="AD31" s="211"/>
    </row>
    <row r="32" spans="1:30" ht="15.75" customHeight="1" x14ac:dyDescent="0.25">
      <c r="A32" s="212"/>
      <c r="B32" s="212"/>
      <c r="C32" s="212"/>
      <c r="D32" s="210"/>
      <c r="E32" s="210"/>
      <c r="F32" s="228"/>
      <c r="G32" s="227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210"/>
      <c r="S32" s="210"/>
      <c r="T32" s="210"/>
      <c r="U32" s="210"/>
      <c r="V32" s="210"/>
      <c r="W32" s="210"/>
      <c r="X32" s="210"/>
      <c r="Y32" s="210"/>
      <c r="Z32" s="210"/>
      <c r="AA32" s="211"/>
      <c r="AB32" s="211"/>
      <c r="AC32" s="211"/>
      <c r="AD32" s="211"/>
    </row>
    <row r="33" spans="1:30" ht="15.75" customHeight="1" x14ac:dyDescent="0.25">
      <c r="A33" s="212"/>
      <c r="B33" s="212"/>
      <c r="C33" s="212"/>
      <c r="D33" s="210"/>
      <c r="E33" s="210"/>
      <c r="F33" s="225"/>
      <c r="G33" s="224"/>
      <c r="H33" s="210"/>
      <c r="I33" s="226"/>
      <c r="J33" s="226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1"/>
      <c r="AB33" s="211"/>
      <c r="AC33" s="211"/>
      <c r="AD33" s="211"/>
    </row>
    <row r="34" spans="1:30" ht="15.75" customHeight="1" x14ac:dyDescent="0.25">
      <c r="A34" s="212"/>
      <c r="B34" s="212"/>
      <c r="C34" s="212"/>
      <c r="D34" s="210"/>
      <c r="E34" s="210"/>
      <c r="F34" s="225"/>
      <c r="G34" s="224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  <c r="AA34" s="211"/>
      <c r="AB34" s="211"/>
      <c r="AC34" s="211"/>
      <c r="AD34" s="211"/>
    </row>
    <row r="35" spans="1:30" ht="15.75" customHeight="1" x14ac:dyDescent="0.25">
      <c r="A35" s="212"/>
      <c r="B35" s="212"/>
      <c r="C35" s="212"/>
      <c r="D35" s="210"/>
      <c r="E35" s="210"/>
      <c r="F35" s="225"/>
      <c r="G35" s="224"/>
      <c r="H35" s="210"/>
      <c r="I35" s="210"/>
      <c r="J35" s="211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1"/>
      <c r="AB35" s="211"/>
      <c r="AC35" s="211"/>
      <c r="AD35" s="211"/>
    </row>
    <row r="36" spans="1:30" ht="15.75" customHeight="1" x14ac:dyDescent="0.25">
      <c r="A36" s="212"/>
      <c r="B36" s="212"/>
      <c r="C36" s="212"/>
      <c r="D36" s="210"/>
      <c r="E36" s="210"/>
      <c r="F36" s="225"/>
      <c r="G36" s="224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1"/>
      <c r="AB36" s="211"/>
      <c r="AC36" s="211"/>
      <c r="AD36" s="211"/>
    </row>
    <row r="37" spans="1:30" ht="15.75" customHeight="1" x14ac:dyDescent="0.25">
      <c r="A37" s="212"/>
      <c r="B37" s="212"/>
      <c r="C37" s="212"/>
      <c r="D37" s="210"/>
      <c r="E37" s="210"/>
      <c r="F37" s="223"/>
      <c r="G37" s="221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1"/>
      <c r="AB37" s="211"/>
      <c r="AC37" s="211"/>
      <c r="AD37" s="211"/>
    </row>
    <row r="38" spans="1:30" ht="15.75" customHeight="1" x14ac:dyDescent="0.25">
      <c r="A38" s="212"/>
      <c r="B38" s="212"/>
      <c r="C38" s="212"/>
      <c r="D38" s="210"/>
      <c r="E38" s="210"/>
      <c r="F38" s="223"/>
      <c r="G38" s="221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  <c r="AA38" s="211"/>
      <c r="AB38" s="211"/>
      <c r="AC38" s="211"/>
      <c r="AD38" s="211"/>
    </row>
    <row r="39" spans="1:30" ht="15.75" customHeight="1" x14ac:dyDescent="0.25">
      <c r="A39" s="212"/>
      <c r="B39" s="212"/>
      <c r="C39" s="212"/>
      <c r="D39" s="210"/>
      <c r="E39" s="210"/>
      <c r="F39" s="222"/>
      <c r="G39" s="221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210"/>
      <c r="AA39" s="211"/>
      <c r="AB39" s="211"/>
      <c r="AC39" s="211"/>
      <c r="AD39" s="211"/>
    </row>
    <row r="40" spans="1:30" ht="15.75" customHeight="1" x14ac:dyDescent="0.25">
      <c r="A40" s="212"/>
      <c r="B40" s="212"/>
      <c r="C40" s="212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210"/>
      <c r="AA40" s="211"/>
      <c r="AB40" s="211"/>
      <c r="AC40" s="211"/>
      <c r="AD40" s="211"/>
    </row>
    <row r="41" spans="1:30" ht="15.75" customHeight="1" x14ac:dyDescent="0.25">
      <c r="A41" s="212"/>
      <c r="B41" s="212"/>
      <c r="C41" s="212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0"/>
      <c r="Z41" s="210"/>
      <c r="AA41" s="211"/>
      <c r="AB41" s="211"/>
      <c r="AC41" s="211"/>
      <c r="AD41" s="211"/>
    </row>
    <row r="42" spans="1:30" ht="15.75" customHeight="1" x14ac:dyDescent="0.25">
      <c r="A42" s="212"/>
      <c r="B42" s="212"/>
      <c r="C42" s="212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1"/>
      <c r="AB42" s="211"/>
      <c r="AC42" s="211"/>
      <c r="AD42" s="211"/>
    </row>
    <row r="43" spans="1:30" ht="15.75" customHeight="1" x14ac:dyDescent="0.25">
      <c r="A43" s="212"/>
      <c r="B43" s="212"/>
      <c r="C43" s="212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1"/>
      <c r="AB43" s="211"/>
      <c r="AC43" s="211"/>
      <c r="AD43" s="211"/>
    </row>
    <row r="44" spans="1:30" ht="15.75" customHeight="1" x14ac:dyDescent="0.25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1"/>
      <c r="AB44" s="211"/>
      <c r="AC44" s="211"/>
      <c r="AD44" s="211"/>
    </row>
    <row r="45" spans="1:30" ht="15.75" customHeight="1" x14ac:dyDescent="0.25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1"/>
      <c r="AB45" s="211"/>
      <c r="AC45" s="211"/>
      <c r="AD45" s="211"/>
    </row>
    <row r="46" spans="1:30" ht="15.75" customHeight="1" x14ac:dyDescent="0.25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1"/>
      <c r="AB46" s="211"/>
      <c r="AC46" s="211"/>
      <c r="AD46" s="211"/>
    </row>
    <row r="47" spans="1:30" ht="15.75" customHeight="1" x14ac:dyDescent="0.25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  <c r="AA47" s="211"/>
      <c r="AB47" s="211"/>
      <c r="AC47" s="211"/>
      <c r="AD47" s="211"/>
    </row>
    <row r="48" spans="1:30" ht="15.75" customHeight="1" x14ac:dyDescent="0.25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1"/>
      <c r="AB48" s="211"/>
      <c r="AC48" s="211"/>
      <c r="AD48" s="211"/>
    </row>
    <row r="49" spans="1:30" ht="15.75" customHeight="1" x14ac:dyDescent="0.25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210"/>
      <c r="AA49" s="211"/>
      <c r="AB49" s="211"/>
      <c r="AC49" s="211"/>
      <c r="AD49" s="211"/>
    </row>
    <row r="50" spans="1:30" ht="15.75" customHeight="1" x14ac:dyDescent="0.25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1"/>
      <c r="AB50" s="211"/>
      <c r="AC50" s="211"/>
      <c r="AD50" s="211"/>
    </row>
    <row r="51" spans="1:30" ht="15.75" customHeight="1" x14ac:dyDescent="0.25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0"/>
      <c r="Z51" s="210"/>
      <c r="AA51" s="211"/>
      <c r="AB51" s="211"/>
      <c r="AC51" s="211"/>
      <c r="AD51" s="211"/>
    </row>
    <row r="52" spans="1:30" ht="15.75" customHeight="1" x14ac:dyDescent="0.25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0"/>
      <c r="X52" s="210"/>
      <c r="Y52" s="210"/>
      <c r="Z52" s="210"/>
      <c r="AA52" s="211"/>
      <c r="AB52" s="211"/>
      <c r="AC52" s="211"/>
      <c r="AD52" s="211"/>
    </row>
    <row r="53" spans="1:30" ht="15.75" customHeight="1" x14ac:dyDescent="0.25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1"/>
      <c r="AB53" s="211"/>
      <c r="AC53" s="211"/>
      <c r="AD53" s="211"/>
    </row>
    <row r="54" spans="1:30" ht="15.75" customHeight="1" x14ac:dyDescent="0.25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210"/>
      <c r="AA54" s="211"/>
      <c r="AB54" s="211"/>
      <c r="AC54" s="211"/>
      <c r="AD54" s="211"/>
    </row>
    <row r="55" spans="1:30" ht="15.75" customHeight="1" x14ac:dyDescent="0.25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210"/>
      <c r="AA55" s="211"/>
      <c r="AB55" s="211"/>
      <c r="AC55" s="211"/>
      <c r="AD55" s="211"/>
    </row>
    <row r="56" spans="1:30" ht="15.75" customHeight="1" x14ac:dyDescent="0.25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210"/>
      <c r="AA56" s="211"/>
      <c r="AB56" s="211"/>
      <c r="AC56" s="211"/>
      <c r="AD56" s="211"/>
    </row>
    <row r="57" spans="1:30" ht="15.75" customHeight="1" x14ac:dyDescent="0.25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1"/>
      <c r="AB57" s="211"/>
      <c r="AC57" s="211"/>
      <c r="AD57" s="211"/>
    </row>
    <row r="58" spans="1:30" ht="15.75" customHeight="1" x14ac:dyDescent="0.25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210"/>
      <c r="AA58" s="211"/>
      <c r="AB58" s="211"/>
      <c r="AC58" s="211"/>
      <c r="AD58" s="211"/>
    </row>
    <row r="59" spans="1:30" ht="15.75" customHeight="1" x14ac:dyDescent="0.25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210"/>
      <c r="AA59" s="211"/>
      <c r="AB59" s="211"/>
      <c r="AC59" s="211"/>
      <c r="AD59" s="211"/>
    </row>
    <row r="60" spans="1:30" ht="15.75" customHeight="1" x14ac:dyDescent="0.25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210"/>
      <c r="AA60" s="211"/>
      <c r="AB60" s="211"/>
      <c r="AC60" s="211"/>
      <c r="AD60" s="211"/>
    </row>
    <row r="61" spans="1:30" ht="15.75" customHeight="1" x14ac:dyDescent="0.25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1"/>
      <c r="AB61" s="211"/>
      <c r="AC61" s="211"/>
      <c r="AD61" s="211"/>
    </row>
    <row r="62" spans="1:30" ht="15.75" customHeight="1" x14ac:dyDescent="0.25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210"/>
      <c r="AA62" s="211"/>
      <c r="AB62" s="211"/>
      <c r="AC62" s="211"/>
      <c r="AD62" s="211"/>
    </row>
    <row r="63" spans="1:30" ht="15.75" customHeight="1" x14ac:dyDescent="0.25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210"/>
      <c r="AA63" s="211"/>
      <c r="AB63" s="211"/>
      <c r="AC63" s="211"/>
      <c r="AD63" s="211"/>
    </row>
    <row r="64" spans="1:30" ht="15.75" customHeight="1" x14ac:dyDescent="0.25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210"/>
      <c r="AA64" s="211"/>
      <c r="AB64" s="211"/>
      <c r="AC64" s="211"/>
      <c r="AD64" s="211"/>
    </row>
    <row r="65" spans="1:30" ht="15.75" customHeight="1" x14ac:dyDescent="0.25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10"/>
      <c r="W65" s="210"/>
      <c r="X65" s="210"/>
      <c r="Y65" s="210"/>
      <c r="Z65" s="210"/>
      <c r="AA65" s="211"/>
      <c r="AB65" s="211"/>
      <c r="AC65" s="211"/>
      <c r="AD65" s="211"/>
    </row>
    <row r="66" spans="1:30" ht="15.75" customHeight="1" x14ac:dyDescent="0.25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1"/>
      <c r="AB66" s="211"/>
      <c r="AC66" s="211"/>
      <c r="AD66" s="211"/>
    </row>
    <row r="67" spans="1:30" ht="15.75" customHeight="1" x14ac:dyDescent="0.25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1"/>
      <c r="AB67" s="211"/>
      <c r="AC67" s="211"/>
      <c r="AD67" s="211"/>
    </row>
    <row r="68" spans="1:30" ht="15.75" customHeight="1" x14ac:dyDescent="0.25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1"/>
      <c r="AB68" s="211"/>
      <c r="AC68" s="211"/>
      <c r="AD68" s="211"/>
    </row>
    <row r="69" spans="1:30" ht="15.75" customHeight="1" x14ac:dyDescent="0.25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1"/>
      <c r="AB69" s="211"/>
      <c r="AC69" s="211"/>
      <c r="AD69" s="211"/>
    </row>
    <row r="70" spans="1:30" ht="15.75" customHeight="1" x14ac:dyDescent="0.25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1"/>
      <c r="AB70" s="211"/>
      <c r="AC70" s="211"/>
      <c r="AD70" s="211"/>
    </row>
    <row r="71" spans="1:30" ht="15.75" customHeight="1" x14ac:dyDescent="0.25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1"/>
      <c r="AB71" s="211"/>
      <c r="AC71" s="211"/>
      <c r="AD71" s="211"/>
    </row>
    <row r="72" spans="1:30" ht="15.75" customHeight="1" x14ac:dyDescent="0.25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  <c r="Z72" s="210"/>
      <c r="AA72" s="211"/>
      <c r="AB72" s="211"/>
      <c r="AC72" s="211"/>
      <c r="AD72" s="211"/>
    </row>
    <row r="73" spans="1:30" ht="15.75" customHeight="1" x14ac:dyDescent="0.25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  <c r="AA73" s="211"/>
      <c r="AB73" s="211"/>
      <c r="AC73" s="211"/>
      <c r="AD73" s="211"/>
    </row>
    <row r="74" spans="1:30" ht="15.75" customHeight="1" x14ac:dyDescent="0.25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0"/>
      <c r="Z74" s="210"/>
      <c r="AA74" s="211"/>
      <c r="AB74" s="211"/>
      <c r="AC74" s="211"/>
      <c r="AD74" s="211"/>
    </row>
    <row r="75" spans="1:30" ht="15.75" customHeight="1" x14ac:dyDescent="0.25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0"/>
    </row>
    <row r="76" spans="1:30" ht="15.75" customHeight="1" x14ac:dyDescent="0.25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  <c r="Y76" s="210"/>
      <c r="Z76" s="210"/>
    </row>
    <row r="77" spans="1:30" ht="15.75" customHeight="1" x14ac:dyDescent="0.25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</row>
    <row r="78" spans="1:30" ht="15.75" customHeight="1" x14ac:dyDescent="0.25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  <c r="Y78" s="210"/>
      <c r="Z78" s="210"/>
    </row>
    <row r="79" spans="1:30" ht="15.75" customHeight="1" x14ac:dyDescent="0.25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  <c r="Y79" s="210"/>
      <c r="Z79" s="210"/>
    </row>
    <row r="80" spans="1:30" ht="15.75" customHeight="1" x14ac:dyDescent="0.25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210"/>
      <c r="P80" s="210"/>
      <c r="Q80" s="210"/>
      <c r="R80" s="210"/>
      <c r="S80" s="210"/>
      <c r="T80" s="210"/>
      <c r="U80" s="210"/>
      <c r="V80" s="210"/>
      <c r="W80" s="210"/>
      <c r="X80" s="210"/>
      <c r="Y80" s="210"/>
      <c r="Z80" s="210"/>
    </row>
    <row r="81" spans="1:26" ht="15.75" customHeight="1" x14ac:dyDescent="0.25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210"/>
      <c r="P81" s="210"/>
      <c r="Q81" s="210"/>
      <c r="R81" s="210"/>
      <c r="S81" s="210"/>
      <c r="T81" s="210"/>
      <c r="U81" s="210"/>
      <c r="V81" s="210"/>
      <c r="W81" s="210"/>
      <c r="X81" s="210"/>
      <c r="Y81" s="210"/>
      <c r="Z81" s="210"/>
    </row>
    <row r="82" spans="1:26" ht="15.75" customHeight="1" x14ac:dyDescent="0.25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10"/>
      <c r="Q82" s="210"/>
      <c r="R82" s="210"/>
      <c r="S82" s="210"/>
      <c r="T82" s="210"/>
      <c r="U82" s="210"/>
      <c r="V82" s="210"/>
      <c r="W82" s="210"/>
      <c r="X82" s="210"/>
      <c r="Y82" s="210"/>
      <c r="Z82" s="210"/>
    </row>
    <row r="83" spans="1:26" ht="15.75" customHeight="1" x14ac:dyDescent="0.25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  <c r="Y83" s="210"/>
      <c r="Z83" s="210"/>
    </row>
    <row r="84" spans="1:26" ht="15.75" customHeight="1" x14ac:dyDescent="0.25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0"/>
      <c r="T84" s="210"/>
      <c r="U84" s="210"/>
      <c r="V84" s="210"/>
      <c r="W84" s="210"/>
      <c r="X84" s="210"/>
      <c r="Y84" s="210"/>
      <c r="Z84" s="210"/>
    </row>
    <row r="85" spans="1:26" ht="15.75" customHeight="1" x14ac:dyDescent="0.25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</row>
    <row r="86" spans="1:26" ht="15.75" customHeight="1" x14ac:dyDescent="0.25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0"/>
      <c r="M86" s="210"/>
      <c r="N86" s="210"/>
      <c r="O86" s="210"/>
      <c r="P86" s="210"/>
      <c r="Q86" s="210"/>
      <c r="R86" s="210"/>
      <c r="S86" s="210"/>
      <c r="T86" s="210"/>
      <c r="U86" s="210"/>
      <c r="V86" s="210"/>
      <c r="W86" s="210"/>
      <c r="X86" s="210"/>
      <c r="Y86" s="210"/>
      <c r="Z86" s="210"/>
    </row>
    <row r="87" spans="1:26" ht="15.75" customHeight="1" x14ac:dyDescent="0.25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0"/>
      <c r="M87" s="210"/>
      <c r="N87" s="210"/>
      <c r="O87" s="210"/>
      <c r="P87" s="210"/>
      <c r="Q87" s="210"/>
      <c r="R87" s="210"/>
      <c r="S87" s="210"/>
      <c r="T87" s="210"/>
      <c r="U87" s="210"/>
      <c r="V87" s="210"/>
      <c r="W87" s="210"/>
      <c r="X87" s="210"/>
      <c r="Y87" s="210"/>
      <c r="Z87" s="210"/>
    </row>
    <row r="88" spans="1:26" ht="15.75" customHeight="1" x14ac:dyDescent="0.25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0"/>
      <c r="M88" s="210"/>
      <c r="N88" s="210"/>
      <c r="O88" s="210"/>
      <c r="P88" s="210"/>
      <c r="Q88" s="210"/>
      <c r="R88" s="210"/>
      <c r="S88" s="210"/>
      <c r="T88" s="210"/>
      <c r="U88" s="210"/>
      <c r="V88" s="210"/>
      <c r="W88" s="210"/>
      <c r="X88" s="210"/>
      <c r="Y88" s="210"/>
      <c r="Z88" s="210"/>
    </row>
    <row r="89" spans="1:26" ht="15.75" customHeight="1" x14ac:dyDescent="0.25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0"/>
      <c r="T89" s="210"/>
      <c r="U89" s="210"/>
      <c r="V89" s="210"/>
      <c r="W89" s="210"/>
      <c r="X89" s="210"/>
      <c r="Y89" s="210"/>
      <c r="Z89" s="210"/>
    </row>
    <row r="90" spans="1:26" ht="15.75" customHeight="1" x14ac:dyDescent="0.25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0"/>
      <c r="T90" s="210"/>
      <c r="U90" s="210"/>
      <c r="V90" s="210"/>
      <c r="W90" s="210"/>
      <c r="X90" s="210"/>
      <c r="Y90" s="210"/>
      <c r="Z90" s="210"/>
    </row>
    <row r="91" spans="1:26" ht="15.75" customHeight="1" x14ac:dyDescent="0.25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0"/>
      <c r="T91" s="210"/>
      <c r="U91" s="210"/>
      <c r="V91" s="210"/>
      <c r="W91" s="210"/>
      <c r="X91" s="210"/>
      <c r="Y91" s="210"/>
      <c r="Z91" s="210"/>
    </row>
    <row r="92" spans="1:26" ht="15.75" customHeight="1" x14ac:dyDescent="0.25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210"/>
      <c r="U92" s="210"/>
      <c r="V92" s="210"/>
      <c r="W92" s="210"/>
      <c r="X92" s="210"/>
      <c r="Y92" s="210"/>
      <c r="Z92" s="210"/>
    </row>
    <row r="93" spans="1:26" ht="15.75" customHeight="1" x14ac:dyDescent="0.25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</row>
    <row r="94" spans="1:26" ht="15.75" customHeight="1" x14ac:dyDescent="0.25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  <c r="Y94" s="210"/>
      <c r="Z94" s="210"/>
    </row>
    <row r="95" spans="1:26" ht="15.75" customHeight="1" x14ac:dyDescent="0.25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</row>
    <row r="96" spans="1:26" ht="15.75" customHeight="1" x14ac:dyDescent="0.25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  <c r="Y96" s="210"/>
      <c r="Z96" s="210"/>
    </row>
    <row r="97" spans="1:26" ht="15.75" customHeight="1" x14ac:dyDescent="0.25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  <c r="Y97" s="210"/>
      <c r="Z97" s="210"/>
    </row>
    <row r="98" spans="1:26" ht="15.75" customHeight="1" x14ac:dyDescent="0.25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  <c r="Y98" s="210"/>
      <c r="Z98" s="210"/>
    </row>
    <row r="99" spans="1:26" ht="15.75" customHeight="1" x14ac:dyDescent="0.25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  <c r="Y99" s="210"/>
      <c r="Z99" s="210"/>
    </row>
    <row r="100" spans="1:26" ht="15.75" customHeight="1" x14ac:dyDescent="0.25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</row>
    <row r="101" spans="1:26" ht="15.75" customHeight="1" x14ac:dyDescent="0.25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  <c r="Y101" s="210"/>
      <c r="Z101" s="210"/>
    </row>
    <row r="102" spans="1:26" ht="15.75" customHeight="1" x14ac:dyDescent="0.25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0"/>
      <c r="M102" s="210"/>
      <c r="N102" s="210"/>
      <c r="O102" s="210"/>
      <c r="P102" s="210"/>
      <c r="Q102" s="210"/>
      <c r="R102" s="210"/>
      <c r="S102" s="210"/>
      <c r="T102" s="210"/>
      <c r="U102" s="210"/>
      <c r="V102" s="210"/>
      <c r="W102" s="210"/>
      <c r="X102" s="210"/>
      <c r="Y102" s="210"/>
      <c r="Z102" s="210"/>
    </row>
    <row r="103" spans="1:26" ht="15.75" customHeight="1" x14ac:dyDescent="0.25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  <c r="T103" s="210"/>
      <c r="U103" s="210"/>
      <c r="V103" s="210"/>
      <c r="W103" s="210"/>
      <c r="X103" s="210"/>
      <c r="Y103" s="210"/>
      <c r="Z103" s="210"/>
    </row>
    <row r="104" spans="1:26" ht="15.75" customHeight="1" x14ac:dyDescent="0.25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K104" s="210"/>
      <c r="L104" s="210"/>
      <c r="M104" s="210"/>
      <c r="N104" s="210"/>
      <c r="O104" s="210"/>
      <c r="P104" s="210"/>
      <c r="Q104" s="210"/>
      <c r="R104" s="210"/>
      <c r="S104" s="210"/>
      <c r="T104" s="210"/>
      <c r="U104" s="210"/>
      <c r="V104" s="210"/>
      <c r="W104" s="210"/>
      <c r="X104" s="210"/>
      <c r="Y104" s="210"/>
      <c r="Z104" s="210"/>
    </row>
    <row r="105" spans="1:26" ht="15.75" customHeight="1" x14ac:dyDescent="0.25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K105" s="210"/>
      <c r="L105" s="210"/>
      <c r="M105" s="210"/>
      <c r="N105" s="210"/>
      <c r="O105" s="210"/>
      <c r="P105" s="210"/>
      <c r="Q105" s="210"/>
      <c r="R105" s="210"/>
      <c r="S105" s="210"/>
      <c r="T105" s="210"/>
      <c r="U105" s="210"/>
      <c r="V105" s="210"/>
      <c r="W105" s="210"/>
      <c r="X105" s="210"/>
      <c r="Y105" s="210"/>
      <c r="Z105" s="210"/>
    </row>
    <row r="106" spans="1:26" ht="15.75" customHeight="1" x14ac:dyDescent="0.25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K106" s="210"/>
      <c r="L106" s="210"/>
      <c r="M106" s="210"/>
      <c r="N106" s="210"/>
      <c r="O106" s="210"/>
      <c r="P106" s="210"/>
      <c r="Q106" s="210"/>
      <c r="R106" s="210"/>
      <c r="S106" s="210"/>
      <c r="T106" s="210"/>
      <c r="U106" s="210"/>
      <c r="V106" s="210"/>
      <c r="W106" s="210"/>
      <c r="X106" s="210"/>
      <c r="Y106" s="210"/>
      <c r="Z106" s="210"/>
    </row>
    <row r="107" spans="1:26" ht="15.75" customHeight="1" x14ac:dyDescent="0.25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K107" s="210"/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</row>
    <row r="108" spans="1:26" ht="15.75" customHeight="1" x14ac:dyDescent="0.25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K108" s="210"/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</row>
    <row r="109" spans="1:26" ht="15.75" customHeight="1" x14ac:dyDescent="0.25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210"/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</row>
    <row r="110" spans="1:26" ht="15.75" customHeight="1" x14ac:dyDescent="0.25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K110" s="210"/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</row>
    <row r="111" spans="1:26" ht="15.75" customHeight="1" x14ac:dyDescent="0.25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K111" s="210"/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</row>
    <row r="112" spans="1:26" ht="15.75" customHeight="1" x14ac:dyDescent="0.25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K112" s="210"/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</row>
    <row r="113" spans="1:26" ht="15.75" customHeight="1" x14ac:dyDescent="0.25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K113" s="210"/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</row>
    <row r="114" spans="1:26" ht="15.75" customHeight="1" x14ac:dyDescent="0.25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K114" s="210"/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</row>
    <row r="115" spans="1:26" ht="15.75" customHeight="1" x14ac:dyDescent="0.25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</row>
    <row r="116" spans="1:26" ht="15.75" customHeight="1" x14ac:dyDescent="0.25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K116" s="210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</row>
    <row r="117" spans="1:26" ht="15.75" customHeight="1" x14ac:dyDescent="0.25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K117" s="210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</row>
    <row r="118" spans="1:26" ht="15.75" customHeight="1" x14ac:dyDescent="0.25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K118" s="210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</row>
    <row r="119" spans="1:26" ht="15.75" customHeight="1" x14ac:dyDescent="0.25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</row>
    <row r="120" spans="1:26" ht="15.75" customHeight="1" x14ac:dyDescent="0.25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</row>
    <row r="121" spans="1:26" ht="15.75" customHeight="1" x14ac:dyDescent="0.25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</row>
    <row r="122" spans="1:26" ht="15.75" customHeight="1" x14ac:dyDescent="0.25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</row>
    <row r="123" spans="1:26" ht="15.75" customHeight="1" x14ac:dyDescent="0.25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</row>
    <row r="124" spans="1:26" ht="15.75" customHeight="1" x14ac:dyDescent="0.25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</row>
    <row r="125" spans="1:26" ht="15.75" customHeight="1" x14ac:dyDescent="0.25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</row>
    <row r="126" spans="1:26" ht="15.75" customHeight="1" x14ac:dyDescent="0.25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</row>
    <row r="127" spans="1:26" ht="15.75" customHeight="1" x14ac:dyDescent="0.25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K127" s="210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</row>
    <row r="128" spans="1:26" ht="15.75" customHeight="1" x14ac:dyDescent="0.25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K128" s="210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</row>
    <row r="129" spans="1:26" ht="15.75" customHeight="1" x14ac:dyDescent="0.25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K129" s="210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</row>
    <row r="130" spans="1:26" ht="15.75" customHeight="1" x14ac:dyDescent="0.25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K130" s="210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</row>
    <row r="131" spans="1:26" ht="15.75" customHeight="1" x14ac:dyDescent="0.25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K131" s="210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</row>
    <row r="132" spans="1:26" ht="15.75" customHeight="1" x14ac:dyDescent="0.25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K132" s="210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</row>
    <row r="133" spans="1:26" ht="15.75" customHeight="1" x14ac:dyDescent="0.25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</row>
    <row r="134" spans="1:26" ht="15.75" customHeight="1" x14ac:dyDescent="0.25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</row>
    <row r="135" spans="1:26" ht="15.75" customHeight="1" x14ac:dyDescent="0.25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K135" s="210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</row>
    <row r="136" spans="1:26" ht="15.75" customHeight="1" x14ac:dyDescent="0.25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K136" s="210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</row>
    <row r="137" spans="1:26" ht="15.75" customHeight="1" x14ac:dyDescent="0.25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K137" s="210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</row>
    <row r="138" spans="1:26" ht="15.75" customHeight="1" x14ac:dyDescent="0.25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K138" s="210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</row>
    <row r="139" spans="1:26" ht="15.75" customHeight="1" x14ac:dyDescent="0.25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K139" s="210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</row>
    <row r="140" spans="1:26" ht="15.75" customHeight="1" x14ac:dyDescent="0.25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K140" s="210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</row>
    <row r="141" spans="1:26" ht="15.75" customHeight="1" x14ac:dyDescent="0.25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K141" s="210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</row>
    <row r="142" spans="1:26" ht="15.75" customHeight="1" x14ac:dyDescent="0.25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K142" s="210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</row>
    <row r="143" spans="1:26" ht="15.75" customHeight="1" x14ac:dyDescent="0.25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K143" s="210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</row>
    <row r="144" spans="1:26" ht="15.75" customHeight="1" x14ac:dyDescent="0.25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</row>
    <row r="145" spans="1:26" ht="15.75" customHeight="1" x14ac:dyDescent="0.25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</row>
    <row r="146" spans="1:26" ht="15.75" customHeight="1" x14ac:dyDescent="0.25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</row>
    <row r="147" spans="1:26" ht="15.75" customHeight="1" x14ac:dyDescent="0.25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</row>
    <row r="148" spans="1:26" ht="15.75" customHeight="1" x14ac:dyDescent="0.25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</row>
    <row r="149" spans="1:26" ht="15.75" customHeight="1" x14ac:dyDescent="0.25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</row>
    <row r="150" spans="1:26" ht="15.75" customHeight="1" x14ac:dyDescent="0.25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</row>
    <row r="151" spans="1:26" ht="15.75" customHeight="1" x14ac:dyDescent="0.25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</row>
    <row r="152" spans="1:26" ht="15.75" customHeight="1" x14ac:dyDescent="0.25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K152" s="210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</row>
    <row r="153" spans="1:26" ht="15.75" customHeight="1" x14ac:dyDescent="0.25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K153" s="210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</row>
    <row r="154" spans="1:26" ht="15.75" customHeight="1" x14ac:dyDescent="0.25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K154" s="210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</row>
    <row r="155" spans="1:26" ht="15.75" customHeight="1" x14ac:dyDescent="0.25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K155" s="210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</row>
    <row r="156" spans="1:26" ht="15.75" customHeight="1" x14ac:dyDescent="0.25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K156" s="210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</row>
    <row r="157" spans="1:26" ht="15.75" customHeight="1" x14ac:dyDescent="0.25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K157" s="210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</row>
    <row r="158" spans="1:26" ht="15.75" customHeight="1" x14ac:dyDescent="0.25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K158" s="210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</row>
    <row r="159" spans="1:26" ht="15.75" customHeight="1" x14ac:dyDescent="0.25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K159" s="210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</row>
    <row r="160" spans="1:26" ht="15.75" customHeight="1" x14ac:dyDescent="0.25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K160" s="210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</row>
    <row r="161" spans="1:26" ht="15.75" customHeight="1" x14ac:dyDescent="0.25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K161" s="210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</row>
    <row r="162" spans="1:26" ht="15.75" customHeight="1" x14ac:dyDescent="0.25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</row>
    <row r="163" spans="1:26" ht="15.75" customHeight="1" x14ac:dyDescent="0.25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K163" s="210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</row>
    <row r="164" spans="1:26" ht="15.75" customHeight="1" x14ac:dyDescent="0.25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K164" s="210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</row>
    <row r="165" spans="1:26" ht="15.75" customHeight="1" x14ac:dyDescent="0.25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K165" s="210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</row>
    <row r="166" spans="1:26" ht="15.75" customHeight="1" x14ac:dyDescent="0.25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K166" s="210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</row>
    <row r="167" spans="1:26" ht="15.75" customHeight="1" x14ac:dyDescent="0.25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K167" s="210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</row>
    <row r="168" spans="1:26" ht="15.75" customHeight="1" x14ac:dyDescent="0.25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K168" s="210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</row>
    <row r="169" spans="1:26" ht="15.75" customHeight="1" x14ac:dyDescent="0.25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</row>
    <row r="170" spans="1:26" ht="15.75" customHeight="1" x14ac:dyDescent="0.25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</row>
    <row r="171" spans="1:26" ht="15.75" customHeight="1" x14ac:dyDescent="0.25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</row>
    <row r="172" spans="1:26" ht="15.75" customHeight="1" x14ac:dyDescent="0.25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</row>
    <row r="173" spans="1:26" ht="15.75" customHeight="1" x14ac:dyDescent="0.25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</row>
    <row r="174" spans="1:26" ht="15.75" customHeight="1" x14ac:dyDescent="0.25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</row>
    <row r="175" spans="1:26" ht="15.75" customHeight="1" x14ac:dyDescent="0.25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</row>
    <row r="176" spans="1:26" ht="15.75" customHeight="1" x14ac:dyDescent="0.25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</row>
    <row r="177" spans="1:26" ht="15.75" customHeight="1" x14ac:dyDescent="0.25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K177" s="210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</row>
    <row r="178" spans="1:26" ht="15.75" customHeight="1" x14ac:dyDescent="0.25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K178" s="210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</row>
    <row r="179" spans="1:26" ht="15.75" customHeight="1" x14ac:dyDescent="0.25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K179" s="210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</row>
    <row r="180" spans="1:26" ht="15.75" customHeight="1" x14ac:dyDescent="0.25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K180" s="210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</row>
    <row r="181" spans="1:26" ht="15.75" customHeight="1" x14ac:dyDescent="0.25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K181" s="210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</row>
    <row r="182" spans="1:26" ht="15.75" customHeight="1" x14ac:dyDescent="0.25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K182" s="210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</row>
    <row r="183" spans="1:26" ht="15.75" customHeight="1" x14ac:dyDescent="0.25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K183" s="210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</row>
    <row r="184" spans="1:26" ht="15.75" customHeight="1" x14ac:dyDescent="0.25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K184" s="210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</row>
    <row r="185" spans="1:26" ht="15.75" customHeight="1" x14ac:dyDescent="0.25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K185" s="210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</row>
    <row r="186" spans="1:26" ht="15.75" customHeight="1" x14ac:dyDescent="0.25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K186" s="210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</row>
    <row r="187" spans="1:26" ht="15.75" customHeight="1" x14ac:dyDescent="0.25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K187" s="210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</row>
    <row r="188" spans="1:26" ht="15.75" customHeight="1" x14ac:dyDescent="0.25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K188" s="210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</row>
    <row r="189" spans="1:26" ht="15.75" customHeight="1" x14ac:dyDescent="0.25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K189" s="210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</row>
    <row r="190" spans="1:26" ht="15.75" customHeight="1" x14ac:dyDescent="0.25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K190" s="210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</row>
    <row r="191" spans="1:26" ht="15.75" customHeight="1" x14ac:dyDescent="0.25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K191" s="210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</row>
    <row r="192" spans="1:26" ht="15.75" customHeight="1" x14ac:dyDescent="0.25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</row>
    <row r="193" spans="1:26" ht="15.75" customHeight="1" x14ac:dyDescent="0.25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</row>
    <row r="194" spans="1:26" ht="15.75" customHeight="1" x14ac:dyDescent="0.25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</row>
    <row r="195" spans="1:26" ht="15.75" customHeight="1" x14ac:dyDescent="0.25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</row>
    <row r="196" spans="1:26" ht="15.75" customHeight="1" x14ac:dyDescent="0.25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</row>
    <row r="197" spans="1:26" ht="15.75" customHeight="1" x14ac:dyDescent="0.25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</row>
    <row r="198" spans="1:26" ht="15.75" customHeight="1" x14ac:dyDescent="0.25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</row>
    <row r="199" spans="1:26" ht="15.75" customHeight="1" x14ac:dyDescent="0.25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</row>
    <row r="200" spans="1:26" ht="15.75" customHeight="1" x14ac:dyDescent="0.25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</row>
    <row r="201" spans="1:26" ht="15.75" customHeight="1" x14ac:dyDescent="0.25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</row>
    <row r="202" spans="1:26" ht="15.75" customHeight="1" x14ac:dyDescent="0.25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K202" s="210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</row>
    <row r="203" spans="1:26" ht="15.75" customHeight="1" x14ac:dyDescent="0.25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K203" s="210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</row>
    <row r="204" spans="1:26" ht="15.75" customHeight="1" x14ac:dyDescent="0.25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K204" s="210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</row>
    <row r="205" spans="1:26" ht="15.75" customHeight="1" x14ac:dyDescent="0.25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K205" s="210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</row>
    <row r="206" spans="1:26" ht="15.75" customHeight="1" x14ac:dyDescent="0.25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K206" s="210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</row>
    <row r="207" spans="1:26" ht="15.75" customHeight="1" x14ac:dyDescent="0.25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K207" s="210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</row>
    <row r="208" spans="1:26" ht="15.75" customHeight="1" x14ac:dyDescent="0.25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</row>
    <row r="209" spans="1:26" ht="15.75" customHeight="1" x14ac:dyDescent="0.25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</row>
    <row r="210" spans="1:26" ht="15.75" customHeight="1" x14ac:dyDescent="0.25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</row>
    <row r="211" spans="1:26" ht="15.75" customHeight="1" x14ac:dyDescent="0.25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K211" s="210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</row>
    <row r="212" spans="1:26" ht="15.75" customHeight="1" x14ac:dyDescent="0.25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K212" s="210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</row>
    <row r="213" spans="1:26" ht="15.75" customHeight="1" x14ac:dyDescent="0.25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K213" s="210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</row>
    <row r="214" spans="1:26" ht="15.75" customHeight="1" x14ac:dyDescent="0.25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</row>
    <row r="215" spans="1:26" ht="15.75" customHeight="1" x14ac:dyDescent="0.25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K215" s="210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</row>
    <row r="216" spans="1:26" ht="15.75" customHeight="1" x14ac:dyDescent="0.25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K216" s="210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</row>
    <row r="217" spans="1:26" ht="15.75" customHeight="1" x14ac:dyDescent="0.25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K217" s="210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</row>
    <row r="218" spans="1:26" ht="15.75" customHeight="1" x14ac:dyDescent="0.25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K218" s="210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</row>
    <row r="219" spans="1:26" ht="15.75" customHeight="1" x14ac:dyDescent="0.25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</row>
    <row r="220" spans="1:26" ht="15.75" customHeight="1" x14ac:dyDescent="0.25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</row>
    <row r="221" spans="1:26" ht="15.75" customHeight="1" x14ac:dyDescent="0.25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</row>
    <row r="222" spans="1:26" ht="15.75" customHeight="1" x14ac:dyDescent="0.25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</row>
    <row r="223" spans="1:26" ht="15.75" customHeight="1" x14ac:dyDescent="0.25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</row>
    <row r="224" spans="1:26" ht="15.75" customHeight="1" x14ac:dyDescent="0.25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</row>
    <row r="225" spans="1:26" ht="15.75" customHeight="1" x14ac:dyDescent="0.25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</row>
    <row r="226" spans="1:26" ht="15.75" customHeight="1" x14ac:dyDescent="0.25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</row>
    <row r="227" spans="1:26" ht="15.75" customHeight="1" x14ac:dyDescent="0.25">
      <c r="A227" s="210"/>
      <c r="B227" s="210"/>
      <c r="C227" s="210"/>
      <c r="D227" s="210"/>
      <c r="E227" s="210"/>
      <c r="F227" s="210"/>
      <c r="G227" s="210"/>
      <c r="H227" s="210"/>
      <c r="I227" s="210"/>
      <c r="J227" s="210"/>
      <c r="K227" s="210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</row>
    <row r="228" spans="1:26" ht="15.75" customHeight="1" x14ac:dyDescent="0.25">
      <c r="A228" s="210"/>
      <c r="B228" s="210"/>
      <c r="C228" s="210"/>
      <c r="D228" s="210"/>
      <c r="E228" s="210"/>
      <c r="F228" s="210"/>
      <c r="G228" s="210"/>
      <c r="H228" s="210"/>
      <c r="I228" s="210"/>
      <c r="J228" s="210"/>
      <c r="K228" s="210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</row>
    <row r="229" spans="1:26" ht="15.75" customHeight="1" x14ac:dyDescent="0.25">
      <c r="A229" s="210"/>
      <c r="B229" s="210"/>
      <c r="C229" s="210"/>
      <c r="D229" s="210"/>
      <c r="E229" s="210"/>
      <c r="F229" s="210"/>
      <c r="G229" s="210"/>
      <c r="H229" s="210"/>
      <c r="I229" s="210"/>
      <c r="J229" s="210"/>
      <c r="K229" s="210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</row>
    <row r="230" spans="1:26" ht="15.75" customHeight="1" x14ac:dyDescent="0.25">
      <c r="A230" s="210"/>
      <c r="B230" s="210"/>
      <c r="C230" s="210"/>
      <c r="D230" s="210"/>
      <c r="E230" s="210"/>
      <c r="F230" s="210"/>
      <c r="G230" s="210"/>
      <c r="H230" s="210"/>
      <c r="I230" s="210"/>
      <c r="J230" s="210"/>
      <c r="K230" s="210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</row>
    <row r="231" spans="1:26" ht="15.75" customHeight="1" x14ac:dyDescent="0.25">
      <c r="A231" s="210"/>
      <c r="B231" s="210"/>
      <c r="C231" s="210"/>
      <c r="D231" s="210"/>
      <c r="E231" s="210"/>
      <c r="F231" s="210"/>
      <c r="G231" s="210"/>
      <c r="H231" s="210"/>
      <c r="I231" s="210"/>
      <c r="J231" s="210"/>
      <c r="K231" s="210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</row>
    <row r="232" spans="1:26" ht="15.75" customHeight="1" x14ac:dyDescent="0.25">
      <c r="A232" s="210"/>
      <c r="B232" s="210"/>
      <c r="C232" s="210"/>
      <c r="D232" s="210"/>
      <c r="E232" s="210"/>
      <c r="F232" s="210"/>
      <c r="G232" s="210"/>
      <c r="H232" s="210"/>
      <c r="I232" s="210"/>
      <c r="J232" s="210"/>
      <c r="K232" s="210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</row>
    <row r="233" spans="1:26" ht="15.75" customHeight="1" x14ac:dyDescent="0.25">
      <c r="A233" s="210"/>
      <c r="B233" s="210"/>
      <c r="C233" s="210"/>
      <c r="D233" s="210"/>
      <c r="E233" s="210"/>
      <c r="F233" s="210"/>
      <c r="G233" s="210"/>
      <c r="H233" s="210"/>
      <c r="I233" s="210"/>
      <c r="J233" s="210"/>
      <c r="K233" s="210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</row>
    <row r="234" spans="1:26" ht="15.75" customHeight="1" x14ac:dyDescent="0.25">
      <c r="A234" s="210"/>
      <c r="B234" s="210"/>
      <c r="C234" s="210"/>
      <c r="D234" s="210"/>
      <c r="E234" s="210"/>
      <c r="F234" s="210"/>
      <c r="G234" s="210"/>
      <c r="H234" s="210"/>
      <c r="I234" s="210"/>
      <c r="J234" s="210"/>
      <c r="K234" s="210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</row>
    <row r="235" spans="1:26" ht="15.75" customHeight="1" x14ac:dyDescent="0.25">
      <c r="A235" s="210"/>
      <c r="B235" s="210"/>
      <c r="C235" s="210"/>
      <c r="D235" s="210"/>
      <c r="E235" s="210"/>
      <c r="F235" s="210"/>
      <c r="G235" s="210"/>
      <c r="H235" s="210"/>
      <c r="I235" s="210"/>
      <c r="J235" s="210"/>
      <c r="K235" s="210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</row>
    <row r="236" spans="1:26" ht="15.75" customHeight="1" x14ac:dyDescent="0.25">
      <c r="A236" s="210"/>
      <c r="B236" s="210"/>
      <c r="C236" s="210"/>
      <c r="D236" s="210"/>
      <c r="E236" s="210"/>
      <c r="F236" s="210"/>
      <c r="G236" s="210"/>
      <c r="H236" s="210"/>
      <c r="I236" s="210"/>
      <c r="J236" s="210"/>
      <c r="K236" s="210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</row>
    <row r="237" spans="1:26" ht="15.75" customHeight="1" x14ac:dyDescent="0.25">
      <c r="A237" s="210"/>
      <c r="B237" s="210"/>
      <c r="C237" s="210"/>
      <c r="D237" s="210"/>
      <c r="E237" s="210"/>
      <c r="F237" s="210"/>
      <c r="G237" s="210"/>
      <c r="H237" s="210"/>
      <c r="I237" s="210"/>
      <c r="J237" s="210"/>
      <c r="K237" s="210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</row>
    <row r="238" spans="1:26" ht="15.75" customHeight="1" x14ac:dyDescent="0.25">
      <c r="A238" s="210"/>
      <c r="B238" s="210"/>
      <c r="C238" s="210"/>
      <c r="D238" s="210"/>
      <c r="E238" s="210"/>
      <c r="F238" s="210"/>
      <c r="G238" s="210"/>
      <c r="H238" s="210"/>
      <c r="I238" s="210"/>
      <c r="J238" s="210"/>
      <c r="K238" s="210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</row>
    <row r="239" spans="1:26" ht="15.75" customHeight="1" x14ac:dyDescent="0.25">
      <c r="A239" s="210"/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</row>
    <row r="240" spans="1:26" ht="15.75" customHeight="1" x14ac:dyDescent="0.25">
      <c r="A240" s="210"/>
      <c r="B240" s="210"/>
      <c r="C240" s="210"/>
      <c r="D240" s="210"/>
      <c r="E240" s="210"/>
      <c r="F240" s="210"/>
      <c r="G240" s="210"/>
      <c r="H240" s="210"/>
      <c r="I240" s="210"/>
      <c r="J240" s="210"/>
      <c r="K240" s="210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</row>
    <row r="241" spans="1:26" ht="15.75" customHeight="1" x14ac:dyDescent="0.25">
      <c r="A241" s="210"/>
      <c r="B241" s="210"/>
      <c r="C241" s="210"/>
      <c r="D241" s="210"/>
      <c r="E241" s="210"/>
      <c r="F241" s="210"/>
      <c r="G241" s="210"/>
      <c r="H241" s="210"/>
      <c r="I241" s="210"/>
      <c r="J241" s="210"/>
      <c r="K241" s="210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</row>
    <row r="242" spans="1:26" ht="15.75" customHeight="1" x14ac:dyDescent="0.25">
      <c r="A242" s="210"/>
      <c r="B242" s="210"/>
      <c r="C242" s="210"/>
      <c r="D242" s="210"/>
      <c r="E242" s="210"/>
      <c r="F242" s="210"/>
      <c r="G242" s="210"/>
      <c r="H242" s="210"/>
      <c r="I242" s="210"/>
      <c r="J242" s="210"/>
      <c r="K242" s="210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</row>
    <row r="243" spans="1:26" ht="15.75" customHeight="1" x14ac:dyDescent="0.25">
      <c r="A243" s="210"/>
      <c r="B243" s="210"/>
      <c r="C243" s="210"/>
      <c r="D243" s="210"/>
      <c r="E243" s="210"/>
      <c r="F243" s="210"/>
      <c r="G243" s="210"/>
      <c r="H243" s="210"/>
      <c r="I243" s="210"/>
      <c r="J243" s="210"/>
      <c r="K243" s="210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</row>
    <row r="244" spans="1:26" ht="15.75" customHeight="1" x14ac:dyDescent="0.25">
      <c r="A244" s="210"/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</row>
    <row r="245" spans="1:26" ht="15.75" customHeight="1" x14ac:dyDescent="0.25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</row>
    <row r="246" spans="1:26" ht="15.75" customHeight="1" x14ac:dyDescent="0.25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</row>
    <row r="247" spans="1:26" ht="15.75" customHeight="1" x14ac:dyDescent="0.25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</row>
    <row r="248" spans="1:26" ht="15.75" customHeight="1" x14ac:dyDescent="0.25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</row>
    <row r="249" spans="1:26" ht="15.75" customHeight="1" x14ac:dyDescent="0.25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0"/>
      <c r="M249" s="210"/>
      <c r="N249" s="210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</row>
    <row r="250" spans="1:26" ht="15.75" customHeight="1" x14ac:dyDescent="0.25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</row>
    <row r="251" spans="1:26" ht="15.75" customHeight="1" x14ac:dyDescent="0.25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0"/>
      <c r="M251" s="210"/>
      <c r="N251" s="210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</row>
    <row r="252" spans="1:26" ht="15.75" customHeight="1" x14ac:dyDescent="0.25">
      <c r="A252" s="210"/>
      <c r="B252" s="210"/>
      <c r="C252" s="210"/>
      <c r="D252" s="210"/>
      <c r="E252" s="210"/>
      <c r="F252" s="210"/>
      <c r="G252" s="210"/>
      <c r="H252" s="210"/>
      <c r="I252" s="210"/>
      <c r="J252" s="210"/>
      <c r="K252" s="210"/>
      <c r="L252" s="210"/>
      <c r="M252" s="210"/>
      <c r="N252" s="210"/>
      <c r="O252" s="210"/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</row>
    <row r="253" spans="1:26" ht="15.75" customHeight="1" x14ac:dyDescent="0.25">
      <c r="A253" s="210"/>
      <c r="B253" s="210"/>
      <c r="C253" s="210"/>
      <c r="D253" s="210"/>
      <c r="E253" s="210"/>
      <c r="F253" s="210"/>
      <c r="G253" s="210"/>
      <c r="H253" s="210"/>
      <c r="I253" s="210"/>
      <c r="J253" s="210"/>
      <c r="K253" s="210"/>
      <c r="L253" s="210"/>
      <c r="M253" s="210"/>
      <c r="N253" s="210"/>
      <c r="O253" s="210"/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</row>
    <row r="254" spans="1:26" ht="15.75" customHeight="1" x14ac:dyDescent="0.25">
      <c r="A254" s="210"/>
      <c r="B254" s="210"/>
      <c r="C254" s="210"/>
      <c r="D254" s="210"/>
      <c r="E254" s="210"/>
      <c r="F254" s="210"/>
      <c r="G254" s="210"/>
      <c r="H254" s="210"/>
      <c r="I254" s="210"/>
      <c r="J254" s="210"/>
      <c r="K254" s="210"/>
      <c r="L254" s="210"/>
      <c r="M254" s="210"/>
      <c r="N254" s="210"/>
      <c r="O254" s="210"/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</row>
    <row r="255" spans="1:26" ht="15.75" customHeight="1" x14ac:dyDescent="0.25">
      <c r="A255" s="210"/>
      <c r="B255" s="210"/>
      <c r="C255" s="210"/>
      <c r="D255" s="210"/>
      <c r="E255" s="210"/>
      <c r="F255" s="210"/>
      <c r="G255" s="210"/>
      <c r="H255" s="210"/>
      <c r="I255" s="210"/>
      <c r="J255" s="210"/>
      <c r="K255" s="210"/>
      <c r="L255" s="210"/>
      <c r="M255" s="210"/>
      <c r="N255" s="210"/>
      <c r="O255" s="210"/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</row>
    <row r="256" spans="1:26" ht="15.75" customHeight="1" x14ac:dyDescent="0.25">
      <c r="A256" s="210"/>
      <c r="B256" s="210"/>
      <c r="C256" s="210"/>
      <c r="D256" s="210"/>
      <c r="E256" s="210"/>
      <c r="F256" s="210"/>
      <c r="G256" s="210"/>
      <c r="H256" s="210"/>
      <c r="I256" s="210"/>
      <c r="J256" s="210"/>
      <c r="K256" s="210"/>
      <c r="L256" s="210"/>
      <c r="M256" s="210"/>
      <c r="N256" s="210"/>
      <c r="O256" s="210"/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</row>
    <row r="257" spans="1:26" ht="15.75" customHeight="1" x14ac:dyDescent="0.25">
      <c r="A257" s="210"/>
      <c r="B257" s="210"/>
      <c r="C257" s="210"/>
      <c r="D257" s="210"/>
      <c r="E257" s="210"/>
      <c r="F257" s="210"/>
      <c r="G257" s="210"/>
      <c r="H257" s="210"/>
      <c r="I257" s="210"/>
      <c r="J257" s="210"/>
      <c r="K257" s="210"/>
      <c r="L257" s="210"/>
      <c r="M257" s="210"/>
      <c r="N257" s="210"/>
      <c r="O257" s="210"/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</row>
    <row r="258" spans="1:26" ht="15.75" customHeight="1" x14ac:dyDescent="0.25">
      <c r="A258" s="210"/>
      <c r="B258" s="210"/>
      <c r="C258" s="210"/>
      <c r="D258" s="210"/>
      <c r="E258" s="210"/>
      <c r="F258" s="210"/>
      <c r="G258" s="210"/>
      <c r="H258" s="210"/>
      <c r="I258" s="210"/>
      <c r="J258" s="210"/>
      <c r="K258" s="210"/>
      <c r="L258" s="210"/>
      <c r="M258" s="210"/>
      <c r="N258" s="210"/>
      <c r="O258" s="210"/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</row>
    <row r="259" spans="1:26" ht="15.75" customHeight="1" x14ac:dyDescent="0.25">
      <c r="A259" s="210"/>
      <c r="B259" s="210"/>
      <c r="C259" s="210"/>
      <c r="D259" s="210"/>
      <c r="E259" s="210"/>
      <c r="F259" s="210"/>
      <c r="G259" s="210"/>
      <c r="H259" s="210"/>
      <c r="I259" s="210"/>
      <c r="J259" s="210"/>
      <c r="K259" s="210"/>
      <c r="L259" s="210"/>
      <c r="M259" s="210"/>
      <c r="N259" s="210"/>
      <c r="O259" s="210"/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</row>
    <row r="260" spans="1:26" ht="15.75" customHeight="1" x14ac:dyDescent="0.25">
      <c r="A260" s="210"/>
      <c r="B260" s="210"/>
      <c r="C260" s="210"/>
      <c r="D260" s="210"/>
      <c r="E260" s="210"/>
      <c r="F260" s="210"/>
      <c r="G260" s="210"/>
      <c r="H260" s="210"/>
      <c r="I260" s="210"/>
      <c r="J260" s="210"/>
      <c r="K260" s="210"/>
      <c r="L260" s="210"/>
      <c r="M260" s="210"/>
      <c r="N260" s="210"/>
      <c r="O260" s="210"/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</row>
    <row r="261" spans="1:26" ht="15.75" customHeight="1" x14ac:dyDescent="0.25">
      <c r="A261" s="210"/>
      <c r="B261" s="210"/>
      <c r="C261" s="210"/>
      <c r="D261" s="210"/>
      <c r="E261" s="210"/>
      <c r="F261" s="210"/>
      <c r="G261" s="210"/>
      <c r="H261" s="210"/>
      <c r="I261" s="210"/>
      <c r="J261" s="210"/>
      <c r="K261" s="210"/>
      <c r="L261" s="210"/>
      <c r="M261" s="210"/>
      <c r="N261" s="210"/>
      <c r="O261" s="210"/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</row>
    <row r="262" spans="1:26" ht="15.75" customHeight="1" x14ac:dyDescent="0.25">
      <c r="A262" s="210"/>
      <c r="B262" s="210"/>
      <c r="C262" s="210"/>
      <c r="D262" s="210"/>
      <c r="E262" s="210"/>
      <c r="F262" s="210"/>
      <c r="G262" s="210"/>
      <c r="H262" s="210"/>
      <c r="I262" s="210"/>
      <c r="J262" s="210"/>
      <c r="K262" s="210"/>
      <c r="L262" s="210"/>
      <c r="M262" s="210"/>
      <c r="N262" s="210"/>
      <c r="O262" s="210"/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</row>
    <row r="263" spans="1:26" ht="15.75" customHeight="1" x14ac:dyDescent="0.25">
      <c r="A263" s="210"/>
      <c r="B263" s="210"/>
      <c r="C263" s="210"/>
      <c r="D263" s="210"/>
      <c r="E263" s="210"/>
      <c r="F263" s="210"/>
      <c r="G263" s="210"/>
      <c r="H263" s="210"/>
      <c r="I263" s="210"/>
      <c r="J263" s="210"/>
      <c r="K263" s="210"/>
      <c r="L263" s="210"/>
      <c r="M263" s="210"/>
      <c r="N263" s="210"/>
      <c r="O263" s="210"/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</row>
    <row r="264" spans="1:26" ht="15.75" customHeight="1" x14ac:dyDescent="0.25">
      <c r="A264" s="210"/>
      <c r="B264" s="210"/>
      <c r="C264" s="210"/>
      <c r="D264" s="210"/>
      <c r="E264" s="210"/>
      <c r="F264" s="210"/>
      <c r="G264" s="210"/>
      <c r="H264" s="210"/>
      <c r="I264" s="210"/>
      <c r="J264" s="210"/>
      <c r="K264" s="210"/>
      <c r="L264" s="210"/>
      <c r="M264" s="210"/>
      <c r="N264" s="210"/>
      <c r="O264" s="210"/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</row>
    <row r="265" spans="1:26" ht="15.75" customHeight="1" x14ac:dyDescent="0.25">
      <c r="A265" s="210"/>
      <c r="B265" s="210"/>
      <c r="C265" s="210"/>
      <c r="D265" s="210"/>
      <c r="E265" s="210"/>
      <c r="F265" s="210"/>
      <c r="G265" s="210"/>
      <c r="H265" s="210"/>
      <c r="I265" s="210"/>
      <c r="J265" s="210"/>
      <c r="K265" s="210"/>
      <c r="L265" s="210"/>
      <c r="M265" s="210"/>
      <c r="N265" s="210"/>
      <c r="O265" s="210"/>
      <c r="P265" s="210"/>
      <c r="Q265" s="210"/>
      <c r="R265" s="210"/>
      <c r="S265" s="210"/>
      <c r="T265" s="210"/>
      <c r="U265" s="210"/>
      <c r="V265" s="210"/>
      <c r="W265" s="210"/>
      <c r="X265" s="210"/>
      <c r="Y265" s="210"/>
      <c r="Z265" s="210"/>
    </row>
    <row r="266" spans="1:26" ht="15.75" customHeight="1" x14ac:dyDescent="0.25">
      <c r="A266" s="210"/>
      <c r="B266" s="210"/>
      <c r="C266" s="210"/>
      <c r="D266" s="210"/>
      <c r="E266" s="210"/>
      <c r="F266" s="210"/>
      <c r="G266" s="210"/>
      <c r="H266" s="210"/>
      <c r="I266" s="210"/>
      <c r="J266" s="210"/>
      <c r="K266" s="210"/>
      <c r="L266" s="210"/>
      <c r="M266" s="210"/>
      <c r="N266" s="210"/>
      <c r="O266" s="210"/>
      <c r="P266" s="210"/>
      <c r="Q266" s="210"/>
      <c r="R266" s="210"/>
      <c r="S266" s="210"/>
      <c r="T266" s="210"/>
      <c r="U266" s="210"/>
      <c r="V266" s="210"/>
      <c r="W266" s="210"/>
      <c r="X266" s="210"/>
      <c r="Y266" s="210"/>
      <c r="Z266" s="210"/>
    </row>
    <row r="267" spans="1:26" ht="15.75" customHeight="1" x14ac:dyDescent="0.25">
      <c r="A267" s="210"/>
      <c r="B267" s="210"/>
      <c r="C267" s="210"/>
      <c r="D267" s="210"/>
      <c r="E267" s="210"/>
      <c r="F267" s="210"/>
      <c r="G267" s="210"/>
      <c r="H267" s="210"/>
      <c r="I267" s="210"/>
      <c r="J267" s="210"/>
      <c r="K267" s="210"/>
      <c r="L267" s="210"/>
      <c r="M267" s="210"/>
      <c r="N267" s="210"/>
      <c r="O267" s="210"/>
      <c r="P267" s="210"/>
      <c r="Q267" s="210"/>
      <c r="R267" s="210"/>
      <c r="S267" s="210"/>
      <c r="T267" s="210"/>
      <c r="U267" s="210"/>
      <c r="V267" s="210"/>
      <c r="W267" s="210"/>
      <c r="X267" s="210"/>
      <c r="Y267" s="210"/>
      <c r="Z267" s="210"/>
    </row>
    <row r="268" spans="1:26" ht="15.75" customHeight="1" x14ac:dyDescent="0.25">
      <c r="A268" s="210"/>
      <c r="B268" s="210"/>
      <c r="C268" s="210"/>
      <c r="D268" s="210"/>
      <c r="E268" s="210"/>
      <c r="F268" s="210"/>
      <c r="G268" s="210"/>
      <c r="H268" s="210"/>
      <c r="I268" s="210"/>
      <c r="J268" s="210"/>
      <c r="K268" s="210"/>
      <c r="L268" s="210"/>
      <c r="M268" s="210"/>
      <c r="N268" s="210"/>
      <c r="O268" s="210"/>
      <c r="P268" s="210"/>
      <c r="Q268" s="210"/>
      <c r="R268" s="210"/>
      <c r="S268" s="210"/>
      <c r="T268" s="210"/>
      <c r="U268" s="210"/>
      <c r="V268" s="210"/>
      <c r="W268" s="210"/>
      <c r="X268" s="210"/>
      <c r="Y268" s="210"/>
      <c r="Z268" s="210"/>
    </row>
    <row r="269" spans="1:26" ht="15.75" customHeight="1" x14ac:dyDescent="0.25">
      <c r="A269" s="210"/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  <c r="Y269" s="210"/>
      <c r="Z269" s="210"/>
    </row>
    <row r="270" spans="1:26" ht="15.75" customHeight="1" x14ac:dyDescent="0.25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0"/>
      <c r="M270" s="210"/>
      <c r="N270" s="210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  <c r="Y270" s="210"/>
      <c r="Z270" s="210"/>
    </row>
    <row r="271" spans="1:26" ht="15.75" customHeight="1" x14ac:dyDescent="0.25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0"/>
      <c r="M271" s="210"/>
      <c r="N271" s="210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  <c r="Y271" s="210"/>
      <c r="Z271" s="210"/>
    </row>
    <row r="272" spans="1:26" ht="15.75" customHeight="1" x14ac:dyDescent="0.25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  <c r="Y272" s="210"/>
      <c r="Z272" s="210"/>
    </row>
    <row r="273" spans="1:26" ht="15.75" customHeight="1" x14ac:dyDescent="0.25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0"/>
      <c r="M273" s="210"/>
      <c r="N273" s="210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  <c r="Y273" s="210"/>
      <c r="Z273" s="210"/>
    </row>
    <row r="274" spans="1:26" ht="15.75" customHeight="1" x14ac:dyDescent="0.25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  <c r="Y274" s="210"/>
      <c r="Z274" s="210"/>
    </row>
    <row r="275" spans="1:26" ht="15.75" customHeight="1" x14ac:dyDescent="0.25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0"/>
      <c r="M275" s="210"/>
      <c r="N275" s="210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  <c r="Y275" s="210"/>
      <c r="Z275" s="210"/>
    </row>
    <row r="276" spans="1:26" ht="15.75" customHeight="1" x14ac:dyDescent="0.25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  <c r="Y276" s="210"/>
      <c r="Z276" s="210"/>
    </row>
    <row r="277" spans="1:26" ht="15.75" customHeight="1" x14ac:dyDescent="0.25">
      <c r="A277" s="210"/>
      <c r="B277" s="210"/>
      <c r="C277" s="210"/>
      <c r="D277" s="210"/>
      <c r="E277" s="210"/>
      <c r="F277" s="210"/>
      <c r="G277" s="210"/>
      <c r="H277" s="210"/>
      <c r="I277" s="210"/>
      <c r="J277" s="210"/>
      <c r="K277" s="210"/>
      <c r="L277" s="210"/>
      <c r="M277" s="210"/>
      <c r="N277" s="210"/>
      <c r="O277" s="210"/>
      <c r="P277" s="210"/>
      <c r="Q277" s="210"/>
      <c r="R277" s="210"/>
      <c r="S277" s="210"/>
      <c r="T277" s="210"/>
      <c r="U277" s="210"/>
      <c r="V277" s="210"/>
      <c r="W277" s="210"/>
      <c r="X277" s="210"/>
      <c r="Y277" s="210"/>
      <c r="Z277" s="210"/>
    </row>
    <row r="278" spans="1:26" ht="15.75" customHeight="1" x14ac:dyDescent="0.25">
      <c r="A278" s="210"/>
      <c r="B278" s="210"/>
      <c r="C278" s="210"/>
      <c r="D278" s="210"/>
      <c r="E278" s="210"/>
      <c r="F278" s="210"/>
      <c r="G278" s="210"/>
      <c r="H278" s="210"/>
      <c r="I278" s="210"/>
      <c r="J278" s="210"/>
      <c r="K278" s="210"/>
      <c r="L278" s="210"/>
      <c r="M278" s="210"/>
      <c r="N278" s="210"/>
      <c r="O278" s="210"/>
      <c r="P278" s="210"/>
      <c r="Q278" s="210"/>
      <c r="R278" s="210"/>
      <c r="S278" s="210"/>
      <c r="T278" s="210"/>
      <c r="U278" s="210"/>
      <c r="V278" s="210"/>
      <c r="W278" s="210"/>
      <c r="X278" s="210"/>
      <c r="Y278" s="210"/>
      <c r="Z278" s="210"/>
    </row>
    <row r="279" spans="1:26" ht="15.75" customHeight="1" x14ac:dyDescent="0.25">
      <c r="A279" s="210"/>
      <c r="B279" s="210"/>
      <c r="C279" s="210"/>
      <c r="D279" s="210"/>
      <c r="E279" s="210"/>
      <c r="F279" s="210"/>
      <c r="G279" s="210"/>
      <c r="H279" s="210"/>
      <c r="I279" s="210"/>
      <c r="J279" s="210"/>
      <c r="K279" s="210"/>
      <c r="L279" s="210"/>
      <c r="M279" s="210"/>
      <c r="N279" s="210"/>
      <c r="O279" s="210"/>
      <c r="P279" s="210"/>
      <c r="Q279" s="210"/>
      <c r="R279" s="210"/>
      <c r="S279" s="210"/>
      <c r="T279" s="210"/>
      <c r="U279" s="210"/>
      <c r="V279" s="210"/>
      <c r="W279" s="210"/>
      <c r="X279" s="210"/>
      <c r="Y279" s="210"/>
      <c r="Z279" s="210"/>
    </row>
    <row r="280" spans="1:26" ht="15.75" customHeight="1" x14ac:dyDescent="0.25">
      <c r="A280" s="210"/>
      <c r="B280" s="210"/>
      <c r="C280" s="210"/>
      <c r="D280" s="210"/>
      <c r="E280" s="210"/>
      <c r="F280" s="210"/>
      <c r="G280" s="210"/>
      <c r="H280" s="210"/>
      <c r="I280" s="210"/>
      <c r="J280" s="210"/>
      <c r="K280" s="210"/>
      <c r="L280" s="210"/>
      <c r="M280" s="210"/>
      <c r="N280" s="210"/>
      <c r="O280" s="210"/>
      <c r="P280" s="210"/>
      <c r="Q280" s="210"/>
      <c r="R280" s="210"/>
      <c r="S280" s="210"/>
      <c r="T280" s="210"/>
      <c r="U280" s="210"/>
      <c r="V280" s="210"/>
      <c r="W280" s="210"/>
      <c r="X280" s="210"/>
      <c r="Y280" s="210"/>
      <c r="Z280" s="210"/>
    </row>
    <row r="281" spans="1:26" ht="15.75" customHeight="1" x14ac:dyDescent="0.25">
      <c r="A281" s="210"/>
      <c r="B281" s="210"/>
      <c r="C281" s="210"/>
      <c r="D281" s="210"/>
      <c r="E281" s="210"/>
      <c r="F281" s="210"/>
      <c r="G281" s="210"/>
      <c r="H281" s="210"/>
      <c r="I281" s="210"/>
      <c r="J281" s="210"/>
      <c r="K281" s="210"/>
      <c r="L281" s="210"/>
      <c r="M281" s="210"/>
      <c r="N281" s="210"/>
      <c r="O281" s="210"/>
      <c r="P281" s="210"/>
      <c r="Q281" s="210"/>
      <c r="R281" s="210"/>
      <c r="S281" s="210"/>
      <c r="T281" s="210"/>
      <c r="U281" s="210"/>
      <c r="V281" s="210"/>
      <c r="W281" s="210"/>
      <c r="X281" s="210"/>
      <c r="Y281" s="210"/>
      <c r="Z281" s="210"/>
    </row>
    <row r="282" spans="1:26" ht="15.75" customHeight="1" x14ac:dyDescent="0.25">
      <c r="A282" s="210"/>
      <c r="B282" s="210"/>
      <c r="C282" s="210"/>
      <c r="D282" s="210"/>
      <c r="E282" s="210"/>
      <c r="F282" s="210"/>
      <c r="G282" s="210"/>
      <c r="H282" s="210"/>
      <c r="I282" s="210"/>
      <c r="J282" s="210"/>
      <c r="K282" s="210"/>
      <c r="L282" s="210"/>
      <c r="M282" s="210"/>
      <c r="N282" s="210"/>
      <c r="O282" s="210"/>
      <c r="P282" s="210"/>
      <c r="Q282" s="210"/>
      <c r="R282" s="210"/>
      <c r="S282" s="210"/>
      <c r="T282" s="210"/>
      <c r="U282" s="210"/>
      <c r="V282" s="210"/>
      <c r="W282" s="210"/>
      <c r="X282" s="210"/>
      <c r="Y282" s="210"/>
      <c r="Z282" s="210"/>
    </row>
    <row r="283" spans="1:26" ht="15.75" customHeight="1" x14ac:dyDescent="0.25">
      <c r="A283" s="210"/>
      <c r="B283" s="210"/>
      <c r="C283" s="210"/>
      <c r="D283" s="210"/>
      <c r="E283" s="210"/>
      <c r="F283" s="210"/>
      <c r="G283" s="210"/>
      <c r="H283" s="210"/>
      <c r="I283" s="210"/>
      <c r="J283" s="210"/>
      <c r="K283" s="210"/>
      <c r="L283" s="210"/>
      <c r="M283" s="210"/>
      <c r="N283" s="210"/>
      <c r="O283" s="210"/>
      <c r="P283" s="210"/>
      <c r="Q283" s="210"/>
      <c r="R283" s="210"/>
      <c r="S283" s="210"/>
      <c r="T283" s="210"/>
      <c r="U283" s="210"/>
      <c r="V283" s="210"/>
      <c r="W283" s="210"/>
      <c r="X283" s="210"/>
      <c r="Y283" s="210"/>
      <c r="Z283" s="210"/>
    </row>
    <row r="284" spans="1:26" ht="15.75" customHeight="1" x14ac:dyDescent="0.25">
      <c r="A284" s="210"/>
      <c r="B284" s="210"/>
      <c r="C284" s="210"/>
      <c r="D284" s="210"/>
      <c r="E284" s="210"/>
      <c r="F284" s="210"/>
      <c r="G284" s="210"/>
      <c r="H284" s="210"/>
      <c r="I284" s="210"/>
      <c r="J284" s="210"/>
      <c r="K284" s="210"/>
      <c r="L284" s="210"/>
      <c r="M284" s="210"/>
      <c r="N284" s="210"/>
      <c r="O284" s="210"/>
      <c r="P284" s="210"/>
      <c r="Q284" s="210"/>
      <c r="R284" s="210"/>
      <c r="S284" s="210"/>
      <c r="T284" s="210"/>
      <c r="U284" s="210"/>
      <c r="V284" s="210"/>
      <c r="W284" s="210"/>
      <c r="X284" s="210"/>
      <c r="Y284" s="210"/>
      <c r="Z284" s="210"/>
    </row>
    <row r="285" spans="1:26" ht="15.75" customHeight="1" x14ac:dyDescent="0.25">
      <c r="A285" s="210"/>
      <c r="B285" s="210"/>
      <c r="C285" s="210"/>
      <c r="D285" s="210"/>
      <c r="E285" s="210"/>
      <c r="F285" s="210"/>
      <c r="G285" s="210"/>
      <c r="H285" s="210"/>
      <c r="I285" s="210"/>
      <c r="J285" s="210"/>
      <c r="K285" s="210"/>
      <c r="L285" s="210"/>
      <c r="M285" s="210"/>
      <c r="N285" s="210"/>
      <c r="O285" s="210"/>
      <c r="P285" s="210"/>
      <c r="Q285" s="210"/>
      <c r="R285" s="210"/>
      <c r="S285" s="210"/>
      <c r="T285" s="210"/>
      <c r="U285" s="210"/>
      <c r="V285" s="210"/>
      <c r="W285" s="210"/>
      <c r="X285" s="210"/>
      <c r="Y285" s="210"/>
      <c r="Z285" s="210"/>
    </row>
    <row r="286" spans="1:26" ht="15.75" customHeight="1" x14ac:dyDescent="0.25">
      <c r="A286" s="210"/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210"/>
      <c r="P286" s="210"/>
      <c r="Q286" s="210"/>
      <c r="R286" s="210"/>
      <c r="S286" s="210"/>
      <c r="T286" s="210"/>
      <c r="U286" s="210"/>
      <c r="V286" s="210"/>
      <c r="W286" s="210"/>
      <c r="X286" s="210"/>
      <c r="Y286" s="210"/>
      <c r="Z286" s="210"/>
    </row>
    <row r="287" spans="1:26" ht="15.75" customHeight="1" x14ac:dyDescent="0.25">
      <c r="A287" s="210"/>
      <c r="B287" s="210"/>
      <c r="C287" s="210"/>
      <c r="D287" s="210"/>
      <c r="E287" s="210"/>
      <c r="F287" s="210"/>
      <c r="G287" s="210"/>
      <c r="H287" s="210"/>
      <c r="I287" s="210"/>
      <c r="J287" s="210"/>
      <c r="K287" s="210"/>
      <c r="L287" s="210"/>
      <c r="M287" s="210"/>
      <c r="N287" s="210"/>
      <c r="O287" s="210"/>
      <c r="P287" s="210"/>
      <c r="Q287" s="210"/>
      <c r="R287" s="210"/>
      <c r="S287" s="210"/>
      <c r="T287" s="210"/>
      <c r="U287" s="210"/>
      <c r="V287" s="210"/>
      <c r="W287" s="210"/>
      <c r="X287" s="210"/>
      <c r="Y287" s="210"/>
      <c r="Z287" s="210"/>
    </row>
    <row r="288" spans="1:26" ht="15.75" customHeight="1" x14ac:dyDescent="0.25">
      <c r="A288" s="210"/>
      <c r="B288" s="210"/>
      <c r="C288" s="210"/>
      <c r="D288" s="210"/>
      <c r="E288" s="210"/>
      <c r="F288" s="210"/>
      <c r="G288" s="210"/>
      <c r="H288" s="210"/>
      <c r="I288" s="210"/>
      <c r="J288" s="210"/>
      <c r="K288" s="210"/>
      <c r="L288" s="210"/>
      <c r="M288" s="210"/>
      <c r="N288" s="210"/>
      <c r="O288" s="210"/>
      <c r="P288" s="210"/>
      <c r="Q288" s="210"/>
      <c r="R288" s="210"/>
      <c r="S288" s="210"/>
      <c r="T288" s="210"/>
      <c r="U288" s="210"/>
      <c r="V288" s="210"/>
      <c r="W288" s="210"/>
      <c r="X288" s="210"/>
      <c r="Y288" s="210"/>
      <c r="Z288" s="210"/>
    </row>
    <row r="289" spans="1:26" ht="15.75" customHeight="1" x14ac:dyDescent="0.25">
      <c r="A289" s="210"/>
      <c r="B289" s="210"/>
      <c r="C289" s="210"/>
      <c r="D289" s="210"/>
      <c r="E289" s="210"/>
      <c r="F289" s="210"/>
      <c r="G289" s="210"/>
      <c r="H289" s="210"/>
      <c r="I289" s="210"/>
      <c r="J289" s="210"/>
      <c r="K289" s="210"/>
      <c r="L289" s="210"/>
      <c r="M289" s="210"/>
      <c r="N289" s="210"/>
      <c r="O289" s="210"/>
      <c r="P289" s="210"/>
      <c r="Q289" s="210"/>
      <c r="R289" s="210"/>
      <c r="S289" s="210"/>
      <c r="T289" s="210"/>
      <c r="U289" s="210"/>
      <c r="V289" s="210"/>
      <c r="W289" s="210"/>
      <c r="X289" s="210"/>
      <c r="Y289" s="210"/>
      <c r="Z289" s="210"/>
    </row>
    <row r="290" spans="1:26" ht="15.75" customHeight="1" x14ac:dyDescent="0.25">
      <c r="A290" s="210"/>
      <c r="B290" s="210"/>
      <c r="C290" s="210"/>
      <c r="D290" s="210"/>
      <c r="E290" s="210"/>
      <c r="F290" s="210"/>
      <c r="G290" s="210"/>
      <c r="H290" s="210"/>
      <c r="I290" s="210"/>
      <c r="J290" s="210"/>
      <c r="K290" s="210"/>
      <c r="L290" s="210"/>
      <c r="M290" s="210"/>
      <c r="N290" s="210"/>
      <c r="O290" s="210"/>
      <c r="P290" s="210"/>
      <c r="Q290" s="210"/>
      <c r="R290" s="210"/>
      <c r="S290" s="210"/>
      <c r="T290" s="210"/>
      <c r="U290" s="210"/>
      <c r="V290" s="210"/>
      <c r="W290" s="210"/>
      <c r="X290" s="210"/>
      <c r="Y290" s="210"/>
      <c r="Z290" s="210"/>
    </row>
    <row r="291" spans="1:26" ht="15.75" customHeight="1" x14ac:dyDescent="0.25">
      <c r="A291" s="210"/>
      <c r="B291" s="210"/>
      <c r="C291" s="210"/>
      <c r="D291" s="210"/>
      <c r="E291" s="210"/>
      <c r="F291" s="210"/>
      <c r="G291" s="210"/>
      <c r="H291" s="210"/>
      <c r="I291" s="210"/>
      <c r="J291" s="210"/>
      <c r="K291" s="210"/>
      <c r="L291" s="210"/>
      <c r="M291" s="210"/>
      <c r="N291" s="210"/>
      <c r="O291" s="210"/>
      <c r="P291" s="210"/>
      <c r="Q291" s="210"/>
      <c r="R291" s="210"/>
      <c r="S291" s="210"/>
      <c r="T291" s="210"/>
      <c r="U291" s="210"/>
      <c r="V291" s="210"/>
      <c r="W291" s="210"/>
      <c r="X291" s="210"/>
      <c r="Y291" s="210"/>
      <c r="Z291" s="210"/>
    </row>
    <row r="292" spans="1:26" ht="15.75" customHeight="1" x14ac:dyDescent="0.25">
      <c r="A292" s="210"/>
      <c r="B292" s="210"/>
      <c r="C292" s="210"/>
      <c r="D292" s="210"/>
      <c r="E292" s="210"/>
      <c r="F292" s="210"/>
      <c r="G292" s="210"/>
      <c r="H292" s="210"/>
      <c r="I292" s="210"/>
      <c r="J292" s="210"/>
      <c r="K292" s="210"/>
      <c r="L292" s="210"/>
      <c r="M292" s="210"/>
      <c r="N292" s="210"/>
      <c r="O292" s="210"/>
      <c r="P292" s="210"/>
      <c r="Q292" s="210"/>
      <c r="R292" s="210"/>
      <c r="S292" s="210"/>
      <c r="T292" s="210"/>
      <c r="U292" s="210"/>
      <c r="V292" s="210"/>
      <c r="W292" s="210"/>
      <c r="X292" s="210"/>
      <c r="Y292" s="210"/>
      <c r="Z292" s="210"/>
    </row>
    <row r="293" spans="1:26" ht="15.75" customHeight="1" x14ac:dyDescent="0.25">
      <c r="A293" s="210"/>
      <c r="B293" s="210"/>
      <c r="C293" s="210"/>
      <c r="D293" s="210"/>
      <c r="E293" s="210"/>
      <c r="F293" s="210"/>
      <c r="G293" s="210"/>
      <c r="H293" s="210"/>
      <c r="I293" s="210"/>
      <c r="J293" s="210"/>
      <c r="K293" s="210"/>
      <c r="L293" s="210"/>
      <c r="M293" s="210"/>
      <c r="N293" s="210"/>
      <c r="O293" s="210"/>
      <c r="P293" s="210"/>
      <c r="Q293" s="210"/>
      <c r="R293" s="210"/>
      <c r="S293" s="210"/>
      <c r="T293" s="210"/>
      <c r="U293" s="210"/>
      <c r="V293" s="210"/>
      <c r="W293" s="210"/>
      <c r="X293" s="210"/>
      <c r="Y293" s="210"/>
      <c r="Z293" s="210"/>
    </row>
    <row r="294" spans="1:26" ht="15.75" customHeight="1" x14ac:dyDescent="0.25">
      <c r="A294" s="210"/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  <c r="Y294" s="210"/>
      <c r="Z294" s="210"/>
    </row>
    <row r="295" spans="1:26" ht="15.75" customHeight="1" x14ac:dyDescent="0.25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0"/>
      <c r="M295" s="210"/>
      <c r="N295" s="210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  <c r="Y295" s="210"/>
      <c r="Z295" s="210"/>
    </row>
    <row r="296" spans="1:26" ht="15.75" customHeight="1" x14ac:dyDescent="0.25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0"/>
      <c r="M296" s="210"/>
      <c r="N296" s="210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  <c r="Y296" s="210"/>
      <c r="Z296" s="210"/>
    </row>
    <row r="297" spans="1:26" ht="15.75" customHeight="1" x14ac:dyDescent="0.25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  <c r="Y297" s="210"/>
      <c r="Z297" s="210"/>
    </row>
    <row r="298" spans="1:26" ht="15.75" customHeight="1" x14ac:dyDescent="0.25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0"/>
      <c r="M298" s="210"/>
      <c r="N298" s="210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  <c r="Y298" s="210"/>
      <c r="Z298" s="210"/>
    </row>
    <row r="299" spans="1:26" ht="15.75" customHeight="1" x14ac:dyDescent="0.25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  <c r="Y299" s="210"/>
      <c r="Z299" s="210"/>
    </row>
    <row r="300" spans="1:26" ht="15.75" customHeight="1" x14ac:dyDescent="0.25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  <c r="Y300" s="210"/>
      <c r="Z300" s="210"/>
    </row>
    <row r="301" spans="1:26" ht="15.75" customHeight="1" x14ac:dyDescent="0.25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  <c r="Y301" s="210"/>
      <c r="Z301" s="210"/>
    </row>
    <row r="302" spans="1:26" ht="15.75" customHeight="1" x14ac:dyDescent="0.25">
      <c r="A302" s="210"/>
      <c r="B302" s="210"/>
      <c r="C302" s="210"/>
      <c r="D302" s="210"/>
      <c r="E302" s="210"/>
      <c r="F302" s="210"/>
      <c r="G302" s="210"/>
      <c r="H302" s="210"/>
      <c r="I302" s="210"/>
      <c r="J302" s="210"/>
      <c r="K302" s="210"/>
      <c r="L302" s="210"/>
      <c r="M302" s="210"/>
      <c r="N302" s="210"/>
      <c r="O302" s="210"/>
      <c r="P302" s="210"/>
      <c r="Q302" s="210"/>
      <c r="R302" s="210"/>
      <c r="S302" s="210"/>
      <c r="T302" s="210"/>
      <c r="U302" s="210"/>
      <c r="V302" s="210"/>
      <c r="W302" s="210"/>
      <c r="X302" s="210"/>
      <c r="Y302" s="210"/>
      <c r="Z302" s="210"/>
    </row>
    <row r="303" spans="1:26" ht="15.75" customHeight="1" x14ac:dyDescent="0.25">
      <c r="A303" s="210"/>
      <c r="B303" s="210"/>
      <c r="C303" s="210"/>
      <c r="D303" s="210"/>
      <c r="E303" s="210"/>
      <c r="F303" s="210"/>
      <c r="G303" s="210"/>
      <c r="H303" s="210"/>
      <c r="I303" s="210"/>
      <c r="J303" s="210"/>
      <c r="K303" s="210"/>
      <c r="L303" s="210"/>
      <c r="M303" s="210"/>
      <c r="N303" s="210"/>
      <c r="O303" s="210"/>
      <c r="P303" s="210"/>
      <c r="Q303" s="210"/>
      <c r="R303" s="210"/>
      <c r="S303" s="210"/>
      <c r="T303" s="210"/>
      <c r="U303" s="210"/>
      <c r="V303" s="210"/>
      <c r="W303" s="210"/>
      <c r="X303" s="210"/>
      <c r="Y303" s="210"/>
      <c r="Z303" s="210"/>
    </row>
    <row r="304" spans="1:26" ht="15.75" customHeight="1" x14ac:dyDescent="0.25">
      <c r="A304" s="210"/>
      <c r="B304" s="210"/>
      <c r="C304" s="210"/>
      <c r="D304" s="210"/>
      <c r="E304" s="210"/>
      <c r="F304" s="210"/>
      <c r="G304" s="210"/>
      <c r="H304" s="210"/>
      <c r="I304" s="210"/>
      <c r="J304" s="210"/>
      <c r="K304" s="210"/>
      <c r="L304" s="210"/>
      <c r="M304" s="210"/>
      <c r="N304" s="210"/>
      <c r="O304" s="210"/>
      <c r="P304" s="210"/>
      <c r="Q304" s="210"/>
      <c r="R304" s="210"/>
      <c r="S304" s="210"/>
      <c r="T304" s="210"/>
      <c r="U304" s="210"/>
      <c r="V304" s="210"/>
      <c r="W304" s="210"/>
      <c r="X304" s="210"/>
      <c r="Y304" s="210"/>
      <c r="Z304" s="210"/>
    </row>
    <row r="305" spans="1:26" ht="15.75" customHeight="1" x14ac:dyDescent="0.25">
      <c r="A305" s="210"/>
      <c r="B305" s="210"/>
      <c r="C305" s="210"/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210"/>
      <c r="W305" s="210"/>
      <c r="X305" s="210"/>
      <c r="Y305" s="210"/>
      <c r="Z305" s="210"/>
    </row>
    <row r="306" spans="1:26" ht="15.75" customHeight="1" x14ac:dyDescent="0.25">
      <c r="A306" s="210"/>
      <c r="B306" s="210"/>
      <c r="C306" s="210"/>
      <c r="D306" s="210"/>
      <c r="E306" s="210"/>
      <c r="F306" s="210"/>
      <c r="G306" s="210"/>
      <c r="H306" s="210"/>
      <c r="I306" s="210"/>
      <c r="J306" s="210"/>
      <c r="K306" s="210"/>
      <c r="L306" s="210"/>
      <c r="M306" s="210"/>
      <c r="N306" s="210"/>
      <c r="O306" s="210"/>
      <c r="P306" s="210"/>
      <c r="Q306" s="210"/>
      <c r="R306" s="210"/>
      <c r="S306" s="210"/>
      <c r="T306" s="210"/>
      <c r="U306" s="210"/>
      <c r="V306" s="210"/>
      <c r="W306" s="210"/>
      <c r="X306" s="210"/>
      <c r="Y306" s="210"/>
      <c r="Z306" s="210"/>
    </row>
    <row r="307" spans="1:26" ht="15.75" customHeight="1" x14ac:dyDescent="0.25">
      <c r="A307" s="210"/>
      <c r="B307" s="210"/>
      <c r="C307" s="210"/>
      <c r="D307" s="210"/>
      <c r="E307" s="210"/>
      <c r="F307" s="210"/>
      <c r="G307" s="210"/>
      <c r="H307" s="210"/>
      <c r="I307" s="210"/>
      <c r="J307" s="210"/>
      <c r="K307" s="210"/>
      <c r="L307" s="210"/>
      <c r="M307" s="210"/>
      <c r="N307" s="210"/>
      <c r="O307" s="210"/>
      <c r="P307" s="210"/>
      <c r="Q307" s="210"/>
      <c r="R307" s="210"/>
      <c r="S307" s="210"/>
      <c r="T307" s="210"/>
      <c r="U307" s="210"/>
      <c r="V307" s="210"/>
      <c r="W307" s="210"/>
      <c r="X307" s="210"/>
      <c r="Y307" s="210"/>
      <c r="Z307" s="210"/>
    </row>
    <row r="308" spans="1:26" ht="15.75" customHeight="1" x14ac:dyDescent="0.25">
      <c r="A308" s="210"/>
      <c r="B308" s="210"/>
      <c r="C308" s="210"/>
      <c r="D308" s="210"/>
      <c r="E308" s="210"/>
      <c r="F308" s="210"/>
      <c r="G308" s="210"/>
      <c r="H308" s="210"/>
      <c r="I308" s="210"/>
      <c r="J308" s="210"/>
      <c r="K308" s="210"/>
      <c r="L308" s="210"/>
      <c r="M308" s="210"/>
      <c r="N308" s="210"/>
      <c r="O308" s="210"/>
      <c r="P308" s="210"/>
      <c r="Q308" s="210"/>
      <c r="R308" s="210"/>
      <c r="S308" s="210"/>
      <c r="T308" s="210"/>
      <c r="U308" s="210"/>
      <c r="V308" s="210"/>
      <c r="W308" s="210"/>
      <c r="X308" s="210"/>
      <c r="Y308" s="210"/>
      <c r="Z308" s="210"/>
    </row>
    <row r="309" spans="1:26" ht="15.75" customHeight="1" x14ac:dyDescent="0.25">
      <c r="A309" s="210"/>
      <c r="B309" s="210"/>
      <c r="C309" s="210"/>
      <c r="D309" s="210"/>
      <c r="E309" s="210"/>
      <c r="F309" s="210"/>
      <c r="G309" s="210"/>
      <c r="H309" s="210"/>
      <c r="I309" s="210"/>
      <c r="J309" s="210"/>
      <c r="K309" s="210"/>
      <c r="L309" s="210"/>
      <c r="M309" s="210"/>
      <c r="N309" s="210"/>
      <c r="O309" s="210"/>
      <c r="P309" s="210"/>
      <c r="Q309" s="210"/>
      <c r="R309" s="210"/>
      <c r="S309" s="210"/>
      <c r="T309" s="210"/>
      <c r="U309" s="210"/>
      <c r="V309" s="210"/>
      <c r="W309" s="210"/>
      <c r="X309" s="210"/>
      <c r="Y309" s="210"/>
      <c r="Z309" s="210"/>
    </row>
    <row r="310" spans="1:26" ht="15.75" customHeight="1" x14ac:dyDescent="0.25">
      <c r="A310" s="210"/>
      <c r="B310" s="210"/>
      <c r="C310" s="210"/>
      <c r="D310" s="210"/>
      <c r="E310" s="210"/>
      <c r="F310" s="210"/>
      <c r="G310" s="210"/>
      <c r="H310" s="210"/>
      <c r="I310" s="210"/>
      <c r="J310" s="210"/>
      <c r="K310" s="210"/>
      <c r="L310" s="210"/>
      <c r="M310" s="210"/>
      <c r="N310" s="210"/>
      <c r="O310" s="210"/>
      <c r="P310" s="210"/>
      <c r="Q310" s="210"/>
      <c r="R310" s="210"/>
      <c r="S310" s="210"/>
      <c r="T310" s="210"/>
      <c r="U310" s="210"/>
      <c r="V310" s="210"/>
      <c r="W310" s="210"/>
      <c r="X310" s="210"/>
      <c r="Y310" s="210"/>
      <c r="Z310" s="210"/>
    </row>
    <row r="311" spans="1:26" ht="15.75" customHeight="1" x14ac:dyDescent="0.25">
      <c r="A311" s="210"/>
      <c r="B311" s="210"/>
      <c r="C311" s="210"/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210"/>
      <c r="W311" s="210"/>
      <c r="X311" s="210"/>
      <c r="Y311" s="210"/>
      <c r="Z311" s="210"/>
    </row>
    <row r="312" spans="1:26" ht="15.75" customHeight="1" x14ac:dyDescent="0.25">
      <c r="A312" s="210"/>
      <c r="B312" s="210"/>
      <c r="C312" s="210"/>
      <c r="D312" s="210"/>
      <c r="E312" s="210"/>
      <c r="F312" s="210"/>
      <c r="G312" s="210"/>
      <c r="H312" s="210"/>
      <c r="I312" s="210"/>
      <c r="J312" s="210"/>
      <c r="K312" s="210"/>
      <c r="L312" s="210"/>
      <c r="M312" s="210"/>
      <c r="N312" s="210"/>
      <c r="O312" s="210"/>
      <c r="P312" s="210"/>
      <c r="Q312" s="210"/>
      <c r="R312" s="210"/>
      <c r="S312" s="210"/>
      <c r="T312" s="210"/>
      <c r="U312" s="210"/>
      <c r="V312" s="210"/>
      <c r="W312" s="210"/>
      <c r="X312" s="210"/>
      <c r="Y312" s="210"/>
      <c r="Z312" s="210"/>
    </row>
    <row r="313" spans="1:26" ht="15.75" customHeight="1" x14ac:dyDescent="0.25">
      <c r="A313" s="210"/>
      <c r="B313" s="210"/>
      <c r="C313" s="210"/>
      <c r="D313" s="210"/>
      <c r="E313" s="210"/>
      <c r="F313" s="210"/>
      <c r="G313" s="210"/>
      <c r="H313" s="210"/>
      <c r="I313" s="210"/>
      <c r="J313" s="210"/>
      <c r="K313" s="210"/>
      <c r="L313" s="210"/>
      <c r="M313" s="210"/>
      <c r="N313" s="210"/>
      <c r="O313" s="210"/>
      <c r="P313" s="210"/>
      <c r="Q313" s="210"/>
      <c r="R313" s="210"/>
      <c r="S313" s="210"/>
      <c r="T313" s="210"/>
      <c r="U313" s="210"/>
      <c r="V313" s="210"/>
      <c r="W313" s="210"/>
      <c r="X313" s="210"/>
      <c r="Y313" s="210"/>
      <c r="Z313" s="210"/>
    </row>
    <row r="314" spans="1:26" ht="15.75" customHeight="1" x14ac:dyDescent="0.25">
      <c r="A314" s="210"/>
      <c r="B314" s="210"/>
      <c r="C314" s="210"/>
      <c r="D314" s="210"/>
      <c r="E314" s="210"/>
      <c r="F314" s="210"/>
      <c r="G314" s="210"/>
      <c r="H314" s="210"/>
      <c r="I314" s="210"/>
      <c r="J314" s="210"/>
      <c r="K314" s="210"/>
      <c r="L314" s="210"/>
      <c r="M314" s="210"/>
      <c r="N314" s="210"/>
      <c r="O314" s="210"/>
      <c r="P314" s="210"/>
      <c r="Q314" s="210"/>
      <c r="R314" s="210"/>
      <c r="S314" s="210"/>
      <c r="T314" s="210"/>
      <c r="U314" s="210"/>
      <c r="V314" s="210"/>
      <c r="W314" s="210"/>
      <c r="X314" s="210"/>
      <c r="Y314" s="210"/>
      <c r="Z314" s="210"/>
    </row>
    <row r="315" spans="1:26" ht="15.75" customHeight="1" x14ac:dyDescent="0.25">
      <c r="A315" s="210"/>
      <c r="B315" s="210"/>
      <c r="C315" s="210"/>
      <c r="D315" s="210"/>
      <c r="E315" s="210"/>
      <c r="F315" s="210"/>
      <c r="G315" s="210"/>
      <c r="H315" s="210"/>
      <c r="I315" s="210"/>
      <c r="J315" s="210"/>
      <c r="K315" s="210"/>
      <c r="L315" s="210"/>
      <c r="M315" s="210"/>
      <c r="N315" s="210"/>
      <c r="O315" s="210"/>
      <c r="P315" s="210"/>
      <c r="Q315" s="210"/>
      <c r="R315" s="210"/>
      <c r="S315" s="210"/>
      <c r="T315" s="210"/>
      <c r="U315" s="210"/>
      <c r="V315" s="210"/>
      <c r="W315" s="210"/>
      <c r="X315" s="210"/>
      <c r="Y315" s="210"/>
      <c r="Z315" s="210"/>
    </row>
    <row r="316" spans="1:26" ht="15.75" customHeight="1" x14ac:dyDescent="0.25">
      <c r="A316" s="210"/>
      <c r="B316" s="210"/>
      <c r="C316" s="210"/>
      <c r="D316" s="210"/>
      <c r="E316" s="210"/>
      <c r="F316" s="210"/>
      <c r="G316" s="210"/>
      <c r="H316" s="210"/>
      <c r="I316" s="210"/>
      <c r="J316" s="210"/>
      <c r="K316" s="210"/>
      <c r="L316" s="210"/>
      <c r="M316" s="210"/>
      <c r="N316" s="210"/>
      <c r="O316" s="210"/>
      <c r="P316" s="210"/>
      <c r="Q316" s="210"/>
      <c r="R316" s="210"/>
      <c r="S316" s="210"/>
      <c r="T316" s="210"/>
      <c r="U316" s="210"/>
      <c r="V316" s="210"/>
      <c r="W316" s="210"/>
      <c r="X316" s="210"/>
      <c r="Y316" s="210"/>
      <c r="Z316" s="210"/>
    </row>
    <row r="317" spans="1:26" ht="15.75" customHeight="1" x14ac:dyDescent="0.25">
      <c r="A317" s="210"/>
      <c r="B317" s="210"/>
      <c r="C317" s="210"/>
      <c r="D317" s="210"/>
      <c r="E317" s="210"/>
      <c r="F317" s="210"/>
      <c r="G317" s="210"/>
      <c r="H317" s="210"/>
      <c r="I317" s="210"/>
      <c r="J317" s="210"/>
      <c r="K317" s="210"/>
      <c r="L317" s="210"/>
      <c r="M317" s="210"/>
      <c r="N317" s="210"/>
      <c r="O317" s="210"/>
      <c r="P317" s="210"/>
      <c r="Q317" s="210"/>
      <c r="R317" s="210"/>
      <c r="S317" s="210"/>
      <c r="T317" s="210"/>
      <c r="U317" s="210"/>
      <c r="V317" s="210"/>
      <c r="W317" s="210"/>
      <c r="X317" s="210"/>
      <c r="Y317" s="210"/>
      <c r="Z317" s="210"/>
    </row>
    <row r="318" spans="1:26" ht="15.75" customHeight="1" x14ac:dyDescent="0.25">
      <c r="A318" s="210"/>
      <c r="B318" s="210"/>
      <c r="C318" s="210"/>
      <c r="D318" s="210"/>
      <c r="E318" s="210"/>
      <c r="F318" s="210"/>
      <c r="G318" s="210"/>
      <c r="H318" s="210"/>
      <c r="I318" s="210"/>
      <c r="J318" s="210"/>
      <c r="K318" s="210"/>
      <c r="L318" s="210"/>
      <c r="M318" s="210"/>
      <c r="N318" s="210"/>
      <c r="O318" s="210"/>
      <c r="P318" s="210"/>
      <c r="Q318" s="210"/>
      <c r="R318" s="210"/>
      <c r="S318" s="210"/>
      <c r="T318" s="210"/>
      <c r="U318" s="210"/>
      <c r="V318" s="210"/>
      <c r="W318" s="210"/>
      <c r="X318" s="210"/>
      <c r="Y318" s="210"/>
      <c r="Z318" s="210"/>
    </row>
    <row r="319" spans="1:26" ht="15.75" customHeight="1" x14ac:dyDescent="0.25">
      <c r="A319" s="210"/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  <c r="Y319" s="210"/>
      <c r="Z319" s="210"/>
    </row>
    <row r="320" spans="1:26" ht="15.75" customHeight="1" x14ac:dyDescent="0.25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0"/>
      <c r="M320" s="210"/>
      <c r="N320" s="210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  <c r="Y320" s="210"/>
      <c r="Z320" s="210"/>
    </row>
    <row r="321" spans="1:26" ht="15.75" customHeight="1" x14ac:dyDescent="0.25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0"/>
      <c r="M321" s="210"/>
      <c r="N321" s="210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  <c r="Y321" s="210"/>
      <c r="Z321" s="210"/>
    </row>
    <row r="322" spans="1:26" ht="15.75" customHeight="1" x14ac:dyDescent="0.25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0"/>
      <c r="M322" s="210"/>
      <c r="N322" s="210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  <c r="Y322" s="210"/>
      <c r="Z322" s="210"/>
    </row>
    <row r="323" spans="1:26" ht="15.75" customHeight="1" x14ac:dyDescent="0.25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0"/>
      <c r="M323" s="210"/>
      <c r="N323" s="210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  <c r="Y323" s="210"/>
      <c r="Z323" s="210"/>
    </row>
    <row r="324" spans="1:26" ht="15.75" customHeight="1" x14ac:dyDescent="0.25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0"/>
      <c r="M324" s="210"/>
      <c r="N324" s="210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  <c r="Y324" s="210"/>
      <c r="Z324" s="210"/>
    </row>
    <row r="325" spans="1:26" ht="15.75" customHeight="1" x14ac:dyDescent="0.25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0"/>
      <c r="M325" s="210"/>
      <c r="N325" s="210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  <c r="Y325" s="210"/>
      <c r="Z325" s="210"/>
    </row>
    <row r="326" spans="1:26" ht="15.75" customHeight="1" x14ac:dyDescent="0.25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0"/>
      <c r="M326" s="210"/>
      <c r="N326" s="210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  <c r="Y326" s="210"/>
      <c r="Z326" s="210"/>
    </row>
    <row r="327" spans="1:26" ht="15.75" customHeight="1" x14ac:dyDescent="0.25">
      <c r="A327" s="210"/>
      <c r="B327" s="210"/>
      <c r="C327" s="210"/>
      <c r="D327" s="210"/>
      <c r="E327" s="210"/>
      <c r="F327" s="210"/>
      <c r="G327" s="210"/>
      <c r="H327" s="210"/>
      <c r="I327" s="210"/>
      <c r="J327" s="210"/>
      <c r="K327" s="210"/>
      <c r="L327" s="210"/>
      <c r="M327" s="210"/>
      <c r="N327" s="210"/>
      <c r="O327" s="210"/>
      <c r="P327" s="210"/>
      <c r="Q327" s="210"/>
      <c r="R327" s="210"/>
      <c r="S327" s="210"/>
      <c r="T327" s="210"/>
      <c r="U327" s="210"/>
      <c r="V327" s="210"/>
      <c r="W327" s="210"/>
      <c r="X327" s="210"/>
      <c r="Y327" s="210"/>
      <c r="Z327" s="210"/>
    </row>
    <row r="328" spans="1:26" ht="15.75" customHeight="1" x14ac:dyDescent="0.25">
      <c r="A328" s="210"/>
      <c r="B328" s="210"/>
      <c r="C328" s="210"/>
      <c r="D328" s="210"/>
      <c r="E328" s="210"/>
      <c r="F328" s="210"/>
      <c r="G328" s="210"/>
      <c r="H328" s="210"/>
      <c r="I328" s="210"/>
      <c r="J328" s="210"/>
      <c r="K328" s="210"/>
      <c r="L328" s="210"/>
      <c r="M328" s="210"/>
      <c r="N328" s="210"/>
      <c r="O328" s="210"/>
      <c r="P328" s="210"/>
      <c r="Q328" s="210"/>
      <c r="R328" s="210"/>
      <c r="S328" s="210"/>
      <c r="T328" s="210"/>
      <c r="U328" s="210"/>
      <c r="V328" s="210"/>
      <c r="W328" s="210"/>
      <c r="X328" s="210"/>
      <c r="Y328" s="210"/>
      <c r="Z328" s="210"/>
    </row>
    <row r="329" spans="1:26" ht="15.75" customHeight="1" x14ac:dyDescent="0.25">
      <c r="A329" s="210"/>
      <c r="B329" s="210"/>
      <c r="C329" s="210"/>
      <c r="D329" s="210"/>
      <c r="E329" s="210"/>
      <c r="F329" s="210"/>
      <c r="G329" s="210"/>
      <c r="H329" s="210"/>
      <c r="I329" s="210"/>
      <c r="J329" s="210"/>
      <c r="K329" s="210"/>
      <c r="L329" s="210"/>
      <c r="M329" s="210"/>
      <c r="N329" s="210"/>
      <c r="O329" s="210"/>
      <c r="P329" s="210"/>
      <c r="Q329" s="210"/>
      <c r="R329" s="210"/>
      <c r="S329" s="210"/>
      <c r="T329" s="210"/>
      <c r="U329" s="210"/>
      <c r="V329" s="210"/>
      <c r="W329" s="210"/>
      <c r="X329" s="210"/>
      <c r="Y329" s="210"/>
      <c r="Z329" s="210"/>
    </row>
    <row r="330" spans="1:26" ht="15.75" customHeight="1" x14ac:dyDescent="0.25">
      <c r="A330" s="210"/>
      <c r="B330" s="210"/>
      <c r="C330" s="210"/>
      <c r="D330" s="210"/>
      <c r="E330" s="210"/>
      <c r="F330" s="210"/>
      <c r="G330" s="210"/>
      <c r="H330" s="210"/>
      <c r="I330" s="210"/>
      <c r="J330" s="210"/>
      <c r="K330" s="210"/>
      <c r="L330" s="210"/>
      <c r="M330" s="210"/>
      <c r="N330" s="210"/>
      <c r="O330" s="210"/>
      <c r="P330" s="210"/>
      <c r="Q330" s="210"/>
      <c r="R330" s="210"/>
      <c r="S330" s="210"/>
      <c r="T330" s="210"/>
      <c r="U330" s="210"/>
      <c r="V330" s="210"/>
      <c r="W330" s="210"/>
      <c r="X330" s="210"/>
      <c r="Y330" s="210"/>
      <c r="Z330" s="210"/>
    </row>
    <row r="331" spans="1:26" ht="15.75" customHeight="1" x14ac:dyDescent="0.25">
      <c r="A331" s="210"/>
      <c r="B331" s="210"/>
      <c r="C331" s="210"/>
      <c r="D331" s="210"/>
      <c r="E331" s="210"/>
      <c r="F331" s="210"/>
      <c r="G331" s="210"/>
      <c r="H331" s="210"/>
      <c r="I331" s="210"/>
      <c r="J331" s="210"/>
      <c r="K331" s="210"/>
      <c r="L331" s="210"/>
      <c r="M331" s="210"/>
      <c r="N331" s="210"/>
      <c r="O331" s="210"/>
      <c r="P331" s="210"/>
      <c r="Q331" s="210"/>
      <c r="R331" s="210"/>
      <c r="S331" s="210"/>
      <c r="T331" s="210"/>
      <c r="U331" s="210"/>
      <c r="V331" s="210"/>
      <c r="W331" s="210"/>
      <c r="X331" s="210"/>
      <c r="Y331" s="210"/>
      <c r="Z331" s="210"/>
    </row>
    <row r="332" spans="1:26" ht="15.75" customHeight="1" x14ac:dyDescent="0.25">
      <c r="A332" s="210"/>
      <c r="B332" s="210"/>
      <c r="C332" s="210"/>
      <c r="D332" s="210"/>
      <c r="E332" s="210"/>
      <c r="F332" s="210"/>
      <c r="G332" s="210"/>
      <c r="H332" s="210"/>
      <c r="I332" s="210"/>
      <c r="J332" s="210"/>
      <c r="K332" s="210"/>
      <c r="L332" s="210"/>
      <c r="M332" s="210"/>
      <c r="N332" s="210"/>
      <c r="O332" s="210"/>
      <c r="P332" s="210"/>
      <c r="Q332" s="210"/>
      <c r="R332" s="210"/>
      <c r="S332" s="210"/>
      <c r="T332" s="210"/>
      <c r="U332" s="210"/>
      <c r="V332" s="210"/>
      <c r="W332" s="210"/>
      <c r="X332" s="210"/>
      <c r="Y332" s="210"/>
      <c r="Z332" s="210"/>
    </row>
    <row r="333" spans="1:26" ht="15.75" customHeight="1" x14ac:dyDescent="0.25">
      <c r="A333" s="210"/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210"/>
      <c r="P333" s="210"/>
      <c r="Q333" s="210"/>
      <c r="R333" s="210"/>
      <c r="S333" s="210"/>
      <c r="T333" s="210"/>
      <c r="U333" s="210"/>
      <c r="V333" s="210"/>
      <c r="W333" s="210"/>
      <c r="X333" s="210"/>
      <c r="Y333" s="210"/>
      <c r="Z333" s="210"/>
    </row>
    <row r="334" spans="1:26" ht="15.75" customHeight="1" x14ac:dyDescent="0.25">
      <c r="A334" s="210"/>
      <c r="B334" s="210"/>
      <c r="C334" s="210"/>
      <c r="D334" s="210"/>
      <c r="E334" s="210"/>
      <c r="F334" s="210"/>
      <c r="G334" s="210"/>
      <c r="H334" s="210"/>
      <c r="I334" s="210"/>
      <c r="J334" s="210"/>
      <c r="K334" s="210"/>
      <c r="L334" s="210"/>
      <c r="M334" s="210"/>
      <c r="N334" s="210"/>
      <c r="O334" s="210"/>
      <c r="P334" s="210"/>
      <c r="Q334" s="210"/>
      <c r="R334" s="210"/>
      <c r="S334" s="210"/>
      <c r="T334" s="210"/>
      <c r="U334" s="210"/>
      <c r="V334" s="210"/>
      <c r="W334" s="210"/>
      <c r="X334" s="210"/>
      <c r="Y334" s="210"/>
      <c r="Z334" s="210"/>
    </row>
    <row r="335" spans="1:26" ht="15.75" customHeight="1" x14ac:dyDescent="0.25">
      <c r="A335" s="210"/>
      <c r="B335" s="210"/>
      <c r="C335" s="210"/>
      <c r="D335" s="210"/>
      <c r="E335" s="210"/>
      <c r="F335" s="210"/>
      <c r="G335" s="210"/>
      <c r="H335" s="210"/>
      <c r="I335" s="210"/>
      <c r="J335" s="210"/>
      <c r="K335" s="210"/>
      <c r="L335" s="210"/>
      <c r="M335" s="210"/>
      <c r="N335" s="210"/>
      <c r="O335" s="210"/>
      <c r="P335" s="210"/>
      <c r="Q335" s="210"/>
      <c r="R335" s="210"/>
      <c r="S335" s="210"/>
      <c r="T335" s="210"/>
      <c r="U335" s="210"/>
      <c r="V335" s="210"/>
      <c r="W335" s="210"/>
      <c r="X335" s="210"/>
      <c r="Y335" s="210"/>
      <c r="Z335" s="210"/>
    </row>
    <row r="336" spans="1:26" ht="15.75" customHeight="1" x14ac:dyDescent="0.25">
      <c r="A336" s="210"/>
      <c r="B336" s="210"/>
      <c r="C336" s="210"/>
      <c r="D336" s="210"/>
      <c r="E336" s="210"/>
      <c r="F336" s="210"/>
      <c r="G336" s="210"/>
      <c r="H336" s="210"/>
      <c r="I336" s="210"/>
      <c r="J336" s="210"/>
      <c r="K336" s="210"/>
      <c r="L336" s="210"/>
      <c r="M336" s="210"/>
      <c r="N336" s="210"/>
      <c r="O336" s="210"/>
      <c r="P336" s="210"/>
      <c r="Q336" s="210"/>
      <c r="R336" s="210"/>
      <c r="S336" s="210"/>
      <c r="T336" s="210"/>
      <c r="U336" s="210"/>
      <c r="V336" s="210"/>
      <c r="W336" s="210"/>
      <c r="X336" s="210"/>
      <c r="Y336" s="210"/>
      <c r="Z336" s="210"/>
    </row>
    <row r="337" spans="1:26" ht="15.75" customHeight="1" x14ac:dyDescent="0.25">
      <c r="A337" s="210"/>
      <c r="B337" s="210"/>
      <c r="C337" s="210"/>
      <c r="D337" s="210"/>
      <c r="E337" s="210"/>
      <c r="F337" s="210"/>
      <c r="G337" s="210"/>
      <c r="H337" s="210"/>
      <c r="I337" s="210"/>
      <c r="J337" s="210"/>
      <c r="K337" s="210"/>
      <c r="L337" s="210"/>
      <c r="M337" s="210"/>
      <c r="N337" s="210"/>
      <c r="O337" s="210"/>
      <c r="P337" s="210"/>
      <c r="Q337" s="210"/>
      <c r="R337" s="210"/>
      <c r="S337" s="210"/>
      <c r="T337" s="210"/>
      <c r="U337" s="210"/>
      <c r="V337" s="210"/>
      <c r="W337" s="210"/>
      <c r="X337" s="210"/>
      <c r="Y337" s="210"/>
      <c r="Z337" s="210"/>
    </row>
    <row r="338" spans="1:26" ht="15.75" customHeight="1" x14ac:dyDescent="0.25">
      <c r="A338" s="210"/>
      <c r="B338" s="210"/>
      <c r="C338" s="210"/>
      <c r="D338" s="210"/>
      <c r="E338" s="210"/>
      <c r="F338" s="210"/>
      <c r="G338" s="210"/>
      <c r="H338" s="210"/>
      <c r="I338" s="210"/>
      <c r="J338" s="210"/>
      <c r="K338" s="210"/>
      <c r="L338" s="210"/>
      <c r="M338" s="210"/>
      <c r="N338" s="210"/>
      <c r="O338" s="210"/>
      <c r="P338" s="210"/>
      <c r="Q338" s="210"/>
      <c r="R338" s="210"/>
      <c r="S338" s="210"/>
      <c r="T338" s="210"/>
      <c r="U338" s="210"/>
      <c r="V338" s="210"/>
      <c r="W338" s="210"/>
      <c r="X338" s="210"/>
      <c r="Y338" s="210"/>
      <c r="Z338" s="210"/>
    </row>
    <row r="339" spans="1:26" ht="15.75" customHeight="1" x14ac:dyDescent="0.25">
      <c r="A339" s="210"/>
      <c r="B339" s="210"/>
      <c r="C339" s="210"/>
      <c r="D339" s="210"/>
      <c r="E339" s="210"/>
      <c r="F339" s="210"/>
      <c r="G339" s="210"/>
      <c r="H339" s="210"/>
      <c r="I339" s="210"/>
      <c r="J339" s="210"/>
      <c r="K339" s="210"/>
      <c r="L339" s="210"/>
      <c r="M339" s="210"/>
      <c r="N339" s="210"/>
      <c r="O339" s="210"/>
      <c r="P339" s="210"/>
      <c r="Q339" s="210"/>
      <c r="R339" s="210"/>
      <c r="S339" s="210"/>
      <c r="T339" s="210"/>
      <c r="U339" s="210"/>
      <c r="V339" s="210"/>
      <c r="W339" s="210"/>
      <c r="X339" s="210"/>
      <c r="Y339" s="210"/>
      <c r="Z339" s="210"/>
    </row>
    <row r="340" spans="1:26" ht="15.75" customHeight="1" x14ac:dyDescent="0.25">
      <c r="A340" s="210"/>
      <c r="B340" s="210"/>
      <c r="C340" s="210"/>
      <c r="D340" s="210"/>
      <c r="E340" s="210"/>
      <c r="F340" s="210"/>
      <c r="G340" s="210"/>
      <c r="H340" s="210"/>
      <c r="I340" s="210"/>
      <c r="J340" s="210"/>
      <c r="K340" s="210"/>
      <c r="L340" s="210"/>
      <c r="M340" s="210"/>
      <c r="N340" s="210"/>
      <c r="O340" s="210"/>
      <c r="P340" s="210"/>
      <c r="Q340" s="210"/>
      <c r="R340" s="210"/>
      <c r="S340" s="210"/>
      <c r="T340" s="210"/>
      <c r="U340" s="210"/>
      <c r="V340" s="210"/>
      <c r="W340" s="210"/>
      <c r="X340" s="210"/>
      <c r="Y340" s="210"/>
      <c r="Z340" s="210"/>
    </row>
    <row r="341" spans="1:26" ht="15.75" customHeight="1" x14ac:dyDescent="0.25">
      <c r="A341" s="210"/>
      <c r="B341" s="210"/>
      <c r="C341" s="210"/>
      <c r="D341" s="210"/>
      <c r="E341" s="210"/>
      <c r="F341" s="210"/>
      <c r="G341" s="210"/>
      <c r="H341" s="210"/>
      <c r="I341" s="210"/>
      <c r="J341" s="210"/>
      <c r="K341" s="210"/>
      <c r="L341" s="210"/>
      <c r="M341" s="210"/>
      <c r="N341" s="210"/>
      <c r="O341" s="210"/>
      <c r="P341" s="210"/>
      <c r="Q341" s="210"/>
      <c r="R341" s="210"/>
      <c r="S341" s="210"/>
      <c r="T341" s="210"/>
      <c r="U341" s="210"/>
      <c r="V341" s="210"/>
      <c r="W341" s="210"/>
      <c r="X341" s="210"/>
      <c r="Y341" s="210"/>
      <c r="Z341" s="210"/>
    </row>
    <row r="342" spans="1:26" ht="15.75" customHeight="1" x14ac:dyDescent="0.25">
      <c r="A342" s="210"/>
      <c r="B342" s="210"/>
      <c r="C342" s="210"/>
      <c r="D342" s="210"/>
      <c r="E342" s="210"/>
      <c r="F342" s="210"/>
      <c r="G342" s="210"/>
      <c r="H342" s="210"/>
      <c r="I342" s="210"/>
      <c r="J342" s="210"/>
      <c r="K342" s="210"/>
      <c r="L342" s="210"/>
      <c r="M342" s="210"/>
      <c r="N342" s="210"/>
      <c r="O342" s="210"/>
      <c r="P342" s="210"/>
      <c r="Q342" s="210"/>
      <c r="R342" s="210"/>
      <c r="S342" s="210"/>
      <c r="T342" s="210"/>
      <c r="U342" s="210"/>
      <c r="V342" s="210"/>
      <c r="W342" s="210"/>
      <c r="X342" s="210"/>
      <c r="Y342" s="210"/>
      <c r="Z342" s="210"/>
    </row>
    <row r="343" spans="1:26" ht="15.75" customHeight="1" x14ac:dyDescent="0.25">
      <c r="A343" s="210"/>
      <c r="B343" s="210"/>
      <c r="C343" s="210"/>
      <c r="D343" s="210"/>
      <c r="E343" s="210"/>
      <c r="F343" s="210"/>
      <c r="G343" s="210"/>
      <c r="H343" s="210"/>
      <c r="I343" s="210"/>
      <c r="J343" s="210"/>
      <c r="K343" s="210"/>
      <c r="L343" s="210"/>
      <c r="M343" s="210"/>
      <c r="N343" s="210"/>
      <c r="O343" s="210"/>
      <c r="P343" s="210"/>
      <c r="Q343" s="210"/>
      <c r="R343" s="210"/>
      <c r="S343" s="210"/>
      <c r="T343" s="210"/>
      <c r="U343" s="210"/>
      <c r="V343" s="210"/>
      <c r="W343" s="210"/>
      <c r="X343" s="210"/>
      <c r="Y343" s="210"/>
      <c r="Z343" s="210"/>
    </row>
    <row r="344" spans="1:26" ht="15.75" customHeight="1" x14ac:dyDescent="0.25">
      <c r="A344" s="210"/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  <c r="Y344" s="210"/>
      <c r="Z344" s="210"/>
    </row>
    <row r="345" spans="1:26" ht="15.75" customHeight="1" x14ac:dyDescent="0.25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0"/>
      <c r="M345" s="210"/>
      <c r="N345" s="210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  <c r="Y345" s="210"/>
      <c r="Z345" s="210"/>
    </row>
    <row r="346" spans="1:26" ht="15.75" customHeight="1" x14ac:dyDescent="0.25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  <c r="Y346" s="210"/>
      <c r="Z346" s="210"/>
    </row>
    <row r="347" spans="1:26" ht="15.75" customHeight="1" x14ac:dyDescent="0.25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0"/>
      <c r="M347" s="210"/>
      <c r="N347" s="210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  <c r="Y347" s="210"/>
      <c r="Z347" s="210"/>
    </row>
    <row r="348" spans="1:26" ht="15.75" customHeight="1" x14ac:dyDescent="0.25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  <c r="Y348" s="210"/>
      <c r="Z348" s="210"/>
    </row>
    <row r="349" spans="1:26" ht="15.75" customHeight="1" x14ac:dyDescent="0.25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0"/>
      <c r="M349" s="210"/>
      <c r="N349" s="210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  <c r="Y349" s="210"/>
      <c r="Z349" s="210"/>
    </row>
    <row r="350" spans="1:26" ht="15.75" customHeight="1" x14ac:dyDescent="0.25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  <c r="Y350" s="210"/>
      <c r="Z350" s="210"/>
    </row>
    <row r="351" spans="1:26" ht="15.75" customHeight="1" x14ac:dyDescent="0.25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0"/>
      <c r="M351" s="210"/>
      <c r="N351" s="210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  <c r="Y351" s="210"/>
      <c r="Z351" s="210"/>
    </row>
    <row r="352" spans="1:26" ht="15.75" customHeight="1" x14ac:dyDescent="0.25">
      <c r="A352" s="210"/>
      <c r="B352" s="210"/>
      <c r="C352" s="210"/>
      <c r="D352" s="210"/>
      <c r="E352" s="210"/>
      <c r="F352" s="210"/>
      <c r="G352" s="210"/>
      <c r="H352" s="210"/>
      <c r="I352" s="210"/>
      <c r="J352" s="210"/>
      <c r="K352" s="210"/>
      <c r="L352" s="210"/>
      <c r="M352" s="210"/>
      <c r="N352" s="210"/>
      <c r="O352" s="210"/>
      <c r="P352" s="210"/>
      <c r="Q352" s="210"/>
      <c r="R352" s="210"/>
      <c r="S352" s="210"/>
      <c r="T352" s="210"/>
      <c r="U352" s="210"/>
      <c r="V352" s="210"/>
      <c r="W352" s="210"/>
      <c r="X352" s="210"/>
      <c r="Y352" s="210"/>
      <c r="Z352" s="210"/>
    </row>
    <row r="353" spans="1:26" ht="15.75" customHeight="1" x14ac:dyDescent="0.25">
      <c r="A353" s="210"/>
      <c r="B353" s="210"/>
      <c r="C353" s="210"/>
      <c r="D353" s="210"/>
      <c r="E353" s="210"/>
      <c r="F353" s="210"/>
      <c r="G353" s="210"/>
      <c r="H353" s="210"/>
      <c r="I353" s="210"/>
      <c r="J353" s="210"/>
      <c r="K353" s="210"/>
      <c r="L353" s="210"/>
      <c r="M353" s="210"/>
      <c r="N353" s="210"/>
      <c r="O353" s="210"/>
      <c r="P353" s="210"/>
      <c r="Q353" s="210"/>
      <c r="R353" s="210"/>
      <c r="S353" s="210"/>
      <c r="T353" s="210"/>
      <c r="U353" s="210"/>
      <c r="V353" s="210"/>
      <c r="W353" s="210"/>
      <c r="X353" s="210"/>
      <c r="Y353" s="210"/>
      <c r="Z353" s="210"/>
    </row>
    <row r="354" spans="1:26" ht="15.75" customHeight="1" x14ac:dyDescent="0.25">
      <c r="A354" s="210"/>
      <c r="B354" s="210"/>
      <c r="C354" s="210"/>
      <c r="D354" s="210"/>
      <c r="E354" s="210"/>
      <c r="F354" s="210"/>
      <c r="G354" s="210"/>
      <c r="H354" s="210"/>
      <c r="I354" s="210"/>
      <c r="J354" s="210"/>
      <c r="K354" s="210"/>
      <c r="L354" s="210"/>
      <c r="M354" s="210"/>
      <c r="N354" s="210"/>
      <c r="O354" s="210"/>
      <c r="P354" s="210"/>
      <c r="Q354" s="210"/>
      <c r="R354" s="210"/>
      <c r="S354" s="210"/>
      <c r="T354" s="210"/>
      <c r="U354" s="210"/>
      <c r="V354" s="210"/>
      <c r="W354" s="210"/>
      <c r="X354" s="210"/>
      <c r="Y354" s="210"/>
      <c r="Z354" s="210"/>
    </row>
    <row r="355" spans="1:26" ht="15.75" customHeight="1" x14ac:dyDescent="0.25">
      <c r="A355" s="210"/>
      <c r="B355" s="210"/>
      <c r="C355" s="210"/>
      <c r="D355" s="210"/>
      <c r="E355" s="210"/>
      <c r="F355" s="210"/>
      <c r="G355" s="210"/>
      <c r="H355" s="210"/>
      <c r="I355" s="210"/>
      <c r="J355" s="210"/>
      <c r="K355" s="210"/>
      <c r="L355" s="210"/>
      <c r="M355" s="210"/>
      <c r="N355" s="210"/>
      <c r="O355" s="210"/>
      <c r="P355" s="210"/>
      <c r="Q355" s="210"/>
      <c r="R355" s="210"/>
      <c r="S355" s="210"/>
      <c r="T355" s="210"/>
      <c r="U355" s="210"/>
      <c r="V355" s="210"/>
      <c r="W355" s="210"/>
      <c r="X355" s="210"/>
      <c r="Y355" s="210"/>
      <c r="Z355" s="210"/>
    </row>
    <row r="356" spans="1:26" ht="15.75" customHeight="1" x14ac:dyDescent="0.25">
      <c r="A356" s="210"/>
      <c r="B356" s="210"/>
      <c r="C356" s="210"/>
      <c r="D356" s="210"/>
      <c r="E356" s="210"/>
      <c r="F356" s="210"/>
      <c r="G356" s="210"/>
      <c r="H356" s="210"/>
      <c r="I356" s="210"/>
      <c r="J356" s="210"/>
      <c r="K356" s="210"/>
      <c r="L356" s="210"/>
      <c r="M356" s="210"/>
      <c r="N356" s="210"/>
      <c r="O356" s="210"/>
      <c r="P356" s="210"/>
      <c r="Q356" s="210"/>
      <c r="R356" s="210"/>
      <c r="S356" s="210"/>
      <c r="T356" s="210"/>
      <c r="U356" s="210"/>
      <c r="V356" s="210"/>
      <c r="W356" s="210"/>
      <c r="X356" s="210"/>
      <c r="Y356" s="210"/>
      <c r="Z356" s="210"/>
    </row>
    <row r="357" spans="1:26" ht="15.75" customHeight="1" x14ac:dyDescent="0.25">
      <c r="A357" s="210"/>
      <c r="B357" s="210"/>
      <c r="C357" s="210"/>
      <c r="D357" s="210"/>
      <c r="E357" s="210"/>
      <c r="F357" s="210"/>
      <c r="G357" s="210"/>
      <c r="H357" s="210"/>
      <c r="I357" s="210"/>
      <c r="J357" s="210"/>
      <c r="K357" s="210"/>
      <c r="L357" s="210"/>
      <c r="M357" s="210"/>
      <c r="N357" s="210"/>
      <c r="O357" s="210"/>
      <c r="P357" s="210"/>
      <c r="Q357" s="210"/>
      <c r="R357" s="210"/>
      <c r="S357" s="210"/>
      <c r="T357" s="210"/>
      <c r="U357" s="210"/>
      <c r="V357" s="210"/>
      <c r="W357" s="210"/>
      <c r="X357" s="210"/>
      <c r="Y357" s="210"/>
      <c r="Z357" s="210"/>
    </row>
    <row r="358" spans="1:26" ht="15.75" customHeight="1" x14ac:dyDescent="0.25">
      <c r="A358" s="210"/>
      <c r="B358" s="210"/>
      <c r="C358" s="210"/>
      <c r="D358" s="210"/>
      <c r="E358" s="210"/>
      <c r="F358" s="210"/>
      <c r="G358" s="210"/>
      <c r="H358" s="210"/>
      <c r="I358" s="210"/>
      <c r="J358" s="210"/>
      <c r="K358" s="210"/>
      <c r="L358" s="210"/>
      <c r="M358" s="210"/>
      <c r="N358" s="210"/>
      <c r="O358" s="210"/>
      <c r="P358" s="210"/>
      <c r="Q358" s="210"/>
      <c r="R358" s="210"/>
      <c r="S358" s="210"/>
      <c r="T358" s="210"/>
      <c r="U358" s="210"/>
      <c r="V358" s="210"/>
      <c r="W358" s="210"/>
      <c r="X358" s="210"/>
      <c r="Y358" s="210"/>
      <c r="Z358" s="210"/>
    </row>
    <row r="359" spans="1:26" ht="15.75" customHeight="1" x14ac:dyDescent="0.25">
      <c r="A359" s="210"/>
      <c r="B359" s="210"/>
      <c r="C359" s="210"/>
      <c r="D359" s="210"/>
      <c r="E359" s="210"/>
      <c r="F359" s="210"/>
      <c r="G359" s="210"/>
      <c r="H359" s="210"/>
      <c r="I359" s="210"/>
      <c r="J359" s="210"/>
      <c r="K359" s="210"/>
      <c r="L359" s="210"/>
      <c r="M359" s="210"/>
      <c r="N359" s="210"/>
      <c r="O359" s="210"/>
      <c r="P359" s="210"/>
      <c r="Q359" s="210"/>
      <c r="R359" s="210"/>
      <c r="S359" s="210"/>
      <c r="T359" s="210"/>
      <c r="U359" s="210"/>
      <c r="V359" s="210"/>
      <c r="W359" s="210"/>
      <c r="X359" s="210"/>
      <c r="Y359" s="210"/>
      <c r="Z359" s="210"/>
    </row>
    <row r="360" spans="1:26" ht="15.75" customHeight="1" x14ac:dyDescent="0.25">
      <c r="A360" s="210"/>
      <c r="B360" s="210"/>
      <c r="C360" s="210"/>
      <c r="D360" s="210"/>
      <c r="E360" s="210"/>
      <c r="F360" s="210"/>
      <c r="G360" s="210"/>
      <c r="H360" s="210"/>
      <c r="I360" s="210"/>
      <c r="J360" s="210"/>
      <c r="K360" s="210"/>
      <c r="L360" s="210"/>
      <c r="M360" s="210"/>
      <c r="N360" s="210"/>
      <c r="O360" s="210"/>
      <c r="P360" s="210"/>
      <c r="Q360" s="210"/>
      <c r="R360" s="210"/>
      <c r="S360" s="210"/>
      <c r="T360" s="210"/>
      <c r="U360" s="210"/>
      <c r="V360" s="210"/>
      <c r="W360" s="210"/>
      <c r="X360" s="210"/>
      <c r="Y360" s="210"/>
      <c r="Z360" s="210"/>
    </row>
    <row r="361" spans="1:26" ht="15.75" customHeight="1" x14ac:dyDescent="0.25">
      <c r="A361" s="210"/>
      <c r="B361" s="210"/>
      <c r="C361" s="210"/>
      <c r="D361" s="210"/>
      <c r="E361" s="210"/>
      <c r="F361" s="210"/>
      <c r="G361" s="210"/>
      <c r="H361" s="210"/>
      <c r="I361" s="210"/>
      <c r="J361" s="210"/>
      <c r="K361" s="210"/>
      <c r="L361" s="210"/>
      <c r="M361" s="210"/>
      <c r="N361" s="210"/>
      <c r="O361" s="210"/>
      <c r="P361" s="210"/>
      <c r="Q361" s="210"/>
      <c r="R361" s="210"/>
      <c r="S361" s="210"/>
      <c r="T361" s="210"/>
      <c r="U361" s="210"/>
      <c r="V361" s="210"/>
      <c r="W361" s="210"/>
      <c r="X361" s="210"/>
      <c r="Y361" s="210"/>
      <c r="Z361" s="210"/>
    </row>
    <row r="362" spans="1:26" ht="15.75" customHeight="1" x14ac:dyDescent="0.25">
      <c r="A362" s="210"/>
      <c r="B362" s="210"/>
      <c r="C362" s="210"/>
      <c r="D362" s="210"/>
      <c r="E362" s="210"/>
      <c r="F362" s="210"/>
      <c r="G362" s="210"/>
      <c r="H362" s="210"/>
      <c r="I362" s="210"/>
      <c r="J362" s="210"/>
      <c r="K362" s="210"/>
      <c r="L362" s="210"/>
      <c r="M362" s="210"/>
      <c r="N362" s="210"/>
      <c r="O362" s="210"/>
      <c r="P362" s="210"/>
      <c r="Q362" s="210"/>
      <c r="R362" s="210"/>
      <c r="S362" s="210"/>
      <c r="T362" s="210"/>
      <c r="U362" s="210"/>
      <c r="V362" s="210"/>
      <c r="W362" s="210"/>
      <c r="X362" s="210"/>
      <c r="Y362" s="210"/>
      <c r="Z362" s="210"/>
    </row>
    <row r="363" spans="1:26" ht="15.75" customHeight="1" x14ac:dyDescent="0.25">
      <c r="A363" s="210"/>
      <c r="B363" s="210"/>
      <c r="C363" s="210"/>
      <c r="D363" s="210"/>
      <c r="E363" s="210"/>
      <c r="F363" s="210"/>
      <c r="G363" s="210"/>
      <c r="H363" s="210"/>
      <c r="I363" s="210"/>
      <c r="J363" s="210"/>
      <c r="K363" s="210"/>
      <c r="L363" s="210"/>
      <c r="M363" s="210"/>
      <c r="N363" s="210"/>
      <c r="O363" s="210"/>
      <c r="P363" s="210"/>
      <c r="Q363" s="210"/>
      <c r="R363" s="210"/>
      <c r="S363" s="210"/>
      <c r="T363" s="210"/>
      <c r="U363" s="210"/>
      <c r="V363" s="210"/>
      <c r="W363" s="210"/>
      <c r="X363" s="210"/>
      <c r="Y363" s="210"/>
      <c r="Z363" s="210"/>
    </row>
    <row r="364" spans="1:26" ht="15.75" customHeight="1" x14ac:dyDescent="0.25">
      <c r="A364" s="210"/>
      <c r="B364" s="210"/>
      <c r="C364" s="210"/>
      <c r="D364" s="210"/>
      <c r="E364" s="210"/>
      <c r="F364" s="210"/>
      <c r="G364" s="210"/>
      <c r="H364" s="210"/>
      <c r="I364" s="210"/>
      <c r="J364" s="210"/>
      <c r="K364" s="210"/>
      <c r="L364" s="210"/>
      <c r="M364" s="210"/>
      <c r="N364" s="210"/>
      <c r="O364" s="210"/>
      <c r="P364" s="210"/>
      <c r="Q364" s="210"/>
      <c r="R364" s="210"/>
      <c r="S364" s="210"/>
      <c r="T364" s="210"/>
      <c r="U364" s="210"/>
      <c r="V364" s="210"/>
      <c r="W364" s="210"/>
      <c r="X364" s="210"/>
      <c r="Y364" s="210"/>
      <c r="Z364" s="210"/>
    </row>
    <row r="365" spans="1:26" ht="15.75" customHeight="1" x14ac:dyDescent="0.25">
      <c r="A365" s="210"/>
      <c r="B365" s="210"/>
      <c r="C365" s="210"/>
      <c r="D365" s="210"/>
      <c r="E365" s="210"/>
      <c r="F365" s="210"/>
      <c r="G365" s="210"/>
      <c r="H365" s="210"/>
      <c r="I365" s="210"/>
      <c r="J365" s="210"/>
      <c r="K365" s="210"/>
      <c r="L365" s="210"/>
      <c r="M365" s="210"/>
      <c r="N365" s="210"/>
      <c r="O365" s="210"/>
      <c r="P365" s="210"/>
      <c r="Q365" s="210"/>
      <c r="R365" s="210"/>
      <c r="S365" s="210"/>
      <c r="T365" s="210"/>
      <c r="U365" s="210"/>
      <c r="V365" s="210"/>
      <c r="W365" s="210"/>
      <c r="X365" s="210"/>
      <c r="Y365" s="210"/>
      <c r="Z365" s="210"/>
    </row>
    <row r="366" spans="1:26" ht="15.75" customHeight="1" x14ac:dyDescent="0.25">
      <c r="A366" s="210"/>
      <c r="B366" s="210"/>
      <c r="C366" s="210"/>
      <c r="D366" s="210"/>
      <c r="E366" s="210"/>
      <c r="F366" s="210"/>
      <c r="G366" s="210"/>
      <c r="H366" s="210"/>
      <c r="I366" s="210"/>
      <c r="J366" s="210"/>
      <c r="K366" s="210"/>
      <c r="L366" s="210"/>
      <c r="M366" s="210"/>
      <c r="N366" s="210"/>
      <c r="O366" s="210"/>
      <c r="P366" s="210"/>
      <c r="Q366" s="210"/>
      <c r="R366" s="210"/>
      <c r="S366" s="210"/>
      <c r="T366" s="210"/>
      <c r="U366" s="210"/>
      <c r="V366" s="210"/>
      <c r="W366" s="210"/>
      <c r="X366" s="210"/>
      <c r="Y366" s="210"/>
      <c r="Z366" s="210"/>
    </row>
    <row r="367" spans="1:26" ht="15.75" customHeight="1" x14ac:dyDescent="0.25">
      <c r="A367" s="210"/>
      <c r="B367" s="210"/>
      <c r="C367" s="210"/>
      <c r="D367" s="210"/>
      <c r="E367" s="210"/>
      <c r="F367" s="210"/>
      <c r="G367" s="210"/>
      <c r="H367" s="210"/>
      <c r="I367" s="210"/>
      <c r="J367" s="210"/>
      <c r="K367" s="210"/>
      <c r="L367" s="210"/>
      <c r="M367" s="210"/>
      <c r="N367" s="210"/>
      <c r="O367" s="210"/>
      <c r="P367" s="210"/>
      <c r="Q367" s="210"/>
      <c r="R367" s="210"/>
      <c r="S367" s="210"/>
      <c r="T367" s="210"/>
      <c r="U367" s="210"/>
      <c r="V367" s="210"/>
      <c r="W367" s="210"/>
      <c r="X367" s="210"/>
      <c r="Y367" s="210"/>
      <c r="Z367" s="210"/>
    </row>
    <row r="368" spans="1:26" ht="15.75" customHeight="1" x14ac:dyDescent="0.25">
      <c r="A368" s="210"/>
      <c r="B368" s="210"/>
      <c r="C368" s="210"/>
      <c r="D368" s="210"/>
      <c r="E368" s="210"/>
      <c r="F368" s="210"/>
      <c r="G368" s="210"/>
      <c r="H368" s="210"/>
      <c r="I368" s="210"/>
      <c r="J368" s="210"/>
      <c r="K368" s="210"/>
      <c r="L368" s="210"/>
      <c r="M368" s="210"/>
      <c r="N368" s="210"/>
      <c r="O368" s="210"/>
      <c r="P368" s="210"/>
      <c r="Q368" s="210"/>
      <c r="R368" s="210"/>
      <c r="S368" s="210"/>
      <c r="T368" s="210"/>
      <c r="U368" s="210"/>
      <c r="V368" s="210"/>
      <c r="W368" s="210"/>
      <c r="X368" s="210"/>
      <c r="Y368" s="210"/>
      <c r="Z368" s="210"/>
    </row>
    <row r="369" spans="1:26" ht="15.75" customHeight="1" x14ac:dyDescent="0.25">
      <c r="A369" s="210"/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0"/>
      <c r="M369" s="210"/>
      <c r="N369" s="210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  <c r="Y369" s="210"/>
      <c r="Z369" s="210"/>
    </row>
    <row r="370" spans="1:26" ht="15.75" customHeight="1" x14ac:dyDescent="0.25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0"/>
      <c r="M370" s="210"/>
      <c r="N370" s="210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  <c r="Y370" s="210"/>
      <c r="Z370" s="210"/>
    </row>
    <row r="371" spans="1:26" ht="15.75" customHeight="1" x14ac:dyDescent="0.25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0"/>
      <c r="M371" s="210"/>
      <c r="N371" s="210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  <c r="Y371" s="210"/>
      <c r="Z371" s="210"/>
    </row>
    <row r="372" spans="1:26" ht="15.75" customHeight="1" x14ac:dyDescent="0.25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0"/>
      <c r="M372" s="210"/>
      <c r="N372" s="210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  <c r="Y372" s="210"/>
      <c r="Z372" s="210"/>
    </row>
    <row r="373" spans="1:26" ht="15.75" customHeight="1" x14ac:dyDescent="0.25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0"/>
      <c r="M373" s="210"/>
      <c r="N373" s="210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  <c r="Y373" s="210"/>
      <c r="Z373" s="210"/>
    </row>
    <row r="374" spans="1:26" ht="15.75" customHeight="1" x14ac:dyDescent="0.25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0"/>
      <c r="M374" s="210"/>
      <c r="N374" s="210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  <c r="Y374" s="210"/>
      <c r="Z374" s="210"/>
    </row>
    <row r="375" spans="1:26" ht="15.75" customHeight="1" x14ac:dyDescent="0.25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</row>
    <row r="376" spans="1:26" ht="15.75" customHeight="1" x14ac:dyDescent="0.25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0"/>
      <c r="M376" s="210"/>
      <c r="N376" s="210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  <c r="Y376" s="210"/>
      <c r="Z376" s="210"/>
    </row>
    <row r="377" spans="1:26" ht="15.75" customHeight="1" x14ac:dyDescent="0.25">
      <c r="A377" s="210"/>
      <c r="B377" s="210"/>
      <c r="C377" s="210"/>
      <c r="D377" s="210"/>
      <c r="E377" s="210"/>
      <c r="F377" s="210"/>
      <c r="G377" s="210"/>
      <c r="H377" s="210"/>
      <c r="I377" s="210"/>
      <c r="J377" s="210"/>
      <c r="K377" s="210"/>
      <c r="L377" s="210"/>
      <c r="M377" s="210"/>
      <c r="N377" s="210"/>
      <c r="O377" s="210"/>
      <c r="P377" s="210"/>
      <c r="Q377" s="210"/>
      <c r="R377" s="210"/>
      <c r="S377" s="210"/>
      <c r="T377" s="210"/>
      <c r="U377" s="210"/>
      <c r="V377" s="210"/>
      <c r="W377" s="210"/>
      <c r="X377" s="210"/>
      <c r="Y377" s="210"/>
      <c r="Z377" s="210"/>
    </row>
    <row r="378" spans="1:26" ht="15.75" customHeight="1" x14ac:dyDescent="0.25">
      <c r="A378" s="210"/>
      <c r="B378" s="210"/>
      <c r="C378" s="210"/>
      <c r="D378" s="210"/>
      <c r="E378" s="210"/>
      <c r="F378" s="210"/>
      <c r="G378" s="210"/>
      <c r="H378" s="210"/>
      <c r="I378" s="210"/>
      <c r="J378" s="210"/>
      <c r="K378" s="210"/>
      <c r="L378" s="210"/>
      <c r="M378" s="210"/>
      <c r="N378" s="210"/>
      <c r="O378" s="210"/>
      <c r="P378" s="210"/>
      <c r="Q378" s="210"/>
      <c r="R378" s="210"/>
      <c r="S378" s="210"/>
      <c r="T378" s="210"/>
      <c r="U378" s="210"/>
      <c r="V378" s="210"/>
      <c r="W378" s="210"/>
      <c r="X378" s="210"/>
      <c r="Y378" s="210"/>
      <c r="Z378" s="210"/>
    </row>
    <row r="379" spans="1:26" ht="15.75" customHeight="1" x14ac:dyDescent="0.25">
      <c r="A379" s="210"/>
      <c r="B379" s="210"/>
      <c r="C379" s="210"/>
      <c r="D379" s="210"/>
      <c r="E379" s="210"/>
      <c r="F379" s="210"/>
      <c r="G379" s="210"/>
      <c r="H379" s="210"/>
      <c r="I379" s="210"/>
      <c r="J379" s="210"/>
      <c r="K379" s="210"/>
      <c r="L379" s="210"/>
      <c r="M379" s="210"/>
      <c r="N379" s="210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  <c r="Y379" s="210"/>
      <c r="Z379" s="210"/>
    </row>
    <row r="380" spans="1:26" ht="15.75" customHeight="1" x14ac:dyDescent="0.25">
      <c r="A380" s="210"/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  <c r="Y380" s="210"/>
      <c r="Z380" s="210"/>
    </row>
    <row r="381" spans="1:26" ht="15.75" customHeight="1" x14ac:dyDescent="0.25">
      <c r="A381" s="210"/>
      <c r="B381" s="210"/>
      <c r="C381" s="210"/>
      <c r="D381" s="210"/>
      <c r="E381" s="210"/>
      <c r="F381" s="210"/>
      <c r="G381" s="210"/>
      <c r="H381" s="210"/>
      <c r="I381" s="210"/>
      <c r="J381" s="210"/>
      <c r="K381" s="210"/>
      <c r="L381" s="210"/>
      <c r="M381" s="210"/>
      <c r="N381" s="210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  <c r="Y381" s="210"/>
      <c r="Z381" s="210"/>
    </row>
    <row r="382" spans="1:26" ht="15.75" customHeight="1" x14ac:dyDescent="0.25">
      <c r="A382" s="210"/>
      <c r="B382" s="210"/>
      <c r="C382" s="210"/>
      <c r="D382" s="210"/>
      <c r="E382" s="210"/>
      <c r="F382" s="210"/>
      <c r="G382" s="210"/>
      <c r="H382" s="210"/>
      <c r="I382" s="210"/>
      <c r="J382" s="210"/>
      <c r="K382" s="210"/>
      <c r="L382" s="210"/>
      <c r="M382" s="210"/>
      <c r="N382" s="210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  <c r="Y382" s="210"/>
      <c r="Z382" s="210"/>
    </row>
    <row r="383" spans="1:26" ht="15.75" customHeight="1" x14ac:dyDescent="0.25">
      <c r="A383" s="210"/>
      <c r="B383" s="210"/>
      <c r="C383" s="210"/>
      <c r="D383" s="210"/>
      <c r="E383" s="210"/>
      <c r="F383" s="210"/>
      <c r="G383" s="210"/>
      <c r="H383" s="210"/>
      <c r="I383" s="210"/>
      <c r="J383" s="210"/>
      <c r="K383" s="210"/>
      <c r="L383" s="210"/>
      <c r="M383" s="210"/>
      <c r="N383" s="210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  <c r="Y383" s="210"/>
      <c r="Z383" s="210"/>
    </row>
    <row r="384" spans="1:26" ht="15.75" customHeight="1" x14ac:dyDescent="0.25">
      <c r="A384" s="210"/>
      <c r="B384" s="210"/>
      <c r="C384" s="210"/>
      <c r="D384" s="210"/>
      <c r="E384" s="210"/>
      <c r="F384" s="210"/>
      <c r="G384" s="210"/>
      <c r="H384" s="210"/>
      <c r="I384" s="210"/>
      <c r="J384" s="210"/>
      <c r="K384" s="210"/>
      <c r="L384" s="210"/>
      <c r="M384" s="210"/>
      <c r="N384" s="210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  <c r="Y384" s="210"/>
      <c r="Z384" s="210"/>
    </row>
    <row r="385" spans="1:26" ht="15.75" customHeight="1" x14ac:dyDescent="0.25">
      <c r="A385" s="210"/>
      <c r="B385" s="210"/>
      <c r="C385" s="210"/>
      <c r="D385" s="210"/>
      <c r="E385" s="210"/>
      <c r="F385" s="210"/>
      <c r="G385" s="210"/>
      <c r="H385" s="210"/>
      <c r="I385" s="210"/>
      <c r="J385" s="210"/>
      <c r="K385" s="210"/>
      <c r="L385" s="210"/>
      <c r="M385" s="210"/>
      <c r="N385" s="210"/>
      <c r="O385" s="210"/>
      <c r="P385" s="210"/>
      <c r="Q385" s="210"/>
      <c r="R385" s="210"/>
      <c r="S385" s="210"/>
      <c r="T385" s="210"/>
      <c r="U385" s="210"/>
      <c r="V385" s="210"/>
      <c r="W385" s="210"/>
      <c r="X385" s="210"/>
      <c r="Y385" s="210"/>
      <c r="Z385" s="210"/>
    </row>
    <row r="386" spans="1:26" ht="15.75" customHeight="1" x14ac:dyDescent="0.25">
      <c r="A386" s="210"/>
      <c r="B386" s="210"/>
      <c r="C386" s="210"/>
      <c r="D386" s="210"/>
      <c r="E386" s="210"/>
      <c r="F386" s="210"/>
      <c r="G386" s="210"/>
      <c r="H386" s="210"/>
      <c r="I386" s="210"/>
      <c r="J386" s="210"/>
      <c r="K386" s="210"/>
      <c r="L386" s="210"/>
      <c r="M386" s="210"/>
      <c r="N386" s="210"/>
      <c r="O386" s="210"/>
      <c r="P386" s="210"/>
      <c r="Q386" s="210"/>
      <c r="R386" s="210"/>
      <c r="S386" s="210"/>
      <c r="T386" s="210"/>
      <c r="U386" s="210"/>
      <c r="V386" s="210"/>
      <c r="W386" s="210"/>
      <c r="X386" s="210"/>
      <c r="Y386" s="210"/>
      <c r="Z386" s="210"/>
    </row>
    <row r="387" spans="1:26" ht="15.75" customHeight="1" x14ac:dyDescent="0.25">
      <c r="A387" s="210"/>
      <c r="B387" s="210"/>
      <c r="C387" s="210"/>
      <c r="D387" s="210"/>
      <c r="E387" s="210"/>
      <c r="F387" s="210"/>
      <c r="G387" s="210"/>
      <c r="H387" s="210"/>
      <c r="I387" s="210"/>
      <c r="J387" s="210"/>
      <c r="K387" s="210"/>
      <c r="L387" s="210"/>
      <c r="M387" s="210"/>
      <c r="N387" s="210"/>
      <c r="O387" s="210"/>
      <c r="P387" s="210"/>
      <c r="Q387" s="210"/>
      <c r="R387" s="210"/>
      <c r="S387" s="210"/>
      <c r="T387" s="210"/>
      <c r="U387" s="210"/>
      <c r="V387" s="210"/>
      <c r="W387" s="210"/>
      <c r="X387" s="210"/>
      <c r="Y387" s="210"/>
      <c r="Z387" s="210"/>
    </row>
    <row r="388" spans="1:26" ht="15.75" customHeight="1" x14ac:dyDescent="0.25">
      <c r="A388" s="210"/>
      <c r="B388" s="210"/>
      <c r="C388" s="210"/>
      <c r="D388" s="210"/>
      <c r="E388" s="210"/>
      <c r="F388" s="210"/>
      <c r="G388" s="210"/>
      <c r="H388" s="210"/>
      <c r="I388" s="210"/>
      <c r="J388" s="210"/>
      <c r="K388" s="210"/>
      <c r="L388" s="210"/>
      <c r="M388" s="210"/>
      <c r="N388" s="210"/>
      <c r="O388" s="210"/>
      <c r="P388" s="210"/>
      <c r="Q388" s="210"/>
      <c r="R388" s="210"/>
      <c r="S388" s="210"/>
      <c r="T388" s="210"/>
      <c r="U388" s="210"/>
      <c r="V388" s="210"/>
      <c r="W388" s="210"/>
      <c r="X388" s="210"/>
      <c r="Y388" s="210"/>
      <c r="Z388" s="210"/>
    </row>
    <row r="389" spans="1:26" ht="15.75" customHeight="1" x14ac:dyDescent="0.25">
      <c r="A389" s="210"/>
      <c r="B389" s="210"/>
      <c r="C389" s="210"/>
      <c r="D389" s="210"/>
      <c r="E389" s="210"/>
      <c r="F389" s="210"/>
      <c r="G389" s="210"/>
      <c r="H389" s="210"/>
      <c r="I389" s="210"/>
      <c r="J389" s="210"/>
      <c r="K389" s="210"/>
      <c r="L389" s="210"/>
      <c r="M389" s="210"/>
      <c r="N389" s="210"/>
      <c r="O389" s="210"/>
      <c r="P389" s="210"/>
      <c r="Q389" s="210"/>
      <c r="R389" s="210"/>
      <c r="S389" s="210"/>
      <c r="T389" s="210"/>
      <c r="U389" s="210"/>
      <c r="V389" s="210"/>
      <c r="W389" s="210"/>
      <c r="X389" s="210"/>
      <c r="Y389" s="210"/>
      <c r="Z389" s="210"/>
    </row>
    <row r="390" spans="1:26" ht="15.75" customHeight="1" x14ac:dyDescent="0.25">
      <c r="A390" s="210"/>
      <c r="B390" s="210"/>
      <c r="C390" s="210"/>
      <c r="D390" s="210"/>
      <c r="E390" s="210"/>
      <c r="F390" s="210"/>
      <c r="G390" s="210"/>
      <c r="H390" s="210"/>
      <c r="I390" s="210"/>
      <c r="J390" s="210"/>
      <c r="K390" s="210"/>
      <c r="L390" s="210"/>
      <c r="M390" s="210"/>
      <c r="N390" s="210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  <c r="Y390" s="210"/>
      <c r="Z390" s="210"/>
    </row>
    <row r="391" spans="1:26" ht="15.75" customHeight="1" x14ac:dyDescent="0.25">
      <c r="A391" s="210"/>
      <c r="B391" s="210"/>
      <c r="C391" s="210"/>
      <c r="D391" s="210"/>
      <c r="E391" s="210"/>
      <c r="F391" s="210"/>
      <c r="G391" s="210"/>
      <c r="H391" s="210"/>
      <c r="I391" s="210"/>
      <c r="J391" s="210"/>
      <c r="K391" s="210"/>
      <c r="L391" s="210"/>
      <c r="M391" s="210"/>
      <c r="N391" s="210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  <c r="Y391" s="210"/>
      <c r="Z391" s="210"/>
    </row>
    <row r="392" spans="1:26" ht="15.75" customHeight="1" x14ac:dyDescent="0.25">
      <c r="A392" s="210"/>
      <c r="B392" s="210"/>
      <c r="C392" s="210"/>
      <c r="D392" s="210"/>
      <c r="E392" s="210"/>
      <c r="F392" s="210"/>
      <c r="G392" s="210"/>
      <c r="H392" s="210"/>
      <c r="I392" s="210"/>
      <c r="J392" s="210"/>
      <c r="K392" s="210"/>
      <c r="L392" s="210"/>
      <c r="M392" s="210"/>
      <c r="N392" s="210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  <c r="Y392" s="210"/>
      <c r="Z392" s="210"/>
    </row>
    <row r="393" spans="1:26" ht="15.75" customHeight="1" x14ac:dyDescent="0.25">
      <c r="A393" s="210"/>
      <c r="B393" s="210"/>
      <c r="C393" s="210"/>
      <c r="D393" s="210"/>
      <c r="E393" s="210"/>
      <c r="F393" s="210"/>
      <c r="G393" s="210"/>
      <c r="H393" s="210"/>
      <c r="I393" s="210"/>
      <c r="J393" s="210"/>
      <c r="K393" s="210"/>
      <c r="L393" s="210"/>
      <c r="M393" s="210"/>
      <c r="N393" s="210"/>
      <c r="O393" s="210"/>
      <c r="P393" s="210"/>
      <c r="Q393" s="210"/>
      <c r="R393" s="210"/>
      <c r="S393" s="210"/>
      <c r="T393" s="210"/>
      <c r="U393" s="210"/>
      <c r="V393" s="210"/>
      <c r="W393" s="210"/>
      <c r="X393" s="210"/>
      <c r="Y393" s="210"/>
      <c r="Z393" s="210"/>
    </row>
    <row r="394" spans="1:26" ht="15.75" customHeight="1" x14ac:dyDescent="0.25">
      <c r="A394" s="210"/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0"/>
      <c r="M394" s="210"/>
      <c r="N394" s="210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  <c r="Y394" s="210"/>
      <c r="Z394" s="210"/>
    </row>
    <row r="395" spans="1:26" ht="15.75" customHeight="1" x14ac:dyDescent="0.25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0"/>
      <c r="M395" s="210"/>
      <c r="N395" s="210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  <c r="Y395" s="210"/>
      <c r="Z395" s="210"/>
    </row>
    <row r="396" spans="1:26" ht="15.75" customHeight="1" x14ac:dyDescent="0.25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0"/>
      <c r="M396" s="210"/>
      <c r="N396" s="210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  <c r="Y396" s="210"/>
      <c r="Z396" s="210"/>
    </row>
    <row r="397" spans="1:26" ht="15.75" customHeight="1" x14ac:dyDescent="0.25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  <c r="Y397" s="210"/>
      <c r="Z397" s="210"/>
    </row>
    <row r="398" spans="1:26" ht="15.75" customHeight="1" x14ac:dyDescent="0.25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  <c r="Y398" s="210"/>
      <c r="Z398" s="210"/>
    </row>
    <row r="399" spans="1:26" ht="15.75" customHeight="1" x14ac:dyDescent="0.25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0"/>
      <c r="M399" s="210"/>
      <c r="N399" s="210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  <c r="Y399" s="210"/>
      <c r="Z399" s="210"/>
    </row>
    <row r="400" spans="1:26" ht="15.75" customHeight="1" x14ac:dyDescent="0.25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0"/>
      <c r="M400" s="210"/>
      <c r="N400" s="210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  <c r="Y400" s="210"/>
      <c r="Z400" s="210"/>
    </row>
    <row r="401" spans="1:26" ht="15.75" customHeight="1" x14ac:dyDescent="0.25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0"/>
      <c r="M401" s="210"/>
      <c r="N401" s="210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  <c r="Y401" s="210"/>
      <c r="Z401" s="210"/>
    </row>
    <row r="402" spans="1:26" ht="15.75" customHeight="1" x14ac:dyDescent="0.25">
      <c r="A402" s="210"/>
      <c r="B402" s="210"/>
      <c r="C402" s="210"/>
      <c r="D402" s="210"/>
      <c r="E402" s="210"/>
      <c r="F402" s="210"/>
      <c r="G402" s="210"/>
      <c r="H402" s="210"/>
      <c r="I402" s="210"/>
      <c r="J402" s="210"/>
      <c r="K402" s="210"/>
      <c r="L402" s="210"/>
      <c r="M402" s="210"/>
      <c r="N402" s="210"/>
      <c r="O402" s="210"/>
      <c r="P402" s="210"/>
      <c r="Q402" s="210"/>
      <c r="R402" s="210"/>
      <c r="S402" s="210"/>
      <c r="T402" s="210"/>
      <c r="U402" s="210"/>
      <c r="V402" s="210"/>
      <c r="W402" s="210"/>
      <c r="X402" s="210"/>
      <c r="Y402" s="210"/>
      <c r="Z402" s="210"/>
    </row>
    <row r="403" spans="1:26" ht="15.75" customHeight="1" x14ac:dyDescent="0.25">
      <c r="A403" s="210"/>
      <c r="B403" s="210"/>
      <c r="C403" s="210"/>
      <c r="D403" s="210"/>
      <c r="E403" s="210"/>
      <c r="F403" s="210"/>
      <c r="G403" s="210"/>
      <c r="H403" s="210"/>
      <c r="I403" s="210"/>
      <c r="J403" s="210"/>
      <c r="K403" s="210"/>
      <c r="L403" s="210"/>
      <c r="M403" s="210"/>
      <c r="N403" s="210"/>
      <c r="O403" s="210"/>
      <c r="P403" s="210"/>
      <c r="Q403" s="210"/>
      <c r="R403" s="210"/>
      <c r="S403" s="210"/>
      <c r="T403" s="210"/>
      <c r="U403" s="210"/>
      <c r="V403" s="210"/>
      <c r="W403" s="210"/>
      <c r="X403" s="210"/>
      <c r="Y403" s="210"/>
      <c r="Z403" s="210"/>
    </row>
    <row r="404" spans="1:26" ht="15.75" customHeight="1" x14ac:dyDescent="0.25">
      <c r="A404" s="210"/>
      <c r="B404" s="210"/>
      <c r="C404" s="210"/>
      <c r="D404" s="210"/>
      <c r="E404" s="210"/>
      <c r="F404" s="210"/>
      <c r="G404" s="210"/>
      <c r="H404" s="210"/>
      <c r="I404" s="210"/>
      <c r="J404" s="210"/>
      <c r="K404" s="210"/>
      <c r="L404" s="210"/>
      <c r="M404" s="210"/>
      <c r="N404" s="210"/>
      <c r="O404" s="210"/>
      <c r="P404" s="210"/>
      <c r="Q404" s="210"/>
      <c r="R404" s="210"/>
      <c r="S404" s="210"/>
      <c r="T404" s="210"/>
      <c r="U404" s="210"/>
      <c r="V404" s="210"/>
      <c r="W404" s="210"/>
      <c r="X404" s="210"/>
      <c r="Y404" s="210"/>
      <c r="Z404" s="210"/>
    </row>
    <row r="405" spans="1:26" ht="15.75" customHeight="1" x14ac:dyDescent="0.25">
      <c r="A405" s="210"/>
      <c r="B405" s="210"/>
      <c r="C405" s="210"/>
      <c r="D405" s="210"/>
      <c r="E405" s="210"/>
      <c r="F405" s="210"/>
      <c r="G405" s="210"/>
      <c r="H405" s="210"/>
      <c r="I405" s="210"/>
      <c r="J405" s="210"/>
      <c r="K405" s="210"/>
      <c r="L405" s="210"/>
      <c r="M405" s="210"/>
      <c r="N405" s="210"/>
      <c r="O405" s="210"/>
      <c r="P405" s="210"/>
      <c r="Q405" s="210"/>
      <c r="R405" s="210"/>
      <c r="S405" s="210"/>
      <c r="T405" s="210"/>
      <c r="U405" s="210"/>
      <c r="V405" s="210"/>
      <c r="W405" s="210"/>
      <c r="X405" s="210"/>
      <c r="Y405" s="210"/>
      <c r="Z405" s="210"/>
    </row>
    <row r="406" spans="1:26" ht="15.75" customHeight="1" x14ac:dyDescent="0.25">
      <c r="A406" s="210"/>
      <c r="B406" s="210"/>
      <c r="C406" s="210"/>
      <c r="D406" s="210"/>
      <c r="E406" s="210"/>
      <c r="F406" s="210"/>
      <c r="G406" s="210"/>
      <c r="H406" s="210"/>
      <c r="I406" s="210"/>
      <c r="J406" s="210"/>
      <c r="K406" s="210"/>
      <c r="L406" s="210"/>
      <c r="M406" s="210"/>
      <c r="N406" s="210"/>
      <c r="O406" s="210"/>
      <c r="P406" s="210"/>
      <c r="Q406" s="210"/>
      <c r="R406" s="210"/>
      <c r="S406" s="210"/>
      <c r="T406" s="210"/>
      <c r="U406" s="210"/>
      <c r="V406" s="210"/>
      <c r="W406" s="210"/>
      <c r="X406" s="210"/>
      <c r="Y406" s="210"/>
      <c r="Z406" s="210"/>
    </row>
    <row r="407" spans="1:26" ht="15.75" customHeight="1" x14ac:dyDescent="0.25">
      <c r="A407" s="210"/>
      <c r="B407" s="210"/>
      <c r="C407" s="210"/>
      <c r="D407" s="210"/>
      <c r="E407" s="210"/>
      <c r="F407" s="210"/>
      <c r="G407" s="210"/>
      <c r="H407" s="210"/>
      <c r="I407" s="210"/>
      <c r="J407" s="210"/>
      <c r="K407" s="210"/>
      <c r="L407" s="210"/>
      <c r="M407" s="210"/>
      <c r="N407" s="210"/>
      <c r="O407" s="210"/>
      <c r="P407" s="210"/>
      <c r="Q407" s="210"/>
      <c r="R407" s="210"/>
      <c r="S407" s="210"/>
      <c r="T407" s="210"/>
      <c r="U407" s="210"/>
      <c r="V407" s="210"/>
      <c r="W407" s="210"/>
      <c r="X407" s="210"/>
      <c r="Y407" s="210"/>
      <c r="Z407" s="210"/>
    </row>
    <row r="408" spans="1:26" ht="15.75" customHeight="1" x14ac:dyDescent="0.25">
      <c r="A408" s="210"/>
      <c r="B408" s="210"/>
      <c r="C408" s="210"/>
      <c r="D408" s="210"/>
      <c r="E408" s="210"/>
      <c r="F408" s="210"/>
      <c r="G408" s="210"/>
      <c r="H408" s="210"/>
      <c r="I408" s="210"/>
      <c r="J408" s="210"/>
      <c r="K408" s="210"/>
      <c r="L408" s="210"/>
      <c r="M408" s="210"/>
      <c r="N408" s="210"/>
      <c r="O408" s="210"/>
      <c r="P408" s="210"/>
      <c r="Q408" s="210"/>
      <c r="R408" s="210"/>
      <c r="S408" s="210"/>
      <c r="T408" s="210"/>
      <c r="U408" s="210"/>
      <c r="V408" s="210"/>
      <c r="W408" s="210"/>
      <c r="X408" s="210"/>
      <c r="Y408" s="210"/>
      <c r="Z408" s="210"/>
    </row>
    <row r="409" spans="1:26" ht="15.75" customHeight="1" x14ac:dyDescent="0.25">
      <c r="A409" s="210"/>
      <c r="B409" s="210"/>
      <c r="C409" s="210"/>
      <c r="D409" s="210"/>
      <c r="E409" s="210"/>
      <c r="F409" s="210"/>
      <c r="G409" s="210"/>
      <c r="H409" s="210"/>
      <c r="I409" s="210"/>
      <c r="J409" s="210"/>
      <c r="K409" s="210"/>
      <c r="L409" s="210"/>
      <c r="M409" s="210"/>
      <c r="N409" s="210"/>
      <c r="O409" s="210"/>
      <c r="P409" s="210"/>
      <c r="Q409" s="210"/>
      <c r="R409" s="210"/>
      <c r="S409" s="210"/>
      <c r="T409" s="210"/>
      <c r="U409" s="210"/>
      <c r="V409" s="210"/>
      <c r="W409" s="210"/>
      <c r="X409" s="210"/>
      <c r="Y409" s="210"/>
      <c r="Z409" s="210"/>
    </row>
    <row r="410" spans="1:26" ht="15.75" customHeight="1" x14ac:dyDescent="0.25">
      <c r="A410" s="210"/>
      <c r="B410" s="210"/>
      <c r="C410" s="210"/>
      <c r="D410" s="210"/>
      <c r="E410" s="210"/>
      <c r="F410" s="210"/>
      <c r="G410" s="210"/>
      <c r="H410" s="210"/>
      <c r="I410" s="210"/>
      <c r="J410" s="210"/>
      <c r="K410" s="210"/>
      <c r="L410" s="210"/>
      <c r="M410" s="210"/>
      <c r="N410" s="210"/>
      <c r="O410" s="210"/>
      <c r="P410" s="210"/>
      <c r="Q410" s="210"/>
      <c r="R410" s="210"/>
      <c r="S410" s="210"/>
      <c r="T410" s="210"/>
      <c r="U410" s="210"/>
      <c r="V410" s="210"/>
      <c r="W410" s="210"/>
      <c r="X410" s="210"/>
      <c r="Y410" s="210"/>
      <c r="Z410" s="210"/>
    </row>
    <row r="411" spans="1:26" ht="15.75" customHeight="1" x14ac:dyDescent="0.25">
      <c r="A411" s="210"/>
      <c r="B411" s="210"/>
      <c r="C411" s="210"/>
      <c r="D411" s="210"/>
      <c r="E411" s="210"/>
      <c r="F411" s="210"/>
      <c r="G411" s="210"/>
      <c r="H411" s="210"/>
      <c r="I411" s="210"/>
      <c r="J411" s="210"/>
      <c r="K411" s="210"/>
      <c r="L411" s="210"/>
      <c r="M411" s="210"/>
      <c r="N411" s="210"/>
      <c r="O411" s="210"/>
      <c r="P411" s="210"/>
      <c r="Q411" s="210"/>
      <c r="R411" s="210"/>
      <c r="S411" s="210"/>
      <c r="T411" s="210"/>
      <c r="U411" s="210"/>
      <c r="V411" s="210"/>
      <c r="W411" s="210"/>
      <c r="X411" s="210"/>
      <c r="Y411" s="210"/>
      <c r="Z411" s="210"/>
    </row>
    <row r="412" spans="1:26" ht="15.75" customHeight="1" x14ac:dyDescent="0.25">
      <c r="A412" s="210"/>
      <c r="B412" s="210"/>
      <c r="C412" s="210"/>
      <c r="D412" s="210"/>
      <c r="E412" s="210"/>
      <c r="F412" s="210"/>
      <c r="G412" s="210"/>
      <c r="H412" s="210"/>
      <c r="I412" s="210"/>
      <c r="J412" s="210"/>
      <c r="K412" s="210"/>
      <c r="L412" s="210"/>
      <c r="M412" s="210"/>
      <c r="N412" s="210"/>
      <c r="O412" s="210"/>
      <c r="P412" s="210"/>
      <c r="Q412" s="210"/>
      <c r="R412" s="210"/>
      <c r="S412" s="210"/>
      <c r="T412" s="210"/>
      <c r="U412" s="210"/>
      <c r="V412" s="210"/>
      <c r="W412" s="210"/>
      <c r="X412" s="210"/>
      <c r="Y412" s="210"/>
      <c r="Z412" s="210"/>
    </row>
    <row r="413" spans="1:26" ht="15.75" customHeight="1" x14ac:dyDescent="0.25">
      <c r="A413" s="210"/>
      <c r="B413" s="210"/>
      <c r="C413" s="210"/>
      <c r="D413" s="210"/>
      <c r="E413" s="210"/>
      <c r="F413" s="210"/>
      <c r="G413" s="210"/>
      <c r="H413" s="210"/>
      <c r="I413" s="210"/>
      <c r="J413" s="210"/>
      <c r="K413" s="210"/>
      <c r="L413" s="210"/>
      <c r="M413" s="210"/>
      <c r="N413" s="210"/>
      <c r="O413" s="210"/>
      <c r="P413" s="210"/>
      <c r="Q413" s="210"/>
      <c r="R413" s="210"/>
      <c r="S413" s="210"/>
      <c r="T413" s="210"/>
      <c r="U413" s="210"/>
      <c r="V413" s="210"/>
      <c r="W413" s="210"/>
      <c r="X413" s="210"/>
      <c r="Y413" s="210"/>
      <c r="Z413" s="210"/>
    </row>
    <row r="414" spans="1:26" ht="15.75" customHeight="1" x14ac:dyDescent="0.25">
      <c r="A414" s="210"/>
      <c r="B414" s="210"/>
      <c r="C414" s="210"/>
      <c r="D414" s="210"/>
      <c r="E414" s="210"/>
      <c r="F414" s="210"/>
      <c r="G414" s="210"/>
      <c r="H414" s="210"/>
      <c r="I414" s="210"/>
      <c r="J414" s="210"/>
      <c r="K414" s="210"/>
      <c r="L414" s="210"/>
      <c r="M414" s="210"/>
      <c r="N414" s="210"/>
      <c r="O414" s="210"/>
      <c r="P414" s="210"/>
      <c r="Q414" s="210"/>
      <c r="R414" s="210"/>
      <c r="S414" s="210"/>
      <c r="T414" s="210"/>
      <c r="U414" s="210"/>
      <c r="V414" s="210"/>
      <c r="W414" s="210"/>
      <c r="X414" s="210"/>
      <c r="Y414" s="210"/>
      <c r="Z414" s="210"/>
    </row>
    <row r="415" spans="1:26" ht="15.75" customHeight="1" x14ac:dyDescent="0.25">
      <c r="A415" s="210"/>
      <c r="B415" s="210"/>
      <c r="C415" s="210"/>
      <c r="D415" s="210"/>
      <c r="E415" s="210"/>
      <c r="F415" s="210"/>
      <c r="G415" s="210"/>
      <c r="H415" s="210"/>
      <c r="I415" s="210"/>
      <c r="J415" s="210"/>
      <c r="K415" s="210"/>
      <c r="L415" s="210"/>
      <c r="M415" s="210"/>
      <c r="N415" s="210"/>
      <c r="O415" s="210"/>
      <c r="P415" s="210"/>
      <c r="Q415" s="210"/>
      <c r="R415" s="210"/>
      <c r="S415" s="210"/>
      <c r="T415" s="210"/>
      <c r="U415" s="210"/>
      <c r="V415" s="210"/>
      <c r="W415" s="210"/>
      <c r="X415" s="210"/>
      <c r="Y415" s="210"/>
      <c r="Z415" s="210"/>
    </row>
    <row r="416" spans="1:26" ht="15.75" customHeight="1" x14ac:dyDescent="0.25">
      <c r="A416" s="210"/>
      <c r="B416" s="210"/>
      <c r="C416" s="210"/>
      <c r="D416" s="210"/>
      <c r="E416" s="210"/>
      <c r="F416" s="210"/>
      <c r="G416" s="210"/>
      <c r="H416" s="210"/>
      <c r="I416" s="210"/>
      <c r="J416" s="210"/>
      <c r="K416" s="210"/>
      <c r="L416" s="210"/>
      <c r="M416" s="210"/>
      <c r="N416" s="210"/>
      <c r="O416" s="210"/>
      <c r="P416" s="210"/>
      <c r="Q416" s="210"/>
      <c r="R416" s="210"/>
      <c r="S416" s="210"/>
      <c r="T416" s="210"/>
      <c r="U416" s="210"/>
      <c r="V416" s="210"/>
      <c r="W416" s="210"/>
      <c r="X416" s="210"/>
      <c r="Y416" s="210"/>
      <c r="Z416" s="210"/>
    </row>
    <row r="417" spans="1:26" ht="15.75" customHeight="1" x14ac:dyDescent="0.25">
      <c r="A417" s="210"/>
      <c r="B417" s="210"/>
      <c r="C417" s="210"/>
      <c r="D417" s="210"/>
      <c r="E417" s="210"/>
      <c r="F417" s="210"/>
      <c r="G417" s="210"/>
      <c r="H417" s="210"/>
      <c r="I417" s="210"/>
      <c r="J417" s="210"/>
      <c r="K417" s="210"/>
      <c r="L417" s="210"/>
      <c r="M417" s="210"/>
      <c r="N417" s="210"/>
      <c r="O417" s="210"/>
      <c r="P417" s="210"/>
      <c r="Q417" s="210"/>
      <c r="R417" s="210"/>
      <c r="S417" s="210"/>
      <c r="T417" s="210"/>
      <c r="U417" s="210"/>
      <c r="V417" s="210"/>
      <c r="W417" s="210"/>
      <c r="X417" s="210"/>
      <c r="Y417" s="210"/>
      <c r="Z417" s="210"/>
    </row>
    <row r="418" spans="1:26" ht="15.75" customHeight="1" x14ac:dyDescent="0.25">
      <c r="A418" s="210"/>
      <c r="B418" s="210"/>
      <c r="C418" s="210"/>
      <c r="D418" s="210"/>
      <c r="E418" s="210"/>
      <c r="F418" s="210"/>
      <c r="G418" s="210"/>
      <c r="H418" s="210"/>
      <c r="I418" s="210"/>
      <c r="J418" s="210"/>
      <c r="K418" s="210"/>
      <c r="L418" s="210"/>
      <c r="M418" s="210"/>
      <c r="N418" s="210"/>
      <c r="O418" s="210"/>
      <c r="P418" s="210"/>
      <c r="Q418" s="210"/>
      <c r="R418" s="210"/>
      <c r="S418" s="210"/>
      <c r="T418" s="210"/>
      <c r="U418" s="210"/>
      <c r="V418" s="210"/>
      <c r="W418" s="210"/>
      <c r="X418" s="210"/>
      <c r="Y418" s="210"/>
      <c r="Z418" s="210"/>
    </row>
    <row r="419" spans="1:26" ht="15.75" customHeight="1" x14ac:dyDescent="0.25">
      <c r="A419" s="210"/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0"/>
      <c r="M419" s="210"/>
      <c r="N419" s="210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  <c r="Y419" s="210"/>
      <c r="Z419" s="210"/>
    </row>
    <row r="420" spans="1:26" ht="15.75" customHeight="1" x14ac:dyDescent="0.25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0"/>
      <c r="M420" s="210"/>
      <c r="N420" s="210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  <c r="Y420" s="210"/>
      <c r="Z420" s="210"/>
    </row>
    <row r="421" spans="1:26" ht="15.75" customHeight="1" x14ac:dyDescent="0.25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0"/>
      <c r="M421" s="210"/>
      <c r="N421" s="210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  <c r="Y421" s="210"/>
      <c r="Z421" s="210"/>
    </row>
    <row r="422" spans="1:26" ht="15.75" customHeight="1" x14ac:dyDescent="0.25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0"/>
      <c r="M422" s="210"/>
      <c r="N422" s="210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  <c r="Y422" s="210"/>
      <c r="Z422" s="210"/>
    </row>
    <row r="423" spans="1:26" ht="15.75" customHeight="1" x14ac:dyDescent="0.25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0"/>
      <c r="M423" s="210"/>
      <c r="N423" s="210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  <c r="Y423" s="210"/>
      <c r="Z423" s="210"/>
    </row>
    <row r="424" spans="1:26" ht="15.75" customHeight="1" x14ac:dyDescent="0.25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0"/>
      <c r="M424" s="210"/>
      <c r="N424" s="210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  <c r="Y424" s="210"/>
      <c r="Z424" s="210"/>
    </row>
    <row r="425" spans="1:26" ht="15.75" customHeight="1" x14ac:dyDescent="0.25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0"/>
      <c r="M425" s="210"/>
      <c r="N425" s="210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  <c r="Y425" s="210"/>
      <c r="Z425" s="210"/>
    </row>
    <row r="426" spans="1:26" ht="15.75" customHeight="1" x14ac:dyDescent="0.25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0"/>
      <c r="M426" s="210"/>
      <c r="N426" s="210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  <c r="Y426" s="210"/>
      <c r="Z426" s="210"/>
    </row>
    <row r="427" spans="1:26" ht="15.75" customHeight="1" x14ac:dyDescent="0.25">
      <c r="A427" s="210"/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210"/>
      <c r="P427" s="210"/>
      <c r="Q427" s="210"/>
      <c r="R427" s="210"/>
      <c r="S427" s="210"/>
      <c r="T427" s="210"/>
      <c r="U427" s="210"/>
      <c r="V427" s="210"/>
      <c r="W427" s="210"/>
      <c r="X427" s="210"/>
      <c r="Y427" s="210"/>
      <c r="Z427" s="210"/>
    </row>
    <row r="428" spans="1:26" ht="15.75" customHeight="1" x14ac:dyDescent="0.25">
      <c r="A428" s="210"/>
      <c r="B428" s="210"/>
      <c r="C428" s="210"/>
      <c r="D428" s="210"/>
      <c r="E428" s="210"/>
      <c r="F428" s="210"/>
      <c r="G428" s="210"/>
      <c r="H428" s="210"/>
      <c r="I428" s="210"/>
      <c r="J428" s="210"/>
      <c r="K428" s="210"/>
      <c r="L428" s="210"/>
      <c r="M428" s="210"/>
      <c r="N428" s="210"/>
      <c r="O428" s="210"/>
      <c r="P428" s="210"/>
      <c r="Q428" s="210"/>
      <c r="R428" s="210"/>
      <c r="S428" s="210"/>
      <c r="T428" s="210"/>
      <c r="U428" s="210"/>
      <c r="V428" s="210"/>
      <c r="W428" s="210"/>
      <c r="X428" s="210"/>
      <c r="Y428" s="210"/>
      <c r="Z428" s="210"/>
    </row>
    <row r="429" spans="1:26" ht="15.75" customHeight="1" x14ac:dyDescent="0.25">
      <c r="A429" s="210"/>
      <c r="B429" s="210"/>
      <c r="C429" s="210"/>
      <c r="D429" s="210"/>
      <c r="E429" s="210"/>
      <c r="F429" s="210"/>
      <c r="G429" s="210"/>
      <c r="H429" s="210"/>
      <c r="I429" s="210"/>
      <c r="J429" s="210"/>
      <c r="K429" s="210"/>
      <c r="L429" s="210"/>
      <c r="M429" s="210"/>
      <c r="N429" s="210"/>
      <c r="O429" s="210"/>
      <c r="P429" s="210"/>
      <c r="Q429" s="210"/>
      <c r="R429" s="210"/>
      <c r="S429" s="210"/>
      <c r="T429" s="210"/>
      <c r="U429" s="210"/>
      <c r="V429" s="210"/>
      <c r="W429" s="210"/>
      <c r="X429" s="210"/>
      <c r="Y429" s="210"/>
      <c r="Z429" s="210"/>
    </row>
    <row r="430" spans="1:26" ht="15.75" customHeight="1" x14ac:dyDescent="0.25">
      <c r="A430" s="210"/>
      <c r="B430" s="210"/>
      <c r="C430" s="210"/>
      <c r="D430" s="210"/>
      <c r="E430" s="210"/>
      <c r="F430" s="210"/>
      <c r="G430" s="210"/>
      <c r="H430" s="210"/>
      <c r="I430" s="210"/>
      <c r="J430" s="210"/>
      <c r="K430" s="210"/>
      <c r="L430" s="210"/>
      <c r="M430" s="210"/>
      <c r="N430" s="210"/>
      <c r="O430" s="210"/>
      <c r="P430" s="210"/>
      <c r="Q430" s="210"/>
      <c r="R430" s="210"/>
      <c r="S430" s="210"/>
      <c r="T430" s="210"/>
      <c r="U430" s="210"/>
      <c r="V430" s="210"/>
      <c r="W430" s="210"/>
      <c r="X430" s="210"/>
      <c r="Y430" s="210"/>
      <c r="Z430" s="210"/>
    </row>
    <row r="431" spans="1:26" ht="15.75" customHeight="1" x14ac:dyDescent="0.25">
      <c r="A431" s="210"/>
      <c r="B431" s="210"/>
      <c r="C431" s="210"/>
      <c r="D431" s="210"/>
      <c r="E431" s="210"/>
      <c r="F431" s="210"/>
      <c r="G431" s="210"/>
      <c r="H431" s="210"/>
      <c r="I431" s="210"/>
      <c r="J431" s="210"/>
      <c r="K431" s="210"/>
      <c r="L431" s="210"/>
      <c r="M431" s="210"/>
      <c r="N431" s="210"/>
      <c r="O431" s="210"/>
      <c r="P431" s="210"/>
      <c r="Q431" s="210"/>
      <c r="R431" s="210"/>
      <c r="S431" s="210"/>
      <c r="T431" s="210"/>
      <c r="U431" s="210"/>
      <c r="V431" s="210"/>
      <c r="W431" s="210"/>
      <c r="X431" s="210"/>
      <c r="Y431" s="210"/>
      <c r="Z431" s="210"/>
    </row>
    <row r="432" spans="1:26" ht="15.75" customHeight="1" x14ac:dyDescent="0.25">
      <c r="A432" s="210"/>
      <c r="B432" s="210"/>
      <c r="C432" s="210"/>
      <c r="D432" s="210"/>
      <c r="E432" s="210"/>
      <c r="F432" s="210"/>
      <c r="G432" s="210"/>
      <c r="H432" s="210"/>
      <c r="I432" s="210"/>
      <c r="J432" s="210"/>
      <c r="K432" s="210"/>
      <c r="L432" s="210"/>
      <c r="M432" s="210"/>
      <c r="N432" s="210"/>
      <c r="O432" s="210"/>
      <c r="P432" s="210"/>
      <c r="Q432" s="210"/>
      <c r="R432" s="210"/>
      <c r="S432" s="210"/>
      <c r="T432" s="210"/>
      <c r="U432" s="210"/>
      <c r="V432" s="210"/>
      <c r="W432" s="210"/>
      <c r="X432" s="210"/>
      <c r="Y432" s="210"/>
      <c r="Z432" s="210"/>
    </row>
    <row r="433" spans="1:26" ht="15.75" customHeight="1" x14ac:dyDescent="0.25">
      <c r="A433" s="210"/>
      <c r="B433" s="210"/>
      <c r="C433" s="210"/>
      <c r="D433" s="210"/>
      <c r="E433" s="210"/>
      <c r="F433" s="210"/>
      <c r="G433" s="210"/>
      <c r="H433" s="210"/>
      <c r="I433" s="210"/>
      <c r="J433" s="210"/>
      <c r="K433" s="210"/>
      <c r="L433" s="210"/>
      <c r="M433" s="210"/>
      <c r="N433" s="210"/>
      <c r="O433" s="210"/>
      <c r="P433" s="210"/>
      <c r="Q433" s="210"/>
      <c r="R433" s="210"/>
      <c r="S433" s="210"/>
      <c r="T433" s="210"/>
      <c r="U433" s="210"/>
      <c r="V433" s="210"/>
      <c r="W433" s="210"/>
      <c r="X433" s="210"/>
      <c r="Y433" s="210"/>
      <c r="Z433" s="210"/>
    </row>
    <row r="434" spans="1:26" ht="15.75" customHeight="1" x14ac:dyDescent="0.25">
      <c r="A434" s="210"/>
      <c r="B434" s="210"/>
      <c r="C434" s="210"/>
      <c r="D434" s="210"/>
      <c r="E434" s="210"/>
      <c r="F434" s="210"/>
      <c r="G434" s="210"/>
      <c r="H434" s="210"/>
      <c r="I434" s="210"/>
      <c r="J434" s="210"/>
      <c r="K434" s="210"/>
      <c r="L434" s="210"/>
      <c r="M434" s="210"/>
      <c r="N434" s="210"/>
      <c r="O434" s="210"/>
      <c r="P434" s="210"/>
      <c r="Q434" s="210"/>
      <c r="R434" s="210"/>
      <c r="S434" s="210"/>
      <c r="T434" s="210"/>
      <c r="U434" s="210"/>
      <c r="V434" s="210"/>
      <c r="W434" s="210"/>
      <c r="X434" s="210"/>
      <c r="Y434" s="210"/>
      <c r="Z434" s="210"/>
    </row>
    <row r="435" spans="1:26" ht="15.75" customHeight="1" x14ac:dyDescent="0.25">
      <c r="A435" s="210"/>
      <c r="B435" s="210"/>
      <c r="C435" s="210"/>
      <c r="D435" s="210"/>
      <c r="E435" s="210"/>
      <c r="F435" s="210"/>
      <c r="G435" s="210"/>
      <c r="H435" s="210"/>
      <c r="I435" s="210"/>
      <c r="J435" s="210"/>
      <c r="K435" s="210"/>
      <c r="L435" s="210"/>
      <c r="M435" s="210"/>
      <c r="N435" s="210"/>
      <c r="O435" s="210"/>
      <c r="P435" s="210"/>
      <c r="Q435" s="210"/>
      <c r="R435" s="210"/>
      <c r="S435" s="210"/>
      <c r="T435" s="210"/>
      <c r="U435" s="210"/>
      <c r="V435" s="210"/>
      <c r="W435" s="210"/>
      <c r="X435" s="210"/>
      <c r="Y435" s="210"/>
      <c r="Z435" s="210"/>
    </row>
    <row r="436" spans="1:26" ht="15.75" customHeight="1" x14ac:dyDescent="0.25">
      <c r="A436" s="210"/>
      <c r="B436" s="210"/>
      <c r="C436" s="210"/>
      <c r="D436" s="210"/>
      <c r="E436" s="210"/>
      <c r="F436" s="210"/>
      <c r="G436" s="210"/>
      <c r="H436" s="210"/>
      <c r="I436" s="210"/>
      <c r="J436" s="210"/>
      <c r="K436" s="210"/>
      <c r="L436" s="210"/>
      <c r="M436" s="210"/>
      <c r="N436" s="210"/>
      <c r="O436" s="210"/>
      <c r="P436" s="210"/>
      <c r="Q436" s="210"/>
      <c r="R436" s="210"/>
      <c r="S436" s="210"/>
      <c r="T436" s="210"/>
      <c r="U436" s="210"/>
      <c r="V436" s="210"/>
      <c r="W436" s="210"/>
      <c r="X436" s="210"/>
      <c r="Y436" s="210"/>
      <c r="Z436" s="210"/>
    </row>
    <row r="437" spans="1:26" ht="15.75" customHeight="1" x14ac:dyDescent="0.25">
      <c r="A437" s="210"/>
      <c r="B437" s="210"/>
      <c r="C437" s="210"/>
      <c r="D437" s="210"/>
      <c r="E437" s="210"/>
      <c r="F437" s="210"/>
      <c r="G437" s="210"/>
      <c r="H437" s="210"/>
      <c r="I437" s="210"/>
      <c r="J437" s="210"/>
      <c r="K437" s="210"/>
      <c r="L437" s="210"/>
      <c r="M437" s="210"/>
      <c r="N437" s="210"/>
      <c r="O437" s="210"/>
      <c r="P437" s="210"/>
      <c r="Q437" s="210"/>
      <c r="R437" s="210"/>
      <c r="S437" s="210"/>
      <c r="T437" s="210"/>
      <c r="U437" s="210"/>
      <c r="V437" s="210"/>
      <c r="W437" s="210"/>
      <c r="X437" s="210"/>
      <c r="Y437" s="210"/>
      <c r="Z437" s="210"/>
    </row>
    <row r="438" spans="1:26" ht="15.75" customHeight="1" x14ac:dyDescent="0.25">
      <c r="A438" s="210"/>
      <c r="B438" s="210"/>
      <c r="C438" s="210"/>
      <c r="D438" s="210"/>
      <c r="E438" s="210"/>
      <c r="F438" s="210"/>
      <c r="G438" s="210"/>
      <c r="H438" s="210"/>
      <c r="I438" s="210"/>
      <c r="J438" s="210"/>
      <c r="K438" s="210"/>
      <c r="L438" s="210"/>
      <c r="M438" s="210"/>
      <c r="N438" s="210"/>
      <c r="O438" s="210"/>
      <c r="P438" s="210"/>
      <c r="Q438" s="210"/>
      <c r="R438" s="210"/>
      <c r="S438" s="210"/>
      <c r="T438" s="210"/>
      <c r="U438" s="210"/>
      <c r="V438" s="210"/>
      <c r="W438" s="210"/>
      <c r="X438" s="210"/>
      <c r="Y438" s="210"/>
      <c r="Z438" s="210"/>
    </row>
    <row r="439" spans="1:26" ht="15.75" customHeight="1" x14ac:dyDescent="0.25">
      <c r="A439" s="210"/>
      <c r="B439" s="210"/>
      <c r="C439" s="210"/>
      <c r="D439" s="210"/>
      <c r="E439" s="210"/>
      <c r="F439" s="210"/>
      <c r="G439" s="210"/>
      <c r="H439" s="210"/>
      <c r="I439" s="210"/>
      <c r="J439" s="210"/>
      <c r="K439" s="210"/>
      <c r="L439" s="210"/>
      <c r="M439" s="210"/>
      <c r="N439" s="210"/>
      <c r="O439" s="210"/>
      <c r="P439" s="210"/>
      <c r="Q439" s="210"/>
      <c r="R439" s="210"/>
      <c r="S439" s="210"/>
      <c r="T439" s="210"/>
      <c r="U439" s="210"/>
      <c r="V439" s="210"/>
      <c r="W439" s="210"/>
      <c r="X439" s="210"/>
      <c r="Y439" s="210"/>
      <c r="Z439" s="210"/>
    </row>
    <row r="440" spans="1:26" ht="15.75" customHeight="1" x14ac:dyDescent="0.25">
      <c r="A440" s="210"/>
      <c r="B440" s="210"/>
      <c r="C440" s="210"/>
      <c r="D440" s="210"/>
      <c r="E440" s="210"/>
      <c r="F440" s="210"/>
      <c r="G440" s="210"/>
      <c r="H440" s="210"/>
      <c r="I440" s="210"/>
      <c r="J440" s="210"/>
      <c r="K440" s="210"/>
      <c r="L440" s="210"/>
      <c r="M440" s="210"/>
      <c r="N440" s="210"/>
      <c r="O440" s="210"/>
      <c r="P440" s="210"/>
      <c r="Q440" s="210"/>
      <c r="R440" s="210"/>
      <c r="S440" s="210"/>
      <c r="T440" s="210"/>
      <c r="U440" s="210"/>
      <c r="V440" s="210"/>
      <c r="W440" s="210"/>
      <c r="X440" s="210"/>
      <c r="Y440" s="210"/>
      <c r="Z440" s="210"/>
    </row>
    <row r="441" spans="1:26" ht="15.75" customHeight="1" x14ac:dyDescent="0.25">
      <c r="A441" s="210"/>
      <c r="B441" s="210"/>
      <c r="C441" s="210"/>
      <c r="D441" s="210"/>
      <c r="E441" s="210"/>
      <c r="F441" s="210"/>
      <c r="G441" s="210"/>
      <c r="H441" s="210"/>
      <c r="I441" s="210"/>
      <c r="J441" s="210"/>
      <c r="K441" s="210"/>
      <c r="L441" s="210"/>
      <c r="M441" s="210"/>
      <c r="N441" s="210"/>
      <c r="O441" s="210"/>
      <c r="P441" s="210"/>
      <c r="Q441" s="210"/>
      <c r="R441" s="210"/>
      <c r="S441" s="210"/>
      <c r="T441" s="210"/>
      <c r="U441" s="210"/>
      <c r="V441" s="210"/>
      <c r="W441" s="210"/>
      <c r="X441" s="210"/>
      <c r="Y441" s="210"/>
      <c r="Z441" s="210"/>
    </row>
    <row r="442" spans="1:26" ht="15.75" customHeight="1" x14ac:dyDescent="0.25">
      <c r="A442" s="210"/>
      <c r="B442" s="210"/>
      <c r="C442" s="210"/>
      <c r="D442" s="210"/>
      <c r="E442" s="210"/>
      <c r="F442" s="210"/>
      <c r="G442" s="210"/>
      <c r="H442" s="210"/>
      <c r="I442" s="210"/>
      <c r="J442" s="210"/>
      <c r="K442" s="210"/>
      <c r="L442" s="210"/>
      <c r="M442" s="210"/>
      <c r="N442" s="210"/>
      <c r="O442" s="210"/>
      <c r="P442" s="210"/>
      <c r="Q442" s="210"/>
      <c r="R442" s="210"/>
      <c r="S442" s="210"/>
      <c r="T442" s="210"/>
      <c r="U442" s="210"/>
      <c r="V442" s="210"/>
      <c r="W442" s="210"/>
      <c r="X442" s="210"/>
      <c r="Y442" s="210"/>
      <c r="Z442" s="210"/>
    </row>
    <row r="443" spans="1:26" ht="15.75" customHeight="1" x14ac:dyDescent="0.25">
      <c r="A443" s="210"/>
      <c r="B443" s="210"/>
      <c r="C443" s="210"/>
      <c r="D443" s="210"/>
      <c r="E443" s="210"/>
      <c r="F443" s="210"/>
      <c r="G443" s="210"/>
      <c r="H443" s="210"/>
      <c r="I443" s="210"/>
      <c r="J443" s="210"/>
      <c r="K443" s="210"/>
      <c r="L443" s="210"/>
      <c r="M443" s="210"/>
      <c r="N443" s="210"/>
      <c r="O443" s="210"/>
      <c r="P443" s="210"/>
      <c r="Q443" s="210"/>
      <c r="R443" s="210"/>
      <c r="S443" s="210"/>
      <c r="T443" s="210"/>
      <c r="U443" s="210"/>
      <c r="V443" s="210"/>
      <c r="W443" s="210"/>
      <c r="X443" s="210"/>
      <c r="Y443" s="210"/>
      <c r="Z443" s="210"/>
    </row>
    <row r="444" spans="1:26" ht="15.75" customHeight="1" x14ac:dyDescent="0.25">
      <c r="A444" s="210"/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0"/>
      <c r="M444" s="210"/>
      <c r="N444" s="210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  <c r="Y444" s="210"/>
      <c r="Z444" s="210"/>
    </row>
    <row r="445" spans="1:26" ht="15.75" customHeight="1" x14ac:dyDescent="0.25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0"/>
      <c r="M445" s="210"/>
      <c r="N445" s="210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  <c r="Y445" s="210"/>
      <c r="Z445" s="210"/>
    </row>
    <row r="446" spans="1:26" ht="15.75" customHeight="1" x14ac:dyDescent="0.25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0"/>
      <c r="M446" s="210"/>
      <c r="N446" s="210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  <c r="Y446" s="210"/>
      <c r="Z446" s="210"/>
    </row>
    <row r="447" spans="1:26" ht="15.75" customHeight="1" x14ac:dyDescent="0.25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0"/>
      <c r="M447" s="210"/>
      <c r="N447" s="210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  <c r="Y447" s="210"/>
      <c r="Z447" s="210"/>
    </row>
    <row r="448" spans="1:26" ht="15.75" customHeight="1" x14ac:dyDescent="0.25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0"/>
      <c r="M448" s="210"/>
      <c r="N448" s="210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  <c r="Y448" s="210"/>
      <c r="Z448" s="210"/>
    </row>
    <row r="449" spans="1:26" ht="15.75" customHeight="1" x14ac:dyDescent="0.25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0"/>
      <c r="M449" s="210"/>
      <c r="N449" s="210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  <c r="Y449" s="210"/>
      <c r="Z449" s="210"/>
    </row>
    <row r="450" spans="1:26" ht="15.75" customHeight="1" x14ac:dyDescent="0.25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0"/>
      <c r="M450" s="210"/>
      <c r="N450" s="210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  <c r="Y450" s="210"/>
      <c r="Z450" s="210"/>
    </row>
    <row r="451" spans="1:26" ht="15.75" customHeight="1" x14ac:dyDescent="0.25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0"/>
      <c r="M451" s="210"/>
      <c r="N451" s="210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  <c r="Y451" s="210"/>
      <c r="Z451" s="210"/>
    </row>
    <row r="452" spans="1:26" ht="15.75" customHeight="1" x14ac:dyDescent="0.25">
      <c r="A452" s="210"/>
      <c r="B452" s="210"/>
      <c r="C452" s="210"/>
      <c r="D452" s="210"/>
      <c r="E452" s="210"/>
      <c r="F452" s="210"/>
      <c r="G452" s="210"/>
      <c r="H452" s="210"/>
      <c r="I452" s="210"/>
      <c r="J452" s="210"/>
      <c r="K452" s="210"/>
      <c r="L452" s="210"/>
      <c r="M452" s="210"/>
      <c r="N452" s="210"/>
      <c r="O452" s="210"/>
      <c r="P452" s="210"/>
      <c r="Q452" s="210"/>
      <c r="R452" s="210"/>
      <c r="S452" s="210"/>
      <c r="T452" s="210"/>
      <c r="U452" s="210"/>
      <c r="V452" s="210"/>
      <c r="W452" s="210"/>
      <c r="X452" s="210"/>
      <c r="Y452" s="210"/>
      <c r="Z452" s="210"/>
    </row>
    <row r="453" spans="1:26" ht="15.75" customHeight="1" x14ac:dyDescent="0.25">
      <c r="A453" s="210"/>
      <c r="B453" s="210"/>
      <c r="C453" s="210"/>
      <c r="D453" s="210"/>
      <c r="E453" s="210"/>
      <c r="F453" s="210"/>
      <c r="G453" s="210"/>
      <c r="H453" s="210"/>
      <c r="I453" s="210"/>
      <c r="J453" s="210"/>
      <c r="K453" s="210"/>
      <c r="L453" s="210"/>
      <c r="M453" s="210"/>
      <c r="N453" s="210"/>
      <c r="O453" s="210"/>
      <c r="P453" s="210"/>
      <c r="Q453" s="210"/>
      <c r="R453" s="210"/>
      <c r="S453" s="210"/>
      <c r="T453" s="210"/>
      <c r="U453" s="210"/>
      <c r="V453" s="210"/>
      <c r="W453" s="210"/>
      <c r="X453" s="210"/>
      <c r="Y453" s="210"/>
      <c r="Z453" s="210"/>
    </row>
    <row r="454" spans="1:26" ht="15.75" customHeight="1" x14ac:dyDescent="0.25">
      <c r="A454" s="210"/>
      <c r="B454" s="210"/>
      <c r="C454" s="210"/>
      <c r="D454" s="210"/>
      <c r="E454" s="210"/>
      <c r="F454" s="210"/>
      <c r="G454" s="210"/>
      <c r="H454" s="210"/>
      <c r="I454" s="210"/>
      <c r="J454" s="210"/>
      <c r="K454" s="210"/>
      <c r="L454" s="210"/>
      <c r="M454" s="210"/>
      <c r="N454" s="210"/>
      <c r="O454" s="210"/>
      <c r="P454" s="210"/>
      <c r="Q454" s="210"/>
      <c r="R454" s="210"/>
      <c r="S454" s="210"/>
      <c r="T454" s="210"/>
      <c r="U454" s="210"/>
      <c r="V454" s="210"/>
      <c r="W454" s="210"/>
      <c r="X454" s="210"/>
      <c r="Y454" s="210"/>
      <c r="Z454" s="210"/>
    </row>
    <row r="455" spans="1:26" ht="15.75" customHeight="1" x14ac:dyDescent="0.25">
      <c r="A455" s="210"/>
      <c r="B455" s="210"/>
      <c r="C455" s="210"/>
      <c r="D455" s="210"/>
      <c r="E455" s="210"/>
      <c r="F455" s="210"/>
      <c r="G455" s="210"/>
      <c r="H455" s="210"/>
      <c r="I455" s="210"/>
      <c r="J455" s="210"/>
      <c r="K455" s="210"/>
      <c r="L455" s="210"/>
      <c r="M455" s="210"/>
      <c r="N455" s="210"/>
      <c r="O455" s="210"/>
      <c r="P455" s="210"/>
      <c r="Q455" s="210"/>
      <c r="R455" s="210"/>
      <c r="S455" s="210"/>
      <c r="T455" s="210"/>
      <c r="U455" s="210"/>
      <c r="V455" s="210"/>
      <c r="W455" s="210"/>
      <c r="X455" s="210"/>
      <c r="Y455" s="210"/>
      <c r="Z455" s="210"/>
    </row>
    <row r="456" spans="1:26" ht="15.75" customHeight="1" x14ac:dyDescent="0.25">
      <c r="A456" s="210"/>
      <c r="B456" s="210"/>
      <c r="C456" s="210"/>
      <c r="D456" s="210"/>
      <c r="E456" s="210"/>
      <c r="F456" s="210"/>
      <c r="G456" s="210"/>
      <c r="H456" s="210"/>
      <c r="I456" s="210"/>
      <c r="J456" s="210"/>
      <c r="K456" s="210"/>
      <c r="L456" s="210"/>
      <c r="M456" s="210"/>
      <c r="N456" s="210"/>
      <c r="O456" s="210"/>
      <c r="P456" s="210"/>
      <c r="Q456" s="210"/>
      <c r="R456" s="210"/>
      <c r="S456" s="210"/>
      <c r="T456" s="210"/>
      <c r="U456" s="210"/>
      <c r="V456" s="210"/>
      <c r="W456" s="210"/>
      <c r="X456" s="210"/>
      <c r="Y456" s="210"/>
      <c r="Z456" s="210"/>
    </row>
    <row r="457" spans="1:26" ht="15.75" customHeight="1" x14ac:dyDescent="0.25">
      <c r="A457" s="210"/>
      <c r="B457" s="210"/>
      <c r="C457" s="210"/>
      <c r="D457" s="210"/>
      <c r="E457" s="210"/>
      <c r="F457" s="210"/>
      <c r="G457" s="210"/>
      <c r="H457" s="210"/>
      <c r="I457" s="210"/>
      <c r="J457" s="210"/>
      <c r="K457" s="210"/>
      <c r="L457" s="210"/>
      <c r="M457" s="210"/>
      <c r="N457" s="210"/>
      <c r="O457" s="210"/>
      <c r="P457" s="210"/>
      <c r="Q457" s="210"/>
      <c r="R457" s="210"/>
      <c r="S457" s="210"/>
      <c r="T457" s="210"/>
      <c r="U457" s="210"/>
      <c r="V457" s="210"/>
      <c r="W457" s="210"/>
      <c r="X457" s="210"/>
      <c r="Y457" s="210"/>
      <c r="Z457" s="210"/>
    </row>
    <row r="458" spans="1:26" ht="15.75" customHeight="1" x14ac:dyDescent="0.25">
      <c r="A458" s="210"/>
      <c r="B458" s="210"/>
      <c r="C458" s="210"/>
      <c r="D458" s="210"/>
      <c r="E458" s="210"/>
      <c r="F458" s="210"/>
      <c r="G458" s="210"/>
      <c r="H458" s="210"/>
      <c r="I458" s="210"/>
      <c r="J458" s="210"/>
      <c r="K458" s="210"/>
      <c r="L458" s="210"/>
      <c r="M458" s="210"/>
      <c r="N458" s="210"/>
      <c r="O458" s="210"/>
      <c r="P458" s="210"/>
      <c r="Q458" s="210"/>
      <c r="R458" s="210"/>
      <c r="S458" s="210"/>
      <c r="T458" s="210"/>
      <c r="U458" s="210"/>
      <c r="V458" s="210"/>
      <c r="W458" s="210"/>
      <c r="X458" s="210"/>
      <c r="Y458" s="210"/>
      <c r="Z458" s="210"/>
    </row>
    <row r="459" spans="1:26" ht="15.75" customHeight="1" x14ac:dyDescent="0.25">
      <c r="A459" s="210"/>
      <c r="B459" s="210"/>
      <c r="C459" s="210"/>
      <c r="D459" s="210"/>
      <c r="E459" s="210"/>
      <c r="F459" s="210"/>
      <c r="G459" s="210"/>
      <c r="H459" s="210"/>
      <c r="I459" s="210"/>
      <c r="J459" s="210"/>
      <c r="K459" s="210"/>
      <c r="L459" s="210"/>
      <c r="M459" s="210"/>
      <c r="N459" s="210"/>
      <c r="O459" s="210"/>
      <c r="P459" s="210"/>
      <c r="Q459" s="210"/>
      <c r="R459" s="210"/>
      <c r="S459" s="210"/>
      <c r="T459" s="210"/>
      <c r="U459" s="210"/>
      <c r="V459" s="210"/>
      <c r="W459" s="210"/>
      <c r="X459" s="210"/>
      <c r="Y459" s="210"/>
      <c r="Z459" s="210"/>
    </row>
    <row r="460" spans="1:26" ht="15.75" customHeight="1" x14ac:dyDescent="0.25">
      <c r="A460" s="210"/>
      <c r="B460" s="210"/>
      <c r="C460" s="210"/>
      <c r="D460" s="210"/>
      <c r="E460" s="210"/>
      <c r="F460" s="210"/>
      <c r="G460" s="210"/>
      <c r="H460" s="210"/>
      <c r="I460" s="210"/>
      <c r="J460" s="210"/>
      <c r="K460" s="210"/>
      <c r="L460" s="210"/>
      <c r="M460" s="210"/>
      <c r="N460" s="210"/>
      <c r="O460" s="210"/>
      <c r="P460" s="210"/>
      <c r="Q460" s="210"/>
      <c r="R460" s="210"/>
      <c r="S460" s="210"/>
      <c r="T460" s="210"/>
      <c r="U460" s="210"/>
      <c r="V460" s="210"/>
      <c r="W460" s="210"/>
      <c r="X460" s="210"/>
      <c r="Y460" s="210"/>
      <c r="Z460" s="210"/>
    </row>
    <row r="461" spans="1:26" ht="15.75" customHeight="1" x14ac:dyDescent="0.25">
      <c r="A461" s="210"/>
      <c r="B461" s="210"/>
      <c r="C461" s="210"/>
      <c r="D461" s="210"/>
      <c r="E461" s="210"/>
      <c r="F461" s="210"/>
      <c r="G461" s="210"/>
      <c r="H461" s="210"/>
      <c r="I461" s="210"/>
      <c r="J461" s="210"/>
      <c r="K461" s="210"/>
      <c r="L461" s="210"/>
      <c r="M461" s="210"/>
      <c r="N461" s="210"/>
      <c r="O461" s="210"/>
      <c r="P461" s="210"/>
      <c r="Q461" s="210"/>
      <c r="R461" s="210"/>
      <c r="S461" s="210"/>
      <c r="T461" s="210"/>
      <c r="U461" s="210"/>
      <c r="V461" s="210"/>
      <c r="W461" s="210"/>
      <c r="X461" s="210"/>
      <c r="Y461" s="210"/>
      <c r="Z461" s="210"/>
    </row>
    <row r="462" spans="1:26" ht="15.75" customHeight="1" x14ac:dyDescent="0.25">
      <c r="A462" s="210"/>
      <c r="B462" s="210"/>
      <c r="C462" s="210"/>
      <c r="D462" s="210"/>
      <c r="E462" s="210"/>
      <c r="F462" s="210"/>
      <c r="G462" s="210"/>
      <c r="H462" s="210"/>
      <c r="I462" s="210"/>
      <c r="J462" s="210"/>
      <c r="K462" s="210"/>
      <c r="L462" s="210"/>
      <c r="M462" s="210"/>
      <c r="N462" s="210"/>
      <c r="O462" s="210"/>
      <c r="P462" s="210"/>
      <c r="Q462" s="210"/>
      <c r="R462" s="210"/>
      <c r="S462" s="210"/>
      <c r="T462" s="210"/>
      <c r="U462" s="210"/>
      <c r="V462" s="210"/>
      <c r="W462" s="210"/>
      <c r="X462" s="210"/>
      <c r="Y462" s="210"/>
      <c r="Z462" s="210"/>
    </row>
    <row r="463" spans="1:26" ht="15.75" customHeight="1" x14ac:dyDescent="0.25">
      <c r="A463" s="210"/>
      <c r="B463" s="210"/>
      <c r="C463" s="210"/>
      <c r="D463" s="210"/>
      <c r="E463" s="210"/>
      <c r="F463" s="210"/>
      <c r="G463" s="210"/>
      <c r="H463" s="210"/>
      <c r="I463" s="210"/>
      <c r="J463" s="210"/>
      <c r="K463" s="210"/>
      <c r="L463" s="210"/>
      <c r="M463" s="210"/>
      <c r="N463" s="210"/>
      <c r="O463" s="210"/>
      <c r="P463" s="210"/>
      <c r="Q463" s="210"/>
      <c r="R463" s="210"/>
      <c r="S463" s="210"/>
      <c r="T463" s="210"/>
      <c r="U463" s="210"/>
      <c r="V463" s="210"/>
      <c r="W463" s="210"/>
      <c r="X463" s="210"/>
      <c r="Y463" s="210"/>
      <c r="Z463" s="210"/>
    </row>
    <row r="464" spans="1:26" ht="15.75" customHeight="1" x14ac:dyDescent="0.25">
      <c r="A464" s="210"/>
      <c r="B464" s="210"/>
      <c r="C464" s="210"/>
      <c r="D464" s="210"/>
      <c r="E464" s="210"/>
      <c r="F464" s="210"/>
      <c r="G464" s="210"/>
      <c r="H464" s="210"/>
      <c r="I464" s="210"/>
      <c r="J464" s="210"/>
      <c r="K464" s="210"/>
      <c r="L464" s="210"/>
      <c r="M464" s="210"/>
      <c r="N464" s="210"/>
      <c r="O464" s="210"/>
      <c r="P464" s="210"/>
      <c r="Q464" s="210"/>
      <c r="R464" s="210"/>
      <c r="S464" s="210"/>
      <c r="T464" s="210"/>
      <c r="U464" s="210"/>
      <c r="V464" s="210"/>
      <c r="W464" s="210"/>
      <c r="X464" s="210"/>
      <c r="Y464" s="210"/>
      <c r="Z464" s="210"/>
    </row>
    <row r="465" spans="1:26" ht="15.75" customHeight="1" x14ac:dyDescent="0.25">
      <c r="A465" s="210"/>
      <c r="B465" s="210"/>
      <c r="C465" s="210"/>
      <c r="D465" s="210"/>
      <c r="E465" s="210"/>
      <c r="F465" s="210"/>
      <c r="G465" s="210"/>
      <c r="H465" s="210"/>
      <c r="I465" s="210"/>
      <c r="J465" s="210"/>
      <c r="K465" s="210"/>
      <c r="L465" s="210"/>
      <c r="M465" s="210"/>
      <c r="N465" s="210"/>
      <c r="O465" s="210"/>
      <c r="P465" s="210"/>
      <c r="Q465" s="210"/>
      <c r="R465" s="210"/>
      <c r="S465" s="210"/>
      <c r="T465" s="210"/>
      <c r="U465" s="210"/>
      <c r="V465" s="210"/>
      <c r="W465" s="210"/>
      <c r="X465" s="210"/>
      <c r="Y465" s="210"/>
      <c r="Z465" s="210"/>
    </row>
    <row r="466" spans="1:26" ht="15.75" customHeight="1" x14ac:dyDescent="0.25">
      <c r="A466" s="210"/>
      <c r="B466" s="210"/>
      <c r="C466" s="210"/>
      <c r="D466" s="210"/>
      <c r="E466" s="210"/>
      <c r="F466" s="210"/>
      <c r="G466" s="210"/>
      <c r="H466" s="210"/>
      <c r="I466" s="210"/>
      <c r="J466" s="210"/>
      <c r="K466" s="210"/>
      <c r="L466" s="210"/>
      <c r="M466" s="210"/>
      <c r="N466" s="210"/>
      <c r="O466" s="210"/>
      <c r="P466" s="210"/>
      <c r="Q466" s="210"/>
      <c r="R466" s="210"/>
      <c r="S466" s="210"/>
      <c r="T466" s="210"/>
      <c r="U466" s="210"/>
      <c r="V466" s="210"/>
      <c r="W466" s="210"/>
      <c r="X466" s="210"/>
      <c r="Y466" s="210"/>
      <c r="Z466" s="210"/>
    </row>
    <row r="467" spans="1:26" ht="15.75" customHeight="1" x14ac:dyDescent="0.25">
      <c r="A467" s="210"/>
      <c r="B467" s="210"/>
      <c r="C467" s="210"/>
      <c r="D467" s="210"/>
      <c r="E467" s="210"/>
      <c r="F467" s="210"/>
      <c r="G467" s="210"/>
      <c r="H467" s="210"/>
      <c r="I467" s="210"/>
      <c r="J467" s="210"/>
      <c r="K467" s="210"/>
      <c r="L467" s="210"/>
      <c r="M467" s="210"/>
      <c r="N467" s="210"/>
      <c r="O467" s="210"/>
      <c r="P467" s="210"/>
      <c r="Q467" s="210"/>
      <c r="R467" s="210"/>
      <c r="S467" s="210"/>
      <c r="T467" s="210"/>
      <c r="U467" s="210"/>
      <c r="V467" s="210"/>
      <c r="W467" s="210"/>
      <c r="X467" s="210"/>
      <c r="Y467" s="210"/>
      <c r="Z467" s="210"/>
    </row>
    <row r="468" spans="1:26" ht="15.75" customHeight="1" x14ac:dyDescent="0.25">
      <c r="A468" s="210"/>
      <c r="B468" s="210"/>
      <c r="C468" s="210"/>
      <c r="D468" s="210"/>
      <c r="E468" s="210"/>
      <c r="F468" s="210"/>
      <c r="G468" s="210"/>
      <c r="H468" s="210"/>
      <c r="I468" s="210"/>
      <c r="J468" s="210"/>
      <c r="K468" s="210"/>
      <c r="L468" s="210"/>
      <c r="M468" s="210"/>
      <c r="N468" s="210"/>
      <c r="O468" s="210"/>
      <c r="P468" s="210"/>
      <c r="Q468" s="210"/>
      <c r="R468" s="210"/>
      <c r="S468" s="210"/>
      <c r="T468" s="210"/>
      <c r="U468" s="210"/>
      <c r="V468" s="210"/>
      <c r="W468" s="210"/>
      <c r="X468" s="210"/>
      <c r="Y468" s="210"/>
      <c r="Z468" s="210"/>
    </row>
    <row r="469" spans="1:26" ht="15.75" customHeight="1" x14ac:dyDescent="0.25">
      <c r="A469" s="210"/>
      <c r="B469" s="210"/>
      <c r="C469" s="210"/>
      <c r="D469" s="210"/>
      <c r="E469" s="210"/>
      <c r="F469" s="210"/>
      <c r="G469" s="210"/>
      <c r="H469" s="210"/>
      <c r="I469" s="210"/>
      <c r="J469" s="210"/>
      <c r="K469" s="210"/>
      <c r="L469" s="210"/>
      <c r="M469" s="210"/>
      <c r="N469" s="210"/>
      <c r="O469" s="210"/>
      <c r="P469" s="210"/>
      <c r="Q469" s="210"/>
      <c r="R469" s="210"/>
      <c r="S469" s="210"/>
      <c r="T469" s="210"/>
      <c r="U469" s="210"/>
      <c r="V469" s="210"/>
      <c r="W469" s="210"/>
      <c r="X469" s="210"/>
      <c r="Y469" s="210"/>
      <c r="Z469" s="210"/>
    </row>
    <row r="470" spans="1:26" ht="15.75" customHeight="1" x14ac:dyDescent="0.25">
      <c r="A470" s="210"/>
      <c r="B470" s="210"/>
      <c r="C470" s="210"/>
      <c r="D470" s="210"/>
      <c r="E470" s="210"/>
      <c r="F470" s="210"/>
      <c r="G470" s="210"/>
      <c r="H470" s="210"/>
      <c r="I470" s="210"/>
      <c r="J470" s="210"/>
      <c r="K470" s="210"/>
      <c r="L470" s="210"/>
      <c r="M470" s="210"/>
      <c r="N470" s="210"/>
      <c r="O470" s="210"/>
      <c r="P470" s="210"/>
      <c r="Q470" s="210"/>
      <c r="R470" s="210"/>
      <c r="S470" s="210"/>
      <c r="T470" s="210"/>
      <c r="U470" s="210"/>
      <c r="V470" s="210"/>
      <c r="W470" s="210"/>
      <c r="X470" s="210"/>
      <c r="Y470" s="210"/>
      <c r="Z470" s="210"/>
    </row>
    <row r="471" spans="1:26" ht="15.75" customHeight="1" x14ac:dyDescent="0.25">
      <c r="A471" s="210"/>
      <c r="B471" s="210"/>
      <c r="C471" s="210"/>
      <c r="D471" s="210"/>
      <c r="E471" s="210"/>
      <c r="F471" s="210"/>
      <c r="G471" s="210"/>
      <c r="H471" s="210"/>
      <c r="I471" s="210"/>
      <c r="J471" s="210"/>
      <c r="K471" s="210"/>
      <c r="L471" s="210"/>
      <c r="M471" s="210"/>
      <c r="N471" s="210"/>
      <c r="O471" s="210"/>
      <c r="P471" s="210"/>
      <c r="Q471" s="210"/>
      <c r="R471" s="210"/>
      <c r="S471" s="210"/>
      <c r="T471" s="210"/>
      <c r="U471" s="210"/>
      <c r="V471" s="210"/>
      <c r="W471" s="210"/>
      <c r="X471" s="210"/>
      <c r="Y471" s="210"/>
      <c r="Z471" s="210"/>
    </row>
    <row r="472" spans="1:26" ht="15.75" customHeight="1" x14ac:dyDescent="0.25">
      <c r="A472" s="210"/>
      <c r="B472" s="210"/>
      <c r="C472" s="210"/>
      <c r="D472" s="210"/>
      <c r="E472" s="210"/>
      <c r="F472" s="210"/>
      <c r="G472" s="210"/>
      <c r="H472" s="210"/>
      <c r="I472" s="210"/>
      <c r="J472" s="210"/>
      <c r="K472" s="210"/>
      <c r="L472" s="210"/>
      <c r="M472" s="210"/>
      <c r="N472" s="210"/>
      <c r="O472" s="210"/>
      <c r="P472" s="210"/>
      <c r="Q472" s="210"/>
      <c r="R472" s="210"/>
      <c r="S472" s="210"/>
      <c r="T472" s="210"/>
      <c r="U472" s="210"/>
      <c r="V472" s="210"/>
      <c r="W472" s="210"/>
      <c r="X472" s="210"/>
      <c r="Y472" s="210"/>
      <c r="Z472" s="210"/>
    </row>
    <row r="473" spans="1:26" ht="15.75" customHeight="1" x14ac:dyDescent="0.25">
      <c r="A473" s="210"/>
      <c r="B473" s="210"/>
      <c r="C473" s="210"/>
      <c r="D473" s="210"/>
      <c r="E473" s="210"/>
      <c r="F473" s="210"/>
      <c r="G473" s="210"/>
      <c r="H473" s="210"/>
      <c r="I473" s="210"/>
      <c r="J473" s="210"/>
      <c r="K473" s="210"/>
      <c r="L473" s="210"/>
      <c r="M473" s="210"/>
      <c r="N473" s="210"/>
      <c r="O473" s="210"/>
      <c r="P473" s="210"/>
      <c r="Q473" s="210"/>
      <c r="R473" s="210"/>
      <c r="S473" s="210"/>
      <c r="T473" s="210"/>
      <c r="U473" s="210"/>
      <c r="V473" s="210"/>
      <c r="W473" s="210"/>
      <c r="X473" s="210"/>
      <c r="Y473" s="210"/>
      <c r="Z473" s="210"/>
    </row>
    <row r="474" spans="1:26" ht="15.75" customHeight="1" x14ac:dyDescent="0.25">
      <c r="A474" s="210"/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210"/>
      <c r="P474" s="210"/>
      <c r="Q474" s="210"/>
      <c r="R474" s="210"/>
      <c r="S474" s="210"/>
      <c r="T474" s="210"/>
      <c r="U474" s="210"/>
      <c r="V474" s="210"/>
      <c r="W474" s="210"/>
      <c r="X474" s="210"/>
      <c r="Y474" s="210"/>
      <c r="Z474" s="210"/>
    </row>
    <row r="475" spans="1:26" ht="15.75" customHeight="1" x14ac:dyDescent="0.25">
      <c r="A475" s="210"/>
      <c r="B475" s="210"/>
      <c r="C475" s="210"/>
      <c r="D475" s="210"/>
      <c r="E475" s="210"/>
      <c r="F475" s="210"/>
      <c r="G475" s="210"/>
      <c r="H475" s="210"/>
      <c r="I475" s="210"/>
      <c r="J475" s="210"/>
      <c r="K475" s="210"/>
      <c r="L475" s="210"/>
      <c r="M475" s="210"/>
      <c r="N475" s="210"/>
      <c r="O475" s="210"/>
      <c r="P475" s="210"/>
      <c r="Q475" s="210"/>
      <c r="R475" s="210"/>
      <c r="S475" s="210"/>
      <c r="T475" s="210"/>
      <c r="U475" s="210"/>
      <c r="V475" s="210"/>
      <c r="W475" s="210"/>
      <c r="X475" s="210"/>
      <c r="Y475" s="210"/>
      <c r="Z475" s="210"/>
    </row>
    <row r="476" spans="1:26" ht="15.75" customHeight="1" x14ac:dyDescent="0.25">
      <c r="A476" s="210"/>
      <c r="B476" s="210"/>
      <c r="C476" s="210"/>
      <c r="D476" s="210"/>
      <c r="E476" s="210"/>
      <c r="F476" s="210"/>
      <c r="G476" s="210"/>
      <c r="H476" s="210"/>
      <c r="I476" s="210"/>
      <c r="J476" s="210"/>
      <c r="K476" s="210"/>
      <c r="L476" s="210"/>
      <c r="M476" s="210"/>
      <c r="N476" s="210"/>
      <c r="O476" s="210"/>
      <c r="P476" s="210"/>
      <c r="Q476" s="210"/>
      <c r="R476" s="210"/>
      <c r="S476" s="210"/>
      <c r="T476" s="210"/>
      <c r="U476" s="210"/>
      <c r="V476" s="210"/>
      <c r="W476" s="210"/>
      <c r="X476" s="210"/>
      <c r="Y476" s="210"/>
      <c r="Z476" s="210"/>
    </row>
    <row r="477" spans="1:26" ht="15.75" customHeight="1" x14ac:dyDescent="0.25">
      <c r="A477" s="210"/>
      <c r="B477" s="210"/>
      <c r="C477" s="210"/>
      <c r="D477" s="210"/>
      <c r="E477" s="210"/>
      <c r="F477" s="210"/>
      <c r="G477" s="210"/>
      <c r="H477" s="210"/>
      <c r="I477" s="210"/>
      <c r="J477" s="210"/>
      <c r="K477" s="210"/>
      <c r="L477" s="210"/>
      <c r="M477" s="210"/>
      <c r="N477" s="210"/>
      <c r="O477" s="210"/>
      <c r="P477" s="210"/>
      <c r="Q477" s="210"/>
      <c r="R477" s="210"/>
      <c r="S477" s="210"/>
      <c r="T477" s="210"/>
      <c r="U477" s="210"/>
      <c r="V477" s="210"/>
      <c r="W477" s="210"/>
      <c r="X477" s="210"/>
      <c r="Y477" s="210"/>
      <c r="Z477" s="210"/>
    </row>
    <row r="478" spans="1:26" ht="15.75" customHeight="1" x14ac:dyDescent="0.25">
      <c r="A478" s="210"/>
      <c r="B478" s="210"/>
      <c r="C478" s="210"/>
      <c r="D478" s="210"/>
      <c r="E478" s="210"/>
      <c r="F478" s="210"/>
      <c r="G478" s="210"/>
      <c r="H478" s="210"/>
      <c r="I478" s="210"/>
      <c r="J478" s="210"/>
      <c r="K478" s="210"/>
      <c r="L478" s="210"/>
      <c r="M478" s="210"/>
      <c r="N478" s="210"/>
      <c r="O478" s="210"/>
      <c r="P478" s="210"/>
      <c r="Q478" s="210"/>
      <c r="R478" s="210"/>
      <c r="S478" s="210"/>
      <c r="T478" s="210"/>
      <c r="U478" s="210"/>
      <c r="V478" s="210"/>
      <c r="W478" s="210"/>
      <c r="X478" s="210"/>
      <c r="Y478" s="210"/>
      <c r="Z478" s="210"/>
    </row>
    <row r="479" spans="1:26" ht="15.75" customHeight="1" x14ac:dyDescent="0.25">
      <c r="A479" s="210"/>
      <c r="B479" s="210"/>
      <c r="C479" s="210"/>
      <c r="D479" s="210"/>
      <c r="E479" s="210"/>
      <c r="F479" s="210"/>
      <c r="G479" s="210"/>
      <c r="H479" s="210"/>
      <c r="I479" s="210"/>
      <c r="J479" s="210"/>
      <c r="K479" s="210"/>
      <c r="L479" s="210"/>
      <c r="M479" s="210"/>
      <c r="N479" s="210"/>
      <c r="O479" s="210"/>
      <c r="P479" s="210"/>
      <c r="Q479" s="210"/>
      <c r="R479" s="210"/>
      <c r="S479" s="210"/>
      <c r="T479" s="210"/>
      <c r="U479" s="210"/>
      <c r="V479" s="210"/>
      <c r="W479" s="210"/>
      <c r="X479" s="210"/>
      <c r="Y479" s="210"/>
      <c r="Z479" s="210"/>
    </row>
    <row r="480" spans="1:26" ht="15.75" customHeight="1" x14ac:dyDescent="0.25">
      <c r="A480" s="210"/>
      <c r="B480" s="210"/>
      <c r="C480" s="210"/>
      <c r="D480" s="210"/>
      <c r="E480" s="210"/>
      <c r="F480" s="210"/>
      <c r="G480" s="210"/>
      <c r="H480" s="210"/>
      <c r="I480" s="210"/>
      <c r="J480" s="210"/>
      <c r="K480" s="210"/>
      <c r="L480" s="210"/>
      <c r="M480" s="210"/>
      <c r="N480" s="210"/>
      <c r="O480" s="210"/>
      <c r="P480" s="210"/>
      <c r="Q480" s="210"/>
      <c r="R480" s="210"/>
      <c r="S480" s="210"/>
      <c r="T480" s="210"/>
      <c r="U480" s="210"/>
      <c r="V480" s="210"/>
      <c r="W480" s="210"/>
      <c r="X480" s="210"/>
      <c r="Y480" s="210"/>
      <c r="Z480" s="210"/>
    </row>
    <row r="481" spans="1:26" ht="15.75" customHeight="1" x14ac:dyDescent="0.25">
      <c r="A481" s="210"/>
      <c r="B481" s="210"/>
      <c r="C481" s="210"/>
      <c r="D481" s="210"/>
      <c r="E481" s="210"/>
      <c r="F481" s="210"/>
      <c r="G481" s="210"/>
      <c r="H481" s="210"/>
      <c r="I481" s="210"/>
      <c r="J481" s="210"/>
      <c r="K481" s="210"/>
      <c r="L481" s="210"/>
      <c r="M481" s="210"/>
      <c r="N481" s="210"/>
      <c r="O481" s="210"/>
      <c r="P481" s="210"/>
      <c r="Q481" s="210"/>
      <c r="R481" s="210"/>
      <c r="S481" s="210"/>
      <c r="T481" s="210"/>
      <c r="U481" s="210"/>
      <c r="V481" s="210"/>
      <c r="W481" s="210"/>
      <c r="X481" s="210"/>
      <c r="Y481" s="210"/>
      <c r="Z481" s="210"/>
    </row>
    <row r="482" spans="1:26" ht="15.75" customHeight="1" x14ac:dyDescent="0.25">
      <c r="A482" s="210"/>
      <c r="B482" s="210"/>
      <c r="C482" s="210"/>
      <c r="D482" s="210"/>
      <c r="E482" s="210"/>
      <c r="F482" s="210"/>
      <c r="G482" s="210"/>
      <c r="H482" s="210"/>
      <c r="I482" s="210"/>
      <c r="J482" s="210"/>
      <c r="K482" s="210"/>
      <c r="L482" s="210"/>
      <c r="M482" s="210"/>
      <c r="N482" s="210"/>
      <c r="O482" s="210"/>
      <c r="P482" s="210"/>
      <c r="Q482" s="210"/>
      <c r="R482" s="210"/>
      <c r="S482" s="210"/>
      <c r="T482" s="210"/>
      <c r="U482" s="210"/>
      <c r="V482" s="210"/>
      <c r="W482" s="210"/>
      <c r="X482" s="210"/>
      <c r="Y482" s="210"/>
      <c r="Z482" s="210"/>
    </row>
    <row r="483" spans="1:26" ht="15.75" customHeight="1" x14ac:dyDescent="0.25">
      <c r="A483" s="210"/>
      <c r="B483" s="210"/>
      <c r="C483" s="210"/>
      <c r="D483" s="210"/>
      <c r="E483" s="210"/>
      <c r="F483" s="210"/>
      <c r="G483" s="210"/>
      <c r="H483" s="210"/>
      <c r="I483" s="210"/>
      <c r="J483" s="210"/>
      <c r="K483" s="210"/>
      <c r="L483" s="210"/>
      <c r="M483" s="210"/>
      <c r="N483" s="210"/>
      <c r="O483" s="210"/>
      <c r="P483" s="210"/>
      <c r="Q483" s="210"/>
      <c r="R483" s="210"/>
      <c r="S483" s="210"/>
      <c r="T483" s="210"/>
      <c r="U483" s="210"/>
      <c r="V483" s="210"/>
      <c r="W483" s="210"/>
      <c r="X483" s="210"/>
      <c r="Y483" s="210"/>
      <c r="Z483" s="210"/>
    </row>
    <row r="484" spans="1:26" ht="15.75" customHeight="1" x14ac:dyDescent="0.25">
      <c r="A484" s="210"/>
      <c r="B484" s="210"/>
      <c r="C484" s="210"/>
      <c r="D484" s="210"/>
      <c r="E484" s="210"/>
      <c r="F484" s="210"/>
      <c r="G484" s="210"/>
      <c r="H484" s="210"/>
      <c r="I484" s="210"/>
      <c r="J484" s="210"/>
      <c r="K484" s="210"/>
      <c r="L484" s="210"/>
      <c r="M484" s="210"/>
      <c r="N484" s="210"/>
      <c r="O484" s="210"/>
      <c r="P484" s="210"/>
      <c r="Q484" s="210"/>
      <c r="R484" s="210"/>
      <c r="S484" s="210"/>
      <c r="T484" s="210"/>
      <c r="U484" s="210"/>
      <c r="V484" s="210"/>
      <c r="W484" s="210"/>
      <c r="X484" s="210"/>
      <c r="Y484" s="210"/>
      <c r="Z484" s="210"/>
    </row>
    <row r="485" spans="1:26" ht="15.75" customHeight="1" x14ac:dyDescent="0.25">
      <c r="A485" s="210"/>
      <c r="B485" s="210"/>
      <c r="C485" s="210"/>
      <c r="D485" s="210"/>
      <c r="E485" s="210"/>
      <c r="F485" s="210"/>
      <c r="G485" s="210"/>
      <c r="H485" s="210"/>
      <c r="I485" s="210"/>
      <c r="J485" s="210"/>
      <c r="K485" s="210"/>
      <c r="L485" s="210"/>
      <c r="M485" s="210"/>
      <c r="N485" s="210"/>
      <c r="O485" s="210"/>
      <c r="P485" s="210"/>
      <c r="Q485" s="210"/>
      <c r="R485" s="210"/>
      <c r="S485" s="210"/>
      <c r="T485" s="210"/>
      <c r="U485" s="210"/>
      <c r="V485" s="210"/>
      <c r="W485" s="210"/>
      <c r="X485" s="210"/>
      <c r="Y485" s="210"/>
      <c r="Z485" s="210"/>
    </row>
    <row r="486" spans="1:26" ht="15.75" customHeight="1" x14ac:dyDescent="0.25">
      <c r="A486" s="210"/>
      <c r="B486" s="210"/>
      <c r="C486" s="210"/>
      <c r="D486" s="210"/>
      <c r="E486" s="210"/>
      <c r="F486" s="210"/>
      <c r="G486" s="210"/>
      <c r="H486" s="210"/>
      <c r="I486" s="210"/>
      <c r="J486" s="210"/>
      <c r="K486" s="210"/>
      <c r="L486" s="210"/>
      <c r="M486" s="210"/>
      <c r="N486" s="210"/>
      <c r="O486" s="210"/>
      <c r="P486" s="210"/>
      <c r="Q486" s="210"/>
      <c r="R486" s="210"/>
      <c r="S486" s="210"/>
      <c r="T486" s="210"/>
      <c r="U486" s="210"/>
      <c r="V486" s="210"/>
      <c r="W486" s="210"/>
      <c r="X486" s="210"/>
      <c r="Y486" s="210"/>
      <c r="Z486" s="210"/>
    </row>
    <row r="487" spans="1:26" ht="15.75" customHeight="1" x14ac:dyDescent="0.25">
      <c r="A487" s="210"/>
      <c r="B487" s="210"/>
      <c r="C487" s="210"/>
      <c r="D487" s="210"/>
      <c r="E487" s="210"/>
      <c r="F487" s="210"/>
      <c r="G487" s="210"/>
      <c r="H487" s="210"/>
      <c r="I487" s="210"/>
      <c r="J487" s="210"/>
      <c r="K487" s="210"/>
      <c r="L487" s="210"/>
      <c r="M487" s="210"/>
      <c r="N487" s="210"/>
      <c r="O487" s="210"/>
      <c r="P487" s="210"/>
      <c r="Q487" s="210"/>
      <c r="R487" s="210"/>
      <c r="S487" s="210"/>
      <c r="T487" s="210"/>
      <c r="U487" s="210"/>
      <c r="V487" s="210"/>
      <c r="W487" s="210"/>
      <c r="X487" s="210"/>
      <c r="Y487" s="210"/>
      <c r="Z487" s="210"/>
    </row>
    <row r="488" spans="1:26" ht="15.75" customHeight="1" x14ac:dyDescent="0.25">
      <c r="A488" s="210"/>
      <c r="B488" s="210"/>
      <c r="C488" s="210"/>
      <c r="D488" s="210"/>
      <c r="E488" s="210"/>
      <c r="F488" s="210"/>
      <c r="G488" s="210"/>
      <c r="H488" s="210"/>
      <c r="I488" s="210"/>
      <c r="J488" s="210"/>
      <c r="K488" s="210"/>
      <c r="L488" s="210"/>
      <c r="M488" s="210"/>
      <c r="N488" s="210"/>
      <c r="O488" s="210"/>
      <c r="P488" s="210"/>
      <c r="Q488" s="210"/>
      <c r="R488" s="210"/>
      <c r="S488" s="210"/>
      <c r="T488" s="210"/>
      <c r="U488" s="210"/>
      <c r="V488" s="210"/>
      <c r="W488" s="210"/>
      <c r="X488" s="210"/>
      <c r="Y488" s="210"/>
      <c r="Z488" s="210"/>
    </row>
    <row r="489" spans="1:26" ht="15.75" customHeight="1" x14ac:dyDescent="0.25">
      <c r="A489" s="210"/>
      <c r="B489" s="210"/>
      <c r="C489" s="210"/>
      <c r="D489" s="210"/>
      <c r="E489" s="210"/>
      <c r="F489" s="210"/>
      <c r="G489" s="210"/>
      <c r="H489" s="210"/>
      <c r="I489" s="210"/>
      <c r="J489" s="210"/>
      <c r="K489" s="210"/>
      <c r="L489" s="210"/>
      <c r="M489" s="210"/>
      <c r="N489" s="210"/>
      <c r="O489" s="210"/>
      <c r="P489" s="210"/>
      <c r="Q489" s="210"/>
      <c r="R489" s="210"/>
      <c r="S489" s="210"/>
      <c r="T489" s="210"/>
      <c r="U489" s="210"/>
      <c r="V489" s="210"/>
      <c r="W489" s="210"/>
      <c r="X489" s="210"/>
      <c r="Y489" s="210"/>
      <c r="Z489" s="210"/>
    </row>
    <row r="490" spans="1:26" ht="15.75" customHeight="1" x14ac:dyDescent="0.25">
      <c r="A490" s="210"/>
      <c r="B490" s="210"/>
      <c r="C490" s="210"/>
      <c r="D490" s="210"/>
      <c r="E490" s="210"/>
      <c r="F490" s="210"/>
      <c r="G490" s="210"/>
      <c r="H490" s="210"/>
      <c r="I490" s="210"/>
      <c r="J490" s="210"/>
      <c r="K490" s="210"/>
      <c r="L490" s="210"/>
      <c r="M490" s="210"/>
      <c r="N490" s="210"/>
      <c r="O490" s="210"/>
      <c r="P490" s="210"/>
      <c r="Q490" s="210"/>
      <c r="R490" s="210"/>
      <c r="S490" s="210"/>
      <c r="T490" s="210"/>
      <c r="U490" s="210"/>
      <c r="V490" s="210"/>
      <c r="W490" s="210"/>
      <c r="X490" s="210"/>
      <c r="Y490" s="210"/>
      <c r="Z490" s="210"/>
    </row>
    <row r="491" spans="1:26" ht="15.75" customHeight="1" x14ac:dyDescent="0.25">
      <c r="A491" s="210"/>
      <c r="B491" s="210"/>
      <c r="C491" s="210"/>
      <c r="D491" s="210"/>
      <c r="E491" s="210"/>
      <c r="F491" s="210"/>
      <c r="G491" s="210"/>
      <c r="H491" s="210"/>
      <c r="I491" s="210"/>
      <c r="J491" s="210"/>
      <c r="K491" s="210"/>
      <c r="L491" s="210"/>
      <c r="M491" s="210"/>
      <c r="N491" s="210"/>
      <c r="O491" s="210"/>
      <c r="P491" s="210"/>
      <c r="Q491" s="210"/>
      <c r="R491" s="210"/>
      <c r="S491" s="210"/>
      <c r="T491" s="210"/>
      <c r="U491" s="210"/>
      <c r="V491" s="210"/>
      <c r="W491" s="210"/>
      <c r="X491" s="210"/>
      <c r="Y491" s="210"/>
      <c r="Z491" s="210"/>
    </row>
    <row r="492" spans="1:26" ht="15.75" customHeight="1" x14ac:dyDescent="0.25">
      <c r="A492" s="210"/>
      <c r="B492" s="210"/>
      <c r="C492" s="210"/>
      <c r="D492" s="210"/>
      <c r="E492" s="210"/>
      <c r="F492" s="210"/>
      <c r="G492" s="210"/>
      <c r="H492" s="210"/>
      <c r="I492" s="210"/>
      <c r="J492" s="210"/>
      <c r="K492" s="210"/>
      <c r="L492" s="210"/>
      <c r="M492" s="210"/>
      <c r="N492" s="210"/>
      <c r="O492" s="210"/>
      <c r="P492" s="210"/>
      <c r="Q492" s="210"/>
      <c r="R492" s="210"/>
      <c r="S492" s="210"/>
      <c r="T492" s="210"/>
      <c r="U492" s="210"/>
      <c r="V492" s="210"/>
      <c r="W492" s="210"/>
      <c r="X492" s="210"/>
      <c r="Y492" s="210"/>
      <c r="Z492" s="210"/>
    </row>
    <row r="493" spans="1:26" ht="15.75" customHeight="1" x14ac:dyDescent="0.25">
      <c r="A493" s="210"/>
      <c r="B493" s="210"/>
      <c r="C493" s="210"/>
      <c r="D493" s="210"/>
      <c r="E493" s="210"/>
      <c r="F493" s="210"/>
      <c r="G493" s="210"/>
      <c r="H493" s="210"/>
      <c r="I493" s="210"/>
      <c r="J493" s="210"/>
      <c r="K493" s="210"/>
      <c r="L493" s="210"/>
      <c r="M493" s="210"/>
      <c r="N493" s="210"/>
      <c r="O493" s="210"/>
      <c r="P493" s="210"/>
      <c r="Q493" s="210"/>
      <c r="R493" s="210"/>
      <c r="S493" s="210"/>
      <c r="T493" s="210"/>
      <c r="U493" s="210"/>
      <c r="V493" s="210"/>
      <c r="W493" s="210"/>
      <c r="X493" s="210"/>
      <c r="Y493" s="210"/>
      <c r="Z493" s="210"/>
    </row>
    <row r="494" spans="1:26" ht="15.75" customHeight="1" x14ac:dyDescent="0.25">
      <c r="A494" s="210"/>
      <c r="B494" s="210"/>
      <c r="C494" s="210"/>
      <c r="D494" s="210"/>
      <c r="E494" s="210"/>
      <c r="F494" s="210"/>
      <c r="G494" s="210"/>
      <c r="H494" s="210"/>
      <c r="I494" s="210"/>
      <c r="J494" s="210"/>
      <c r="K494" s="210"/>
      <c r="L494" s="210"/>
      <c r="M494" s="210"/>
      <c r="N494" s="210"/>
      <c r="O494" s="210"/>
      <c r="P494" s="210"/>
      <c r="Q494" s="210"/>
      <c r="R494" s="210"/>
      <c r="S494" s="210"/>
      <c r="T494" s="210"/>
      <c r="U494" s="210"/>
      <c r="V494" s="210"/>
      <c r="W494" s="210"/>
      <c r="X494" s="210"/>
      <c r="Y494" s="210"/>
      <c r="Z494" s="210"/>
    </row>
    <row r="495" spans="1:26" ht="15.75" customHeight="1" x14ac:dyDescent="0.25">
      <c r="A495" s="210"/>
      <c r="B495" s="210"/>
      <c r="C495" s="210"/>
      <c r="D495" s="210"/>
      <c r="E495" s="210"/>
      <c r="F495" s="210"/>
      <c r="G495" s="210"/>
      <c r="H495" s="210"/>
      <c r="I495" s="210"/>
      <c r="J495" s="210"/>
      <c r="K495" s="210"/>
      <c r="L495" s="210"/>
      <c r="M495" s="210"/>
      <c r="N495" s="210"/>
      <c r="O495" s="210"/>
      <c r="P495" s="210"/>
      <c r="Q495" s="210"/>
      <c r="R495" s="210"/>
      <c r="S495" s="210"/>
      <c r="T495" s="210"/>
      <c r="U495" s="210"/>
      <c r="V495" s="210"/>
      <c r="W495" s="210"/>
      <c r="X495" s="210"/>
      <c r="Y495" s="210"/>
      <c r="Z495" s="210"/>
    </row>
    <row r="496" spans="1:26" ht="15.75" customHeight="1" x14ac:dyDescent="0.25">
      <c r="A496" s="210"/>
      <c r="B496" s="210"/>
      <c r="C496" s="210"/>
      <c r="D496" s="210"/>
      <c r="E496" s="210"/>
      <c r="F496" s="210"/>
      <c r="G496" s="210"/>
      <c r="H496" s="210"/>
      <c r="I496" s="210"/>
      <c r="J496" s="210"/>
      <c r="K496" s="210"/>
      <c r="L496" s="210"/>
      <c r="M496" s="210"/>
      <c r="N496" s="210"/>
      <c r="O496" s="210"/>
      <c r="P496" s="210"/>
      <c r="Q496" s="210"/>
      <c r="R496" s="210"/>
      <c r="S496" s="210"/>
      <c r="T496" s="210"/>
      <c r="U496" s="210"/>
      <c r="V496" s="210"/>
      <c r="W496" s="210"/>
      <c r="X496" s="210"/>
      <c r="Y496" s="210"/>
      <c r="Z496" s="210"/>
    </row>
    <row r="497" spans="1:26" ht="15.75" customHeight="1" x14ac:dyDescent="0.25">
      <c r="A497" s="210"/>
      <c r="B497" s="210"/>
      <c r="C497" s="210"/>
      <c r="D497" s="210"/>
      <c r="E497" s="210"/>
      <c r="F497" s="210"/>
      <c r="G497" s="210"/>
      <c r="H497" s="210"/>
      <c r="I497" s="210"/>
      <c r="J497" s="210"/>
      <c r="K497" s="210"/>
      <c r="L497" s="210"/>
      <c r="M497" s="210"/>
      <c r="N497" s="210"/>
      <c r="O497" s="210"/>
      <c r="P497" s="210"/>
      <c r="Q497" s="210"/>
      <c r="R497" s="210"/>
      <c r="S497" s="210"/>
      <c r="T497" s="210"/>
      <c r="U497" s="210"/>
      <c r="V497" s="210"/>
      <c r="W497" s="210"/>
      <c r="X497" s="210"/>
      <c r="Y497" s="210"/>
      <c r="Z497" s="210"/>
    </row>
    <row r="498" spans="1:26" ht="15.75" customHeight="1" x14ac:dyDescent="0.25">
      <c r="A498" s="210"/>
      <c r="B498" s="210"/>
      <c r="C498" s="210"/>
      <c r="D498" s="210"/>
      <c r="E498" s="210"/>
      <c r="F498" s="210"/>
      <c r="G498" s="210"/>
      <c r="H498" s="210"/>
      <c r="I498" s="210"/>
      <c r="J498" s="210"/>
      <c r="K498" s="210"/>
      <c r="L498" s="210"/>
      <c r="M498" s="210"/>
      <c r="N498" s="210"/>
      <c r="O498" s="210"/>
      <c r="P498" s="210"/>
      <c r="Q498" s="210"/>
      <c r="R498" s="210"/>
      <c r="S498" s="210"/>
      <c r="T498" s="210"/>
      <c r="U498" s="210"/>
      <c r="V498" s="210"/>
      <c r="W498" s="210"/>
      <c r="X498" s="210"/>
      <c r="Y498" s="210"/>
      <c r="Z498" s="210"/>
    </row>
    <row r="499" spans="1:26" ht="15.75" customHeight="1" x14ac:dyDescent="0.25">
      <c r="A499" s="210"/>
      <c r="B499" s="210"/>
      <c r="C499" s="210"/>
      <c r="D499" s="210"/>
      <c r="E499" s="210"/>
      <c r="F499" s="210"/>
      <c r="G499" s="210"/>
      <c r="H499" s="210"/>
      <c r="I499" s="210"/>
      <c r="J499" s="210"/>
      <c r="K499" s="210"/>
      <c r="L499" s="210"/>
      <c r="M499" s="210"/>
      <c r="N499" s="210"/>
      <c r="O499" s="210"/>
      <c r="P499" s="210"/>
      <c r="Q499" s="210"/>
      <c r="R499" s="210"/>
      <c r="S499" s="210"/>
      <c r="T499" s="210"/>
      <c r="U499" s="210"/>
      <c r="V499" s="210"/>
      <c r="W499" s="210"/>
      <c r="X499" s="210"/>
      <c r="Y499" s="210"/>
      <c r="Z499" s="210"/>
    </row>
    <row r="500" spans="1:26" ht="15.75" customHeight="1" x14ac:dyDescent="0.25">
      <c r="A500" s="210"/>
      <c r="B500" s="210"/>
      <c r="C500" s="210"/>
      <c r="D500" s="210"/>
      <c r="E500" s="210"/>
      <c r="F500" s="210"/>
      <c r="G500" s="210"/>
      <c r="H500" s="210"/>
      <c r="I500" s="210"/>
      <c r="J500" s="210"/>
      <c r="K500" s="210"/>
      <c r="L500" s="210"/>
      <c r="M500" s="210"/>
      <c r="N500" s="210"/>
      <c r="O500" s="210"/>
      <c r="P500" s="210"/>
      <c r="Q500" s="210"/>
      <c r="R500" s="210"/>
      <c r="S500" s="210"/>
      <c r="T500" s="210"/>
      <c r="U500" s="210"/>
      <c r="V500" s="210"/>
      <c r="W500" s="210"/>
      <c r="X500" s="210"/>
      <c r="Y500" s="210"/>
      <c r="Z500" s="210"/>
    </row>
    <row r="501" spans="1:26" ht="15.75" customHeight="1" x14ac:dyDescent="0.25">
      <c r="A501" s="210"/>
      <c r="B501" s="210"/>
      <c r="C501" s="210"/>
      <c r="D501" s="210"/>
      <c r="E501" s="210"/>
      <c r="F501" s="210"/>
      <c r="G501" s="210"/>
      <c r="H501" s="210"/>
      <c r="I501" s="210"/>
      <c r="J501" s="210"/>
      <c r="K501" s="210"/>
      <c r="L501" s="210"/>
      <c r="M501" s="210"/>
      <c r="N501" s="210"/>
      <c r="O501" s="210"/>
      <c r="P501" s="210"/>
      <c r="Q501" s="210"/>
      <c r="R501" s="210"/>
      <c r="S501" s="210"/>
      <c r="T501" s="210"/>
      <c r="U501" s="210"/>
      <c r="V501" s="210"/>
      <c r="W501" s="210"/>
      <c r="X501" s="210"/>
      <c r="Y501" s="210"/>
      <c r="Z501" s="210"/>
    </row>
    <row r="502" spans="1:26" ht="15.75" customHeight="1" x14ac:dyDescent="0.25">
      <c r="A502" s="210"/>
      <c r="B502" s="210"/>
      <c r="C502" s="210"/>
      <c r="D502" s="210"/>
      <c r="E502" s="210"/>
      <c r="F502" s="210"/>
      <c r="G502" s="210"/>
      <c r="H502" s="210"/>
      <c r="I502" s="210"/>
      <c r="J502" s="210"/>
      <c r="K502" s="210"/>
      <c r="L502" s="210"/>
      <c r="M502" s="210"/>
      <c r="N502" s="210"/>
      <c r="O502" s="210"/>
      <c r="P502" s="210"/>
      <c r="Q502" s="210"/>
      <c r="R502" s="210"/>
      <c r="S502" s="210"/>
      <c r="T502" s="210"/>
      <c r="U502" s="210"/>
      <c r="V502" s="210"/>
      <c r="W502" s="210"/>
      <c r="X502" s="210"/>
      <c r="Y502" s="210"/>
      <c r="Z502" s="210"/>
    </row>
    <row r="503" spans="1:26" ht="15.75" customHeight="1" x14ac:dyDescent="0.25">
      <c r="A503" s="210"/>
      <c r="B503" s="210"/>
      <c r="C503" s="210"/>
      <c r="D503" s="210"/>
      <c r="E503" s="210"/>
      <c r="F503" s="210"/>
      <c r="G503" s="210"/>
      <c r="H503" s="210"/>
      <c r="I503" s="210"/>
      <c r="J503" s="210"/>
      <c r="K503" s="210"/>
      <c r="L503" s="210"/>
      <c r="M503" s="210"/>
      <c r="N503" s="210"/>
      <c r="O503" s="210"/>
      <c r="P503" s="210"/>
      <c r="Q503" s="210"/>
      <c r="R503" s="210"/>
      <c r="S503" s="210"/>
      <c r="T503" s="210"/>
      <c r="U503" s="210"/>
      <c r="V503" s="210"/>
      <c r="W503" s="210"/>
      <c r="X503" s="210"/>
      <c r="Y503" s="210"/>
      <c r="Z503" s="210"/>
    </row>
    <row r="504" spans="1:26" ht="15.75" customHeight="1" x14ac:dyDescent="0.25">
      <c r="A504" s="210"/>
      <c r="B504" s="210"/>
      <c r="C504" s="210"/>
      <c r="D504" s="210"/>
      <c r="E504" s="210"/>
      <c r="F504" s="210"/>
      <c r="G504" s="210"/>
      <c r="H504" s="210"/>
      <c r="I504" s="210"/>
      <c r="J504" s="210"/>
      <c r="K504" s="210"/>
      <c r="L504" s="210"/>
      <c r="M504" s="210"/>
      <c r="N504" s="210"/>
      <c r="O504" s="210"/>
      <c r="P504" s="210"/>
      <c r="Q504" s="210"/>
      <c r="R504" s="210"/>
      <c r="S504" s="210"/>
      <c r="T504" s="210"/>
      <c r="U504" s="210"/>
      <c r="V504" s="210"/>
      <c r="W504" s="210"/>
      <c r="X504" s="210"/>
      <c r="Y504" s="210"/>
      <c r="Z504" s="210"/>
    </row>
    <row r="505" spans="1:26" ht="15.75" customHeight="1" x14ac:dyDescent="0.25">
      <c r="A505" s="210"/>
      <c r="B505" s="210"/>
      <c r="C505" s="210"/>
      <c r="D505" s="210"/>
      <c r="E505" s="210"/>
      <c r="F505" s="210"/>
      <c r="G505" s="210"/>
      <c r="H505" s="210"/>
      <c r="I505" s="210"/>
      <c r="J505" s="210"/>
      <c r="K505" s="210"/>
      <c r="L505" s="210"/>
      <c r="M505" s="210"/>
      <c r="N505" s="210"/>
      <c r="O505" s="210"/>
      <c r="P505" s="210"/>
      <c r="Q505" s="210"/>
      <c r="R505" s="210"/>
      <c r="S505" s="210"/>
      <c r="T505" s="210"/>
      <c r="U505" s="210"/>
      <c r="V505" s="210"/>
      <c r="W505" s="210"/>
      <c r="X505" s="210"/>
      <c r="Y505" s="210"/>
      <c r="Z505" s="210"/>
    </row>
    <row r="506" spans="1:26" ht="15.75" customHeight="1" x14ac:dyDescent="0.25">
      <c r="A506" s="210"/>
      <c r="B506" s="210"/>
      <c r="C506" s="210"/>
      <c r="D506" s="210"/>
      <c r="E506" s="210"/>
      <c r="F506" s="210"/>
      <c r="G506" s="210"/>
      <c r="H506" s="210"/>
      <c r="I506" s="210"/>
      <c r="J506" s="210"/>
      <c r="K506" s="210"/>
      <c r="L506" s="210"/>
      <c r="M506" s="210"/>
      <c r="N506" s="210"/>
      <c r="O506" s="210"/>
      <c r="P506" s="210"/>
      <c r="Q506" s="210"/>
      <c r="R506" s="210"/>
      <c r="S506" s="210"/>
      <c r="T506" s="210"/>
      <c r="U506" s="210"/>
      <c r="V506" s="210"/>
      <c r="W506" s="210"/>
      <c r="X506" s="210"/>
      <c r="Y506" s="210"/>
      <c r="Z506" s="210"/>
    </row>
    <row r="507" spans="1:26" ht="15.75" customHeight="1" x14ac:dyDescent="0.25">
      <c r="A507" s="210"/>
      <c r="B507" s="210"/>
      <c r="C507" s="210"/>
      <c r="D507" s="210"/>
      <c r="E507" s="210"/>
      <c r="F507" s="210"/>
      <c r="G507" s="210"/>
      <c r="H507" s="210"/>
      <c r="I507" s="210"/>
      <c r="J507" s="210"/>
      <c r="K507" s="210"/>
      <c r="L507" s="210"/>
      <c r="M507" s="210"/>
      <c r="N507" s="210"/>
      <c r="O507" s="210"/>
      <c r="P507" s="210"/>
      <c r="Q507" s="210"/>
      <c r="R507" s="210"/>
      <c r="S507" s="210"/>
      <c r="T507" s="210"/>
      <c r="U507" s="210"/>
      <c r="V507" s="210"/>
      <c r="W507" s="210"/>
      <c r="X507" s="210"/>
      <c r="Y507" s="210"/>
      <c r="Z507" s="210"/>
    </row>
    <row r="508" spans="1:26" ht="15.75" customHeight="1" x14ac:dyDescent="0.25">
      <c r="A508" s="210"/>
      <c r="B508" s="210"/>
      <c r="C508" s="210"/>
      <c r="D508" s="210"/>
      <c r="E508" s="210"/>
      <c r="F508" s="210"/>
      <c r="G508" s="210"/>
      <c r="H508" s="210"/>
      <c r="I508" s="210"/>
      <c r="J508" s="210"/>
      <c r="K508" s="210"/>
      <c r="L508" s="210"/>
      <c r="M508" s="210"/>
      <c r="N508" s="210"/>
      <c r="O508" s="210"/>
      <c r="P508" s="210"/>
      <c r="Q508" s="210"/>
      <c r="R508" s="210"/>
      <c r="S508" s="210"/>
      <c r="T508" s="210"/>
      <c r="U508" s="210"/>
      <c r="V508" s="210"/>
      <c r="W508" s="210"/>
      <c r="X508" s="210"/>
      <c r="Y508" s="210"/>
      <c r="Z508" s="210"/>
    </row>
    <row r="509" spans="1:26" ht="15.75" customHeight="1" x14ac:dyDescent="0.25">
      <c r="A509" s="210"/>
      <c r="B509" s="210"/>
      <c r="C509" s="210"/>
      <c r="D509" s="210"/>
      <c r="E509" s="210"/>
      <c r="F509" s="210"/>
      <c r="G509" s="210"/>
      <c r="H509" s="210"/>
      <c r="I509" s="210"/>
      <c r="J509" s="210"/>
      <c r="K509" s="210"/>
      <c r="L509" s="210"/>
      <c r="M509" s="210"/>
      <c r="N509" s="210"/>
      <c r="O509" s="210"/>
      <c r="P509" s="210"/>
      <c r="Q509" s="210"/>
      <c r="R509" s="210"/>
      <c r="S509" s="210"/>
      <c r="T509" s="210"/>
      <c r="U509" s="210"/>
      <c r="V509" s="210"/>
      <c r="W509" s="210"/>
      <c r="X509" s="210"/>
      <c r="Y509" s="210"/>
      <c r="Z509" s="210"/>
    </row>
    <row r="510" spans="1:26" ht="15.75" customHeight="1" x14ac:dyDescent="0.25">
      <c r="A510" s="210"/>
      <c r="B510" s="210"/>
      <c r="C510" s="210"/>
      <c r="D510" s="210"/>
      <c r="E510" s="210"/>
      <c r="F510" s="210"/>
      <c r="G510" s="210"/>
      <c r="H510" s="210"/>
      <c r="I510" s="210"/>
      <c r="J510" s="210"/>
      <c r="K510" s="210"/>
      <c r="L510" s="210"/>
      <c r="M510" s="210"/>
      <c r="N510" s="210"/>
      <c r="O510" s="210"/>
      <c r="P510" s="210"/>
      <c r="Q510" s="210"/>
      <c r="R510" s="210"/>
      <c r="S510" s="210"/>
      <c r="T510" s="210"/>
      <c r="U510" s="210"/>
      <c r="V510" s="210"/>
      <c r="W510" s="210"/>
      <c r="X510" s="210"/>
      <c r="Y510" s="210"/>
      <c r="Z510" s="210"/>
    </row>
    <row r="511" spans="1:26" ht="15.75" customHeight="1" x14ac:dyDescent="0.25">
      <c r="A511" s="210"/>
      <c r="B511" s="210"/>
      <c r="C511" s="210"/>
      <c r="D511" s="210"/>
      <c r="E511" s="210"/>
      <c r="F511" s="210"/>
      <c r="G511" s="210"/>
      <c r="H511" s="210"/>
      <c r="I511" s="210"/>
      <c r="J511" s="210"/>
      <c r="K511" s="210"/>
      <c r="L511" s="210"/>
      <c r="M511" s="210"/>
      <c r="N511" s="210"/>
      <c r="O511" s="210"/>
      <c r="P511" s="210"/>
      <c r="Q511" s="210"/>
      <c r="R511" s="210"/>
      <c r="S511" s="210"/>
      <c r="T511" s="210"/>
      <c r="U511" s="210"/>
      <c r="V511" s="210"/>
      <c r="W511" s="210"/>
      <c r="X511" s="210"/>
      <c r="Y511" s="210"/>
      <c r="Z511" s="210"/>
    </row>
    <row r="512" spans="1:26" ht="15.75" customHeight="1" x14ac:dyDescent="0.25">
      <c r="A512" s="210"/>
      <c r="B512" s="210"/>
      <c r="C512" s="210"/>
      <c r="D512" s="210"/>
      <c r="E512" s="210"/>
      <c r="F512" s="210"/>
      <c r="G512" s="210"/>
      <c r="H512" s="210"/>
      <c r="I512" s="210"/>
      <c r="J512" s="210"/>
      <c r="K512" s="210"/>
      <c r="L512" s="210"/>
      <c r="M512" s="210"/>
      <c r="N512" s="210"/>
      <c r="O512" s="210"/>
      <c r="P512" s="210"/>
      <c r="Q512" s="210"/>
      <c r="R512" s="210"/>
      <c r="S512" s="210"/>
      <c r="T512" s="210"/>
      <c r="U512" s="210"/>
      <c r="V512" s="210"/>
      <c r="W512" s="210"/>
      <c r="X512" s="210"/>
      <c r="Y512" s="210"/>
      <c r="Z512" s="210"/>
    </row>
    <row r="513" spans="1:26" ht="15.75" customHeight="1" x14ac:dyDescent="0.25">
      <c r="A513" s="210"/>
      <c r="B513" s="210"/>
      <c r="C513" s="210"/>
      <c r="D513" s="210"/>
      <c r="E513" s="210"/>
      <c r="F513" s="210"/>
      <c r="G513" s="210"/>
      <c r="H513" s="210"/>
      <c r="I513" s="210"/>
      <c r="J513" s="210"/>
      <c r="K513" s="210"/>
      <c r="L513" s="210"/>
      <c r="M513" s="210"/>
      <c r="N513" s="210"/>
      <c r="O513" s="210"/>
      <c r="P513" s="210"/>
      <c r="Q513" s="210"/>
      <c r="R513" s="210"/>
      <c r="S513" s="210"/>
      <c r="T513" s="210"/>
      <c r="U513" s="210"/>
      <c r="V513" s="210"/>
      <c r="W513" s="210"/>
      <c r="X513" s="210"/>
      <c r="Y513" s="210"/>
      <c r="Z513" s="210"/>
    </row>
    <row r="514" spans="1:26" ht="15.75" customHeight="1" x14ac:dyDescent="0.25">
      <c r="A514" s="210"/>
      <c r="B514" s="210"/>
      <c r="C514" s="210"/>
      <c r="D514" s="210"/>
      <c r="E514" s="210"/>
      <c r="F514" s="210"/>
      <c r="G514" s="210"/>
      <c r="H514" s="210"/>
      <c r="I514" s="210"/>
      <c r="J514" s="210"/>
      <c r="K514" s="210"/>
      <c r="L514" s="210"/>
      <c r="M514" s="210"/>
      <c r="N514" s="210"/>
      <c r="O514" s="210"/>
      <c r="P514" s="210"/>
      <c r="Q514" s="210"/>
      <c r="R514" s="210"/>
      <c r="S514" s="210"/>
      <c r="T514" s="210"/>
      <c r="U514" s="210"/>
      <c r="V514" s="210"/>
      <c r="W514" s="210"/>
      <c r="X514" s="210"/>
      <c r="Y514" s="210"/>
      <c r="Z514" s="210"/>
    </row>
    <row r="515" spans="1:26" ht="15.75" customHeight="1" x14ac:dyDescent="0.25">
      <c r="A515" s="210"/>
      <c r="B515" s="210"/>
      <c r="C515" s="210"/>
      <c r="D515" s="210"/>
      <c r="E515" s="210"/>
      <c r="F515" s="210"/>
      <c r="G515" s="210"/>
      <c r="H515" s="210"/>
      <c r="I515" s="210"/>
      <c r="J515" s="210"/>
      <c r="K515" s="210"/>
      <c r="L515" s="210"/>
      <c r="M515" s="210"/>
      <c r="N515" s="210"/>
      <c r="O515" s="210"/>
      <c r="P515" s="210"/>
      <c r="Q515" s="210"/>
      <c r="R515" s="210"/>
      <c r="S515" s="210"/>
      <c r="T515" s="210"/>
      <c r="U515" s="210"/>
      <c r="V515" s="210"/>
      <c r="W515" s="210"/>
      <c r="X515" s="210"/>
      <c r="Y515" s="210"/>
      <c r="Z515" s="210"/>
    </row>
    <row r="516" spans="1:26" ht="15.75" customHeight="1" x14ac:dyDescent="0.25">
      <c r="A516" s="210"/>
      <c r="B516" s="210"/>
      <c r="C516" s="210"/>
      <c r="D516" s="210"/>
      <c r="E516" s="210"/>
      <c r="F516" s="210"/>
      <c r="G516" s="210"/>
      <c r="H516" s="210"/>
      <c r="I516" s="210"/>
      <c r="J516" s="210"/>
      <c r="K516" s="210"/>
      <c r="L516" s="210"/>
      <c r="M516" s="210"/>
      <c r="N516" s="210"/>
      <c r="O516" s="210"/>
      <c r="P516" s="210"/>
      <c r="Q516" s="210"/>
      <c r="R516" s="210"/>
      <c r="S516" s="210"/>
      <c r="T516" s="210"/>
      <c r="U516" s="210"/>
      <c r="V516" s="210"/>
      <c r="W516" s="210"/>
      <c r="X516" s="210"/>
      <c r="Y516" s="210"/>
      <c r="Z516" s="210"/>
    </row>
    <row r="517" spans="1:26" ht="15.75" customHeight="1" x14ac:dyDescent="0.25">
      <c r="A517" s="210"/>
      <c r="B517" s="210"/>
      <c r="C517" s="210"/>
      <c r="D517" s="210"/>
      <c r="E517" s="210"/>
      <c r="F517" s="210"/>
      <c r="G517" s="210"/>
      <c r="H517" s="210"/>
      <c r="I517" s="210"/>
      <c r="J517" s="210"/>
      <c r="K517" s="210"/>
      <c r="L517" s="210"/>
      <c r="M517" s="210"/>
      <c r="N517" s="210"/>
      <c r="O517" s="210"/>
      <c r="P517" s="210"/>
      <c r="Q517" s="210"/>
      <c r="R517" s="210"/>
      <c r="S517" s="210"/>
      <c r="T517" s="210"/>
      <c r="U517" s="210"/>
      <c r="V517" s="210"/>
      <c r="W517" s="210"/>
      <c r="X517" s="210"/>
      <c r="Y517" s="210"/>
      <c r="Z517" s="210"/>
    </row>
    <row r="518" spans="1:26" ht="15.75" customHeight="1" x14ac:dyDescent="0.25">
      <c r="A518" s="210"/>
      <c r="B518" s="210"/>
      <c r="C518" s="210"/>
      <c r="D518" s="210"/>
      <c r="E518" s="210"/>
      <c r="F518" s="210"/>
      <c r="G518" s="210"/>
      <c r="H518" s="210"/>
      <c r="I518" s="210"/>
      <c r="J518" s="210"/>
      <c r="K518" s="210"/>
      <c r="L518" s="210"/>
      <c r="M518" s="210"/>
      <c r="N518" s="210"/>
      <c r="O518" s="210"/>
      <c r="P518" s="210"/>
      <c r="Q518" s="210"/>
      <c r="R518" s="210"/>
      <c r="S518" s="210"/>
      <c r="T518" s="210"/>
      <c r="U518" s="210"/>
      <c r="V518" s="210"/>
      <c r="W518" s="210"/>
      <c r="X518" s="210"/>
      <c r="Y518" s="210"/>
      <c r="Z518" s="210"/>
    </row>
    <row r="519" spans="1:26" ht="15.75" customHeight="1" x14ac:dyDescent="0.25">
      <c r="A519" s="210"/>
      <c r="B519" s="210"/>
      <c r="C519" s="210"/>
      <c r="D519" s="210"/>
      <c r="E519" s="210"/>
      <c r="F519" s="210"/>
      <c r="G519" s="210"/>
      <c r="H519" s="210"/>
      <c r="I519" s="210"/>
      <c r="J519" s="210"/>
      <c r="K519" s="210"/>
      <c r="L519" s="210"/>
      <c r="M519" s="210"/>
      <c r="N519" s="210"/>
      <c r="O519" s="210"/>
      <c r="P519" s="210"/>
      <c r="Q519" s="210"/>
      <c r="R519" s="210"/>
      <c r="S519" s="210"/>
      <c r="T519" s="210"/>
      <c r="U519" s="210"/>
      <c r="V519" s="210"/>
      <c r="W519" s="210"/>
      <c r="X519" s="210"/>
      <c r="Y519" s="210"/>
      <c r="Z519" s="210"/>
    </row>
    <row r="520" spans="1:26" ht="15.75" customHeight="1" x14ac:dyDescent="0.25">
      <c r="A520" s="210"/>
      <c r="B520" s="210"/>
      <c r="C520" s="210"/>
      <c r="D520" s="210"/>
      <c r="E520" s="210"/>
      <c r="F520" s="210"/>
      <c r="G520" s="210"/>
      <c r="H520" s="210"/>
      <c r="I520" s="210"/>
      <c r="J520" s="210"/>
      <c r="K520" s="210"/>
      <c r="L520" s="210"/>
      <c r="M520" s="210"/>
      <c r="N520" s="210"/>
      <c r="O520" s="210"/>
      <c r="P520" s="210"/>
      <c r="Q520" s="210"/>
      <c r="R520" s="210"/>
      <c r="S520" s="210"/>
      <c r="T520" s="210"/>
      <c r="U520" s="210"/>
      <c r="V520" s="210"/>
      <c r="W520" s="210"/>
      <c r="X520" s="210"/>
      <c r="Y520" s="210"/>
      <c r="Z520" s="210"/>
    </row>
    <row r="521" spans="1:26" ht="15.75" customHeight="1" x14ac:dyDescent="0.25">
      <c r="A521" s="210"/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210"/>
      <c r="P521" s="210"/>
      <c r="Q521" s="210"/>
      <c r="R521" s="210"/>
      <c r="S521" s="210"/>
      <c r="T521" s="210"/>
      <c r="U521" s="210"/>
      <c r="V521" s="210"/>
      <c r="W521" s="210"/>
      <c r="X521" s="210"/>
      <c r="Y521" s="210"/>
      <c r="Z521" s="210"/>
    </row>
    <row r="522" spans="1:26" ht="15.75" customHeight="1" x14ac:dyDescent="0.25">
      <c r="A522" s="210"/>
      <c r="B522" s="210"/>
      <c r="C522" s="210"/>
      <c r="D522" s="210"/>
      <c r="E522" s="210"/>
      <c r="F522" s="210"/>
      <c r="G522" s="210"/>
      <c r="H522" s="210"/>
      <c r="I522" s="210"/>
      <c r="J522" s="210"/>
      <c r="K522" s="210"/>
      <c r="L522" s="210"/>
      <c r="M522" s="210"/>
      <c r="N522" s="210"/>
      <c r="O522" s="210"/>
      <c r="P522" s="210"/>
      <c r="Q522" s="210"/>
      <c r="R522" s="210"/>
      <c r="S522" s="210"/>
      <c r="T522" s="210"/>
      <c r="U522" s="210"/>
      <c r="V522" s="210"/>
      <c r="W522" s="210"/>
      <c r="X522" s="210"/>
      <c r="Y522" s="210"/>
      <c r="Z522" s="210"/>
    </row>
    <row r="523" spans="1:26" ht="15.75" customHeight="1" x14ac:dyDescent="0.25">
      <c r="A523" s="210"/>
      <c r="B523" s="210"/>
      <c r="C523" s="210"/>
      <c r="D523" s="210"/>
      <c r="E523" s="210"/>
      <c r="F523" s="210"/>
      <c r="G523" s="210"/>
      <c r="H523" s="210"/>
      <c r="I523" s="210"/>
      <c r="J523" s="210"/>
      <c r="K523" s="210"/>
      <c r="L523" s="210"/>
      <c r="M523" s="210"/>
      <c r="N523" s="210"/>
      <c r="O523" s="210"/>
      <c r="P523" s="210"/>
      <c r="Q523" s="210"/>
      <c r="R523" s="210"/>
      <c r="S523" s="210"/>
      <c r="T523" s="210"/>
      <c r="U523" s="210"/>
      <c r="V523" s="210"/>
      <c r="W523" s="210"/>
      <c r="X523" s="210"/>
      <c r="Y523" s="210"/>
      <c r="Z523" s="210"/>
    </row>
    <row r="524" spans="1:26" ht="15.75" customHeight="1" x14ac:dyDescent="0.25">
      <c r="A524" s="210"/>
      <c r="B524" s="210"/>
      <c r="C524" s="210"/>
      <c r="D524" s="210"/>
      <c r="E524" s="210"/>
      <c r="F524" s="210"/>
      <c r="G524" s="210"/>
      <c r="H524" s="210"/>
      <c r="I524" s="210"/>
      <c r="J524" s="210"/>
      <c r="K524" s="210"/>
      <c r="L524" s="210"/>
      <c r="M524" s="210"/>
      <c r="N524" s="210"/>
      <c r="O524" s="210"/>
      <c r="P524" s="210"/>
      <c r="Q524" s="210"/>
      <c r="R524" s="210"/>
      <c r="S524" s="210"/>
      <c r="T524" s="210"/>
      <c r="U524" s="210"/>
      <c r="V524" s="210"/>
      <c r="W524" s="210"/>
      <c r="X524" s="210"/>
      <c r="Y524" s="210"/>
      <c r="Z524" s="210"/>
    </row>
    <row r="525" spans="1:26" ht="15.75" customHeight="1" x14ac:dyDescent="0.25">
      <c r="A525" s="210"/>
      <c r="B525" s="210"/>
      <c r="C525" s="210"/>
      <c r="D525" s="210"/>
      <c r="E525" s="210"/>
      <c r="F525" s="210"/>
      <c r="G525" s="210"/>
      <c r="H525" s="210"/>
      <c r="I525" s="210"/>
      <c r="J525" s="210"/>
      <c r="K525" s="210"/>
      <c r="L525" s="210"/>
      <c r="M525" s="210"/>
      <c r="N525" s="210"/>
      <c r="O525" s="210"/>
      <c r="P525" s="210"/>
      <c r="Q525" s="210"/>
      <c r="R525" s="210"/>
      <c r="S525" s="210"/>
      <c r="T525" s="210"/>
      <c r="U525" s="210"/>
      <c r="V525" s="210"/>
      <c r="W525" s="210"/>
      <c r="X525" s="210"/>
      <c r="Y525" s="210"/>
      <c r="Z525" s="210"/>
    </row>
    <row r="526" spans="1:26" ht="15.75" customHeight="1" x14ac:dyDescent="0.25">
      <c r="A526" s="210"/>
      <c r="B526" s="210"/>
      <c r="C526" s="210"/>
      <c r="D526" s="210"/>
      <c r="E526" s="210"/>
      <c r="F526" s="210"/>
      <c r="G526" s="210"/>
      <c r="H526" s="210"/>
      <c r="I526" s="210"/>
      <c r="J526" s="210"/>
      <c r="K526" s="210"/>
      <c r="L526" s="210"/>
      <c r="M526" s="210"/>
      <c r="N526" s="210"/>
      <c r="O526" s="210"/>
      <c r="P526" s="210"/>
      <c r="Q526" s="210"/>
      <c r="R526" s="210"/>
      <c r="S526" s="210"/>
      <c r="T526" s="210"/>
      <c r="U526" s="210"/>
      <c r="V526" s="210"/>
      <c r="W526" s="210"/>
      <c r="X526" s="210"/>
      <c r="Y526" s="210"/>
      <c r="Z526" s="210"/>
    </row>
    <row r="527" spans="1:26" ht="15.75" customHeight="1" x14ac:dyDescent="0.25">
      <c r="A527" s="210"/>
      <c r="B527" s="210"/>
      <c r="C527" s="210"/>
      <c r="D527" s="210"/>
      <c r="E527" s="210"/>
      <c r="F527" s="210"/>
      <c r="G527" s="210"/>
      <c r="H527" s="210"/>
      <c r="I527" s="210"/>
      <c r="J527" s="210"/>
      <c r="K527" s="210"/>
      <c r="L527" s="210"/>
      <c r="M527" s="210"/>
      <c r="N527" s="210"/>
      <c r="O527" s="210"/>
      <c r="P527" s="210"/>
      <c r="Q527" s="210"/>
      <c r="R527" s="210"/>
      <c r="S527" s="210"/>
      <c r="T527" s="210"/>
      <c r="U527" s="210"/>
      <c r="V527" s="210"/>
      <c r="W527" s="210"/>
      <c r="X527" s="210"/>
      <c r="Y527" s="210"/>
      <c r="Z527" s="210"/>
    </row>
    <row r="528" spans="1:26" ht="15.75" customHeight="1" x14ac:dyDescent="0.25">
      <c r="A528" s="210"/>
      <c r="B528" s="210"/>
      <c r="C528" s="210"/>
      <c r="D528" s="210"/>
      <c r="E528" s="210"/>
      <c r="F528" s="210"/>
      <c r="G528" s="210"/>
      <c r="H528" s="210"/>
      <c r="I528" s="210"/>
      <c r="J528" s="210"/>
      <c r="K528" s="210"/>
      <c r="L528" s="210"/>
      <c r="M528" s="210"/>
      <c r="N528" s="210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  <c r="Y528" s="210"/>
      <c r="Z528" s="210"/>
    </row>
    <row r="529" spans="1:26" ht="15.75" customHeight="1" x14ac:dyDescent="0.25">
      <c r="A529" s="210"/>
      <c r="B529" s="210"/>
      <c r="C529" s="210"/>
      <c r="D529" s="210"/>
      <c r="E529" s="210"/>
      <c r="F529" s="210"/>
      <c r="G529" s="210"/>
      <c r="H529" s="210"/>
      <c r="I529" s="210"/>
      <c r="J529" s="210"/>
      <c r="K529" s="210"/>
      <c r="L529" s="210"/>
      <c r="M529" s="210"/>
      <c r="N529" s="210"/>
      <c r="O529" s="210"/>
      <c r="P529" s="210"/>
      <c r="Q529" s="210"/>
      <c r="R529" s="210"/>
      <c r="S529" s="210"/>
      <c r="T529" s="210"/>
      <c r="U529" s="210"/>
      <c r="V529" s="210"/>
      <c r="W529" s="210"/>
      <c r="X529" s="210"/>
      <c r="Y529" s="210"/>
      <c r="Z529" s="210"/>
    </row>
    <row r="530" spans="1:26" ht="15.75" customHeight="1" x14ac:dyDescent="0.25">
      <c r="A530" s="210"/>
      <c r="B530" s="210"/>
      <c r="C530" s="210"/>
      <c r="D530" s="210"/>
      <c r="E530" s="210"/>
      <c r="F530" s="210"/>
      <c r="G530" s="210"/>
      <c r="H530" s="210"/>
      <c r="I530" s="210"/>
      <c r="J530" s="210"/>
      <c r="K530" s="210"/>
      <c r="L530" s="210"/>
      <c r="M530" s="210"/>
      <c r="N530" s="210"/>
      <c r="O530" s="210"/>
      <c r="P530" s="210"/>
      <c r="Q530" s="210"/>
      <c r="R530" s="210"/>
      <c r="S530" s="210"/>
      <c r="T530" s="210"/>
      <c r="U530" s="210"/>
      <c r="V530" s="210"/>
      <c r="W530" s="210"/>
      <c r="X530" s="210"/>
      <c r="Y530" s="210"/>
      <c r="Z530" s="210"/>
    </row>
    <row r="531" spans="1:26" ht="15.75" customHeight="1" x14ac:dyDescent="0.25">
      <c r="A531" s="210"/>
      <c r="B531" s="210"/>
      <c r="C531" s="210"/>
      <c r="D531" s="210"/>
      <c r="E531" s="210"/>
      <c r="F531" s="210"/>
      <c r="G531" s="210"/>
      <c r="H531" s="210"/>
      <c r="I531" s="210"/>
      <c r="J531" s="210"/>
      <c r="K531" s="210"/>
      <c r="L531" s="210"/>
      <c r="M531" s="210"/>
      <c r="N531" s="210"/>
      <c r="O531" s="210"/>
      <c r="P531" s="210"/>
      <c r="Q531" s="210"/>
      <c r="R531" s="210"/>
      <c r="S531" s="210"/>
      <c r="T531" s="210"/>
      <c r="U531" s="210"/>
      <c r="V531" s="210"/>
      <c r="W531" s="210"/>
      <c r="X531" s="210"/>
      <c r="Y531" s="210"/>
      <c r="Z531" s="210"/>
    </row>
    <row r="532" spans="1:26" ht="15.75" customHeight="1" x14ac:dyDescent="0.25">
      <c r="A532" s="210"/>
      <c r="B532" s="210"/>
      <c r="C532" s="210"/>
      <c r="D532" s="210"/>
      <c r="E532" s="210"/>
      <c r="F532" s="210"/>
      <c r="G532" s="210"/>
      <c r="H532" s="210"/>
      <c r="I532" s="210"/>
      <c r="J532" s="210"/>
      <c r="K532" s="210"/>
      <c r="L532" s="210"/>
      <c r="M532" s="210"/>
      <c r="N532" s="210"/>
      <c r="O532" s="210"/>
      <c r="P532" s="210"/>
      <c r="Q532" s="210"/>
      <c r="R532" s="210"/>
      <c r="S532" s="210"/>
      <c r="T532" s="210"/>
      <c r="U532" s="210"/>
      <c r="V532" s="210"/>
      <c r="W532" s="210"/>
      <c r="X532" s="210"/>
      <c r="Y532" s="210"/>
      <c r="Z532" s="210"/>
    </row>
    <row r="533" spans="1:26" ht="15.75" customHeight="1" x14ac:dyDescent="0.25">
      <c r="A533" s="210"/>
      <c r="B533" s="210"/>
      <c r="C533" s="210"/>
      <c r="D533" s="210"/>
      <c r="E533" s="210"/>
      <c r="F533" s="210"/>
      <c r="G533" s="210"/>
      <c r="H533" s="210"/>
      <c r="I533" s="210"/>
      <c r="J533" s="210"/>
      <c r="K533" s="210"/>
      <c r="L533" s="210"/>
      <c r="M533" s="210"/>
      <c r="N533" s="210"/>
      <c r="O533" s="210"/>
      <c r="P533" s="210"/>
      <c r="Q533" s="210"/>
      <c r="R533" s="210"/>
      <c r="S533" s="210"/>
      <c r="T533" s="210"/>
      <c r="U533" s="210"/>
      <c r="V533" s="210"/>
      <c r="W533" s="210"/>
      <c r="X533" s="210"/>
      <c r="Y533" s="210"/>
      <c r="Z533" s="210"/>
    </row>
    <row r="534" spans="1:26" ht="15.75" customHeight="1" x14ac:dyDescent="0.25">
      <c r="A534" s="210"/>
      <c r="B534" s="210"/>
      <c r="C534" s="210"/>
      <c r="D534" s="210"/>
      <c r="E534" s="210"/>
      <c r="F534" s="210"/>
      <c r="G534" s="210"/>
      <c r="H534" s="210"/>
      <c r="I534" s="210"/>
      <c r="J534" s="210"/>
      <c r="K534" s="210"/>
      <c r="L534" s="210"/>
      <c r="M534" s="210"/>
      <c r="N534" s="210"/>
      <c r="O534" s="210"/>
      <c r="P534" s="210"/>
      <c r="Q534" s="210"/>
      <c r="R534" s="210"/>
      <c r="S534" s="210"/>
      <c r="T534" s="210"/>
      <c r="U534" s="210"/>
      <c r="V534" s="210"/>
      <c r="W534" s="210"/>
      <c r="X534" s="210"/>
      <c r="Y534" s="210"/>
      <c r="Z534" s="210"/>
    </row>
    <row r="535" spans="1:26" ht="15.75" customHeight="1" x14ac:dyDescent="0.25">
      <c r="A535" s="210"/>
      <c r="B535" s="210"/>
      <c r="C535" s="210"/>
      <c r="D535" s="210"/>
      <c r="E535" s="210"/>
      <c r="F535" s="210"/>
      <c r="G535" s="210"/>
      <c r="H535" s="210"/>
      <c r="I535" s="210"/>
      <c r="J535" s="210"/>
      <c r="K535" s="210"/>
      <c r="L535" s="210"/>
      <c r="M535" s="210"/>
      <c r="N535" s="210"/>
      <c r="O535" s="210"/>
      <c r="P535" s="210"/>
      <c r="Q535" s="210"/>
      <c r="R535" s="210"/>
      <c r="S535" s="210"/>
      <c r="T535" s="210"/>
      <c r="U535" s="210"/>
      <c r="V535" s="210"/>
      <c r="W535" s="210"/>
      <c r="X535" s="210"/>
      <c r="Y535" s="210"/>
      <c r="Z535" s="210"/>
    </row>
    <row r="536" spans="1:26" ht="15.75" customHeight="1" x14ac:dyDescent="0.25">
      <c r="A536" s="210"/>
      <c r="B536" s="210"/>
      <c r="C536" s="210"/>
      <c r="D536" s="210"/>
      <c r="E536" s="210"/>
      <c r="F536" s="210"/>
      <c r="G536" s="210"/>
      <c r="H536" s="210"/>
      <c r="I536" s="210"/>
      <c r="J536" s="210"/>
      <c r="K536" s="210"/>
      <c r="L536" s="210"/>
      <c r="M536" s="210"/>
      <c r="N536" s="210"/>
      <c r="O536" s="210"/>
      <c r="P536" s="210"/>
      <c r="Q536" s="210"/>
      <c r="R536" s="210"/>
      <c r="S536" s="210"/>
      <c r="T536" s="210"/>
      <c r="U536" s="210"/>
      <c r="V536" s="210"/>
      <c r="W536" s="210"/>
      <c r="X536" s="210"/>
      <c r="Y536" s="210"/>
      <c r="Z536" s="210"/>
    </row>
    <row r="537" spans="1:26" ht="15.75" customHeight="1" x14ac:dyDescent="0.25">
      <c r="A537" s="210"/>
      <c r="B537" s="210"/>
      <c r="C537" s="210"/>
      <c r="D537" s="210"/>
      <c r="E537" s="210"/>
      <c r="F537" s="210"/>
      <c r="G537" s="210"/>
      <c r="H537" s="210"/>
      <c r="I537" s="210"/>
      <c r="J537" s="210"/>
      <c r="K537" s="210"/>
      <c r="L537" s="210"/>
      <c r="M537" s="210"/>
      <c r="N537" s="210"/>
      <c r="O537" s="210"/>
      <c r="P537" s="210"/>
      <c r="Q537" s="210"/>
      <c r="R537" s="210"/>
      <c r="S537" s="210"/>
      <c r="T537" s="210"/>
      <c r="U537" s="210"/>
      <c r="V537" s="210"/>
      <c r="W537" s="210"/>
      <c r="X537" s="210"/>
      <c r="Y537" s="210"/>
      <c r="Z537" s="210"/>
    </row>
    <row r="538" spans="1:26" ht="15.75" customHeight="1" x14ac:dyDescent="0.25">
      <c r="A538" s="210"/>
      <c r="B538" s="210"/>
      <c r="C538" s="210"/>
      <c r="D538" s="210"/>
      <c r="E538" s="210"/>
      <c r="F538" s="210"/>
      <c r="G538" s="210"/>
      <c r="H538" s="210"/>
      <c r="I538" s="210"/>
      <c r="J538" s="210"/>
      <c r="K538" s="210"/>
      <c r="L538" s="210"/>
      <c r="M538" s="210"/>
      <c r="N538" s="210"/>
      <c r="O538" s="210"/>
      <c r="P538" s="210"/>
      <c r="Q538" s="210"/>
      <c r="R538" s="210"/>
      <c r="S538" s="210"/>
      <c r="T538" s="210"/>
      <c r="U538" s="210"/>
      <c r="V538" s="210"/>
      <c r="W538" s="210"/>
      <c r="X538" s="210"/>
      <c r="Y538" s="210"/>
      <c r="Z538" s="210"/>
    </row>
    <row r="539" spans="1:26" ht="15.75" customHeight="1" x14ac:dyDescent="0.25">
      <c r="A539" s="210"/>
      <c r="B539" s="210"/>
      <c r="C539" s="210"/>
      <c r="D539" s="210"/>
      <c r="E539" s="210"/>
      <c r="F539" s="210"/>
      <c r="G539" s="210"/>
      <c r="H539" s="210"/>
      <c r="I539" s="210"/>
      <c r="J539" s="210"/>
      <c r="K539" s="210"/>
      <c r="L539" s="210"/>
      <c r="M539" s="210"/>
      <c r="N539" s="210"/>
      <c r="O539" s="210"/>
      <c r="P539" s="210"/>
      <c r="Q539" s="210"/>
      <c r="R539" s="210"/>
      <c r="S539" s="210"/>
      <c r="T539" s="210"/>
      <c r="U539" s="210"/>
      <c r="V539" s="210"/>
      <c r="W539" s="210"/>
      <c r="X539" s="210"/>
      <c r="Y539" s="210"/>
      <c r="Z539" s="210"/>
    </row>
    <row r="540" spans="1:26" ht="15.75" customHeight="1" x14ac:dyDescent="0.25">
      <c r="A540" s="210"/>
      <c r="B540" s="210"/>
      <c r="C540" s="210"/>
      <c r="D540" s="210"/>
      <c r="E540" s="210"/>
      <c r="F540" s="210"/>
      <c r="G540" s="210"/>
      <c r="H540" s="210"/>
      <c r="I540" s="210"/>
      <c r="J540" s="210"/>
      <c r="K540" s="210"/>
      <c r="L540" s="210"/>
      <c r="M540" s="210"/>
      <c r="N540" s="210"/>
      <c r="O540" s="210"/>
      <c r="P540" s="210"/>
      <c r="Q540" s="210"/>
      <c r="R540" s="210"/>
      <c r="S540" s="210"/>
      <c r="T540" s="210"/>
      <c r="U540" s="210"/>
      <c r="V540" s="210"/>
      <c r="W540" s="210"/>
      <c r="X540" s="210"/>
      <c r="Y540" s="210"/>
      <c r="Z540" s="210"/>
    </row>
    <row r="541" spans="1:26" ht="15.75" customHeight="1" x14ac:dyDescent="0.25">
      <c r="A541" s="210"/>
      <c r="B541" s="210"/>
      <c r="C541" s="210"/>
      <c r="D541" s="210"/>
      <c r="E541" s="210"/>
      <c r="F541" s="210"/>
      <c r="G541" s="210"/>
      <c r="H541" s="210"/>
      <c r="I541" s="210"/>
      <c r="J541" s="210"/>
      <c r="K541" s="210"/>
      <c r="L541" s="210"/>
      <c r="M541" s="210"/>
      <c r="N541" s="210"/>
      <c r="O541" s="210"/>
      <c r="P541" s="210"/>
      <c r="Q541" s="210"/>
      <c r="R541" s="210"/>
      <c r="S541" s="210"/>
      <c r="T541" s="210"/>
      <c r="U541" s="210"/>
      <c r="V541" s="210"/>
      <c r="W541" s="210"/>
      <c r="X541" s="210"/>
      <c r="Y541" s="210"/>
      <c r="Z541" s="210"/>
    </row>
    <row r="542" spans="1:26" ht="15.75" customHeight="1" x14ac:dyDescent="0.25">
      <c r="A542" s="210"/>
      <c r="B542" s="210"/>
      <c r="C542" s="210"/>
      <c r="D542" s="210"/>
      <c r="E542" s="210"/>
      <c r="F542" s="210"/>
      <c r="G542" s="210"/>
      <c r="H542" s="210"/>
      <c r="I542" s="210"/>
      <c r="J542" s="210"/>
      <c r="K542" s="210"/>
      <c r="L542" s="210"/>
      <c r="M542" s="210"/>
      <c r="N542" s="210"/>
      <c r="O542" s="210"/>
      <c r="P542" s="210"/>
      <c r="Q542" s="210"/>
      <c r="R542" s="210"/>
      <c r="S542" s="210"/>
      <c r="T542" s="210"/>
      <c r="U542" s="210"/>
      <c r="V542" s="210"/>
      <c r="W542" s="210"/>
      <c r="X542" s="210"/>
      <c r="Y542" s="210"/>
      <c r="Z542" s="210"/>
    </row>
    <row r="543" spans="1:26" ht="15.75" customHeight="1" x14ac:dyDescent="0.25">
      <c r="A543" s="210"/>
      <c r="B543" s="210"/>
      <c r="C543" s="210"/>
      <c r="D543" s="210"/>
      <c r="E543" s="210"/>
      <c r="F543" s="210"/>
      <c r="G543" s="210"/>
      <c r="H543" s="210"/>
      <c r="I543" s="210"/>
      <c r="J543" s="210"/>
      <c r="K543" s="210"/>
      <c r="L543" s="210"/>
      <c r="M543" s="210"/>
      <c r="N543" s="210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  <c r="Y543" s="210"/>
      <c r="Z543" s="210"/>
    </row>
    <row r="544" spans="1:26" ht="15.75" customHeight="1" x14ac:dyDescent="0.25">
      <c r="A544" s="210"/>
      <c r="B544" s="210"/>
      <c r="C544" s="210"/>
      <c r="D544" s="210"/>
      <c r="E544" s="210"/>
      <c r="F544" s="210"/>
      <c r="G544" s="210"/>
      <c r="H544" s="210"/>
      <c r="I544" s="210"/>
      <c r="J544" s="210"/>
      <c r="K544" s="210"/>
      <c r="L544" s="210"/>
      <c r="M544" s="210"/>
      <c r="N544" s="210"/>
      <c r="O544" s="210"/>
      <c r="P544" s="210"/>
      <c r="Q544" s="210"/>
      <c r="R544" s="210"/>
      <c r="S544" s="210"/>
      <c r="T544" s="210"/>
      <c r="U544" s="210"/>
      <c r="V544" s="210"/>
      <c r="W544" s="210"/>
      <c r="X544" s="210"/>
      <c r="Y544" s="210"/>
      <c r="Z544" s="210"/>
    </row>
    <row r="545" spans="1:26" ht="15.75" customHeight="1" x14ac:dyDescent="0.25">
      <c r="A545" s="210"/>
      <c r="B545" s="210"/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</row>
    <row r="546" spans="1:26" ht="15.75" customHeight="1" x14ac:dyDescent="0.25">
      <c r="A546" s="210"/>
      <c r="B546" s="210"/>
      <c r="C546" s="210"/>
      <c r="D546" s="210"/>
      <c r="E546" s="210"/>
      <c r="F546" s="210"/>
      <c r="G546" s="210"/>
      <c r="H546" s="210"/>
      <c r="I546" s="210"/>
      <c r="J546" s="210"/>
      <c r="K546" s="210"/>
      <c r="L546" s="210"/>
      <c r="M546" s="210"/>
      <c r="N546" s="210"/>
      <c r="O546" s="210"/>
      <c r="P546" s="210"/>
      <c r="Q546" s="210"/>
      <c r="R546" s="210"/>
      <c r="S546" s="210"/>
      <c r="T546" s="210"/>
      <c r="U546" s="210"/>
      <c r="V546" s="210"/>
      <c r="W546" s="210"/>
      <c r="X546" s="210"/>
      <c r="Y546" s="210"/>
      <c r="Z546" s="210"/>
    </row>
    <row r="547" spans="1:26" ht="15.75" customHeight="1" x14ac:dyDescent="0.25">
      <c r="A547" s="210"/>
      <c r="B547" s="210"/>
      <c r="C547" s="210"/>
      <c r="D547" s="210"/>
      <c r="E547" s="210"/>
      <c r="F547" s="210"/>
      <c r="G547" s="210"/>
      <c r="H547" s="210"/>
      <c r="I547" s="210"/>
      <c r="J547" s="210"/>
      <c r="K547" s="210"/>
      <c r="L547" s="210"/>
      <c r="M547" s="210"/>
      <c r="N547" s="210"/>
      <c r="O547" s="210"/>
      <c r="P547" s="210"/>
      <c r="Q547" s="210"/>
      <c r="R547" s="210"/>
      <c r="S547" s="210"/>
      <c r="T547" s="210"/>
      <c r="U547" s="210"/>
      <c r="V547" s="210"/>
      <c r="W547" s="210"/>
      <c r="X547" s="210"/>
      <c r="Y547" s="210"/>
      <c r="Z547" s="210"/>
    </row>
    <row r="548" spans="1:26" ht="15.75" customHeight="1" x14ac:dyDescent="0.25">
      <c r="A548" s="210"/>
      <c r="B548" s="210"/>
      <c r="C548" s="210"/>
      <c r="D548" s="210"/>
      <c r="E548" s="210"/>
      <c r="F548" s="210"/>
      <c r="G548" s="210"/>
      <c r="H548" s="210"/>
      <c r="I548" s="210"/>
      <c r="J548" s="210"/>
      <c r="K548" s="210"/>
      <c r="L548" s="210"/>
      <c r="M548" s="210"/>
      <c r="N548" s="210"/>
      <c r="O548" s="210"/>
      <c r="P548" s="210"/>
      <c r="Q548" s="210"/>
      <c r="R548" s="210"/>
      <c r="S548" s="210"/>
      <c r="T548" s="210"/>
      <c r="U548" s="210"/>
      <c r="V548" s="210"/>
      <c r="W548" s="210"/>
      <c r="X548" s="210"/>
      <c r="Y548" s="210"/>
      <c r="Z548" s="210"/>
    </row>
    <row r="549" spans="1:26" ht="15.75" customHeight="1" x14ac:dyDescent="0.25">
      <c r="A549" s="210"/>
      <c r="B549" s="210"/>
      <c r="C549" s="210"/>
      <c r="D549" s="210"/>
      <c r="E549" s="210"/>
      <c r="F549" s="210"/>
      <c r="G549" s="210"/>
      <c r="H549" s="210"/>
      <c r="I549" s="210"/>
      <c r="J549" s="210"/>
      <c r="K549" s="210"/>
      <c r="L549" s="210"/>
      <c r="M549" s="210"/>
      <c r="N549" s="210"/>
      <c r="O549" s="210"/>
      <c r="P549" s="210"/>
      <c r="Q549" s="210"/>
      <c r="R549" s="210"/>
      <c r="S549" s="210"/>
      <c r="T549" s="210"/>
      <c r="U549" s="210"/>
      <c r="V549" s="210"/>
      <c r="W549" s="210"/>
      <c r="X549" s="210"/>
      <c r="Y549" s="210"/>
      <c r="Z549" s="210"/>
    </row>
    <row r="550" spans="1:26" ht="15.75" customHeight="1" x14ac:dyDescent="0.25">
      <c r="A550" s="210"/>
      <c r="B550" s="210"/>
      <c r="C550" s="210"/>
      <c r="D550" s="210"/>
      <c r="E550" s="210"/>
      <c r="F550" s="210"/>
      <c r="G550" s="210"/>
      <c r="H550" s="210"/>
      <c r="I550" s="210"/>
      <c r="J550" s="210"/>
      <c r="K550" s="210"/>
      <c r="L550" s="210"/>
      <c r="M550" s="210"/>
      <c r="N550" s="210"/>
      <c r="O550" s="210"/>
      <c r="P550" s="210"/>
      <c r="Q550" s="210"/>
      <c r="R550" s="210"/>
      <c r="S550" s="210"/>
      <c r="T550" s="210"/>
      <c r="U550" s="210"/>
      <c r="V550" s="210"/>
      <c r="W550" s="210"/>
      <c r="X550" s="210"/>
      <c r="Y550" s="210"/>
      <c r="Z550" s="210"/>
    </row>
    <row r="551" spans="1:26" ht="15.75" customHeight="1" x14ac:dyDescent="0.25">
      <c r="A551" s="210"/>
      <c r="B551" s="210"/>
      <c r="C551" s="210"/>
      <c r="D551" s="210"/>
      <c r="E551" s="210"/>
      <c r="F551" s="210"/>
      <c r="G551" s="210"/>
      <c r="H551" s="210"/>
      <c r="I551" s="210"/>
      <c r="J551" s="210"/>
      <c r="K551" s="210"/>
      <c r="L551" s="210"/>
      <c r="M551" s="210"/>
      <c r="N551" s="210"/>
      <c r="O551" s="210"/>
      <c r="P551" s="210"/>
      <c r="Q551" s="210"/>
      <c r="R551" s="210"/>
      <c r="S551" s="210"/>
      <c r="T551" s="210"/>
      <c r="U551" s="210"/>
      <c r="V551" s="210"/>
      <c r="W551" s="210"/>
      <c r="X551" s="210"/>
      <c r="Y551" s="210"/>
      <c r="Z551" s="210"/>
    </row>
    <row r="552" spans="1:26" ht="15.75" customHeight="1" x14ac:dyDescent="0.25">
      <c r="A552" s="210"/>
      <c r="B552" s="210"/>
      <c r="C552" s="210"/>
      <c r="D552" s="210"/>
      <c r="E552" s="210"/>
      <c r="F552" s="210"/>
      <c r="G552" s="210"/>
      <c r="H552" s="210"/>
      <c r="I552" s="210"/>
      <c r="J552" s="210"/>
      <c r="K552" s="210"/>
      <c r="L552" s="210"/>
      <c r="M552" s="210"/>
      <c r="N552" s="210"/>
      <c r="O552" s="210"/>
      <c r="P552" s="210"/>
      <c r="Q552" s="210"/>
      <c r="R552" s="210"/>
      <c r="S552" s="210"/>
      <c r="T552" s="210"/>
      <c r="U552" s="210"/>
      <c r="V552" s="210"/>
      <c r="W552" s="210"/>
      <c r="X552" s="210"/>
      <c r="Y552" s="210"/>
      <c r="Z552" s="210"/>
    </row>
    <row r="553" spans="1:26" ht="15.75" customHeight="1" x14ac:dyDescent="0.25">
      <c r="A553" s="210"/>
      <c r="B553" s="210"/>
      <c r="C553" s="210"/>
      <c r="D553" s="210"/>
      <c r="E553" s="210"/>
      <c r="F553" s="210"/>
      <c r="G553" s="210"/>
      <c r="H553" s="210"/>
      <c r="I553" s="210"/>
      <c r="J553" s="210"/>
      <c r="K553" s="210"/>
      <c r="L553" s="210"/>
      <c r="M553" s="210"/>
      <c r="N553" s="210"/>
      <c r="O553" s="210"/>
      <c r="P553" s="210"/>
      <c r="Q553" s="210"/>
      <c r="R553" s="210"/>
      <c r="S553" s="210"/>
      <c r="T553" s="210"/>
      <c r="U553" s="210"/>
      <c r="V553" s="210"/>
      <c r="W553" s="210"/>
      <c r="X553" s="210"/>
      <c r="Y553" s="210"/>
      <c r="Z553" s="210"/>
    </row>
    <row r="554" spans="1:26" ht="15.75" customHeight="1" x14ac:dyDescent="0.25">
      <c r="A554" s="210"/>
      <c r="B554" s="210"/>
      <c r="C554" s="210"/>
      <c r="D554" s="210"/>
      <c r="E554" s="210"/>
      <c r="F554" s="210"/>
      <c r="G554" s="210"/>
      <c r="H554" s="210"/>
      <c r="I554" s="210"/>
      <c r="J554" s="210"/>
      <c r="K554" s="210"/>
      <c r="L554" s="210"/>
      <c r="M554" s="210"/>
      <c r="N554" s="210"/>
      <c r="O554" s="210"/>
      <c r="P554" s="210"/>
      <c r="Q554" s="210"/>
      <c r="R554" s="210"/>
      <c r="S554" s="210"/>
      <c r="T554" s="210"/>
      <c r="U554" s="210"/>
      <c r="V554" s="210"/>
      <c r="W554" s="210"/>
      <c r="X554" s="210"/>
      <c r="Y554" s="210"/>
      <c r="Z554" s="210"/>
    </row>
    <row r="555" spans="1:26" ht="15.75" customHeight="1" x14ac:dyDescent="0.25">
      <c r="A555" s="210"/>
      <c r="B555" s="210"/>
      <c r="C555" s="210"/>
      <c r="D555" s="210"/>
      <c r="E555" s="210"/>
      <c r="F555" s="210"/>
      <c r="G555" s="210"/>
      <c r="H555" s="210"/>
      <c r="I555" s="210"/>
      <c r="J555" s="210"/>
      <c r="K555" s="210"/>
      <c r="L555" s="210"/>
      <c r="M555" s="210"/>
      <c r="N555" s="210"/>
      <c r="O555" s="210"/>
      <c r="P555" s="210"/>
      <c r="Q555" s="210"/>
      <c r="R555" s="210"/>
      <c r="S555" s="210"/>
      <c r="T555" s="210"/>
      <c r="U555" s="210"/>
      <c r="V555" s="210"/>
      <c r="W555" s="210"/>
      <c r="X555" s="210"/>
      <c r="Y555" s="210"/>
      <c r="Z555" s="210"/>
    </row>
    <row r="556" spans="1:26" ht="15.75" customHeight="1" x14ac:dyDescent="0.25">
      <c r="A556" s="210"/>
      <c r="B556" s="210"/>
      <c r="C556" s="210"/>
      <c r="D556" s="210"/>
      <c r="E556" s="210"/>
      <c r="F556" s="210"/>
      <c r="G556" s="210"/>
      <c r="H556" s="210"/>
      <c r="I556" s="210"/>
      <c r="J556" s="210"/>
      <c r="K556" s="210"/>
      <c r="L556" s="210"/>
      <c r="M556" s="210"/>
      <c r="N556" s="210"/>
      <c r="O556" s="210"/>
      <c r="P556" s="210"/>
      <c r="Q556" s="210"/>
      <c r="R556" s="210"/>
      <c r="S556" s="210"/>
      <c r="T556" s="210"/>
      <c r="U556" s="210"/>
      <c r="V556" s="210"/>
      <c r="W556" s="210"/>
      <c r="X556" s="210"/>
      <c r="Y556" s="210"/>
      <c r="Z556" s="210"/>
    </row>
    <row r="557" spans="1:26" ht="15.75" customHeight="1" x14ac:dyDescent="0.25">
      <c r="A557" s="210"/>
      <c r="B557" s="210"/>
      <c r="C557" s="210"/>
      <c r="D557" s="210"/>
      <c r="E557" s="210"/>
      <c r="F557" s="210"/>
      <c r="G557" s="210"/>
      <c r="H557" s="210"/>
      <c r="I557" s="210"/>
      <c r="J557" s="210"/>
      <c r="K557" s="210"/>
      <c r="L557" s="210"/>
      <c r="M557" s="210"/>
      <c r="N557" s="210"/>
      <c r="O557" s="210"/>
      <c r="P557" s="210"/>
      <c r="Q557" s="210"/>
      <c r="R557" s="210"/>
      <c r="S557" s="210"/>
      <c r="T557" s="210"/>
      <c r="U557" s="210"/>
      <c r="V557" s="210"/>
      <c r="W557" s="210"/>
      <c r="X557" s="210"/>
      <c r="Y557" s="210"/>
      <c r="Z557" s="210"/>
    </row>
    <row r="558" spans="1:26" ht="15.75" customHeight="1" x14ac:dyDescent="0.25">
      <c r="A558" s="210"/>
      <c r="B558" s="210"/>
      <c r="C558" s="210"/>
      <c r="D558" s="210"/>
      <c r="E558" s="210"/>
      <c r="F558" s="210"/>
      <c r="G558" s="210"/>
      <c r="H558" s="210"/>
      <c r="I558" s="210"/>
      <c r="J558" s="210"/>
      <c r="K558" s="210"/>
      <c r="L558" s="210"/>
      <c r="M558" s="210"/>
      <c r="N558" s="210"/>
      <c r="O558" s="210"/>
      <c r="P558" s="210"/>
      <c r="Q558" s="210"/>
      <c r="R558" s="210"/>
      <c r="S558" s="210"/>
      <c r="T558" s="210"/>
      <c r="U558" s="210"/>
      <c r="V558" s="210"/>
      <c r="W558" s="210"/>
      <c r="X558" s="210"/>
      <c r="Y558" s="210"/>
      <c r="Z558" s="210"/>
    </row>
    <row r="559" spans="1:26" ht="15.75" customHeight="1" x14ac:dyDescent="0.25">
      <c r="A559" s="210"/>
      <c r="B559" s="210"/>
      <c r="C559" s="210"/>
      <c r="D559" s="210"/>
      <c r="E559" s="210"/>
      <c r="F559" s="210"/>
      <c r="G559" s="210"/>
      <c r="H559" s="210"/>
      <c r="I559" s="210"/>
      <c r="J559" s="210"/>
      <c r="K559" s="210"/>
      <c r="L559" s="210"/>
      <c r="M559" s="210"/>
      <c r="N559" s="210"/>
      <c r="O559" s="210"/>
      <c r="P559" s="210"/>
      <c r="Q559" s="210"/>
      <c r="R559" s="210"/>
      <c r="S559" s="210"/>
      <c r="T559" s="210"/>
      <c r="U559" s="210"/>
      <c r="V559" s="210"/>
      <c r="W559" s="210"/>
      <c r="X559" s="210"/>
      <c r="Y559" s="210"/>
      <c r="Z559" s="210"/>
    </row>
    <row r="560" spans="1:26" ht="15.75" customHeight="1" x14ac:dyDescent="0.25">
      <c r="A560" s="210"/>
      <c r="B560" s="210"/>
      <c r="C560" s="210"/>
      <c r="D560" s="210"/>
      <c r="E560" s="210"/>
      <c r="F560" s="210"/>
      <c r="G560" s="210"/>
      <c r="H560" s="210"/>
      <c r="I560" s="210"/>
      <c r="J560" s="210"/>
      <c r="K560" s="210"/>
      <c r="L560" s="210"/>
      <c r="M560" s="210"/>
      <c r="N560" s="210"/>
      <c r="O560" s="210"/>
      <c r="P560" s="210"/>
      <c r="Q560" s="210"/>
      <c r="R560" s="210"/>
      <c r="S560" s="210"/>
      <c r="T560" s="210"/>
      <c r="U560" s="210"/>
      <c r="V560" s="210"/>
      <c r="W560" s="210"/>
      <c r="X560" s="210"/>
      <c r="Y560" s="210"/>
      <c r="Z560" s="210"/>
    </row>
    <row r="561" spans="1:26" ht="15.75" customHeight="1" x14ac:dyDescent="0.25">
      <c r="A561" s="210"/>
      <c r="B561" s="210"/>
      <c r="C561" s="210"/>
      <c r="D561" s="210"/>
      <c r="E561" s="210"/>
      <c r="F561" s="210"/>
      <c r="G561" s="210"/>
      <c r="H561" s="210"/>
      <c r="I561" s="210"/>
      <c r="J561" s="210"/>
      <c r="K561" s="210"/>
      <c r="L561" s="210"/>
      <c r="M561" s="210"/>
      <c r="N561" s="210"/>
      <c r="O561" s="210"/>
      <c r="P561" s="210"/>
      <c r="Q561" s="210"/>
      <c r="R561" s="210"/>
      <c r="S561" s="210"/>
      <c r="T561" s="210"/>
      <c r="U561" s="210"/>
      <c r="V561" s="210"/>
      <c r="W561" s="210"/>
      <c r="X561" s="210"/>
      <c r="Y561" s="210"/>
      <c r="Z561" s="210"/>
    </row>
    <row r="562" spans="1:26" ht="15.75" customHeight="1" x14ac:dyDescent="0.25">
      <c r="A562" s="210"/>
      <c r="B562" s="210"/>
      <c r="C562" s="210"/>
      <c r="D562" s="210"/>
      <c r="E562" s="210"/>
      <c r="F562" s="210"/>
      <c r="G562" s="210"/>
      <c r="H562" s="210"/>
      <c r="I562" s="210"/>
      <c r="J562" s="210"/>
      <c r="K562" s="210"/>
      <c r="L562" s="210"/>
      <c r="M562" s="210"/>
      <c r="N562" s="210"/>
      <c r="O562" s="210"/>
      <c r="P562" s="210"/>
      <c r="Q562" s="210"/>
      <c r="R562" s="210"/>
      <c r="S562" s="210"/>
      <c r="T562" s="210"/>
      <c r="U562" s="210"/>
      <c r="V562" s="210"/>
      <c r="W562" s="210"/>
      <c r="X562" s="210"/>
      <c r="Y562" s="210"/>
      <c r="Z562" s="210"/>
    </row>
    <row r="563" spans="1:26" ht="15.75" customHeight="1" x14ac:dyDescent="0.25">
      <c r="A563" s="210"/>
      <c r="B563" s="210"/>
      <c r="C563" s="210"/>
      <c r="D563" s="210"/>
      <c r="E563" s="210"/>
      <c r="F563" s="210"/>
      <c r="G563" s="210"/>
      <c r="H563" s="210"/>
      <c r="I563" s="210"/>
      <c r="J563" s="210"/>
      <c r="K563" s="210"/>
      <c r="L563" s="210"/>
      <c r="M563" s="210"/>
      <c r="N563" s="210"/>
      <c r="O563" s="210"/>
      <c r="P563" s="210"/>
      <c r="Q563" s="210"/>
      <c r="R563" s="210"/>
      <c r="S563" s="210"/>
      <c r="T563" s="210"/>
      <c r="U563" s="210"/>
      <c r="V563" s="210"/>
      <c r="W563" s="210"/>
      <c r="X563" s="210"/>
      <c r="Y563" s="210"/>
      <c r="Z563" s="210"/>
    </row>
    <row r="564" spans="1:26" ht="15.75" customHeight="1" x14ac:dyDescent="0.25">
      <c r="A564" s="210"/>
      <c r="B564" s="210"/>
      <c r="C564" s="210"/>
      <c r="D564" s="210"/>
      <c r="E564" s="210"/>
      <c r="F564" s="210"/>
      <c r="G564" s="210"/>
      <c r="H564" s="210"/>
      <c r="I564" s="210"/>
      <c r="J564" s="210"/>
      <c r="K564" s="210"/>
      <c r="L564" s="210"/>
      <c r="M564" s="210"/>
      <c r="N564" s="210"/>
      <c r="O564" s="210"/>
      <c r="P564" s="210"/>
      <c r="Q564" s="210"/>
      <c r="R564" s="210"/>
      <c r="S564" s="210"/>
      <c r="T564" s="210"/>
      <c r="U564" s="210"/>
      <c r="V564" s="210"/>
      <c r="W564" s="210"/>
      <c r="X564" s="210"/>
      <c r="Y564" s="210"/>
      <c r="Z564" s="210"/>
    </row>
    <row r="565" spans="1:26" ht="15.75" customHeight="1" x14ac:dyDescent="0.25">
      <c r="A565" s="210"/>
      <c r="B565" s="210"/>
      <c r="C565" s="210"/>
      <c r="D565" s="210"/>
      <c r="E565" s="210"/>
      <c r="F565" s="210"/>
      <c r="G565" s="210"/>
      <c r="H565" s="210"/>
      <c r="I565" s="210"/>
      <c r="J565" s="210"/>
      <c r="K565" s="210"/>
      <c r="L565" s="210"/>
      <c r="M565" s="210"/>
      <c r="N565" s="210"/>
      <c r="O565" s="210"/>
      <c r="P565" s="210"/>
      <c r="Q565" s="210"/>
      <c r="R565" s="210"/>
      <c r="S565" s="210"/>
      <c r="T565" s="210"/>
      <c r="U565" s="210"/>
      <c r="V565" s="210"/>
      <c r="W565" s="210"/>
      <c r="X565" s="210"/>
      <c r="Y565" s="210"/>
      <c r="Z565" s="210"/>
    </row>
    <row r="566" spans="1:26" ht="15.75" customHeight="1" x14ac:dyDescent="0.25">
      <c r="A566" s="210"/>
      <c r="B566" s="210"/>
      <c r="C566" s="210"/>
      <c r="D566" s="210"/>
      <c r="E566" s="210"/>
      <c r="F566" s="210"/>
      <c r="G566" s="210"/>
      <c r="H566" s="210"/>
      <c r="I566" s="210"/>
      <c r="J566" s="210"/>
      <c r="K566" s="210"/>
      <c r="L566" s="210"/>
      <c r="M566" s="210"/>
      <c r="N566" s="210"/>
      <c r="O566" s="210"/>
      <c r="P566" s="210"/>
      <c r="Q566" s="210"/>
      <c r="R566" s="210"/>
      <c r="S566" s="210"/>
      <c r="T566" s="210"/>
      <c r="U566" s="210"/>
      <c r="V566" s="210"/>
      <c r="W566" s="210"/>
      <c r="X566" s="210"/>
      <c r="Y566" s="210"/>
      <c r="Z566" s="210"/>
    </row>
    <row r="567" spans="1:26" ht="15.75" customHeight="1" x14ac:dyDescent="0.25">
      <c r="A567" s="210"/>
      <c r="B567" s="210"/>
      <c r="C567" s="210"/>
      <c r="D567" s="210"/>
      <c r="E567" s="210"/>
      <c r="F567" s="210"/>
      <c r="G567" s="210"/>
      <c r="H567" s="210"/>
      <c r="I567" s="210"/>
      <c r="J567" s="210"/>
      <c r="K567" s="210"/>
      <c r="L567" s="210"/>
      <c r="M567" s="210"/>
      <c r="N567" s="210"/>
      <c r="O567" s="210"/>
      <c r="P567" s="210"/>
      <c r="Q567" s="210"/>
      <c r="R567" s="210"/>
      <c r="S567" s="210"/>
      <c r="T567" s="210"/>
      <c r="U567" s="210"/>
      <c r="V567" s="210"/>
      <c r="W567" s="210"/>
      <c r="X567" s="210"/>
      <c r="Y567" s="210"/>
      <c r="Z567" s="210"/>
    </row>
    <row r="568" spans="1:26" ht="15.75" customHeight="1" x14ac:dyDescent="0.25">
      <c r="A568" s="210"/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210"/>
      <c r="P568" s="210"/>
      <c r="Q568" s="210"/>
      <c r="R568" s="210"/>
      <c r="S568" s="210"/>
      <c r="T568" s="210"/>
      <c r="U568" s="210"/>
      <c r="V568" s="210"/>
      <c r="W568" s="210"/>
      <c r="X568" s="210"/>
      <c r="Y568" s="210"/>
      <c r="Z568" s="210"/>
    </row>
    <row r="569" spans="1:26" ht="15.75" customHeight="1" x14ac:dyDescent="0.25">
      <c r="A569" s="210"/>
      <c r="B569" s="210"/>
      <c r="C569" s="210"/>
      <c r="D569" s="210"/>
      <c r="E569" s="210"/>
      <c r="F569" s="210"/>
      <c r="G569" s="210"/>
      <c r="H569" s="210"/>
      <c r="I569" s="210"/>
      <c r="J569" s="210"/>
      <c r="K569" s="210"/>
      <c r="L569" s="210"/>
      <c r="M569" s="210"/>
      <c r="N569" s="210"/>
      <c r="O569" s="210"/>
      <c r="P569" s="210"/>
      <c r="Q569" s="210"/>
      <c r="R569" s="210"/>
      <c r="S569" s="210"/>
      <c r="T569" s="210"/>
      <c r="U569" s="210"/>
      <c r="V569" s="210"/>
      <c r="W569" s="210"/>
      <c r="X569" s="210"/>
      <c r="Y569" s="210"/>
      <c r="Z569" s="210"/>
    </row>
    <row r="570" spans="1:26" ht="15.75" customHeight="1" x14ac:dyDescent="0.25">
      <c r="A570" s="210"/>
      <c r="B570" s="210"/>
      <c r="C570" s="210"/>
      <c r="D570" s="210"/>
      <c r="E570" s="210"/>
      <c r="F570" s="210"/>
      <c r="G570" s="210"/>
      <c r="H570" s="210"/>
      <c r="I570" s="210"/>
      <c r="J570" s="210"/>
      <c r="K570" s="210"/>
      <c r="L570" s="210"/>
      <c r="M570" s="210"/>
      <c r="N570" s="210"/>
      <c r="O570" s="210"/>
      <c r="P570" s="210"/>
      <c r="Q570" s="210"/>
      <c r="R570" s="210"/>
      <c r="S570" s="210"/>
      <c r="T570" s="210"/>
      <c r="U570" s="210"/>
      <c r="V570" s="210"/>
      <c r="W570" s="210"/>
      <c r="X570" s="210"/>
      <c r="Y570" s="210"/>
      <c r="Z570" s="210"/>
    </row>
    <row r="571" spans="1:26" ht="15.75" customHeight="1" x14ac:dyDescent="0.25">
      <c r="A571" s="210"/>
      <c r="B571" s="210"/>
      <c r="C571" s="210"/>
      <c r="D571" s="210"/>
      <c r="E571" s="210"/>
      <c r="F571" s="210"/>
      <c r="G571" s="210"/>
      <c r="H571" s="210"/>
      <c r="I571" s="210"/>
      <c r="J571" s="210"/>
      <c r="K571" s="210"/>
      <c r="L571" s="210"/>
      <c r="M571" s="210"/>
      <c r="N571" s="210"/>
      <c r="O571" s="210"/>
      <c r="P571" s="210"/>
      <c r="Q571" s="210"/>
      <c r="R571" s="210"/>
      <c r="S571" s="210"/>
      <c r="T571" s="210"/>
      <c r="U571" s="210"/>
      <c r="V571" s="210"/>
      <c r="W571" s="210"/>
      <c r="X571" s="210"/>
      <c r="Y571" s="210"/>
      <c r="Z571" s="210"/>
    </row>
    <row r="572" spans="1:26" ht="15.75" customHeight="1" x14ac:dyDescent="0.25">
      <c r="A572" s="210"/>
      <c r="B572" s="210"/>
      <c r="C572" s="210"/>
      <c r="D572" s="210"/>
      <c r="E572" s="210"/>
      <c r="F572" s="210"/>
      <c r="G572" s="210"/>
      <c r="H572" s="210"/>
      <c r="I572" s="210"/>
      <c r="J572" s="210"/>
      <c r="K572" s="210"/>
      <c r="L572" s="210"/>
      <c r="M572" s="210"/>
      <c r="N572" s="210"/>
      <c r="O572" s="210"/>
      <c r="P572" s="210"/>
      <c r="Q572" s="210"/>
      <c r="R572" s="210"/>
      <c r="S572" s="210"/>
      <c r="T572" s="210"/>
      <c r="U572" s="210"/>
      <c r="V572" s="210"/>
      <c r="W572" s="210"/>
      <c r="X572" s="210"/>
      <c r="Y572" s="210"/>
      <c r="Z572" s="210"/>
    </row>
    <row r="573" spans="1:26" ht="15.75" customHeight="1" x14ac:dyDescent="0.25">
      <c r="A573" s="210"/>
      <c r="B573" s="210"/>
      <c r="C573" s="210"/>
      <c r="D573" s="210"/>
      <c r="E573" s="210"/>
      <c r="F573" s="210"/>
      <c r="G573" s="210"/>
      <c r="H573" s="210"/>
      <c r="I573" s="210"/>
      <c r="J573" s="210"/>
      <c r="K573" s="210"/>
      <c r="L573" s="210"/>
      <c r="M573" s="210"/>
      <c r="N573" s="210"/>
      <c r="O573" s="210"/>
      <c r="P573" s="210"/>
      <c r="Q573" s="210"/>
      <c r="R573" s="210"/>
      <c r="S573" s="210"/>
      <c r="T573" s="210"/>
      <c r="U573" s="210"/>
      <c r="V573" s="210"/>
      <c r="W573" s="210"/>
      <c r="X573" s="210"/>
      <c r="Y573" s="210"/>
      <c r="Z573" s="210"/>
    </row>
    <row r="574" spans="1:26" ht="15.75" customHeight="1" x14ac:dyDescent="0.25">
      <c r="A574" s="210"/>
      <c r="B574" s="210"/>
      <c r="C574" s="210"/>
      <c r="D574" s="210"/>
      <c r="E574" s="210"/>
      <c r="F574" s="210"/>
      <c r="G574" s="210"/>
      <c r="H574" s="210"/>
      <c r="I574" s="210"/>
      <c r="J574" s="210"/>
      <c r="K574" s="210"/>
      <c r="L574" s="210"/>
      <c r="M574" s="210"/>
      <c r="N574" s="210"/>
      <c r="O574" s="210"/>
      <c r="P574" s="210"/>
      <c r="Q574" s="210"/>
      <c r="R574" s="210"/>
      <c r="S574" s="210"/>
      <c r="T574" s="210"/>
      <c r="U574" s="210"/>
      <c r="V574" s="210"/>
      <c r="W574" s="210"/>
      <c r="X574" s="210"/>
      <c r="Y574" s="210"/>
      <c r="Z574" s="210"/>
    </row>
    <row r="575" spans="1:26" ht="15.75" customHeight="1" x14ac:dyDescent="0.25">
      <c r="A575" s="210"/>
      <c r="B575" s="210"/>
      <c r="C575" s="210"/>
      <c r="D575" s="210"/>
      <c r="E575" s="210"/>
      <c r="F575" s="210"/>
      <c r="G575" s="210"/>
      <c r="H575" s="210"/>
      <c r="I575" s="210"/>
      <c r="J575" s="210"/>
      <c r="K575" s="210"/>
      <c r="L575" s="210"/>
      <c r="M575" s="210"/>
      <c r="N575" s="210"/>
      <c r="O575" s="210"/>
      <c r="P575" s="210"/>
      <c r="Q575" s="210"/>
      <c r="R575" s="210"/>
      <c r="S575" s="210"/>
      <c r="T575" s="210"/>
      <c r="U575" s="210"/>
      <c r="V575" s="210"/>
      <c r="W575" s="210"/>
      <c r="X575" s="210"/>
      <c r="Y575" s="210"/>
      <c r="Z575" s="210"/>
    </row>
    <row r="576" spans="1:26" ht="15.75" customHeight="1" x14ac:dyDescent="0.25">
      <c r="A576" s="210"/>
      <c r="B576" s="210"/>
      <c r="C576" s="210"/>
      <c r="D576" s="210"/>
      <c r="E576" s="210"/>
      <c r="F576" s="210"/>
      <c r="G576" s="210"/>
      <c r="H576" s="210"/>
      <c r="I576" s="210"/>
      <c r="J576" s="210"/>
      <c r="K576" s="210"/>
      <c r="L576" s="210"/>
      <c r="M576" s="210"/>
      <c r="N576" s="210"/>
      <c r="O576" s="210"/>
      <c r="P576" s="210"/>
      <c r="Q576" s="210"/>
      <c r="R576" s="210"/>
      <c r="S576" s="210"/>
      <c r="T576" s="210"/>
      <c r="U576" s="210"/>
      <c r="V576" s="210"/>
      <c r="W576" s="210"/>
      <c r="X576" s="210"/>
      <c r="Y576" s="210"/>
      <c r="Z576" s="210"/>
    </row>
    <row r="577" spans="1:26" ht="15.75" customHeight="1" x14ac:dyDescent="0.25">
      <c r="A577" s="210"/>
      <c r="B577" s="210"/>
      <c r="C577" s="210"/>
      <c r="D577" s="210"/>
      <c r="E577" s="210"/>
      <c r="F577" s="210"/>
      <c r="G577" s="210"/>
      <c r="H577" s="210"/>
      <c r="I577" s="210"/>
      <c r="J577" s="210"/>
      <c r="K577" s="210"/>
      <c r="L577" s="210"/>
      <c r="M577" s="210"/>
      <c r="N577" s="210"/>
      <c r="O577" s="210"/>
      <c r="P577" s="210"/>
      <c r="Q577" s="210"/>
      <c r="R577" s="210"/>
      <c r="S577" s="210"/>
      <c r="T577" s="210"/>
      <c r="U577" s="210"/>
      <c r="V577" s="210"/>
      <c r="W577" s="210"/>
      <c r="X577" s="210"/>
      <c r="Y577" s="210"/>
      <c r="Z577" s="210"/>
    </row>
    <row r="578" spans="1:26" ht="15.75" customHeight="1" x14ac:dyDescent="0.25">
      <c r="A578" s="210"/>
      <c r="B578" s="210"/>
      <c r="C578" s="210"/>
      <c r="D578" s="210"/>
      <c r="E578" s="210"/>
      <c r="F578" s="210"/>
      <c r="G578" s="210"/>
      <c r="H578" s="210"/>
      <c r="I578" s="210"/>
      <c r="J578" s="210"/>
      <c r="K578" s="210"/>
      <c r="L578" s="210"/>
      <c r="M578" s="210"/>
      <c r="N578" s="210"/>
      <c r="O578" s="210"/>
      <c r="P578" s="210"/>
      <c r="Q578" s="210"/>
      <c r="R578" s="210"/>
      <c r="S578" s="210"/>
      <c r="T578" s="210"/>
      <c r="U578" s="210"/>
      <c r="V578" s="210"/>
      <c r="W578" s="210"/>
      <c r="X578" s="210"/>
      <c r="Y578" s="210"/>
      <c r="Z578" s="210"/>
    </row>
    <row r="579" spans="1:26" ht="15.75" customHeight="1" x14ac:dyDescent="0.25">
      <c r="A579" s="210"/>
      <c r="B579" s="210"/>
      <c r="C579" s="210"/>
      <c r="D579" s="210"/>
      <c r="E579" s="210"/>
      <c r="F579" s="210"/>
      <c r="G579" s="210"/>
      <c r="H579" s="210"/>
      <c r="I579" s="210"/>
      <c r="J579" s="210"/>
      <c r="K579" s="210"/>
      <c r="L579" s="210"/>
      <c r="M579" s="210"/>
      <c r="N579" s="210"/>
      <c r="O579" s="210"/>
      <c r="P579" s="210"/>
      <c r="Q579" s="210"/>
      <c r="R579" s="210"/>
      <c r="S579" s="210"/>
      <c r="T579" s="210"/>
      <c r="U579" s="210"/>
      <c r="V579" s="210"/>
      <c r="W579" s="210"/>
      <c r="X579" s="210"/>
      <c r="Y579" s="210"/>
      <c r="Z579" s="210"/>
    </row>
    <row r="580" spans="1:26" ht="15.75" customHeight="1" x14ac:dyDescent="0.25">
      <c r="A580" s="210"/>
      <c r="B580" s="210"/>
      <c r="C580" s="210"/>
      <c r="D580" s="210"/>
      <c r="E580" s="210"/>
      <c r="F580" s="210"/>
      <c r="G580" s="210"/>
      <c r="H580" s="210"/>
      <c r="I580" s="210"/>
      <c r="J580" s="210"/>
      <c r="K580" s="210"/>
      <c r="L580" s="210"/>
      <c r="M580" s="210"/>
      <c r="N580" s="210"/>
      <c r="O580" s="210"/>
      <c r="P580" s="210"/>
      <c r="Q580" s="210"/>
      <c r="R580" s="210"/>
      <c r="S580" s="210"/>
      <c r="T580" s="210"/>
      <c r="U580" s="210"/>
      <c r="V580" s="210"/>
      <c r="W580" s="210"/>
      <c r="X580" s="210"/>
      <c r="Y580" s="210"/>
      <c r="Z580" s="210"/>
    </row>
    <row r="581" spans="1:26" ht="15.75" customHeight="1" x14ac:dyDescent="0.25">
      <c r="A581" s="210"/>
      <c r="B581" s="210"/>
      <c r="C581" s="210"/>
      <c r="D581" s="210"/>
      <c r="E581" s="210"/>
      <c r="F581" s="210"/>
      <c r="G581" s="210"/>
      <c r="H581" s="210"/>
      <c r="I581" s="210"/>
      <c r="J581" s="210"/>
      <c r="K581" s="210"/>
      <c r="L581" s="210"/>
      <c r="M581" s="210"/>
      <c r="N581" s="210"/>
      <c r="O581" s="210"/>
      <c r="P581" s="210"/>
      <c r="Q581" s="210"/>
      <c r="R581" s="210"/>
      <c r="S581" s="210"/>
      <c r="T581" s="210"/>
      <c r="U581" s="210"/>
      <c r="V581" s="210"/>
      <c r="W581" s="210"/>
      <c r="X581" s="210"/>
      <c r="Y581" s="210"/>
      <c r="Z581" s="210"/>
    </row>
    <row r="582" spans="1:26" ht="15.75" customHeight="1" x14ac:dyDescent="0.25">
      <c r="A582" s="210"/>
      <c r="B582" s="210"/>
      <c r="C582" s="210"/>
      <c r="D582" s="210"/>
      <c r="E582" s="210"/>
      <c r="F582" s="210"/>
      <c r="G582" s="210"/>
      <c r="H582" s="210"/>
      <c r="I582" s="210"/>
      <c r="J582" s="210"/>
      <c r="K582" s="210"/>
      <c r="L582" s="210"/>
      <c r="M582" s="210"/>
      <c r="N582" s="210"/>
      <c r="O582" s="210"/>
      <c r="P582" s="210"/>
      <c r="Q582" s="210"/>
      <c r="R582" s="210"/>
      <c r="S582" s="210"/>
      <c r="T582" s="210"/>
      <c r="U582" s="210"/>
      <c r="V582" s="210"/>
      <c r="W582" s="210"/>
      <c r="X582" s="210"/>
      <c r="Y582" s="210"/>
      <c r="Z582" s="210"/>
    </row>
    <row r="583" spans="1:26" ht="15.75" customHeight="1" x14ac:dyDescent="0.25">
      <c r="A583" s="210"/>
      <c r="B583" s="210"/>
      <c r="C583" s="210"/>
      <c r="D583" s="210"/>
      <c r="E583" s="210"/>
      <c r="F583" s="210"/>
      <c r="G583" s="210"/>
      <c r="H583" s="210"/>
      <c r="I583" s="210"/>
      <c r="J583" s="210"/>
      <c r="K583" s="210"/>
      <c r="L583" s="210"/>
      <c r="M583" s="210"/>
      <c r="N583" s="210"/>
      <c r="O583" s="210"/>
      <c r="P583" s="210"/>
      <c r="Q583" s="210"/>
      <c r="R583" s="210"/>
      <c r="S583" s="210"/>
      <c r="T583" s="210"/>
      <c r="U583" s="210"/>
      <c r="V583" s="210"/>
      <c r="W583" s="210"/>
      <c r="X583" s="210"/>
      <c r="Y583" s="210"/>
      <c r="Z583" s="210"/>
    </row>
    <row r="584" spans="1:26" ht="15.75" customHeight="1" x14ac:dyDescent="0.25">
      <c r="A584" s="210"/>
      <c r="B584" s="210"/>
      <c r="C584" s="210"/>
      <c r="D584" s="210"/>
      <c r="E584" s="210"/>
      <c r="F584" s="210"/>
      <c r="G584" s="210"/>
      <c r="H584" s="210"/>
      <c r="I584" s="210"/>
      <c r="J584" s="210"/>
      <c r="K584" s="210"/>
      <c r="L584" s="210"/>
      <c r="M584" s="210"/>
      <c r="N584" s="210"/>
      <c r="O584" s="210"/>
      <c r="P584" s="210"/>
      <c r="Q584" s="210"/>
      <c r="R584" s="210"/>
      <c r="S584" s="210"/>
      <c r="T584" s="210"/>
      <c r="U584" s="210"/>
      <c r="V584" s="210"/>
      <c r="W584" s="210"/>
      <c r="X584" s="210"/>
      <c r="Y584" s="210"/>
      <c r="Z584" s="210"/>
    </row>
    <row r="585" spans="1:26" ht="15.75" customHeight="1" x14ac:dyDescent="0.25">
      <c r="A585" s="210"/>
      <c r="B585" s="210"/>
      <c r="C585" s="210"/>
      <c r="D585" s="210"/>
      <c r="E585" s="210"/>
      <c r="F585" s="210"/>
      <c r="G585" s="210"/>
      <c r="H585" s="210"/>
      <c r="I585" s="210"/>
      <c r="J585" s="210"/>
      <c r="K585" s="210"/>
      <c r="L585" s="210"/>
      <c r="M585" s="210"/>
      <c r="N585" s="210"/>
      <c r="O585" s="210"/>
      <c r="P585" s="210"/>
      <c r="Q585" s="210"/>
      <c r="R585" s="210"/>
      <c r="S585" s="210"/>
      <c r="T585" s="210"/>
      <c r="U585" s="210"/>
      <c r="V585" s="210"/>
      <c r="W585" s="210"/>
      <c r="X585" s="210"/>
      <c r="Y585" s="210"/>
      <c r="Z585" s="210"/>
    </row>
    <row r="586" spans="1:26" ht="15.75" customHeight="1" x14ac:dyDescent="0.25">
      <c r="A586" s="210"/>
      <c r="B586" s="210"/>
      <c r="C586" s="210"/>
      <c r="D586" s="210"/>
      <c r="E586" s="210"/>
      <c r="F586" s="210"/>
      <c r="G586" s="210"/>
      <c r="H586" s="210"/>
      <c r="I586" s="210"/>
      <c r="J586" s="210"/>
      <c r="K586" s="210"/>
      <c r="L586" s="210"/>
      <c r="M586" s="210"/>
      <c r="N586" s="210"/>
      <c r="O586" s="210"/>
      <c r="P586" s="210"/>
      <c r="Q586" s="210"/>
      <c r="R586" s="210"/>
      <c r="S586" s="210"/>
      <c r="T586" s="210"/>
      <c r="U586" s="210"/>
      <c r="V586" s="210"/>
      <c r="W586" s="210"/>
      <c r="X586" s="210"/>
      <c r="Y586" s="210"/>
      <c r="Z586" s="210"/>
    </row>
    <row r="587" spans="1:26" ht="15.75" customHeight="1" x14ac:dyDescent="0.25">
      <c r="A587" s="210"/>
      <c r="B587" s="210"/>
      <c r="C587" s="210"/>
      <c r="D587" s="210"/>
      <c r="E587" s="210"/>
      <c r="F587" s="210"/>
      <c r="G587" s="210"/>
      <c r="H587" s="210"/>
      <c r="I587" s="210"/>
      <c r="J587" s="210"/>
      <c r="K587" s="210"/>
      <c r="L587" s="210"/>
      <c r="M587" s="210"/>
      <c r="N587" s="210"/>
      <c r="O587" s="210"/>
      <c r="P587" s="210"/>
      <c r="Q587" s="210"/>
      <c r="R587" s="210"/>
      <c r="S587" s="210"/>
      <c r="T587" s="210"/>
      <c r="U587" s="210"/>
      <c r="V587" s="210"/>
      <c r="W587" s="210"/>
      <c r="X587" s="210"/>
      <c r="Y587" s="210"/>
      <c r="Z587" s="210"/>
    </row>
    <row r="588" spans="1:26" ht="15.75" customHeight="1" x14ac:dyDescent="0.25">
      <c r="A588" s="210"/>
      <c r="B588" s="210"/>
      <c r="C588" s="210"/>
      <c r="D588" s="210"/>
      <c r="E588" s="210"/>
      <c r="F588" s="210"/>
      <c r="G588" s="210"/>
      <c r="H588" s="210"/>
      <c r="I588" s="210"/>
      <c r="J588" s="210"/>
      <c r="K588" s="210"/>
      <c r="L588" s="210"/>
      <c r="M588" s="210"/>
      <c r="N588" s="210"/>
      <c r="O588" s="210"/>
      <c r="P588" s="210"/>
      <c r="Q588" s="210"/>
      <c r="R588" s="210"/>
      <c r="S588" s="210"/>
      <c r="T588" s="210"/>
      <c r="U588" s="210"/>
      <c r="V588" s="210"/>
      <c r="W588" s="210"/>
      <c r="X588" s="210"/>
      <c r="Y588" s="210"/>
      <c r="Z588" s="210"/>
    </row>
    <row r="589" spans="1:26" ht="15.75" customHeight="1" x14ac:dyDescent="0.25">
      <c r="A589" s="210"/>
      <c r="B589" s="210"/>
      <c r="C589" s="210"/>
      <c r="D589" s="210"/>
      <c r="E589" s="210"/>
      <c r="F589" s="210"/>
      <c r="G589" s="210"/>
      <c r="H589" s="210"/>
      <c r="I589" s="210"/>
      <c r="J589" s="210"/>
      <c r="K589" s="210"/>
      <c r="L589" s="210"/>
      <c r="M589" s="210"/>
      <c r="N589" s="210"/>
      <c r="O589" s="210"/>
      <c r="P589" s="210"/>
      <c r="Q589" s="210"/>
      <c r="R589" s="210"/>
      <c r="S589" s="210"/>
      <c r="T589" s="210"/>
      <c r="U589" s="210"/>
      <c r="V589" s="210"/>
      <c r="W589" s="210"/>
      <c r="X589" s="210"/>
      <c r="Y589" s="210"/>
      <c r="Z589" s="210"/>
    </row>
    <row r="590" spans="1:26" ht="15.75" customHeight="1" x14ac:dyDescent="0.25">
      <c r="A590" s="210"/>
      <c r="B590" s="210"/>
      <c r="C590" s="210"/>
      <c r="D590" s="210"/>
      <c r="E590" s="210"/>
      <c r="F590" s="210"/>
      <c r="G590" s="210"/>
      <c r="H590" s="210"/>
      <c r="I590" s="210"/>
      <c r="J590" s="210"/>
      <c r="K590" s="210"/>
      <c r="L590" s="210"/>
      <c r="M590" s="210"/>
      <c r="N590" s="210"/>
      <c r="O590" s="210"/>
      <c r="P590" s="210"/>
      <c r="Q590" s="210"/>
      <c r="R590" s="210"/>
      <c r="S590" s="210"/>
      <c r="T590" s="210"/>
      <c r="U590" s="210"/>
      <c r="V590" s="210"/>
      <c r="W590" s="210"/>
      <c r="X590" s="210"/>
      <c r="Y590" s="210"/>
      <c r="Z590" s="210"/>
    </row>
    <row r="591" spans="1:26" ht="15.75" customHeight="1" x14ac:dyDescent="0.25">
      <c r="A591" s="210"/>
      <c r="B591" s="210"/>
      <c r="C591" s="210"/>
      <c r="D591" s="210"/>
      <c r="E591" s="210"/>
      <c r="F591" s="210"/>
      <c r="G591" s="210"/>
      <c r="H591" s="210"/>
      <c r="I591" s="210"/>
      <c r="J591" s="210"/>
      <c r="K591" s="210"/>
      <c r="L591" s="210"/>
      <c r="M591" s="210"/>
      <c r="N591" s="210"/>
      <c r="O591" s="210"/>
      <c r="P591" s="210"/>
      <c r="Q591" s="210"/>
      <c r="R591" s="210"/>
      <c r="S591" s="210"/>
      <c r="T591" s="210"/>
      <c r="U591" s="210"/>
      <c r="V591" s="210"/>
      <c r="W591" s="210"/>
      <c r="X591" s="210"/>
      <c r="Y591" s="210"/>
      <c r="Z591" s="210"/>
    </row>
    <row r="592" spans="1:26" ht="15.75" customHeight="1" x14ac:dyDescent="0.25">
      <c r="A592" s="210"/>
      <c r="B592" s="210"/>
      <c r="C592" s="210"/>
      <c r="D592" s="210"/>
      <c r="E592" s="210"/>
      <c r="F592" s="210"/>
      <c r="G592" s="210"/>
      <c r="H592" s="210"/>
      <c r="I592" s="210"/>
      <c r="J592" s="210"/>
      <c r="K592" s="210"/>
      <c r="L592" s="210"/>
      <c r="M592" s="210"/>
      <c r="N592" s="210"/>
      <c r="O592" s="210"/>
      <c r="P592" s="210"/>
      <c r="Q592" s="210"/>
      <c r="R592" s="210"/>
      <c r="S592" s="210"/>
      <c r="T592" s="210"/>
      <c r="U592" s="210"/>
      <c r="V592" s="210"/>
      <c r="W592" s="210"/>
      <c r="X592" s="210"/>
      <c r="Y592" s="210"/>
      <c r="Z592" s="210"/>
    </row>
    <row r="593" spans="1:26" ht="15.75" customHeight="1" x14ac:dyDescent="0.25">
      <c r="A593" s="210"/>
      <c r="B593" s="210"/>
      <c r="C593" s="210"/>
      <c r="D593" s="210"/>
      <c r="E593" s="210"/>
      <c r="F593" s="210"/>
      <c r="G593" s="210"/>
      <c r="H593" s="210"/>
      <c r="I593" s="210"/>
      <c r="J593" s="210"/>
      <c r="K593" s="210"/>
      <c r="L593" s="210"/>
      <c r="M593" s="210"/>
      <c r="N593" s="210"/>
      <c r="O593" s="210"/>
      <c r="P593" s="210"/>
      <c r="Q593" s="210"/>
      <c r="R593" s="210"/>
      <c r="S593" s="210"/>
      <c r="T593" s="210"/>
      <c r="U593" s="210"/>
      <c r="V593" s="210"/>
      <c r="W593" s="210"/>
      <c r="X593" s="210"/>
      <c r="Y593" s="210"/>
      <c r="Z593" s="210"/>
    </row>
    <row r="594" spans="1:26" ht="15.75" customHeight="1" x14ac:dyDescent="0.25">
      <c r="A594" s="210"/>
      <c r="B594" s="210"/>
      <c r="C594" s="210"/>
      <c r="D594" s="210"/>
      <c r="E594" s="210"/>
      <c r="F594" s="210"/>
      <c r="G594" s="210"/>
      <c r="H594" s="210"/>
      <c r="I594" s="210"/>
      <c r="J594" s="210"/>
      <c r="K594" s="210"/>
      <c r="L594" s="210"/>
      <c r="M594" s="210"/>
      <c r="N594" s="210"/>
      <c r="O594" s="210"/>
      <c r="P594" s="210"/>
      <c r="Q594" s="210"/>
      <c r="R594" s="210"/>
      <c r="S594" s="210"/>
      <c r="T594" s="210"/>
      <c r="U594" s="210"/>
      <c r="V594" s="210"/>
      <c r="W594" s="210"/>
      <c r="X594" s="210"/>
      <c r="Y594" s="210"/>
      <c r="Z594" s="210"/>
    </row>
    <row r="595" spans="1:26" ht="15.75" customHeight="1" x14ac:dyDescent="0.25">
      <c r="A595" s="210"/>
      <c r="B595" s="210"/>
      <c r="C595" s="210"/>
      <c r="D595" s="210"/>
      <c r="E595" s="210"/>
      <c r="F595" s="210"/>
      <c r="G595" s="210"/>
      <c r="H595" s="210"/>
      <c r="I595" s="210"/>
      <c r="J595" s="210"/>
      <c r="K595" s="210"/>
      <c r="L595" s="210"/>
      <c r="M595" s="210"/>
      <c r="N595" s="210"/>
      <c r="O595" s="210"/>
      <c r="P595" s="210"/>
      <c r="Q595" s="210"/>
      <c r="R595" s="210"/>
      <c r="S595" s="210"/>
      <c r="T595" s="210"/>
      <c r="U595" s="210"/>
      <c r="V595" s="210"/>
      <c r="W595" s="210"/>
      <c r="X595" s="210"/>
      <c r="Y595" s="210"/>
      <c r="Z595" s="210"/>
    </row>
    <row r="596" spans="1:26" ht="15.75" customHeight="1" x14ac:dyDescent="0.25">
      <c r="A596" s="210"/>
      <c r="B596" s="210"/>
      <c r="C596" s="210"/>
      <c r="D596" s="210"/>
      <c r="E596" s="210"/>
      <c r="F596" s="210"/>
      <c r="G596" s="210"/>
      <c r="H596" s="210"/>
      <c r="I596" s="210"/>
      <c r="J596" s="210"/>
      <c r="K596" s="210"/>
      <c r="L596" s="210"/>
      <c r="M596" s="210"/>
      <c r="N596" s="210"/>
      <c r="O596" s="210"/>
      <c r="P596" s="210"/>
      <c r="Q596" s="210"/>
      <c r="R596" s="210"/>
      <c r="S596" s="210"/>
      <c r="T596" s="210"/>
      <c r="U596" s="210"/>
      <c r="V596" s="210"/>
      <c r="W596" s="210"/>
      <c r="X596" s="210"/>
      <c r="Y596" s="210"/>
      <c r="Z596" s="210"/>
    </row>
    <row r="597" spans="1:26" ht="15.75" customHeight="1" x14ac:dyDescent="0.25">
      <c r="A597" s="210"/>
      <c r="B597" s="210"/>
      <c r="C597" s="210"/>
      <c r="D597" s="210"/>
      <c r="E597" s="210"/>
      <c r="F597" s="210"/>
      <c r="G597" s="210"/>
      <c r="H597" s="210"/>
      <c r="I597" s="210"/>
      <c r="J597" s="210"/>
      <c r="K597" s="210"/>
      <c r="L597" s="210"/>
      <c r="M597" s="210"/>
      <c r="N597" s="210"/>
      <c r="O597" s="210"/>
      <c r="P597" s="210"/>
      <c r="Q597" s="210"/>
      <c r="R597" s="210"/>
      <c r="S597" s="210"/>
      <c r="T597" s="210"/>
      <c r="U597" s="210"/>
      <c r="V597" s="210"/>
      <c r="W597" s="210"/>
      <c r="X597" s="210"/>
      <c r="Y597" s="210"/>
      <c r="Z597" s="210"/>
    </row>
    <row r="598" spans="1:26" ht="15.75" customHeight="1" x14ac:dyDescent="0.25">
      <c r="A598" s="210"/>
      <c r="B598" s="210"/>
      <c r="C598" s="210"/>
      <c r="D598" s="210"/>
      <c r="E598" s="210"/>
      <c r="F598" s="210"/>
      <c r="G598" s="210"/>
      <c r="H598" s="210"/>
      <c r="I598" s="210"/>
      <c r="J598" s="210"/>
      <c r="K598" s="210"/>
      <c r="L598" s="210"/>
      <c r="M598" s="210"/>
      <c r="N598" s="210"/>
      <c r="O598" s="210"/>
      <c r="P598" s="210"/>
      <c r="Q598" s="210"/>
      <c r="R598" s="210"/>
      <c r="S598" s="210"/>
      <c r="T598" s="210"/>
      <c r="U598" s="210"/>
      <c r="V598" s="210"/>
      <c r="W598" s="210"/>
      <c r="X598" s="210"/>
      <c r="Y598" s="210"/>
      <c r="Z598" s="210"/>
    </row>
    <row r="599" spans="1:26" ht="15.75" customHeight="1" x14ac:dyDescent="0.25">
      <c r="A599" s="210"/>
      <c r="B599" s="210"/>
      <c r="C599" s="210"/>
      <c r="D599" s="210"/>
      <c r="E599" s="210"/>
      <c r="F599" s="210"/>
      <c r="G599" s="210"/>
      <c r="H599" s="210"/>
      <c r="I599" s="210"/>
      <c r="J599" s="210"/>
      <c r="K599" s="210"/>
      <c r="L599" s="210"/>
      <c r="M599" s="210"/>
      <c r="N599" s="210"/>
      <c r="O599" s="210"/>
      <c r="P599" s="210"/>
      <c r="Q599" s="210"/>
      <c r="R599" s="210"/>
      <c r="S599" s="210"/>
      <c r="T599" s="210"/>
      <c r="U599" s="210"/>
      <c r="V599" s="210"/>
      <c r="W599" s="210"/>
      <c r="X599" s="210"/>
      <c r="Y599" s="210"/>
      <c r="Z599" s="210"/>
    </row>
    <row r="600" spans="1:26" ht="15.75" customHeight="1" x14ac:dyDescent="0.25">
      <c r="A600" s="210"/>
      <c r="B600" s="210"/>
      <c r="C600" s="210"/>
      <c r="D600" s="210"/>
      <c r="E600" s="210"/>
      <c r="F600" s="210"/>
      <c r="G600" s="210"/>
      <c r="H600" s="210"/>
      <c r="I600" s="210"/>
      <c r="J600" s="210"/>
      <c r="K600" s="210"/>
      <c r="L600" s="210"/>
      <c r="M600" s="210"/>
      <c r="N600" s="210"/>
      <c r="O600" s="210"/>
      <c r="P600" s="210"/>
      <c r="Q600" s="210"/>
      <c r="R600" s="210"/>
      <c r="S600" s="210"/>
      <c r="T600" s="210"/>
      <c r="U600" s="210"/>
      <c r="V600" s="210"/>
      <c r="W600" s="210"/>
      <c r="X600" s="210"/>
      <c r="Y600" s="210"/>
      <c r="Z600" s="210"/>
    </row>
    <row r="601" spans="1:26" ht="15.75" customHeight="1" x14ac:dyDescent="0.25">
      <c r="A601" s="210"/>
      <c r="B601" s="210"/>
      <c r="C601" s="210"/>
      <c r="D601" s="210"/>
      <c r="E601" s="210"/>
      <c r="F601" s="210"/>
      <c r="G601" s="210"/>
      <c r="H601" s="210"/>
      <c r="I601" s="210"/>
      <c r="J601" s="210"/>
      <c r="K601" s="210"/>
      <c r="L601" s="210"/>
      <c r="M601" s="210"/>
      <c r="N601" s="210"/>
      <c r="O601" s="210"/>
      <c r="P601" s="210"/>
      <c r="Q601" s="210"/>
      <c r="R601" s="210"/>
      <c r="S601" s="210"/>
      <c r="T601" s="210"/>
      <c r="U601" s="210"/>
      <c r="V601" s="210"/>
      <c r="W601" s="210"/>
      <c r="X601" s="210"/>
      <c r="Y601" s="210"/>
      <c r="Z601" s="210"/>
    </row>
    <row r="602" spans="1:26" ht="15.75" customHeight="1" x14ac:dyDescent="0.25">
      <c r="A602" s="210"/>
      <c r="B602" s="210"/>
      <c r="C602" s="210"/>
      <c r="D602" s="210"/>
      <c r="E602" s="210"/>
      <c r="F602" s="210"/>
      <c r="G602" s="210"/>
      <c r="H602" s="210"/>
      <c r="I602" s="210"/>
      <c r="J602" s="210"/>
      <c r="K602" s="210"/>
      <c r="L602" s="210"/>
      <c r="M602" s="210"/>
      <c r="N602" s="210"/>
      <c r="O602" s="210"/>
      <c r="P602" s="210"/>
      <c r="Q602" s="210"/>
      <c r="R602" s="210"/>
      <c r="S602" s="210"/>
      <c r="T602" s="210"/>
      <c r="U602" s="210"/>
      <c r="V602" s="210"/>
      <c r="W602" s="210"/>
      <c r="X602" s="210"/>
      <c r="Y602" s="210"/>
      <c r="Z602" s="210"/>
    </row>
    <row r="603" spans="1:26" ht="15.75" customHeight="1" x14ac:dyDescent="0.25">
      <c r="A603" s="210"/>
      <c r="B603" s="210"/>
      <c r="C603" s="210"/>
      <c r="D603" s="210"/>
      <c r="E603" s="210"/>
      <c r="F603" s="210"/>
      <c r="G603" s="210"/>
      <c r="H603" s="210"/>
      <c r="I603" s="210"/>
      <c r="J603" s="210"/>
      <c r="K603" s="210"/>
      <c r="L603" s="210"/>
      <c r="M603" s="210"/>
      <c r="N603" s="210"/>
      <c r="O603" s="210"/>
      <c r="P603" s="210"/>
      <c r="Q603" s="210"/>
      <c r="R603" s="210"/>
      <c r="S603" s="210"/>
      <c r="T603" s="210"/>
      <c r="U603" s="210"/>
      <c r="V603" s="210"/>
      <c r="W603" s="210"/>
      <c r="X603" s="210"/>
      <c r="Y603" s="210"/>
      <c r="Z603" s="210"/>
    </row>
    <row r="604" spans="1:26" ht="15.75" customHeight="1" x14ac:dyDescent="0.25">
      <c r="A604" s="210"/>
      <c r="B604" s="210"/>
      <c r="C604" s="210"/>
      <c r="D604" s="210"/>
      <c r="E604" s="210"/>
      <c r="F604" s="210"/>
      <c r="G604" s="210"/>
      <c r="H604" s="210"/>
      <c r="I604" s="210"/>
      <c r="J604" s="210"/>
      <c r="K604" s="210"/>
      <c r="L604" s="210"/>
      <c r="M604" s="210"/>
      <c r="N604" s="210"/>
      <c r="O604" s="210"/>
      <c r="P604" s="210"/>
      <c r="Q604" s="210"/>
      <c r="R604" s="210"/>
      <c r="S604" s="210"/>
      <c r="T604" s="210"/>
      <c r="U604" s="210"/>
      <c r="V604" s="210"/>
      <c r="W604" s="210"/>
      <c r="X604" s="210"/>
      <c r="Y604" s="210"/>
      <c r="Z604" s="210"/>
    </row>
    <row r="605" spans="1:26" ht="15.75" customHeight="1" x14ac:dyDescent="0.25">
      <c r="A605" s="210"/>
      <c r="B605" s="210"/>
      <c r="C605" s="210"/>
      <c r="D605" s="210"/>
      <c r="E605" s="210"/>
      <c r="F605" s="210"/>
      <c r="G605" s="210"/>
      <c r="H605" s="210"/>
      <c r="I605" s="210"/>
      <c r="J605" s="210"/>
      <c r="K605" s="210"/>
      <c r="L605" s="210"/>
      <c r="M605" s="210"/>
      <c r="N605" s="210"/>
      <c r="O605" s="210"/>
      <c r="P605" s="210"/>
      <c r="Q605" s="210"/>
      <c r="R605" s="210"/>
      <c r="S605" s="210"/>
      <c r="T605" s="210"/>
      <c r="U605" s="210"/>
      <c r="V605" s="210"/>
      <c r="W605" s="210"/>
      <c r="X605" s="210"/>
      <c r="Y605" s="210"/>
      <c r="Z605" s="210"/>
    </row>
    <row r="606" spans="1:26" ht="15.75" customHeight="1" x14ac:dyDescent="0.25">
      <c r="A606" s="210"/>
      <c r="B606" s="210"/>
      <c r="C606" s="210"/>
      <c r="D606" s="210"/>
      <c r="E606" s="210"/>
      <c r="F606" s="210"/>
      <c r="G606" s="210"/>
      <c r="H606" s="210"/>
      <c r="I606" s="210"/>
      <c r="J606" s="210"/>
      <c r="K606" s="210"/>
      <c r="L606" s="210"/>
      <c r="M606" s="210"/>
      <c r="N606" s="210"/>
      <c r="O606" s="210"/>
      <c r="P606" s="210"/>
      <c r="Q606" s="210"/>
      <c r="R606" s="210"/>
      <c r="S606" s="210"/>
      <c r="T606" s="210"/>
      <c r="U606" s="210"/>
      <c r="V606" s="210"/>
      <c r="W606" s="210"/>
      <c r="X606" s="210"/>
      <c r="Y606" s="210"/>
      <c r="Z606" s="210"/>
    </row>
    <row r="607" spans="1:26" ht="15.75" customHeight="1" x14ac:dyDescent="0.25">
      <c r="A607" s="210"/>
      <c r="B607" s="210"/>
      <c r="C607" s="210"/>
      <c r="D607" s="210"/>
      <c r="E607" s="210"/>
      <c r="F607" s="210"/>
      <c r="G607" s="210"/>
      <c r="H607" s="210"/>
      <c r="I607" s="210"/>
      <c r="J607" s="210"/>
      <c r="K607" s="210"/>
      <c r="L607" s="210"/>
      <c r="M607" s="210"/>
      <c r="N607" s="210"/>
      <c r="O607" s="210"/>
      <c r="P607" s="210"/>
      <c r="Q607" s="210"/>
      <c r="R607" s="210"/>
      <c r="S607" s="210"/>
      <c r="T607" s="210"/>
      <c r="U607" s="210"/>
      <c r="V607" s="210"/>
      <c r="W607" s="210"/>
      <c r="X607" s="210"/>
      <c r="Y607" s="210"/>
      <c r="Z607" s="210"/>
    </row>
    <row r="608" spans="1:26" ht="15.75" customHeight="1" x14ac:dyDescent="0.25">
      <c r="A608" s="210"/>
      <c r="B608" s="210"/>
      <c r="C608" s="210"/>
      <c r="D608" s="210"/>
      <c r="E608" s="210"/>
      <c r="F608" s="210"/>
      <c r="G608" s="210"/>
      <c r="H608" s="210"/>
      <c r="I608" s="210"/>
      <c r="J608" s="210"/>
      <c r="K608" s="210"/>
      <c r="L608" s="210"/>
      <c r="M608" s="210"/>
      <c r="N608" s="210"/>
      <c r="O608" s="210"/>
      <c r="P608" s="210"/>
      <c r="Q608" s="210"/>
      <c r="R608" s="210"/>
      <c r="S608" s="210"/>
      <c r="T608" s="210"/>
      <c r="U608" s="210"/>
      <c r="V608" s="210"/>
      <c r="W608" s="210"/>
      <c r="X608" s="210"/>
      <c r="Y608" s="210"/>
      <c r="Z608" s="210"/>
    </row>
    <row r="609" spans="1:26" ht="15.75" customHeight="1" x14ac:dyDescent="0.25">
      <c r="A609" s="210"/>
      <c r="B609" s="210"/>
      <c r="C609" s="210"/>
      <c r="D609" s="210"/>
      <c r="E609" s="210"/>
      <c r="F609" s="210"/>
      <c r="G609" s="210"/>
      <c r="H609" s="210"/>
      <c r="I609" s="210"/>
      <c r="J609" s="210"/>
      <c r="K609" s="210"/>
      <c r="L609" s="210"/>
      <c r="M609" s="210"/>
      <c r="N609" s="210"/>
      <c r="O609" s="210"/>
      <c r="P609" s="210"/>
      <c r="Q609" s="210"/>
      <c r="R609" s="210"/>
      <c r="S609" s="210"/>
      <c r="T609" s="210"/>
      <c r="U609" s="210"/>
      <c r="V609" s="210"/>
      <c r="W609" s="210"/>
      <c r="X609" s="210"/>
      <c r="Y609" s="210"/>
      <c r="Z609" s="210"/>
    </row>
    <row r="610" spans="1:26" ht="15.75" customHeight="1" x14ac:dyDescent="0.25">
      <c r="A610" s="210"/>
      <c r="B610" s="210"/>
      <c r="C610" s="210"/>
      <c r="D610" s="210"/>
      <c r="E610" s="210"/>
      <c r="F610" s="210"/>
      <c r="G610" s="210"/>
      <c r="H610" s="210"/>
      <c r="I610" s="210"/>
      <c r="J610" s="210"/>
      <c r="K610" s="210"/>
      <c r="L610" s="210"/>
      <c r="M610" s="210"/>
      <c r="N610" s="210"/>
      <c r="O610" s="210"/>
      <c r="P610" s="210"/>
      <c r="Q610" s="210"/>
      <c r="R610" s="210"/>
      <c r="S610" s="210"/>
      <c r="T610" s="210"/>
      <c r="U610" s="210"/>
      <c r="V610" s="210"/>
      <c r="W610" s="210"/>
      <c r="X610" s="210"/>
      <c r="Y610" s="210"/>
      <c r="Z610" s="210"/>
    </row>
    <row r="611" spans="1:26" ht="15.75" customHeight="1" x14ac:dyDescent="0.25">
      <c r="A611" s="210"/>
      <c r="B611" s="210"/>
      <c r="C611" s="210"/>
      <c r="D611" s="210"/>
      <c r="E611" s="210"/>
      <c r="F611" s="210"/>
      <c r="G611" s="210"/>
      <c r="H611" s="210"/>
      <c r="I611" s="210"/>
      <c r="J611" s="210"/>
      <c r="K611" s="210"/>
      <c r="L611" s="210"/>
      <c r="M611" s="210"/>
      <c r="N611" s="210"/>
      <c r="O611" s="210"/>
      <c r="P611" s="210"/>
      <c r="Q611" s="210"/>
      <c r="R611" s="210"/>
      <c r="S611" s="210"/>
      <c r="T611" s="210"/>
      <c r="U611" s="210"/>
      <c r="V611" s="210"/>
      <c r="W611" s="210"/>
      <c r="X611" s="210"/>
      <c r="Y611" s="210"/>
      <c r="Z611" s="210"/>
    </row>
    <row r="612" spans="1:26" ht="15.75" customHeight="1" x14ac:dyDescent="0.25">
      <c r="A612" s="210"/>
      <c r="B612" s="210"/>
      <c r="C612" s="210"/>
      <c r="D612" s="210"/>
      <c r="E612" s="210"/>
      <c r="F612" s="210"/>
      <c r="G612" s="210"/>
      <c r="H612" s="210"/>
      <c r="I612" s="210"/>
      <c r="J612" s="210"/>
      <c r="K612" s="210"/>
      <c r="L612" s="210"/>
      <c r="M612" s="210"/>
      <c r="N612" s="210"/>
      <c r="O612" s="210"/>
      <c r="P612" s="210"/>
      <c r="Q612" s="210"/>
      <c r="R612" s="210"/>
      <c r="S612" s="210"/>
      <c r="T612" s="210"/>
      <c r="U612" s="210"/>
      <c r="V612" s="210"/>
      <c r="W612" s="210"/>
      <c r="X612" s="210"/>
      <c r="Y612" s="210"/>
      <c r="Z612" s="210"/>
    </row>
    <row r="613" spans="1:26" ht="15.75" customHeight="1" x14ac:dyDescent="0.25">
      <c r="A613" s="210"/>
      <c r="B613" s="210"/>
      <c r="C613" s="210"/>
      <c r="D613" s="210"/>
      <c r="E613" s="210"/>
      <c r="F613" s="210"/>
      <c r="G613" s="210"/>
      <c r="H613" s="210"/>
      <c r="I613" s="210"/>
      <c r="J613" s="210"/>
      <c r="K613" s="210"/>
      <c r="L613" s="210"/>
      <c r="M613" s="210"/>
      <c r="N613" s="210"/>
      <c r="O613" s="210"/>
      <c r="P613" s="210"/>
      <c r="Q613" s="210"/>
      <c r="R613" s="210"/>
      <c r="S613" s="210"/>
      <c r="T613" s="210"/>
      <c r="U613" s="210"/>
      <c r="V613" s="210"/>
      <c r="W613" s="210"/>
      <c r="X613" s="210"/>
      <c r="Y613" s="210"/>
      <c r="Z613" s="210"/>
    </row>
    <row r="614" spans="1:26" ht="15.75" customHeight="1" x14ac:dyDescent="0.25">
      <c r="A614" s="210"/>
      <c r="B614" s="210"/>
      <c r="C614" s="210"/>
      <c r="D614" s="210"/>
      <c r="E614" s="210"/>
      <c r="F614" s="210"/>
      <c r="G614" s="210"/>
      <c r="H614" s="210"/>
      <c r="I614" s="210"/>
      <c r="J614" s="210"/>
      <c r="K614" s="210"/>
      <c r="L614" s="210"/>
      <c r="M614" s="210"/>
      <c r="N614" s="210"/>
      <c r="O614" s="210"/>
      <c r="P614" s="210"/>
      <c r="Q614" s="210"/>
      <c r="R614" s="210"/>
      <c r="S614" s="210"/>
      <c r="T614" s="210"/>
      <c r="U614" s="210"/>
      <c r="V614" s="210"/>
      <c r="W614" s="210"/>
      <c r="X614" s="210"/>
      <c r="Y614" s="210"/>
      <c r="Z614" s="210"/>
    </row>
    <row r="615" spans="1:26" ht="15.75" customHeight="1" x14ac:dyDescent="0.25">
      <c r="A615" s="210"/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210"/>
      <c r="P615" s="210"/>
      <c r="Q615" s="210"/>
      <c r="R615" s="210"/>
      <c r="S615" s="210"/>
      <c r="T615" s="210"/>
      <c r="U615" s="210"/>
      <c r="V615" s="210"/>
      <c r="W615" s="210"/>
      <c r="X615" s="210"/>
      <c r="Y615" s="210"/>
      <c r="Z615" s="210"/>
    </row>
    <row r="616" spans="1:26" ht="15.75" customHeight="1" x14ac:dyDescent="0.25">
      <c r="A616" s="210"/>
      <c r="B616" s="210"/>
      <c r="C616" s="210"/>
      <c r="D616" s="210"/>
      <c r="E616" s="210"/>
      <c r="F616" s="210"/>
      <c r="G616" s="210"/>
      <c r="H616" s="210"/>
      <c r="I616" s="210"/>
      <c r="J616" s="210"/>
      <c r="K616" s="210"/>
      <c r="L616" s="210"/>
      <c r="M616" s="210"/>
      <c r="N616" s="210"/>
      <c r="O616" s="210"/>
      <c r="P616" s="210"/>
      <c r="Q616" s="210"/>
      <c r="R616" s="210"/>
      <c r="S616" s="210"/>
      <c r="T616" s="210"/>
      <c r="U616" s="210"/>
      <c r="V616" s="210"/>
      <c r="W616" s="210"/>
      <c r="X616" s="210"/>
      <c r="Y616" s="210"/>
      <c r="Z616" s="210"/>
    </row>
    <row r="617" spans="1:26" ht="15.75" customHeight="1" x14ac:dyDescent="0.25">
      <c r="A617" s="210"/>
      <c r="B617" s="210"/>
      <c r="C617" s="210"/>
      <c r="D617" s="210"/>
      <c r="E617" s="210"/>
      <c r="F617" s="210"/>
      <c r="G617" s="210"/>
      <c r="H617" s="210"/>
      <c r="I617" s="210"/>
      <c r="J617" s="210"/>
      <c r="K617" s="210"/>
      <c r="L617" s="210"/>
      <c r="M617" s="210"/>
      <c r="N617" s="210"/>
      <c r="O617" s="210"/>
      <c r="P617" s="210"/>
      <c r="Q617" s="210"/>
      <c r="R617" s="210"/>
      <c r="S617" s="210"/>
      <c r="T617" s="210"/>
      <c r="U617" s="210"/>
      <c r="V617" s="210"/>
      <c r="W617" s="210"/>
      <c r="X617" s="210"/>
      <c r="Y617" s="210"/>
      <c r="Z617" s="210"/>
    </row>
    <row r="618" spans="1:26" ht="15.75" customHeight="1" x14ac:dyDescent="0.25">
      <c r="A618" s="210"/>
      <c r="B618" s="210"/>
      <c r="C618" s="210"/>
      <c r="D618" s="210"/>
      <c r="E618" s="210"/>
      <c r="F618" s="210"/>
      <c r="G618" s="210"/>
      <c r="H618" s="210"/>
      <c r="I618" s="210"/>
      <c r="J618" s="210"/>
      <c r="K618" s="210"/>
      <c r="L618" s="210"/>
      <c r="M618" s="210"/>
      <c r="N618" s="210"/>
      <c r="O618" s="210"/>
      <c r="P618" s="210"/>
      <c r="Q618" s="210"/>
      <c r="R618" s="210"/>
      <c r="S618" s="210"/>
      <c r="T618" s="210"/>
      <c r="U618" s="210"/>
      <c r="V618" s="210"/>
      <c r="W618" s="210"/>
      <c r="X618" s="210"/>
      <c r="Y618" s="210"/>
      <c r="Z618" s="210"/>
    </row>
    <row r="619" spans="1:26" ht="15.75" customHeight="1" x14ac:dyDescent="0.25">
      <c r="A619" s="210"/>
      <c r="B619" s="210"/>
      <c r="C619" s="210"/>
      <c r="D619" s="210"/>
      <c r="E619" s="210"/>
      <c r="F619" s="210"/>
      <c r="G619" s="210"/>
      <c r="H619" s="210"/>
      <c r="I619" s="210"/>
      <c r="J619" s="210"/>
      <c r="K619" s="210"/>
      <c r="L619" s="210"/>
      <c r="M619" s="210"/>
      <c r="N619" s="210"/>
      <c r="O619" s="210"/>
      <c r="P619" s="210"/>
      <c r="Q619" s="210"/>
      <c r="R619" s="210"/>
      <c r="S619" s="210"/>
      <c r="T619" s="210"/>
      <c r="U619" s="210"/>
      <c r="V619" s="210"/>
      <c r="W619" s="210"/>
      <c r="X619" s="210"/>
      <c r="Y619" s="210"/>
      <c r="Z619" s="210"/>
    </row>
    <row r="620" spans="1:26" ht="15.75" customHeight="1" x14ac:dyDescent="0.25">
      <c r="A620" s="210"/>
      <c r="B620" s="210"/>
      <c r="C620" s="210"/>
      <c r="D620" s="210"/>
      <c r="E620" s="210"/>
      <c r="F620" s="210"/>
      <c r="G620" s="210"/>
      <c r="H620" s="210"/>
      <c r="I620" s="210"/>
      <c r="J620" s="210"/>
      <c r="K620" s="210"/>
      <c r="L620" s="210"/>
      <c r="M620" s="210"/>
      <c r="N620" s="210"/>
      <c r="O620" s="210"/>
      <c r="P620" s="210"/>
      <c r="Q620" s="210"/>
      <c r="R620" s="210"/>
      <c r="S620" s="210"/>
      <c r="T620" s="210"/>
      <c r="U620" s="210"/>
      <c r="V620" s="210"/>
      <c r="W620" s="210"/>
      <c r="X620" s="210"/>
      <c r="Y620" s="210"/>
      <c r="Z620" s="210"/>
    </row>
    <row r="621" spans="1:26" ht="15.75" customHeight="1" x14ac:dyDescent="0.25">
      <c r="A621" s="210"/>
      <c r="B621" s="210"/>
      <c r="C621" s="210"/>
      <c r="D621" s="210"/>
      <c r="E621" s="210"/>
      <c r="F621" s="210"/>
      <c r="G621" s="210"/>
      <c r="H621" s="210"/>
      <c r="I621" s="210"/>
      <c r="J621" s="210"/>
      <c r="K621" s="210"/>
      <c r="L621" s="210"/>
      <c r="M621" s="210"/>
      <c r="N621" s="210"/>
      <c r="O621" s="210"/>
      <c r="P621" s="210"/>
      <c r="Q621" s="210"/>
      <c r="R621" s="210"/>
      <c r="S621" s="210"/>
      <c r="T621" s="210"/>
      <c r="U621" s="210"/>
      <c r="V621" s="210"/>
      <c r="W621" s="210"/>
      <c r="X621" s="210"/>
      <c r="Y621" s="210"/>
      <c r="Z621" s="210"/>
    </row>
    <row r="622" spans="1:26" ht="15.75" customHeight="1" x14ac:dyDescent="0.25">
      <c r="A622" s="210"/>
      <c r="B622" s="210"/>
      <c r="C622" s="210"/>
      <c r="D622" s="210"/>
      <c r="E622" s="210"/>
      <c r="F622" s="210"/>
      <c r="G622" s="210"/>
      <c r="H622" s="210"/>
      <c r="I622" s="210"/>
      <c r="J622" s="210"/>
      <c r="K622" s="210"/>
      <c r="L622" s="210"/>
      <c r="M622" s="210"/>
      <c r="N622" s="210"/>
      <c r="O622" s="210"/>
      <c r="P622" s="210"/>
      <c r="Q622" s="210"/>
      <c r="R622" s="210"/>
      <c r="S622" s="210"/>
      <c r="T622" s="210"/>
      <c r="U622" s="210"/>
      <c r="V622" s="210"/>
      <c r="W622" s="210"/>
      <c r="X622" s="210"/>
      <c r="Y622" s="210"/>
      <c r="Z622" s="210"/>
    </row>
    <row r="623" spans="1:26" ht="15.75" customHeight="1" x14ac:dyDescent="0.25">
      <c r="A623" s="210"/>
      <c r="B623" s="210"/>
      <c r="C623" s="210"/>
      <c r="D623" s="210"/>
      <c r="E623" s="210"/>
      <c r="F623" s="210"/>
      <c r="G623" s="210"/>
      <c r="H623" s="210"/>
      <c r="I623" s="210"/>
      <c r="J623" s="210"/>
      <c r="K623" s="210"/>
      <c r="L623" s="210"/>
      <c r="M623" s="210"/>
      <c r="N623" s="210"/>
      <c r="O623" s="210"/>
      <c r="P623" s="210"/>
      <c r="Q623" s="210"/>
      <c r="R623" s="210"/>
      <c r="S623" s="210"/>
      <c r="T623" s="210"/>
      <c r="U623" s="210"/>
      <c r="V623" s="210"/>
      <c r="W623" s="210"/>
      <c r="X623" s="210"/>
      <c r="Y623" s="210"/>
      <c r="Z623" s="210"/>
    </row>
    <row r="624" spans="1:26" ht="15.75" customHeight="1" x14ac:dyDescent="0.25">
      <c r="A624" s="210"/>
      <c r="B624" s="210"/>
      <c r="C624" s="210"/>
      <c r="D624" s="210"/>
      <c r="E624" s="210"/>
      <c r="F624" s="210"/>
      <c r="G624" s="210"/>
      <c r="H624" s="210"/>
      <c r="I624" s="210"/>
      <c r="J624" s="210"/>
      <c r="K624" s="210"/>
      <c r="L624" s="210"/>
      <c r="M624" s="210"/>
      <c r="N624" s="210"/>
      <c r="O624" s="210"/>
      <c r="P624" s="210"/>
      <c r="Q624" s="210"/>
      <c r="R624" s="210"/>
      <c r="S624" s="210"/>
      <c r="T624" s="210"/>
      <c r="U624" s="210"/>
      <c r="V624" s="210"/>
      <c r="W624" s="210"/>
      <c r="X624" s="210"/>
      <c r="Y624" s="210"/>
      <c r="Z624" s="210"/>
    </row>
    <row r="625" spans="1:26" ht="15.75" customHeight="1" x14ac:dyDescent="0.25">
      <c r="A625" s="210"/>
      <c r="B625" s="210"/>
      <c r="C625" s="210"/>
      <c r="D625" s="210"/>
      <c r="E625" s="210"/>
      <c r="F625" s="210"/>
      <c r="G625" s="210"/>
      <c r="H625" s="210"/>
      <c r="I625" s="210"/>
      <c r="J625" s="210"/>
      <c r="K625" s="210"/>
      <c r="L625" s="210"/>
      <c r="M625" s="210"/>
      <c r="N625" s="210"/>
      <c r="O625" s="210"/>
      <c r="P625" s="210"/>
      <c r="Q625" s="210"/>
      <c r="R625" s="210"/>
      <c r="S625" s="210"/>
      <c r="T625" s="210"/>
      <c r="U625" s="210"/>
      <c r="V625" s="210"/>
      <c r="W625" s="210"/>
      <c r="X625" s="210"/>
      <c r="Y625" s="210"/>
      <c r="Z625" s="210"/>
    </row>
    <row r="626" spans="1:26" ht="15.75" customHeight="1" x14ac:dyDescent="0.25">
      <c r="A626" s="210"/>
      <c r="B626" s="210"/>
      <c r="C626" s="210"/>
      <c r="D626" s="210"/>
      <c r="E626" s="210"/>
      <c r="F626" s="210"/>
      <c r="G626" s="210"/>
      <c r="H626" s="210"/>
      <c r="I626" s="210"/>
      <c r="J626" s="210"/>
      <c r="K626" s="210"/>
      <c r="L626" s="210"/>
      <c r="M626" s="210"/>
      <c r="N626" s="210"/>
      <c r="O626" s="210"/>
      <c r="P626" s="210"/>
      <c r="Q626" s="210"/>
      <c r="R626" s="210"/>
      <c r="S626" s="210"/>
      <c r="T626" s="210"/>
      <c r="U626" s="210"/>
      <c r="V626" s="210"/>
      <c r="W626" s="210"/>
      <c r="X626" s="210"/>
      <c r="Y626" s="210"/>
      <c r="Z626" s="210"/>
    </row>
    <row r="627" spans="1:26" ht="15.75" customHeight="1" x14ac:dyDescent="0.25">
      <c r="A627" s="210"/>
      <c r="B627" s="210"/>
      <c r="C627" s="210"/>
      <c r="D627" s="210"/>
      <c r="E627" s="210"/>
      <c r="F627" s="210"/>
      <c r="G627" s="210"/>
      <c r="H627" s="210"/>
      <c r="I627" s="210"/>
      <c r="J627" s="210"/>
      <c r="K627" s="210"/>
      <c r="L627" s="210"/>
      <c r="M627" s="210"/>
      <c r="N627" s="210"/>
      <c r="O627" s="210"/>
      <c r="P627" s="210"/>
      <c r="Q627" s="210"/>
      <c r="R627" s="210"/>
      <c r="S627" s="210"/>
      <c r="T627" s="210"/>
      <c r="U627" s="210"/>
      <c r="V627" s="210"/>
      <c r="W627" s="210"/>
      <c r="X627" s="210"/>
      <c r="Y627" s="210"/>
      <c r="Z627" s="210"/>
    </row>
    <row r="628" spans="1:26" ht="15.75" customHeight="1" x14ac:dyDescent="0.25">
      <c r="A628" s="210"/>
      <c r="B628" s="210"/>
      <c r="C628" s="210"/>
      <c r="D628" s="210"/>
      <c r="E628" s="210"/>
      <c r="F628" s="210"/>
      <c r="G628" s="210"/>
      <c r="H628" s="210"/>
      <c r="I628" s="210"/>
      <c r="J628" s="210"/>
      <c r="K628" s="210"/>
      <c r="L628" s="210"/>
      <c r="M628" s="210"/>
      <c r="N628" s="210"/>
      <c r="O628" s="210"/>
      <c r="P628" s="210"/>
      <c r="Q628" s="210"/>
      <c r="R628" s="210"/>
      <c r="S628" s="210"/>
      <c r="T628" s="210"/>
      <c r="U628" s="210"/>
      <c r="V628" s="210"/>
      <c r="W628" s="210"/>
      <c r="X628" s="210"/>
      <c r="Y628" s="210"/>
      <c r="Z628" s="210"/>
    </row>
    <row r="629" spans="1:26" ht="15.75" customHeight="1" x14ac:dyDescent="0.25">
      <c r="A629" s="210"/>
      <c r="B629" s="210"/>
      <c r="C629" s="210"/>
      <c r="D629" s="210"/>
      <c r="E629" s="210"/>
      <c r="F629" s="210"/>
      <c r="G629" s="210"/>
      <c r="H629" s="210"/>
      <c r="I629" s="210"/>
      <c r="J629" s="210"/>
      <c r="K629" s="210"/>
      <c r="L629" s="210"/>
      <c r="M629" s="210"/>
      <c r="N629" s="210"/>
      <c r="O629" s="210"/>
      <c r="P629" s="210"/>
      <c r="Q629" s="210"/>
      <c r="R629" s="210"/>
      <c r="S629" s="210"/>
      <c r="T629" s="210"/>
      <c r="U629" s="210"/>
      <c r="V629" s="210"/>
      <c r="W629" s="210"/>
      <c r="X629" s="210"/>
      <c r="Y629" s="210"/>
      <c r="Z629" s="210"/>
    </row>
    <row r="630" spans="1:26" ht="15.75" customHeight="1" x14ac:dyDescent="0.25">
      <c r="A630" s="210"/>
      <c r="B630" s="210"/>
      <c r="C630" s="210"/>
      <c r="D630" s="210"/>
      <c r="E630" s="210"/>
      <c r="F630" s="210"/>
      <c r="G630" s="210"/>
      <c r="H630" s="210"/>
      <c r="I630" s="210"/>
      <c r="J630" s="210"/>
      <c r="K630" s="210"/>
      <c r="L630" s="210"/>
      <c r="M630" s="210"/>
      <c r="N630" s="210"/>
      <c r="O630" s="210"/>
      <c r="P630" s="210"/>
      <c r="Q630" s="210"/>
      <c r="R630" s="210"/>
      <c r="S630" s="210"/>
      <c r="T630" s="210"/>
      <c r="U630" s="210"/>
      <c r="V630" s="210"/>
      <c r="W630" s="210"/>
      <c r="X630" s="210"/>
      <c r="Y630" s="210"/>
      <c r="Z630" s="210"/>
    </row>
    <row r="631" spans="1:26" ht="15.75" customHeight="1" x14ac:dyDescent="0.25">
      <c r="A631" s="210"/>
      <c r="B631" s="210"/>
      <c r="C631" s="210"/>
      <c r="D631" s="210"/>
      <c r="E631" s="210"/>
      <c r="F631" s="210"/>
      <c r="G631" s="210"/>
      <c r="H631" s="210"/>
      <c r="I631" s="210"/>
      <c r="J631" s="210"/>
      <c r="K631" s="210"/>
      <c r="L631" s="210"/>
      <c r="M631" s="210"/>
      <c r="N631" s="210"/>
      <c r="O631" s="210"/>
      <c r="P631" s="210"/>
      <c r="Q631" s="210"/>
      <c r="R631" s="210"/>
      <c r="S631" s="210"/>
      <c r="T631" s="210"/>
      <c r="U631" s="210"/>
      <c r="V631" s="210"/>
      <c r="W631" s="210"/>
      <c r="X631" s="210"/>
      <c r="Y631" s="210"/>
      <c r="Z631" s="210"/>
    </row>
    <row r="632" spans="1:26" ht="15.75" customHeight="1" x14ac:dyDescent="0.25">
      <c r="A632" s="210"/>
      <c r="B632" s="210"/>
      <c r="C632" s="210"/>
      <c r="D632" s="210"/>
      <c r="E632" s="210"/>
      <c r="F632" s="210"/>
      <c r="G632" s="210"/>
      <c r="H632" s="210"/>
      <c r="I632" s="210"/>
      <c r="J632" s="210"/>
      <c r="K632" s="210"/>
      <c r="L632" s="210"/>
      <c r="M632" s="210"/>
      <c r="N632" s="210"/>
      <c r="O632" s="210"/>
      <c r="P632" s="210"/>
      <c r="Q632" s="210"/>
      <c r="R632" s="210"/>
      <c r="S632" s="210"/>
      <c r="T632" s="210"/>
      <c r="U632" s="210"/>
      <c r="V632" s="210"/>
      <c r="W632" s="210"/>
      <c r="X632" s="210"/>
      <c r="Y632" s="210"/>
      <c r="Z632" s="210"/>
    </row>
    <row r="633" spans="1:26" ht="15.75" customHeight="1" x14ac:dyDescent="0.25">
      <c r="A633" s="210"/>
      <c r="B633" s="210"/>
      <c r="C633" s="210"/>
      <c r="D633" s="210"/>
      <c r="E633" s="210"/>
      <c r="F633" s="210"/>
      <c r="G633" s="210"/>
      <c r="H633" s="210"/>
      <c r="I633" s="210"/>
      <c r="J633" s="210"/>
      <c r="K633" s="210"/>
      <c r="L633" s="210"/>
      <c r="M633" s="210"/>
      <c r="N633" s="210"/>
      <c r="O633" s="210"/>
      <c r="P633" s="210"/>
      <c r="Q633" s="210"/>
      <c r="R633" s="210"/>
      <c r="S633" s="210"/>
      <c r="T633" s="210"/>
      <c r="U633" s="210"/>
      <c r="V633" s="210"/>
      <c r="W633" s="210"/>
      <c r="X633" s="210"/>
      <c r="Y633" s="210"/>
      <c r="Z633" s="210"/>
    </row>
    <row r="634" spans="1:26" ht="15.75" customHeight="1" x14ac:dyDescent="0.25">
      <c r="A634" s="210"/>
      <c r="B634" s="210"/>
      <c r="C634" s="210"/>
      <c r="D634" s="210"/>
      <c r="E634" s="210"/>
      <c r="F634" s="210"/>
      <c r="G634" s="210"/>
      <c r="H634" s="210"/>
      <c r="I634" s="210"/>
      <c r="J634" s="210"/>
      <c r="K634" s="210"/>
      <c r="L634" s="210"/>
      <c r="M634" s="210"/>
      <c r="N634" s="210"/>
      <c r="O634" s="210"/>
      <c r="P634" s="210"/>
      <c r="Q634" s="210"/>
      <c r="R634" s="210"/>
      <c r="S634" s="210"/>
      <c r="T634" s="210"/>
      <c r="U634" s="210"/>
      <c r="V634" s="210"/>
      <c r="W634" s="210"/>
      <c r="X634" s="210"/>
      <c r="Y634" s="210"/>
      <c r="Z634" s="210"/>
    </row>
    <row r="635" spans="1:26" ht="15.75" customHeight="1" x14ac:dyDescent="0.25">
      <c r="A635" s="210"/>
      <c r="B635" s="210"/>
      <c r="C635" s="210"/>
      <c r="D635" s="210"/>
      <c r="E635" s="210"/>
      <c r="F635" s="210"/>
      <c r="G635" s="210"/>
      <c r="H635" s="210"/>
      <c r="I635" s="210"/>
      <c r="J635" s="210"/>
      <c r="K635" s="210"/>
      <c r="L635" s="210"/>
      <c r="M635" s="210"/>
      <c r="N635" s="210"/>
      <c r="O635" s="210"/>
      <c r="P635" s="210"/>
      <c r="Q635" s="210"/>
      <c r="R635" s="210"/>
      <c r="S635" s="210"/>
      <c r="T635" s="210"/>
      <c r="U635" s="210"/>
      <c r="V635" s="210"/>
      <c r="W635" s="210"/>
      <c r="X635" s="210"/>
      <c r="Y635" s="210"/>
      <c r="Z635" s="210"/>
    </row>
    <row r="636" spans="1:26" ht="15.75" customHeight="1" x14ac:dyDescent="0.25">
      <c r="A636" s="210"/>
      <c r="B636" s="210"/>
      <c r="C636" s="210"/>
      <c r="D636" s="210"/>
      <c r="E636" s="210"/>
      <c r="F636" s="210"/>
      <c r="G636" s="210"/>
      <c r="H636" s="210"/>
      <c r="I636" s="210"/>
      <c r="J636" s="210"/>
      <c r="K636" s="210"/>
      <c r="L636" s="210"/>
      <c r="M636" s="210"/>
      <c r="N636" s="210"/>
      <c r="O636" s="210"/>
      <c r="P636" s="210"/>
      <c r="Q636" s="210"/>
      <c r="R636" s="210"/>
      <c r="S636" s="210"/>
      <c r="T636" s="210"/>
      <c r="U636" s="210"/>
      <c r="V636" s="210"/>
      <c r="W636" s="210"/>
      <c r="X636" s="210"/>
      <c r="Y636" s="210"/>
      <c r="Z636" s="210"/>
    </row>
    <row r="637" spans="1:26" ht="15.75" customHeight="1" x14ac:dyDescent="0.25">
      <c r="A637" s="210"/>
      <c r="B637" s="210"/>
      <c r="C637" s="210"/>
      <c r="D637" s="210"/>
      <c r="E637" s="210"/>
      <c r="F637" s="210"/>
      <c r="G637" s="210"/>
      <c r="H637" s="210"/>
      <c r="I637" s="210"/>
      <c r="J637" s="210"/>
      <c r="K637" s="210"/>
      <c r="L637" s="210"/>
      <c r="M637" s="210"/>
      <c r="N637" s="210"/>
      <c r="O637" s="210"/>
      <c r="P637" s="210"/>
      <c r="Q637" s="210"/>
      <c r="R637" s="210"/>
      <c r="S637" s="210"/>
      <c r="T637" s="210"/>
      <c r="U637" s="210"/>
      <c r="V637" s="210"/>
      <c r="W637" s="210"/>
      <c r="X637" s="210"/>
      <c r="Y637" s="210"/>
      <c r="Z637" s="210"/>
    </row>
    <row r="638" spans="1:26" ht="15.75" customHeight="1" x14ac:dyDescent="0.25">
      <c r="A638" s="210"/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10"/>
      <c r="P638" s="210"/>
      <c r="Q638" s="210"/>
      <c r="R638" s="210"/>
      <c r="S638" s="210"/>
      <c r="T638" s="210"/>
      <c r="U638" s="210"/>
      <c r="V638" s="210"/>
      <c r="W638" s="210"/>
      <c r="X638" s="210"/>
      <c r="Y638" s="210"/>
      <c r="Z638" s="210"/>
    </row>
    <row r="639" spans="1:26" ht="15.75" customHeight="1" x14ac:dyDescent="0.25">
      <c r="A639" s="210"/>
      <c r="B639" s="210"/>
      <c r="C639" s="210"/>
      <c r="D639" s="210"/>
      <c r="E639" s="210"/>
      <c r="F639" s="210"/>
      <c r="G639" s="210"/>
      <c r="H639" s="210"/>
      <c r="I639" s="210"/>
      <c r="J639" s="210"/>
      <c r="K639" s="210"/>
      <c r="L639" s="210"/>
      <c r="M639" s="210"/>
      <c r="N639" s="210"/>
      <c r="O639" s="210"/>
      <c r="P639" s="210"/>
      <c r="Q639" s="210"/>
      <c r="R639" s="210"/>
      <c r="S639" s="210"/>
      <c r="T639" s="210"/>
      <c r="U639" s="210"/>
      <c r="V639" s="210"/>
      <c r="W639" s="210"/>
      <c r="X639" s="210"/>
      <c r="Y639" s="210"/>
      <c r="Z639" s="210"/>
    </row>
    <row r="640" spans="1:26" ht="15.75" customHeight="1" x14ac:dyDescent="0.25">
      <c r="A640" s="210"/>
      <c r="B640" s="210"/>
      <c r="C640" s="210"/>
      <c r="D640" s="210"/>
      <c r="E640" s="210"/>
      <c r="F640" s="210"/>
      <c r="G640" s="210"/>
      <c r="H640" s="210"/>
      <c r="I640" s="210"/>
      <c r="J640" s="210"/>
      <c r="K640" s="210"/>
      <c r="L640" s="210"/>
      <c r="M640" s="210"/>
      <c r="N640" s="210"/>
      <c r="O640" s="210"/>
      <c r="P640" s="210"/>
      <c r="Q640" s="210"/>
      <c r="R640" s="210"/>
      <c r="S640" s="210"/>
      <c r="T640" s="210"/>
      <c r="U640" s="210"/>
      <c r="V640" s="210"/>
      <c r="W640" s="210"/>
      <c r="X640" s="210"/>
      <c r="Y640" s="210"/>
      <c r="Z640" s="210"/>
    </row>
    <row r="641" spans="1:26" ht="15.75" customHeight="1" x14ac:dyDescent="0.25">
      <c r="A641" s="210"/>
      <c r="B641" s="210"/>
      <c r="C641" s="210"/>
      <c r="D641" s="210"/>
      <c r="E641" s="210"/>
      <c r="F641" s="210"/>
      <c r="G641" s="210"/>
      <c r="H641" s="210"/>
      <c r="I641" s="210"/>
      <c r="J641" s="210"/>
      <c r="K641" s="210"/>
      <c r="L641" s="210"/>
      <c r="M641" s="210"/>
      <c r="N641" s="210"/>
      <c r="O641" s="210"/>
      <c r="P641" s="210"/>
      <c r="Q641" s="210"/>
      <c r="R641" s="210"/>
      <c r="S641" s="210"/>
      <c r="T641" s="210"/>
      <c r="U641" s="210"/>
      <c r="V641" s="210"/>
      <c r="W641" s="210"/>
      <c r="X641" s="210"/>
      <c r="Y641" s="210"/>
      <c r="Z641" s="210"/>
    </row>
    <row r="642" spans="1:26" ht="15.75" customHeight="1" x14ac:dyDescent="0.25">
      <c r="A642" s="210"/>
      <c r="B642" s="210"/>
      <c r="C642" s="210"/>
      <c r="D642" s="210"/>
      <c r="E642" s="210"/>
      <c r="F642" s="210"/>
      <c r="G642" s="210"/>
      <c r="H642" s="210"/>
      <c r="I642" s="210"/>
      <c r="J642" s="210"/>
      <c r="K642" s="210"/>
      <c r="L642" s="210"/>
      <c r="M642" s="210"/>
      <c r="N642" s="210"/>
      <c r="O642" s="210"/>
      <c r="P642" s="210"/>
      <c r="Q642" s="210"/>
      <c r="R642" s="210"/>
      <c r="S642" s="210"/>
      <c r="T642" s="210"/>
      <c r="U642" s="210"/>
      <c r="V642" s="210"/>
      <c r="W642" s="210"/>
      <c r="X642" s="210"/>
      <c r="Y642" s="210"/>
      <c r="Z642" s="210"/>
    </row>
    <row r="643" spans="1:26" ht="15.75" customHeight="1" x14ac:dyDescent="0.25">
      <c r="A643" s="210"/>
      <c r="B643" s="210"/>
      <c r="C643" s="210"/>
      <c r="D643" s="210"/>
      <c r="E643" s="210"/>
      <c r="F643" s="210"/>
      <c r="G643" s="210"/>
      <c r="H643" s="210"/>
      <c r="I643" s="210"/>
      <c r="J643" s="210"/>
      <c r="K643" s="210"/>
      <c r="L643" s="210"/>
      <c r="M643" s="210"/>
      <c r="N643" s="210"/>
      <c r="O643" s="210"/>
      <c r="P643" s="210"/>
      <c r="Q643" s="210"/>
      <c r="R643" s="210"/>
      <c r="S643" s="210"/>
      <c r="T643" s="210"/>
      <c r="U643" s="210"/>
      <c r="V643" s="210"/>
      <c r="W643" s="210"/>
      <c r="X643" s="210"/>
      <c r="Y643" s="210"/>
      <c r="Z643" s="210"/>
    </row>
    <row r="644" spans="1:26" ht="15.75" customHeight="1" x14ac:dyDescent="0.25">
      <c r="A644" s="210"/>
      <c r="B644" s="210"/>
      <c r="C644" s="210"/>
      <c r="D644" s="210"/>
      <c r="E644" s="210"/>
      <c r="F644" s="210"/>
      <c r="G644" s="210"/>
      <c r="H644" s="210"/>
      <c r="I644" s="210"/>
      <c r="J644" s="210"/>
      <c r="K644" s="210"/>
      <c r="L644" s="210"/>
      <c r="M644" s="210"/>
      <c r="N644" s="210"/>
      <c r="O644" s="210"/>
      <c r="P644" s="210"/>
      <c r="Q644" s="210"/>
      <c r="R644" s="210"/>
      <c r="S644" s="210"/>
      <c r="T644" s="210"/>
      <c r="U644" s="210"/>
      <c r="V644" s="210"/>
      <c r="W644" s="210"/>
      <c r="X644" s="210"/>
      <c r="Y644" s="210"/>
      <c r="Z644" s="210"/>
    </row>
    <row r="645" spans="1:26" ht="15.75" customHeight="1" x14ac:dyDescent="0.25">
      <c r="A645" s="210"/>
      <c r="B645" s="210"/>
      <c r="C645" s="210"/>
      <c r="D645" s="210"/>
      <c r="E645" s="210"/>
      <c r="F645" s="210"/>
      <c r="G645" s="210"/>
      <c r="H645" s="210"/>
      <c r="I645" s="210"/>
      <c r="J645" s="210"/>
      <c r="K645" s="210"/>
      <c r="L645" s="210"/>
      <c r="M645" s="210"/>
      <c r="N645" s="210"/>
      <c r="O645" s="210"/>
      <c r="P645" s="210"/>
      <c r="Q645" s="210"/>
      <c r="R645" s="210"/>
      <c r="S645" s="210"/>
      <c r="T645" s="210"/>
      <c r="U645" s="210"/>
      <c r="V645" s="210"/>
      <c r="W645" s="210"/>
      <c r="X645" s="210"/>
      <c r="Y645" s="210"/>
      <c r="Z645" s="210"/>
    </row>
    <row r="646" spans="1:26" ht="15.75" customHeight="1" x14ac:dyDescent="0.25">
      <c r="A646" s="210"/>
      <c r="B646" s="210"/>
      <c r="C646" s="210"/>
      <c r="D646" s="210"/>
      <c r="E646" s="210"/>
      <c r="F646" s="210"/>
      <c r="G646" s="210"/>
      <c r="H646" s="210"/>
      <c r="I646" s="210"/>
      <c r="J646" s="210"/>
      <c r="K646" s="210"/>
      <c r="L646" s="210"/>
      <c r="M646" s="210"/>
      <c r="N646" s="210"/>
      <c r="O646" s="210"/>
      <c r="P646" s="210"/>
      <c r="Q646" s="210"/>
      <c r="R646" s="210"/>
      <c r="S646" s="210"/>
      <c r="T646" s="210"/>
      <c r="U646" s="210"/>
      <c r="V646" s="210"/>
      <c r="W646" s="210"/>
      <c r="X646" s="210"/>
      <c r="Y646" s="210"/>
      <c r="Z646" s="210"/>
    </row>
    <row r="647" spans="1:26" ht="15.75" customHeight="1" x14ac:dyDescent="0.25">
      <c r="A647" s="210"/>
      <c r="B647" s="210"/>
      <c r="C647" s="210"/>
      <c r="D647" s="210"/>
      <c r="E647" s="210"/>
      <c r="F647" s="210"/>
      <c r="G647" s="210"/>
      <c r="H647" s="210"/>
      <c r="I647" s="210"/>
      <c r="J647" s="210"/>
      <c r="K647" s="210"/>
      <c r="L647" s="210"/>
      <c r="M647" s="210"/>
      <c r="N647" s="210"/>
      <c r="O647" s="210"/>
      <c r="P647" s="210"/>
      <c r="Q647" s="210"/>
      <c r="R647" s="210"/>
      <c r="S647" s="210"/>
      <c r="T647" s="210"/>
      <c r="U647" s="210"/>
      <c r="V647" s="210"/>
      <c r="W647" s="210"/>
      <c r="X647" s="210"/>
      <c r="Y647" s="210"/>
      <c r="Z647" s="210"/>
    </row>
    <row r="648" spans="1:26" ht="15.75" customHeight="1" x14ac:dyDescent="0.25">
      <c r="A648" s="210"/>
      <c r="B648" s="210"/>
      <c r="C648" s="210"/>
      <c r="D648" s="210"/>
      <c r="E648" s="210"/>
      <c r="F648" s="210"/>
      <c r="G648" s="210"/>
      <c r="H648" s="210"/>
      <c r="I648" s="210"/>
      <c r="J648" s="210"/>
      <c r="K648" s="210"/>
      <c r="L648" s="210"/>
      <c r="M648" s="210"/>
      <c r="N648" s="210"/>
      <c r="O648" s="210"/>
      <c r="P648" s="210"/>
      <c r="Q648" s="210"/>
      <c r="R648" s="210"/>
      <c r="S648" s="210"/>
      <c r="T648" s="210"/>
      <c r="U648" s="210"/>
      <c r="V648" s="210"/>
      <c r="W648" s="210"/>
      <c r="X648" s="210"/>
      <c r="Y648" s="210"/>
      <c r="Z648" s="210"/>
    </row>
    <row r="649" spans="1:26" ht="15.75" customHeight="1" x14ac:dyDescent="0.25">
      <c r="A649" s="210"/>
      <c r="B649" s="210"/>
      <c r="C649" s="210"/>
      <c r="D649" s="210"/>
      <c r="E649" s="210"/>
      <c r="F649" s="210"/>
      <c r="G649" s="210"/>
      <c r="H649" s="210"/>
      <c r="I649" s="210"/>
      <c r="J649" s="210"/>
      <c r="K649" s="210"/>
      <c r="L649" s="210"/>
      <c r="M649" s="210"/>
      <c r="N649" s="210"/>
      <c r="O649" s="210"/>
      <c r="P649" s="210"/>
      <c r="Q649" s="210"/>
      <c r="R649" s="210"/>
      <c r="S649" s="210"/>
      <c r="T649" s="210"/>
      <c r="U649" s="210"/>
      <c r="V649" s="210"/>
      <c r="W649" s="210"/>
      <c r="X649" s="210"/>
      <c r="Y649" s="210"/>
      <c r="Z649" s="210"/>
    </row>
    <row r="650" spans="1:26" ht="15.75" customHeight="1" x14ac:dyDescent="0.25">
      <c r="A650" s="210"/>
      <c r="B650" s="210"/>
      <c r="C650" s="210"/>
      <c r="D650" s="210"/>
      <c r="E650" s="210"/>
      <c r="F650" s="210"/>
      <c r="G650" s="210"/>
      <c r="H650" s="210"/>
      <c r="I650" s="210"/>
      <c r="J650" s="210"/>
      <c r="K650" s="210"/>
      <c r="L650" s="210"/>
      <c r="M650" s="210"/>
      <c r="N650" s="210"/>
      <c r="O650" s="210"/>
      <c r="P650" s="210"/>
      <c r="Q650" s="210"/>
      <c r="R650" s="210"/>
      <c r="S650" s="210"/>
      <c r="T650" s="210"/>
      <c r="U650" s="210"/>
      <c r="V650" s="210"/>
      <c r="W650" s="210"/>
      <c r="X650" s="210"/>
      <c r="Y650" s="210"/>
      <c r="Z650" s="210"/>
    </row>
    <row r="651" spans="1:26" ht="15.75" customHeight="1" x14ac:dyDescent="0.25">
      <c r="A651" s="210"/>
      <c r="B651" s="210"/>
      <c r="C651" s="210"/>
      <c r="D651" s="210"/>
      <c r="E651" s="210"/>
      <c r="F651" s="210"/>
      <c r="G651" s="210"/>
      <c r="H651" s="210"/>
      <c r="I651" s="210"/>
      <c r="J651" s="210"/>
      <c r="K651" s="210"/>
      <c r="L651" s="210"/>
      <c r="M651" s="210"/>
      <c r="N651" s="210"/>
      <c r="O651" s="210"/>
      <c r="P651" s="210"/>
      <c r="Q651" s="210"/>
      <c r="R651" s="210"/>
      <c r="S651" s="210"/>
      <c r="T651" s="210"/>
      <c r="U651" s="210"/>
      <c r="V651" s="210"/>
      <c r="W651" s="210"/>
      <c r="X651" s="210"/>
      <c r="Y651" s="210"/>
      <c r="Z651" s="210"/>
    </row>
    <row r="652" spans="1:26" ht="15.75" customHeight="1" x14ac:dyDescent="0.25">
      <c r="A652" s="210"/>
      <c r="B652" s="210"/>
      <c r="C652" s="210"/>
      <c r="D652" s="210"/>
      <c r="E652" s="210"/>
      <c r="F652" s="210"/>
      <c r="G652" s="210"/>
      <c r="H652" s="210"/>
      <c r="I652" s="210"/>
      <c r="J652" s="210"/>
      <c r="K652" s="210"/>
      <c r="L652" s="210"/>
      <c r="M652" s="210"/>
      <c r="N652" s="210"/>
      <c r="O652" s="210"/>
      <c r="P652" s="210"/>
      <c r="Q652" s="210"/>
      <c r="R652" s="210"/>
      <c r="S652" s="210"/>
      <c r="T652" s="210"/>
      <c r="U652" s="210"/>
      <c r="V652" s="210"/>
      <c r="W652" s="210"/>
      <c r="X652" s="210"/>
      <c r="Y652" s="210"/>
      <c r="Z652" s="210"/>
    </row>
    <row r="653" spans="1:26" ht="15.75" customHeight="1" x14ac:dyDescent="0.25">
      <c r="A653" s="210"/>
      <c r="B653" s="210"/>
      <c r="C653" s="210"/>
      <c r="D653" s="210"/>
      <c r="E653" s="210"/>
      <c r="F653" s="210"/>
      <c r="G653" s="210"/>
      <c r="H653" s="210"/>
      <c r="I653" s="210"/>
      <c r="J653" s="210"/>
      <c r="K653" s="210"/>
      <c r="L653" s="210"/>
      <c r="M653" s="210"/>
      <c r="N653" s="210"/>
      <c r="O653" s="210"/>
      <c r="P653" s="210"/>
      <c r="Q653" s="210"/>
      <c r="R653" s="210"/>
      <c r="S653" s="210"/>
      <c r="T653" s="210"/>
      <c r="U653" s="210"/>
      <c r="V653" s="210"/>
      <c r="W653" s="210"/>
      <c r="X653" s="210"/>
      <c r="Y653" s="210"/>
      <c r="Z653" s="210"/>
    </row>
    <row r="654" spans="1:26" ht="15.75" customHeight="1" x14ac:dyDescent="0.25">
      <c r="A654" s="210"/>
      <c r="B654" s="210"/>
      <c r="C654" s="210"/>
      <c r="D654" s="210"/>
      <c r="E654" s="210"/>
      <c r="F654" s="210"/>
      <c r="G654" s="210"/>
      <c r="H654" s="210"/>
      <c r="I654" s="210"/>
      <c r="J654" s="210"/>
      <c r="K654" s="210"/>
      <c r="L654" s="210"/>
      <c r="M654" s="210"/>
      <c r="N654" s="210"/>
      <c r="O654" s="210"/>
      <c r="P654" s="210"/>
      <c r="Q654" s="210"/>
      <c r="R654" s="210"/>
      <c r="S654" s="210"/>
      <c r="T654" s="210"/>
      <c r="U654" s="210"/>
      <c r="V654" s="210"/>
      <c r="W654" s="210"/>
      <c r="X654" s="210"/>
      <c r="Y654" s="210"/>
      <c r="Z654" s="210"/>
    </row>
    <row r="655" spans="1:26" ht="15.75" customHeight="1" x14ac:dyDescent="0.25">
      <c r="A655" s="210"/>
      <c r="B655" s="210"/>
      <c r="C655" s="210"/>
      <c r="D655" s="210"/>
      <c r="E655" s="210"/>
      <c r="F655" s="210"/>
      <c r="G655" s="210"/>
      <c r="H655" s="210"/>
      <c r="I655" s="210"/>
      <c r="J655" s="210"/>
      <c r="K655" s="210"/>
      <c r="L655" s="210"/>
      <c r="M655" s="210"/>
      <c r="N655" s="210"/>
      <c r="O655" s="210"/>
      <c r="P655" s="210"/>
      <c r="Q655" s="210"/>
      <c r="R655" s="210"/>
      <c r="S655" s="210"/>
      <c r="T655" s="210"/>
      <c r="U655" s="210"/>
      <c r="V655" s="210"/>
      <c r="W655" s="210"/>
      <c r="X655" s="210"/>
      <c r="Y655" s="210"/>
      <c r="Z655" s="210"/>
    </row>
    <row r="656" spans="1:26" ht="15.75" customHeight="1" x14ac:dyDescent="0.25">
      <c r="A656" s="210"/>
      <c r="B656" s="210"/>
      <c r="C656" s="210"/>
      <c r="D656" s="210"/>
      <c r="E656" s="210"/>
      <c r="F656" s="210"/>
      <c r="G656" s="210"/>
      <c r="H656" s="210"/>
      <c r="I656" s="210"/>
      <c r="J656" s="210"/>
      <c r="K656" s="210"/>
      <c r="L656" s="210"/>
      <c r="M656" s="210"/>
      <c r="N656" s="210"/>
      <c r="O656" s="210"/>
      <c r="P656" s="210"/>
      <c r="Q656" s="210"/>
      <c r="R656" s="210"/>
      <c r="S656" s="210"/>
      <c r="T656" s="210"/>
      <c r="U656" s="210"/>
      <c r="V656" s="210"/>
      <c r="W656" s="210"/>
      <c r="X656" s="210"/>
      <c r="Y656" s="210"/>
      <c r="Z656" s="210"/>
    </row>
    <row r="657" spans="1:26" ht="15.75" customHeight="1" x14ac:dyDescent="0.25">
      <c r="A657" s="210"/>
      <c r="B657" s="210"/>
      <c r="C657" s="210"/>
      <c r="D657" s="210"/>
      <c r="E657" s="210"/>
      <c r="F657" s="210"/>
      <c r="G657" s="210"/>
      <c r="H657" s="210"/>
      <c r="I657" s="210"/>
      <c r="J657" s="210"/>
      <c r="K657" s="210"/>
      <c r="L657" s="210"/>
      <c r="M657" s="210"/>
      <c r="N657" s="210"/>
      <c r="O657" s="210"/>
      <c r="P657" s="210"/>
      <c r="Q657" s="210"/>
      <c r="R657" s="210"/>
      <c r="S657" s="210"/>
      <c r="T657" s="210"/>
      <c r="U657" s="210"/>
      <c r="V657" s="210"/>
      <c r="W657" s="210"/>
      <c r="X657" s="210"/>
      <c r="Y657" s="210"/>
      <c r="Z657" s="210"/>
    </row>
    <row r="658" spans="1:26" ht="15.75" customHeight="1" x14ac:dyDescent="0.25">
      <c r="A658" s="210"/>
      <c r="B658" s="210"/>
      <c r="C658" s="210"/>
      <c r="D658" s="210"/>
      <c r="E658" s="210"/>
      <c r="F658" s="210"/>
      <c r="G658" s="210"/>
      <c r="H658" s="210"/>
      <c r="I658" s="210"/>
      <c r="J658" s="210"/>
      <c r="K658" s="210"/>
      <c r="L658" s="210"/>
      <c r="M658" s="210"/>
      <c r="N658" s="210"/>
      <c r="O658" s="210"/>
      <c r="P658" s="210"/>
      <c r="Q658" s="210"/>
      <c r="R658" s="210"/>
      <c r="S658" s="210"/>
      <c r="T658" s="210"/>
      <c r="U658" s="210"/>
      <c r="V658" s="210"/>
      <c r="W658" s="210"/>
      <c r="X658" s="210"/>
      <c r="Y658" s="210"/>
      <c r="Z658" s="210"/>
    </row>
    <row r="659" spans="1:26" ht="15.75" customHeight="1" x14ac:dyDescent="0.25">
      <c r="A659" s="210"/>
      <c r="B659" s="210"/>
      <c r="C659" s="210"/>
      <c r="D659" s="210"/>
      <c r="E659" s="210"/>
      <c r="F659" s="210"/>
      <c r="G659" s="210"/>
      <c r="H659" s="210"/>
      <c r="I659" s="210"/>
      <c r="J659" s="210"/>
      <c r="K659" s="210"/>
      <c r="L659" s="210"/>
      <c r="M659" s="210"/>
      <c r="N659" s="210"/>
      <c r="O659" s="210"/>
      <c r="P659" s="210"/>
      <c r="Q659" s="210"/>
      <c r="R659" s="210"/>
      <c r="S659" s="210"/>
      <c r="T659" s="210"/>
      <c r="U659" s="210"/>
      <c r="V659" s="210"/>
      <c r="W659" s="210"/>
      <c r="X659" s="210"/>
      <c r="Y659" s="210"/>
      <c r="Z659" s="210"/>
    </row>
    <row r="660" spans="1:26" ht="15.75" customHeight="1" x14ac:dyDescent="0.25">
      <c r="A660" s="210"/>
      <c r="B660" s="210"/>
      <c r="C660" s="210"/>
      <c r="D660" s="210"/>
      <c r="E660" s="210"/>
      <c r="F660" s="210"/>
      <c r="G660" s="210"/>
      <c r="H660" s="210"/>
      <c r="I660" s="210"/>
      <c r="J660" s="210"/>
      <c r="K660" s="210"/>
      <c r="L660" s="210"/>
      <c r="M660" s="210"/>
      <c r="N660" s="210"/>
      <c r="O660" s="210"/>
      <c r="P660" s="210"/>
      <c r="Q660" s="210"/>
      <c r="R660" s="210"/>
      <c r="S660" s="210"/>
      <c r="T660" s="210"/>
      <c r="U660" s="210"/>
      <c r="V660" s="210"/>
      <c r="W660" s="210"/>
      <c r="X660" s="210"/>
      <c r="Y660" s="210"/>
      <c r="Z660" s="210"/>
    </row>
    <row r="661" spans="1:26" ht="15.75" customHeight="1" x14ac:dyDescent="0.25">
      <c r="A661" s="210"/>
      <c r="B661" s="210"/>
      <c r="C661" s="210"/>
      <c r="D661" s="210"/>
      <c r="E661" s="210"/>
      <c r="F661" s="210"/>
      <c r="G661" s="210"/>
      <c r="H661" s="210"/>
      <c r="I661" s="210"/>
      <c r="J661" s="210"/>
      <c r="K661" s="210"/>
      <c r="L661" s="210"/>
      <c r="M661" s="210"/>
      <c r="N661" s="210"/>
      <c r="O661" s="210"/>
      <c r="P661" s="210"/>
      <c r="Q661" s="210"/>
      <c r="R661" s="210"/>
      <c r="S661" s="210"/>
      <c r="T661" s="210"/>
      <c r="U661" s="210"/>
      <c r="V661" s="210"/>
      <c r="W661" s="210"/>
      <c r="X661" s="210"/>
      <c r="Y661" s="210"/>
      <c r="Z661" s="210"/>
    </row>
    <row r="662" spans="1:26" ht="15.75" customHeight="1" x14ac:dyDescent="0.25">
      <c r="A662" s="210"/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210"/>
      <c r="P662" s="210"/>
      <c r="Q662" s="210"/>
      <c r="R662" s="210"/>
      <c r="S662" s="210"/>
      <c r="T662" s="210"/>
      <c r="U662" s="210"/>
      <c r="V662" s="210"/>
      <c r="W662" s="210"/>
      <c r="X662" s="210"/>
      <c r="Y662" s="210"/>
      <c r="Z662" s="210"/>
    </row>
    <row r="663" spans="1:26" ht="15.75" customHeight="1" x14ac:dyDescent="0.25">
      <c r="A663" s="210"/>
      <c r="B663" s="210"/>
      <c r="C663" s="210"/>
      <c r="D663" s="210"/>
      <c r="E663" s="210"/>
      <c r="F663" s="210"/>
      <c r="G663" s="210"/>
      <c r="H663" s="210"/>
      <c r="I663" s="210"/>
      <c r="J663" s="210"/>
      <c r="K663" s="210"/>
      <c r="L663" s="210"/>
      <c r="M663" s="210"/>
      <c r="N663" s="210"/>
      <c r="O663" s="210"/>
      <c r="P663" s="210"/>
      <c r="Q663" s="210"/>
      <c r="R663" s="210"/>
      <c r="S663" s="210"/>
      <c r="T663" s="210"/>
      <c r="U663" s="210"/>
      <c r="V663" s="210"/>
      <c r="W663" s="210"/>
      <c r="X663" s="210"/>
      <c r="Y663" s="210"/>
      <c r="Z663" s="210"/>
    </row>
    <row r="664" spans="1:26" ht="15.75" customHeight="1" x14ac:dyDescent="0.25">
      <c r="A664" s="210"/>
      <c r="B664" s="210"/>
      <c r="C664" s="210"/>
      <c r="D664" s="210"/>
      <c r="E664" s="210"/>
      <c r="F664" s="210"/>
      <c r="G664" s="210"/>
      <c r="H664" s="210"/>
      <c r="I664" s="210"/>
      <c r="J664" s="210"/>
      <c r="K664" s="210"/>
      <c r="L664" s="210"/>
      <c r="M664" s="210"/>
      <c r="N664" s="210"/>
      <c r="O664" s="210"/>
      <c r="P664" s="210"/>
      <c r="Q664" s="210"/>
      <c r="R664" s="210"/>
      <c r="S664" s="210"/>
      <c r="T664" s="210"/>
      <c r="U664" s="210"/>
      <c r="V664" s="210"/>
      <c r="W664" s="210"/>
      <c r="X664" s="210"/>
      <c r="Y664" s="210"/>
      <c r="Z664" s="210"/>
    </row>
    <row r="665" spans="1:26" ht="15.75" customHeight="1" x14ac:dyDescent="0.25">
      <c r="A665" s="210"/>
      <c r="B665" s="210"/>
      <c r="C665" s="210"/>
      <c r="D665" s="210"/>
      <c r="E665" s="210"/>
      <c r="F665" s="210"/>
      <c r="G665" s="210"/>
      <c r="H665" s="210"/>
      <c r="I665" s="210"/>
      <c r="J665" s="210"/>
      <c r="K665" s="210"/>
      <c r="L665" s="210"/>
      <c r="M665" s="210"/>
      <c r="N665" s="210"/>
      <c r="O665" s="210"/>
      <c r="P665" s="210"/>
      <c r="Q665" s="210"/>
      <c r="R665" s="210"/>
      <c r="S665" s="210"/>
      <c r="T665" s="210"/>
      <c r="U665" s="210"/>
      <c r="V665" s="210"/>
      <c r="W665" s="210"/>
      <c r="X665" s="210"/>
      <c r="Y665" s="210"/>
      <c r="Z665" s="210"/>
    </row>
    <row r="666" spans="1:26" ht="15.75" customHeight="1" x14ac:dyDescent="0.25">
      <c r="A666" s="210"/>
      <c r="B666" s="210"/>
      <c r="C666" s="210"/>
      <c r="D666" s="210"/>
      <c r="E666" s="210"/>
      <c r="F666" s="210"/>
      <c r="G666" s="210"/>
      <c r="H666" s="210"/>
      <c r="I666" s="210"/>
      <c r="J666" s="210"/>
      <c r="K666" s="210"/>
      <c r="L666" s="210"/>
      <c r="M666" s="210"/>
      <c r="N666" s="210"/>
      <c r="O666" s="210"/>
      <c r="P666" s="210"/>
      <c r="Q666" s="210"/>
      <c r="R666" s="210"/>
      <c r="S666" s="210"/>
      <c r="T666" s="210"/>
      <c r="U666" s="210"/>
      <c r="V666" s="210"/>
      <c r="W666" s="210"/>
      <c r="X666" s="210"/>
      <c r="Y666" s="210"/>
      <c r="Z666" s="210"/>
    </row>
    <row r="667" spans="1:26" ht="15.75" customHeight="1" x14ac:dyDescent="0.25">
      <c r="A667" s="210"/>
      <c r="B667" s="210"/>
      <c r="C667" s="210"/>
      <c r="D667" s="210"/>
      <c r="E667" s="210"/>
      <c r="F667" s="210"/>
      <c r="G667" s="210"/>
      <c r="H667" s="210"/>
      <c r="I667" s="210"/>
      <c r="J667" s="210"/>
      <c r="K667" s="210"/>
      <c r="L667" s="210"/>
      <c r="M667" s="210"/>
      <c r="N667" s="210"/>
      <c r="O667" s="210"/>
      <c r="P667" s="210"/>
      <c r="Q667" s="210"/>
      <c r="R667" s="210"/>
      <c r="S667" s="210"/>
      <c r="T667" s="210"/>
      <c r="U667" s="210"/>
      <c r="V667" s="210"/>
      <c r="W667" s="210"/>
      <c r="X667" s="210"/>
      <c r="Y667" s="210"/>
      <c r="Z667" s="210"/>
    </row>
    <row r="668" spans="1:26" ht="15.75" customHeight="1" x14ac:dyDescent="0.25">
      <c r="A668" s="210"/>
      <c r="B668" s="210"/>
      <c r="C668" s="210"/>
      <c r="D668" s="210"/>
      <c r="E668" s="210"/>
      <c r="F668" s="210"/>
      <c r="G668" s="210"/>
      <c r="H668" s="210"/>
      <c r="I668" s="210"/>
      <c r="J668" s="210"/>
      <c r="K668" s="210"/>
      <c r="L668" s="210"/>
      <c r="M668" s="210"/>
      <c r="N668" s="210"/>
      <c r="O668" s="210"/>
      <c r="P668" s="210"/>
      <c r="Q668" s="210"/>
      <c r="R668" s="210"/>
      <c r="S668" s="210"/>
      <c r="T668" s="210"/>
      <c r="U668" s="210"/>
      <c r="V668" s="210"/>
      <c r="W668" s="210"/>
      <c r="X668" s="210"/>
      <c r="Y668" s="210"/>
      <c r="Z668" s="210"/>
    </row>
    <row r="669" spans="1:26" ht="15.75" customHeight="1" x14ac:dyDescent="0.25">
      <c r="A669" s="210"/>
      <c r="B669" s="210"/>
      <c r="C669" s="210"/>
      <c r="D669" s="210"/>
      <c r="E669" s="210"/>
      <c r="F669" s="210"/>
      <c r="G669" s="210"/>
      <c r="H669" s="210"/>
      <c r="I669" s="210"/>
      <c r="J669" s="210"/>
      <c r="K669" s="210"/>
      <c r="L669" s="210"/>
      <c r="M669" s="210"/>
      <c r="N669" s="210"/>
      <c r="O669" s="210"/>
      <c r="P669" s="210"/>
      <c r="Q669" s="210"/>
      <c r="R669" s="210"/>
      <c r="S669" s="210"/>
      <c r="T669" s="210"/>
      <c r="U669" s="210"/>
      <c r="V669" s="210"/>
      <c r="W669" s="210"/>
      <c r="X669" s="210"/>
      <c r="Y669" s="210"/>
      <c r="Z669" s="210"/>
    </row>
    <row r="670" spans="1:26" ht="15.75" customHeight="1" x14ac:dyDescent="0.25">
      <c r="A670" s="210"/>
      <c r="B670" s="210"/>
      <c r="C670" s="210"/>
      <c r="D670" s="210"/>
      <c r="E670" s="210"/>
      <c r="F670" s="210"/>
      <c r="G670" s="210"/>
      <c r="H670" s="210"/>
      <c r="I670" s="210"/>
      <c r="J670" s="210"/>
      <c r="K670" s="210"/>
      <c r="L670" s="210"/>
      <c r="M670" s="210"/>
      <c r="N670" s="210"/>
      <c r="O670" s="210"/>
      <c r="P670" s="210"/>
      <c r="Q670" s="210"/>
      <c r="R670" s="210"/>
      <c r="S670" s="210"/>
      <c r="T670" s="210"/>
      <c r="U670" s="210"/>
      <c r="V670" s="210"/>
      <c r="W670" s="210"/>
      <c r="X670" s="210"/>
      <c r="Y670" s="210"/>
      <c r="Z670" s="210"/>
    </row>
    <row r="671" spans="1:26" ht="15.75" customHeight="1" x14ac:dyDescent="0.25">
      <c r="A671" s="210"/>
      <c r="B671" s="210"/>
      <c r="C671" s="210"/>
      <c r="D671" s="210"/>
      <c r="E671" s="210"/>
      <c r="F671" s="210"/>
      <c r="G671" s="210"/>
      <c r="H671" s="210"/>
      <c r="I671" s="210"/>
      <c r="J671" s="210"/>
      <c r="K671" s="210"/>
      <c r="L671" s="210"/>
      <c r="M671" s="210"/>
      <c r="N671" s="210"/>
      <c r="O671" s="210"/>
      <c r="P671" s="210"/>
      <c r="Q671" s="210"/>
      <c r="R671" s="210"/>
      <c r="S671" s="210"/>
      <c r="T671" s="210"/>
      <c r="U671" s="210"/>
      <c r="V671" s="210"/>
      <c r="W671" s="210"/>
      <c r="X671" s="210"/>
      <c r="Y671" s="210"/>
      <c r="Z671" s="210"/>
    </row>
    <row r="672" spans="1:26" ht="15.75" customHeight="1" x14ac:dyDescent="0.25">
      <c r="A672" s="210"/>
      <c r="B672" s="210"/>
      <c r="C672" s="210"/>
      <c r="D672" s="210"/>
      <c r="E672" s="210"/>
      <c r="F672" s="210"/>
      <c r="G672" s="210"/>
      <c r="H672" s="210"/>
      <c r="I672" s="210"/>
      <c r="J672" s="210"/>
      <c r="K672" s="210"/>
      <c r="L672" s="210"/>
      <c r="M672" s="210"/>
      <c r="N672" s="210"/>
      <c r="O672" s="210"/>
      <c r="P672" s="210"/>
      <c r="Q672" s="210"/>
      <c r="R672" s="210"/>
      <c r="S672" s="210"/>
      <c r="T672" s="210"/>
      <c r="U672" s="210"/>
      <c r="V672" s="210"/>
      <c r="W672" s="210"/>
      <c r="X672" s="210"/>
      <c r="Y672" s="210"/>
      <c r="Z672" s="210"/>
    </row>
    <row r="673" spans="1:26" ht="15.75" customHeight="1" x14ac:dyDescent="0.25">
      <c r="A673" s="210"/>
      <c r="B673" s="210"/>
      <c r="C673" s="210"/>
      <c r="D673" s="210"/>
      <c r="E673" s="210"/>
      <c r="F673" s="210"/>
      <c r="G673" s="210"/>
      <c r="H673" s="210"/>
      <c r="I673" s="210"/>
      <c r="J673" s="210"/>
      <c r="K673" s="210"/>
      <c r="L673" s="210"/>
      <c r="M673" s="210"/>
      <c r="N673" s="210"/>
      <c r="O673" s="210"/>
      <c r="P673" s="210"/>
      <c r="Q673" s="210"/>
      <c r="R673" s="210"/>
      <c r="S673" s="210"/>
      <c r="T673" s="210"/>
      <c r="U673" s="210"/>
      <c r="V673" s="210"/>
      <c r="W673" s="210"/>
      <c r="X673" s="210"/>
      <c r="Y673" s="210"/>
      <c r="Z673" s="210"/>
    </row>
    <row r="674" spans="1:26" ht="15.75" customHeight="1" x14ac:dyDescent="0.25">
      <c r="A674" s="210"/>
      <c r="B674" s="210"/>
      <c r="C674" s="210"/>
      <c r="D674" s="210"/>
      <c r="E674" s="210"/>
      <c r="F674" s="210"/>
      <c r="G674" s="210"/>
      <c r="H674" s="210"/>
      <c r="I674" s="210"/>
      <c r="J674" s="210"/>
      <c r="K674" s="210"/>
      <c r="L674" s="210"/>
      <c r="M674" s="210"/>
      <c r="N674" s="210"/>
      <c r="O674" s="210"/>
      <c r="P674" s="210"/>
      <c r="Q674" s="210"/>
      <c r="R674" s="210"/>
      <c r="S674" s="210"/>
      <c r="T674" s="210"/>
      <c r="U674" s="210"/>
      <c r="V674" s="210"/>
      <c r="W674" s="210"/>
      <c r="X674" s="210"/>
      <c r="Y674" s="210"/>
      <c r="Z674" s="210"/>
    </row>
    <row r="675" spans="1:26" ht="15.75" customHeight="1" x14ac:dyDescent="0.25">
      <c r="A675" s="210"/>
      <c r="B675" s="210"/>
      <c r="C675" s="210"/>
      <c r="D675" s="210"/>
      <c r="E675" s="210"/>
      <c r="F675" s="210"/>
      <c r="G675" s="210"/>
      <c r="H675" s="210"/>
      <c r="I675" s="210"/>
      <c r="J675" s="210"/>
      <c r="K675" s="210"/>
      <c r="L675" s="210"/>
      <c r="M675" s="210"/>
      <c r="N675" s="210"/>
      <c r="O675" s="210"/>
      <c r="P675" s="210"/>
      <c r="Q675" s="210"/>
      <c r="R675" s="210"/>
      <c r="S675" s="210"/>
      <c r="T675" s="210"/>
      <c r="U675" s="210"/>
      <c r="V675" s="210"/>
      <c r="W675" s="210"/>
      <c r="X675" s="210"/>
      <c r="Y675" s="210"/>
      <c r="Z675" s="210"/>
    </row>
    <row r="676" spans="1:26" ht="15.75" customHeight="1" x14ac:dyDescent="0.25">
      <c r="A676" s="210"/>
      <c r="B676" s="210"/>
      <c r="C676" s="210"/>
      <c r="D676" s="210"/>
      <c r="E676" s="210"/>
      <c r="F676" s="210"/>
      <c r="G676" s="210"/>
      <c r="H676" s="210"/>
      <c r="I676" s="210"/>
      <c r="J676" s="210"/>
      <c r="K676" s="210"/>
      <c r="L676" s="210"/>
      <c r="M676" s="210"/>
      <c r="N676" s="210"/>
      <c r="O676" s="210"/>
      <c r="P676" s="210"/>
      <c r="Q676" s="210"/>
      <c r="R676" s="210"/>
      <c r="S676" s="210"/>
      <c r="T676" s="210"/>
      <c r="U676" s="210"/>
      <c r="V676" s="210"/>
      <c r="W676" s="210"/>
      <c r="X676" s="210"/>
      <c r="Y676" s="210"/>
      <c r="Z676" s="210"/>
    </row>
    <row r="677" spans="1:26" ht="15.75" customHeight="1" x14ac:dyDescent="0.25">
      <c r="A677" s="210"/>
      <c r="B677" s="210"/>
      <c r="C677" s="210"/>
      <c r="D677" s="210"/>
      <c r="E677" s="210"/>
      <c r="F677" s="210"/>
      <c r="G677" s="210"/>
      <c r="H677" s="210"/>
      <c r="I677" s="210"/>
      <c r="J677" s="210"/>
      <c r="K677" s="210"/>
      <c r="L677" s="210"/>
      <c r="M677" s="210"/>
      <c r="N677" s="210"/>
      <c r="O677" s="210"/>
      <c r="P677" s="210"/>
      <c r="Q677" s="210"/>
      <c r="R677" s="210"/>
      <c r="S677" s="210"/>
      <c r="T677" s="210"/>
      <c r="U677" s="210"/>
      <c r="V677" s="210"/>
      <c r="W677" s="210"/>
      <c r="X677" s="210"/>
      <c r="Y677" s="210"/>
      <c r="Z677" s="210"/>
    </row>
    <row r="678" spans="1:26" ht="15.75" customHeight="1" x14ac:dyDescent="0.25">
      <c r="A678" s="210"/>
      <c r="B678" s="210"/>
      <c r="C678" s="210"/>
      <c r="D678" s="210"/>
      <c r="E678" s="210"/>
      <c r="F678" s="210"/>
      <c r="G678" s="210"/>
      <c r="H678" s="210"/>
      <c r="I678" s="210"/>
      <c r="J678" s="210"/>
      <c r="K678" s="210"/>
      <c r="L678" s="210"/>
      <c r="M678" s="210"/>
      <c r="N678" s="210"/>
      <c r="O678" s="210"/>
      <c r="P678" s="210"/>
      <c r="Q678" s="210"/>
      <c r="R678" s="210"/>
      <c r="S678" s="210"/>
      <c r="T678" s="210"/>
      <c r="U678" s="210"/>
      <c r="V678" s="210"/>
      <c r="W678" s="210"/>
      <c r="X678" s="210"/>
      <c r="Y678" s="210"/>
      <c r="Z678" s="210"/>
    </row>
    <row r="679" spans="1:26" ht="15.75" customHeight="1" x14ac:dyDescent="0.25">
      <c r="A679" s="210"/>
      <c r="B679" s="210"/>
      <c r="C679" s="210"/>
      <c r="D679" s="210"/>
      <c r="E679" s="210"/>
      <c r="F679" s="210"/>
      <c r="G679" s="210"/>
      <c r="H679" s="210"/>
      <c r="I679" s="210"/>
      <c r="J679" s="210"/>
      <c r="K679" s="210"/>
      <c r="L679" s="210"/>
      <c r="M679" s="210"/>
      <c r="N679" s="210"/>
      <c r="O679" s="210"/>
      <c r="P679" s="210"/>
      <c r="Q679" s="210"/>
      <c r="R679" s="210"/>
      <c r="S679" s="210"/>
      <c r="T679" s="210"/>
      <c r="U679" s="210"/>
      <c r="V679" s="210"/>
      <c r="W679" s="210"/>
      <c r="X679" s="210"/>
      <c r="Y679" s="210"/>
      <c r="Z679" s="210"/>
    </row>
    <row r="680" spans="1:26" ht="15.75" customHeight="1" x14ac:dyDescent="0.25">
      <c r="A680" s="210"/>
      <c r="B680" s="210"/>
      <c r="C680" s="210"/>
      <c r="D680" s="210"/>
      <c r="E680" s="210"/>
      <c r="F680" s="210"/>
      <c r="G680" s="210"/>
      <c r="H680" s="210"/>
      <c r="I680" s="210"/>
      <c r="J680" s="210"/>
      <c r="K680" s="210"/>
      <c r="L680" s="210"/>
      <c r="M680" s="210"/>
      <c r="N680" s="210"/>
      <c r="O680" s="210"/>
      <c r="P680" s="210"/>
      <c r="Q680" s="210"/>
      <c r="R680" s="210"/>
      <c r="S680" s="210"/>
      <c r="T680" s="210"/>
      <c r="U680" s="210"/>
      <c r="V680" s="210"/>
      <c r="W680" s="210"/>
      <c r="X680" s="210"/>
      <c r="Y680" s="210"/>
      <c r="Z680" s="210"/>
    </row>
    <row r="681" spans="1:26" ht="15.75" customHeight="1" x14ac:dyDescent="0.25">
      <c r="A681" s="210"/>
      <c r="B681" s="210"/>
      <c r="C681" s="210"/>
      <c r="D681" s="210"/>
      <c r="E681" s="210"/>
      <c r="F681" s="210"/>
      <c r="G681" s="210"/>
      <c r="H681" s="210"/>
      <c r="I681" s="210"/>
      <c r="J681" s="210"/>
      <c r="K681" s="210"/>
      <c r="L681" s="210"/>
      <c r="M681" s="210"/>
      <c r="N681" s="210"/>
      <c r="O681" s="210"/>
      <c r="P681" s="210"/>
      <c r="Q681" s="210"/>
      <c r="R681" s="210"/>
      <c r="S681" s="210"/>
      <c r="T681" s="210"/>
      <c r="U681" s="210"/>
      <c r="V681" s="210"/>
      <c r="W681" s="210"/>
      <c r="X681" s="210"/>
      <c r="Y681" s="210"/>
      <c r="Z681" s="210"/>
    </row>
    <row r="682" spans="1:26" ht="15.75" customHeight="1" x14ac:dyDescent="0.25">
      <c r="A682" s="210"/>
      <c r="B682" s="210"/>
      <c r="C682" s="210"/>
      <c r="D682" s="210"/>
      <c r="E682" s="210"/>
      <c r="F682" s="210"/>
      <c r="G682" s="210"/>
      <c r="H682" s="210"/>
      <c r="I682" s="210"/>
      <c r="J682" s="210"/>
      <c r="K682" s="210"/>
      <c r="L682" s="210"/>
      <c r="M682" s="210"/>
      <c r="N682" s="210"/>
      <c r="O682" s="210"/>
      <c r="P682" s="210"/>
      <c r="Q682" s="210"/>
      <c r="R682" s="210"/>
      <c r="S682" s="210"/>
      <c r="T682" s="210"/>
      <c r="U682" s="210"/>
      <c r="V682" s="210"/>
      <c r="W682" s="210"/>
      <c r="X682" s="210"/>
      <c r="Y682" s="210"/>
      <c r="Z682" s="210"/>
    </row>
    <row r="683" spans="1:26" ht="15.75" customHeight="1" x14ac:dyDescent="0.25">
      <c r="A683" s="210"/>
      <c r="B683" s="210"/>
      <c r="C683" s="210"/>
      <c r="D683" s="210"/>
      <c r="E683" s="210"/>
      <c r="F683" s="210"/>
      <c r="G683" s="210"/>
      <c r="H683" s="210"/>
      <c r="I683" s="210"/>
      <c r="J683" s="210"/>
      <c r="K683" s="210"/>
      <c r="L683" s="210"/>
      <c r="M683" s="210"/>
      <c r="N683" s="210"/>
      <c r="O683" s="210"/>
      <c r="P683" s="210"/>
      <c r="Q683" s="210"/>
      <c r="R683" s="210"/>
      <c r="S683" s="210"/>
      <c r="T683" s="210"/>
      <c r="U683" s="210"/>
      <c r="V683" s="210"/>
      <c r="W683" s="210"/>
      <c r="X683" s="210"/>
      <c r="Y683" s="210"/>
      <c r="Z683" s="210"/>
    </row>
    <row r="684" spans="1:26" ht="15.75" customHeight="1" x14ac:dyDescent="0.25">
      <c r="A684" s="210"/>
      <c r="B684" s="210"/>
      <c r="C684" s="210"/>
      <c r="D684" s="210"/>
      <c r="E684" s="210"/>
      <c r="F684" s="210"/>
      <c r="G684" s="210"/>
      <c r="H684" s="210"/>
      <c r="I684" s="210"/>
      <c r="J684" s="210"/>
      <c r="K684" s="210"/>
      <c r="L684" s="210"/>
      <c r="M684" s="210"/>
      <c r="N684" s="210"/>
      <c r="O684" s="210"/>
      <c r="P684" s="210"/>
      <c r="Q684" s="210"/>
      <c r="R684" s="210"/>
      <c r="S684" s="210"/>
      <c r="T684" s="210"/>
      <c r="U684" s="210"/>
      <c r="V684" s="210"/>
      <c r="W684" s="210"/>
      <c r="X684" s="210"/>
      <c r="Y684" s="210"/>
      <c r="Z684" s="210"/>
    </row>
    <row r="685" spans="1:26" ht="15.75" customHeight="1" x14ac:dyDescent="0.25">
      <c r="A685" s="210"/>
      <c r="B685" s="210"/>
      <c r="C685" s="210"/>
      <c r="D685" s="210"/>
      <c r="E685" s="210"/>
      <c r="F685" s="210"/>
      <c r="G685" s="210"/>
      <c r="H685" s="210"/>
      <c r="I685" s="210"/>
      <c r="J685" s="210"/>
      <c r="K685" s="210"/>
      <c r="L685" s="210"/>
      <c r="M685" s="210"/>
      <c r="N685" s="210"/>
      <c r="O685" s="210"/>
      <c r="P685" s="210"/>
      <c r="Q685" s="210"/>
      <c r="R685" s="210"/>
      <c r="S685" s="210"/>
      <c r="T685" s="210"/>
      <c r="U685" s="210"/>
      <c r="V685" s="210"/>
      <c r="W685" s="210"/>
      <c r="X685" s="210"/>
      <c r="Y685" s="210"/>
      <c r="Z685" s="210"/>
    </row>
    <row r="686" spans="1:26" ht="15.75" customHeight="1" x14ac:dyDescent="0.25">
      <c r="A686" s="210"/>
      <c r="B686" s="210"/>
      <c r="C686" s="210"/>
      <c r="D686" s="210"/>
      <c r="E686" s="210"/>
      <c r="F686" s="210"/>
      <c r="G686" s="210"/>
      <c r="H686" s="210"/>
      <c r="I686" s="210"/>
      <c r="J686" s="210"/>
      <c r="K686" s="210"/>
      <c r="L686" s="210"/>
      <c r="M686" s="210"/>
      <c r="N686" s="210"/>
      <c r="O686" s="210"/>
      <c r="P686" s="210"/>
      <c r="Q686" s="210"/>
      <c r="R686" s="210"/>
      <c r="S686" s="210"/>
      <c r="T686" s="210"/>
      <c r="U686" s="210"/>
      <c r="V686" s="210"/>
      <c r="W686" s="210"/>
      <c r="X686" s="210"/>
      <c r="Y686" s="210"/>
      <c r="Z686" s="210"/>
    </row>
    <row r="687" spans="1:26" ht="15.75" customHeight="1" x14ac:dyDescent="0.25">
      <c r="A687" s="210"/>
      <c r="B687" s="210"/>
      <c r="C687" s="210"/>
      <c r="D687" s="210"/>
      <c r="E687" s="210"/>
      <c r="F687" s="210"/>
      <c r="G687" s="210"/>
      <c r="H687" s="210"/>
      <c r="I687" s="210"/>
      <c r="J687" s="210"/>
      <c r="K687" s="210"/>
      <c r="L687" s="210"/>
      <c r="M687" s="210"/>
      <c r="N687" s="210"/>
      <c r="O687" s="210"/>
      <c r="P687" s="210"/>
      <c r="Q687" s="210"/>
      <c r="R687" s="210"/>
      <c r="S687" s="210"/>
      <c r="T687" s="210"/>
      <c r="U687" s="210"/>
      <c r="V687" s="210"/>
      <c r="W687" s="210"/>
      <c r="X687" s="210"/>
      <c r="Y687" s="210"/>
      <c r="Z687" s="210"/>
    </row>
    <row r="688" spans="1:26" ht="15.75" customHeight="1" x14ac:dyDescent="0.25">
      <c r="A688" s="210"/>
      <c r="B688" s="210"/>
      <c r="C688" s="210"/>
      <c r="D688" s="210"/>
      <c r="E688" s="210"/>
      <c r="F688" s="210"/>
      <c r="G688" s="210"/>
      <c r="H688" s="210"/>
      <c r="I688" s="210"/>
      <c r="J688" s="210"/>
      <c r="K688" s="210"/>
      <c r="L688" s="210"/>
      <c r="M688" s="210"/>
      <c r="N688" s="210"/>
      <c r="O688" s="210"/>
      <c r="P688" s="210"/>
      <c r="Q688" s="210"/>
      <c r="R688" s="210"/>
      <c r="S688" s="210"/>
      <c r="T688" s="210"/>
      <c r="U688" s="210"/>
      <c r="V688" s="210"/>
      <c r="W688" s="210"/>
      <c r="X688" s="210"/>
      <c r="Y688" s="210"/>
      <c r="Z688" s="210"/>
    </row>
    <row r="689" spans="1:26" ht="15.75" customHeight="1" x14ac:dyDescent="0.25">
      <c r="A689" s="210"/>
      <c r="B689" s="210"/>
      <c r="C689" s="210"/>
      <c r="D689" s="210"/>
      <c r="E689" s="210"/>
      <c r="F689" s="210"/>
      <c r="G689" s="210"/>
      <c r="H689" s="210"/>
      <c r="I689" s="210"/>
      <c r="J689" s="210"/>
      <c r="K689" s="210"/>
      <c r="L689" s="210"/>
      <c r="M689" s="210"/>
      <c r="N689" s="210"/>
      <c r="O689" s="210"/>
      <c r="P689" s="210"/>
      <c r="Q689" s="210"/>
      <c r="R689" s="210"/>
      <c r="S689" s="210"/>
      <c r="T689" s="210"/>
      <c r="U689" s="210"/>
      <c r="V689" s="210"/>
      <c r="W689" s="210"/>
      <c r="X689" s="210"/>
      <c r="Y689" s="210"/>
      <c r="Z689" s="210"/>
    </row>
    <row r="690" spans="1:26" ht="15.75" customHeight="1" x14ac:dyDescent="0.25">
      <c r="A690" s="210"/>
      <c r="B690" s="210"/>
      <c r="C690" s="210"/>
      <c r="D690" s="210"/>
      <c r="E690" s="210"/>
      <c r="F690" s="210"/>
      <c r="G690" s="210"/>
      <c r="H690" s="210"/>
      <c r="I690" s="210"/>
      <c r="J690" s="210"/>
      <c r="K690" s="210"/>
      <c r="L690" s="210"/>
      <c r="M690" s="210"/>
      <c r="N690" s="210"/>
      <c r="O690" s="210"/>
      <c r="P690" s="210"/>
      <c r="Q690" s="210"/>
      <c r="R690" s="210"/>
      <c r="S690" s="210"/>
      <c r="T690" s="210"/>
      <c r="U690" s="210"/>
      <c r="V690" s="210"/>
      <c r="W690" s="210"/>
      <c r="X690" s="210"/>
      <c r="Y690" s="210"/>
      <c r="Z690" s="210"/>
    </row>
    <row r="691" spans="1:26" ht="15.75" customHeight="1" x14ac:dyDescent="0.25">
      <c r="A691" s="210"/>
      <c r="B691" s="210"/>
      <c r="C691" s="210"/>
      <c r="D691" s="210"/>
      <c r="E691" s="210"/>
      <c r="F691" s="210"/>
      <c r="G691" s="210"/>
      <c r="H691" s="210"/>
      <c r="I691" s="210"/>
      <c r="J691" s="210"/>
      <c r="K691" s="210"/>
      <c r="L691" s="210"/>
      <c r="M691" s="210"/>
      <c r="N691" s="210"/>
      <c r="O691" s="210"/>
      <c r="P691" s="210"/>
      <c r="Q691" s="210"/>
      <c r="R691" s="210"/>
      <c r="S691" s="210"/>
      <c r="T691" s="210"/>
      <c r="U691" s="210"/>
      <c r="V691" s="210"/>
      <c r="W691" s="210"/>
      <c r="X691" s="210"/>
      <c r="Y691" s="210"/>
      <c r="Z691" s="210"/>
    </row>
    <row r="692" spans="1:26" ht="15.75" customHeight="1" x14ac:dyDescent="0.25">
      <c r="A692" s="210"/>
      <c r="B692" s="210"/>
      <c r="C692" s="210"/>
      <c r="D692" s="210"/>
      <c r="E692" s="210"/>
      <c r="F692" s="210"/>
      <c r="G692" s="210"/>
      <c r="H692" s="210"/>
      <c r="I692" s="210"/>
      <c r="J692" s="210"/>
      <c r="K692" s="210"/>
      <c r="L692" s="210"/>
      <c r="M692" s="210"/>
      <c r="N692" s="210"/>
      <c r="O692" s="210"/>
      <c r="P692" s="210"/>
      <c r="Q692" s="210"/>
      <c r="R692" s="210"/>
      <c r="S692" s="210"/>
      <c r="T692" s="210"/>
      <c r="U692" s="210"/>
      <c r="V692" s="210"/>
      <c r="W692" s="210"/>
      <c r="X692" s="210"/>
      <c r="Y692" s="210"/>
      <c r="Z692" s="210"/>
    </row>
    <row r="693" spans="1:26" ht="15.75" customHeight="1" x14ac:dyDescent="0.25">
      <c r="A693" s="210"/>
      <c r="B693" s="210"/>
      <c r="C693" s="210"/>
      <c r="D693" s="210"/>
      <c r="E693" s="210"/>
      <c r="F693" s="210"/>
      <c r="G693" s="210"/>
      <c r="H693" s="210"/>
      <c r="I693" s="210"/>
      <c r="J693" s="210"/>
      <c r="K693" s="210"/>
      <c r="L693" s="210"/>
      <c r="M693" s="210"/>
      <c r="N693" s="210"/>
      <c r="O693" s="210"/>
      <c r="P693" s="210"/>
      <c r="Q693" s="210"/>
      <c r="R693" s="210"/>
      <c r="S693" s="210"/>
      <c r="T693" s="210"/>
      <c r="U693" s="210"/>
      <c r="V693" s="210"/>
      <c r="W693" s="210"/>
      <c r="X693" s="210"/>
      <c r="Y693" s="210"/>
      <c r="Z693" s="210"/>
    </row>
    <row r="694" spans="1:26" ht="15.75" customHeight="1" x14ac:dyDescent="0.25">
      <c r="A694" s="210"/>
      <c r="B694" s="210"/>
      <c r="C694" s="210"/>
      <c r="D694" s="210"/>
      <c r="E694" s="210"/>
      <c r="F694" s="210"/>
      <c r="G694" s="210"/>
      <c r="H694" s="210"/>
      <c r="I694" s="210"/>
      <c r="J694" s="210"/>
      <c r="K694" s="210"/>
      <c r="L694" s="210"/>
      <c r="M694" s="210"/>
      <c r="N694" s="210"/>
      <c r="O694" s="210"/>
      <c r="P694" s="210"/>
      <c r="Q694" s="210"/>
      <c r="R694" s="210"/>
      <c r="S694" s="210"/>
      <c r="T694" s="210"/>
      <c r="U694" s="210"/>
      <c r="V694" s="210"/>
      <c r="W694" s="210"/>
      <c r="X694" s="210"/>
      <c r="Y694" s="210"/>
      <c r="Z694" s="210"/>
    </row>
    <row r="695" spans="1:26" ht="15.75" customHeight="1" x14ac:dyDescent="0.25">
      <c r="A695" s="210"/>
      <c r="B695" s="210"/>
      <c r="C695" s="210"/>
      <c r="D695" s="210"/>
      <c r="E695" s="210"/>
      <c r="F695" s="210"/>
      <c r="G695" s="210"/>
      <c r="H695" s="210"/>
      <c r="I695" s="210"/>
      <c r="J695" s="210"/>
      <c r="K695" s="210"/>
      <c r="L695" s="210"/>
      <c r="M695" s="210"/>
      <c r="N695" s="210"/>
      <c r="O695" s="210"/>
      <c r="P695" s="210"/>
      <c r="Q695" s="210"/>
      <c r="R695" s="210"/>
      <c r="S695" s="210"/>
      <c r="T695" s="210"/>
      <c r="U695" s="210"/>
      <c r="V695" s="210"/>
      <c r="W695" s="210"/>
      <c r="X695" s="210"/>
      <c r="Y695" s="210"/>
      <c r="Z695" s="210"/>
    </row>
    <row r="696" spans="1:26" ht="15.75" customHeight="1" x14ac:dyDescent="0.25">
      <c r="A696" s="210"/>
      <c r="B696" s="210"/>
      <c r="C696" s="210"/>
      <c r="D696" s="210"/>
      <c r="E696" s="210"/>
      <c r="F696" s="210"/>
      <c r="G696" s="210"/>
      <c r="H696" s="210"/>
      <c r="I696" s="210"/>
      <c r="J696" s="210"/>
      <c r="K696" s="210"/>
      <c r="L696" s="210"/>
      <c r="M696" s="210"/>
      <c r="N696" s="210"/>
      <c r="O696" s="210"/>
      <c r="P696" s="210"/>
      <c r="Q696" s="210"/>
      <c r="R696" s="210"/>
      <c r="S696" s="210"/>
      <c r="T696" s="210"/>
      <c r="U696" s="210"/>
      <c r="V696" s="210"/>
      <c r="W696" s="210"/>
      <c r="X696" s="210"/>
      <c r="Y696" s="210"/>
      <c r="Z696" s="210"/>
    </row>
    <row r="697" spans="1:26" ht="15.75" customHeight="1" x14ac:dyDescent="0.25">
      <c r="A697" s="210"/>
      <c r="B697" s="210"/>
      <c r="C697" s="210"/>
      <c r="D697" s="210"/>
      <c r="E697" s="210"/>
      <c r="F697" s="210"/>
      <c r="G697" s="210"/>
      <c r="H697" s="210"/>
      <c r="I697" s="210"/>
      <c r="J697" s="210"/>
      <c r="K697" s="210"/>
      <c r="L697" s="210"/>
      <c r="M697" s="210"/>
      <c r="N697" s="210"/>
      <c r="O697" s="210"/>
      <c r="P697" s="210"/>
      <c r="Q697" s="210"/>
      <c r="R697" s="210"/>
      <c r="S697" s="210"/>
      <c r="T697" s="210"/>
      <c r="U697" s="210"/>
      <c r="V697" s="210"/>
      <c r="W697" s="210"/>
      <c r="X697" s="210"/>
      <c r="Y697" s="210"/>
      <c r="Z697" s="210"/>
    </row>
    <row r="698" spans="1:26" ht="15.75" customHeight="1" x14ac:dyDescent="0.25">
      <c r="A698" s="210"/>
      <c r="B698" s="210"/>
      <c r="C698" s="210"/>
      <c r="D698" s="210"/>
      <c r="E698" s="210"/>
      <c r="F698" s="210"/>
      <c r="G698" s="210"/>
      <c r="H698" s="210"/>
      <c r="I698" s="210"/>
      <c r="J698" s="210"/>
      <c r="K698" s="210"/>
      <c r="L698" s="210"/>
      <c r="M698" s="210"/>
      <c r="N698" s="210"/>
      <c r="O698" s="210"/>
      <c r="P698" s="210"/>
      <c r="Q698" s="210"/>
      <c r="R698" s="210"/>
      <c r="S698" s="210"/>
      <c r="T698" s="210"/>
      <c r="U698" s="210"/>
      <c r="V698" s="210"/>
      <c r="W698" s="210"/>
      <c r="X698" s="210"/>
      <c r="Y698" s="210"/>
      <c r="Z698" s="210"/>
    </row>
    <row r="699" spans="1:26" ht="15.75" customHeight="1" x14ac:dyDescent="0.25">
      <c r="A699" s="210"/>
      <c r="B699" s="210"/>
      <c r="C699" s="210"/>
      <c r="D699" s="210"/>
      <c r="E699" s="210"/>
      <c r="F699" s="210"/>
      <c r="G699" s="210"/>
      <c r="H699" s="210"/>
      <c r="I699" s="210"/>
      <c r="J699" s="210"/>
      <c r="K699" s="210"/>
      <c r="L699" s="210"/>
      <c r="M699" s="210"/>
      <c r="N699" s="210"/>
      <c r="O699" s="210"/>
      <c r="P699" s="210"/>
      <c r="Q699" s="210"/>
      <c r="R699" s="210"/>
      <c r="S699" s="210"/>
      <c r="T699" s="210"/>
      <c r="U699" s="210"/>
      <c r="V699" s="210"/>
      <c r="W699" s="210"/>
      <c r="X699" s="210"/>
      <c r="Y699" s="210"/>
      <c r="Z699" s="210"/>
    </row>
    <row r="700" spans="1:26" ht="15.75" customHeight="1" x14ac:dyDescent="0.25">
      <c r="A700" s="210"/>
      <c r="B700" s="210"/>
      <c r="C700" s="210"/>
      <c r="D700" s="210"/>
      <c r="E700" s="210"/>
      <c r="F700" s="210"/>
      <c r="G700" s="210"/>
      <c r="H700" s="210"/>
      <c r="I700" s="210"/>
      <c r="J700" s="210"/>
      <c r="K700" s="210"/>
      <c r="L700" s="210"/>
      <c r="M700" s="210"/>
      <c r="N700" s="210"/>
      <c r="O700" s="210"/>
      <c r="P700" s="210"/>
      <c r="Q700" s="210"/>
      <c r="R700" s="210"/>
      <c r="S700" s="210"/>
      <c r="T700" s="210"/>
      <c r="U700" s="210"/>
      <c r="V700" s="210"/>
      <c r="W700" s="210"/>
      <c r="X700" s="210"/>
      <c r="Y700" s="210"/>
      <c r="Z700" s="210"/>
    </row>
    <row r="701" spans="1:26" ht="15.75" customHeight="1" x14ac:dyDescent="0.25">
      <c r="A701" s="210"/>
      <c r="B701" s="210"/>
      <c r="C701" s="210"/>
      <c r="D701" s="210"/>
      <c r="E701" s="210"/>
      <c r="F701" s="210"/>
      <c r="G701" s="210"/>
      <c r="H701" s="210"/>
      <c r="I701" s="210"/>
      <c r="J701" s="210"/>
      <c r="K701" s="210"/>
      <c r="L701" s="210"/>
      <c r="M701" s="210"/>
      <c r="N701" s="210"/>
      <c r="O701" s="210"/>
      <c r="P701" s="210"/>
      <c r="Q701" s="210"/>
      <c r="R701" s="210"/>
      <c r="S701" s="210"/>
      <c r="T701" s="210"/>
      <c r="U701" s="210"/>
      <c r="V701" s="210"/>
      <c r="W701" s="210"/>
      <c r="X701" s="210"/>
      <c r="Y701" s="210"/>
      <c r="Z701" s="210"/>
    </row>
    <row r="702" spans="1:26" ht="15.75" customHeight="1" x14ac:dyDescent="0.25">
      <c r="A702" s="210"/>
      <c r="B702" s="210"/>
      <c r="C702" s="210"/>
      <c r="D702" s="210"/>
      <c r="E702" s="210"/>
      <c r="F702" s="210"/>
      <c r="G702" s="210"/>
      <c r="H702" s="210"/>
      <c r="I702" s="210"/>
      <c r="J702" s="210"/>
      <c r="K702" s="210"/>
      <c r="L702" s="210"/>
      <c r="M702" s="210"/>
      <c r="N702" s="210"/>
      <c r="O702" s="210"/>
      <c r="P702" s="210"/>
      <c r="Q702" s="210"/>
      <c r="R702" s="210"/>
      <c r="S702" s="210"/>
      <c r="T702" s="210"/>
      <c r="U702" s="210"/>
      <c r="V702" s="210"/>
      <c r="W702" s="210"/>
      <c r="X702" s="210"/>
      <c r="Y702" s="210"/>
      <c r="Z702" s="210"/>
    </row>
    <row r="703" spans="1:26" ht="15.75" customHeight="1" x14ac:dyDescent="0.25">
      <c r="A703" s="210"/>
      <c r="B703" s="210"/>
      <c r="C703" s="210"/>
      <c r="D703" s="210"/>
      <c r="E703" s="210"/>
      <c r="F703" s="210"/>
      <c r="G703" s="210"/>
      <c r="H703" s="210"/>
      <c r="I703" s="210"/>
      <c r="J703" s="210"/>
      <c r="K703" s="210"/>
      <c r="L703" s="210"/>
      <c r="M703" s="210"/>
      <c r="N703" s="210"/>
      <c r="O703" s="210"/>
      <c r="P703" s="210"/>
      <c r="Q703" s="210"/>
      <c r="R703" s="210"/>
      <c r="S703" s="210"/>
      <c r="T703" s="210"/>
      <c r="U703" s="210"/>
      <c r="V703" s="210"/>
      <c r="W703" s="210"/>
      <c r="X703" s="210"/>
      <c r="Y703" s="210"/>
      <c r="Z703" s="210"/>
    </row>
    <row r="704" spans="1:26" ht="15.75" customHeight="1" x14ac:dyDescent="0.25">
      <c r="A704" s="210"/>
      <c r="B704" s="210"/>
      <c r="C704" s="210"/>
      <c r="D704" s="210"/>
      <c r="E704" s="210"/>
      <c r="F704" s="210"/>
      <c r="G704" s="210"/>
      <c r="H704" s="210"/>
      <c r="I704" s="210"/>
      <c r="J704" s="210"/>
      <c r="K704" s="210"/>
      <c r="L704" s="210"/>
      <c r="M704" s="210"/>
      <c r="N704" s="210"/>
      <c r="O704" s="210"/>
      <c r="P704" s="210"/>
      <c r="Q704" s="210"/>
      <c r="R704" s="210"/>
      <c r="S704" s="210"/>
      <c r="T704" s="210"/>
      <c r="U704" s="210"/>
      <c r="V704" s="210"/>
      <c r="W704" s="210"/>
      <c r="X704" s="210"/>
      <c r="Y704" s="210"/>
      <c r="Z704" s="210"/>
    </row>
    <row r="705" spans="1:26" ht="15.75" customHeight="1" x14ac:dyDescent="0.25">
      <c r="A705" s="210"/>
      <c r="B705" s="210"/>
      <c r="C705" s="210"/>
      <c r="D705" s="210"/>
      <c r="E705" s="210"/>
      <c r="F705" s="210"/>
      <c r="G705" s="210"/>
      <c r="H705" s="210"/>
      <c r="I705" s="210"/>
      <c r="J705" s="210"/>
      <c r="K705" s="210"/>
      <c r="L705" s="210"/>
      <c r="M705" s="210"/>
      <c r="N705" s="210"/>
      <c r="O705" s="210"/>
      <c r="P705" s="210"/>
      <c r="Q705" s="210"/>
      <c r="R705" s="210"/>
      <c r="S705" s="210"/>
      <c r="T705" s="210"/>
      <c r="U705" s="210"/>
      <c r="V705" s="210"/>
      <c r="W705" s="210"/>
      <c r="X705" s="210"/>
      <c r="Y705" s="210"/>
      <c r="Z705" s="210"/>
    </row>
    <row r="706" spans="1:26" ht="15.75" customHeight="1" x14ac:dyDescent="0.25">
      <c r="A706" s="210"/>
      <c r="B706" s="210"/>
      <c r="C706" s="210"/>
      <c r="D706" s="210"/>
      <c r="E706" s="210"/>
      <c r="F706" s="210"/>
      <c r="G706" s="210"/>
      <c r="H706" s="210"/>
      <c r="I706" s="210"/>
      <c r="J706" s="210"/>
      <c r="K706" s="210"/>
      <c r="L706" s="210"/>
      <c r="M706" s="210"/>
      <c r="N706" s="210"/>
      <c r="O706" s="210"/>
      <c r="P706" s="210"/>
      <c r="Q706" s="210"/>
      <c r="R706" s="210"/>
      <c r="S706" s="210"/>
      <c r="T706" s="210"/>
      <c r="U706" s="210"/>
      <c r="V706" s="210"/>
      <c r="W706" s="210"/>
      <c r="X706" s="210"/>
      <c r="Y706" s="210"/>
      <c r="Z706" s="210"/>
    </row>
    <row r="707" spans="1:26" ht="15.75" customHeight="1" x14ac:dyDescent="0.25">
      <c r="A707" s="210"/>
      <c r="B707" s="210"/>
      <c r="C707" s="210"/>
      <c r="D707" s="210"/>
      <c r="E707" s="210"/>
      <c r="F707" s="210"/>
      <c r="G707" s="210"/>
      <c r="H707" s="210"/>
      <c r="I707" s="210"/>
      <c r="J707" s="210"/>
      <c r="K707" s="210"/>
      <c r="L707" s="210"/>
      <c r="M707" s="210"/>
      <c r="N707" s="210"/>
      <c r="O707" s="210"/>
      <c r="P707" s="210"/>
      <c r="Q707" s="210"/>
      <c r="R707" s="210"/>
      <c r="S707" s="210"/>
      <c r="T707" s="210"/>
      <c r="U707" s="210"/>
      <c r="V707" s="210"/>
      <c r="W707" s="210"/>
      <c r="X707" s="210"/>
      <c r="Y707" s="210"/>
      <c r="Z707" s="210"/>
    </row>
    <row r="708" spans="1:26" ht="15.75" customHeight="1" x14ac:dyDescent="0.25">
      <c r="A708" s="210"/>
      <c r="B708" s="210"/>
      <c r="C708" s="210"/>
      <c r="D708" s="210"/>
      <c r="E708" s="210"/>
      <c r="F708" s="210"/>
      <c r="G708" s="210"/>
      <c r="H708" s="210"/>
      <c r="I708" s="210"/>
      <c r="J708" s="210"/>
      <c r="K708" s="210"/>
      <c r="L708" s="210"/>
      <c r="M708" s="210"/>
      <c r="N708" s="210"/>
      <c r="O708" s="210"/>
      <c r="P708" s="210"/>
      <c r="Q708" s="210"/>
      <c r="R708" s="210"/>
      <c r="S708" s="210"/>
      <c r="T708" s="210"/>
      <c r="U708" s="210"/>
      <c r="V708" s="210"/>
      <c r="W708" s="210"/>
      <c r="X708" s="210"/>
      <c r="Y708" s="210"/>
      <c r="Z708" s="210"/>
    </row>
    <row r="709" spans="1:26" ht="15.75" customHeight="1" x14ac:dyDescent="0.25">
      <c r="A709" s="210"/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210"/>
      <c r="P709" s="210"/>
      <c r="Q709" s="210"/>
      <c r="R709" s="210"/>
      <c r="S709" s="210"/>
      <c r="T709" s="210"/>
      <c r="U709" s="210"/>
      <c r="V709" s="210"/>
      <c r="W709" s="210"/>
      <c r="X709" s="210"/>
      <c r="Y709" s="210"/>
      <c r="Z709" s="210"/>
    </row>
    <row r="710" spans="1:26" ht="15.75" customHeight="1" x14ac:dyDescent="0.25">
      <c r="A710" s="210"/>
      <c r="B710" s="210"/>
      <c r="C710" s="210"/>
      <c r="D710" s="210"/>
      <c r="E710" s="210"/>
      <c r="F710" s="210"/>
      <c r="G710" s="210"/>
      <c r="H710" s="210"/>
      <c r="I710" s="210"/>
      <c r="J710" s="210"/>
      <c r="K710" s="210"/>
      <c r="L710" s="210"/>
      <c r="M710" s="210"/>
      <c r="N710" s="210"/>
      <c r="O710" s="210"/>
      <c r="P710" s="210"/>
      <c r="Q710" s="210"/>
      <c r="R710" s="210"/>
      <c r="S710" s="210"/>
      <c r="T710" s="210"/>
      <c r="U710" s="210"/>
      <c r="V710" s="210"/>
      <c r="W710" s="210"/>
      <c r="X710" s="210"/>
      <c r="Y710" s="210"/>
      <c r="Z710" s="210"/>
    </row>
    <row r="711" spans="1:26" ht="15.75" customHeight="1" x14ac:dyDescent="0.25">
      <c r="A711" s="210"/>
      <c r="B711" s="210"/>
      <c r="C711" s="210"/>
      <c r="D711" s="210"/>
      <c r="E711" s="210"/>
      <c r="F711" s="210"/>
      <c r="G711" s="210"/>
      <c r="H711" s="210"/>
      <c r="I711" s="210"/>
      <c r="J711" s="210"/>
      <c r="K711" s="210"/>
      <c r="L711" s="210"/>
      <c r="M711" s="210"/>
      <c r="N711" s="210"/>
      <c r="O711" s="210"/>
      <c r="P711" s="210"/>
      <c r="Q711" s="210"/>
      <c r="R711" s="210"/>
      <c r="S711" s="210"/>
      <c r="T711" s="210"/>
      <c r="U711" s="210"/>
      <c r="V711" s="210"/>
      <c r="W711" s="210"/>
      <c r="X711" s="210"/>
      <c r="Y711" s="210"/>
      <c r="Z711" s="210"/>
    </row>
    <row r="712" spans="1:26" ht="15.75" customHeight="1" x14ac:dyDescent="0.25">
      <c r="A712" s="210"/>
      <c r="B712" s="210"/>
      <c r="C712" s="210"/>
      <c r="D712" s="210"/>
      <c r="E712" s="210"/>
      <c r="F712" s="210"/>
      <c r="G712" s="210"/>
      <c r="H712" s="210"/>
      <c r="I712" s="210"/>
      <c r="J712" s="210"/>
      <c r="K712" s="210"/>
      <c r="L712" s="210"/>
      <c r="M712" s="210"/>
      <c r="N712" s="210"/>
      <c r="O712" s="210"/>
      <c r="P712" s="210"/>
      <c r="Q712" s="210"/>
      <c r="R712" s="210"/>
      <c r="S712" s="210"/>
      <c r="T712" s="210"/>
      <c r="U712" s="210"/>
      <c r="V712" s="210"/>
      <c r="W712" s="210"/>
      <c r="X712" s="210"/>
      <c r="Y712" s="210"/>
      <c r="Z712" s="210"/>
    </row>
    <row r="713" spans="1:26" ht="15.75" customHeight="1" x14ac:dyDescent="0.25">
      <c r="A713" s="210"/>
      <c r="B713" s="210"/>
      <c r="C713" s="210"/>
      <c r="D713" s="210"/>
      <c r="E713" s="210"/>
      <c r="F713" s="210"/>
      <c r="G713" s="210"/>
      <c r="H713" s="210"/>
      <c r="I713" s="210"/>
      <c r="J713" s="210"/>
      <c r="K713" s="210"/>
      <c r="L713" s="210"/>
      <c r="M713" s="210"/>
      <c r="N713" s="210"/>
      <c r="O713" s="210"/>
      <c r="P713" s="210"/>
      <c r="Q713" s="210"/>
      <c r="R713" s="210"/>
      <c r="S713" s="210"/>
      <c r="T713" s="210"/>
      <c r="U713" s="210"/>
      <c r="V713" s="210"/>
      <c r="W713" s="210"/>
      <c r="X713" s="210"/>
      <c r="Y713" s="210"/>
      <c r="Z713" s="210"/>
    </row>
    <row r="714" spans="1:26" ht="15.75" customHeight="1" x14ac:dyDescent="0.25">
      <c r="A714" s="210"/>
      <c r="B714" s="210"/>
      <c r="C714" s="210"/>
      <c r="D714" s="210"/>
      <c r="E714" s="210"/>
      <c r="F714" s="210"/>
      <c r="G714" s="210"/>
      <c r="H714" s="210"/>
      <c r="I714" s="210"/>
      <c r="J714" s="210"/>
      <c r="K714" s="210"/>
      <c r="L714" s="210"/>
      <c r="M714" s="210"/>
      <c r="N714" s="210"/>
      <c r="O714" s="210"/>
      <c r="P714" s="210"/>
      <c r="Q714" s="210"/>
      <c r="R714" s="210"/>
      <c r="S714" s="210"/>
      <c r="T714" s="210"/>
      <c r="U714" s="210"/>
      <c r="V714" s="210"/>
      <c r="W714" s="210"/>
      <c r="X714" s="210"/>
      <c r="Y714" s="210"/>
      <c r="Z714" s="210"/>
    </row>
    <row r="715" spans="1:26" ht="15.75" customHeight="1" x14ac:dyDescent="0.25">
      <c r="A715" s="210"/>
      <c r="B715" s="210"/>
      <c r="C715" s="210"/>
      <c r="D715" s="210"/>
      <c r="E715" s="210"/>
      <c r="F715" s="210"/>
      <c r="G715" s="210"/>
      <c r="H715" s="210"/>
      <c r="I715" s="210"/>
      <c r="J715" s="210"/>
      <c r="K715" s="210"/>
      <c r="L715" s="210"/>
      <c r="M715" s="210"/>
      <c r="N715" s="210"/>
      <c r="O715" s="210"/>
      <c r="P715" s="210"/>
      <c r="Q715" s="210"/>
      <c r="R715" s="210"/>
      <c r="S715" s="210"/>
      <c r="T715" s="210"/>
      <c r="U715" s="210"/>
      <c r="V715" s="210"/>
      <c r="W715" s="210"/>
      <c r="X715" s="210"/>
      <c r="Y715" s="210"/>
      <c r="Z715" s="210"/>
    </row>
    <row r="716" spans="1:26" ht="15.75" customHeight="1" x14ac:dyDescent="0.25">
      <c r="A716" s="210"/>
      <c r="B716" s="210"/>
      <c r="C716" s="210"/>
      <c r="D716" s="210"/>
      <c r="E716" s="210"/>
      <c r="F716" s="210"/>
      <c r="G716" s="210"/>
      <c r="H716" s="210"/>
      <c r="I716" s="210"/>
      <c r="J716" s="210"/>
      <c r="K716" s="210"/>
      <c r="L716" s="210"/>
      <c r="M716" s="210"/>
      <c r="N716" s="210"/>
      <c r="O716" s="210"/>
      <c r="P716" s="210"/>
      <c r="Q716" s="210"/>
      <c r="R716" s="210"/>
      <c r="S716" s="210"/>
      <c r="T716" s="210"/>
      <c r="U716" s="210"/>
      <c r="V716" s="210"/>
      <c r="W716" s="210"/>
      <c r="X716" s="210"/>
      <c r="Y716" s="210"/>
      <c r="Z716" s="210"/>
    </row>
    <row r="717" spans="1:26" ht="15.75" customHeight="1" x14ac:dyDescent="0.25">
      <c r="A717" s="210"/>
      <c r="B717" s="210"/>
      <c r="C717" s="210"/>
      <c r="D717" s="210"/>
      <c r="E717" s="210"/>
      <c r="F717" s="210"/>
      <c r="G717" s="210"/>
      <c r="H717" s="210"/>
      <c r="I717" s="210"/>
      <c r="J717" s="210"/>
      <c r="K717" s="210"/>
      <c r="L717" s="210"/>
      <c r="M717" s="210"/>
      <c r="N717" s="210"/>
      <c r="O717" s="210"/>
      <c r="P717" s="210"/>
      <c r="Q717" s="210"/>
      <c r="R717" s="210"/>
      <c r="S717" s="210"/>
      <c r="T717" s="210"/>
      <c r="U717" s="210"/>
      <c r="V717" s="210"/>
      <c r="W717" s="210"/>
      <c r="X717" s="210"/>
      <c r="Y717" s="210"/>
      <c r="Z717" s="210"/>
    </row>
    <row r="718" spans="1:26" ht="15.75" customHeight="1" x14ac:dyDescent="0.25">
      <c r="A718" s="210"/>
      <c r="B718" s="210"/>
      <c r="C718" s="210"/>
      <c r="D718" s="210"/>
      <c r="E718" s="210"/>
      <c r="F718" s="210"/>
      <c r="G718" s="210"/>
      <c r="H718" s="210"/>
      <c r="I718" s="210"/>
      <c r="J718" s="210"/>
      <c r="K718" s="210"/>
      <c r="L718" s="210"/>
      <c r="M718" s="210"/>
      <c r="N718" s="210"/>
      <c r="O718" s="210"/>
      <c r="P718" s="210"/>
      <c r="Q718" s="210"/>
      <c r="R718" s="210"/>
      <c r="S718" s="210"/>
      <c r="T718" s="210"/>
      <c r="U718" s="210"/>
      <c r="V718" s="210"/>
      <c r="W718" s="210"/>
      <c r="X718" s="210"/>
      <c r="Y718" s="210"/>
      <c r="Z718" s="210"/>
    </row>
    <row r="719" spans="1:26" ht="15.75" customHeight="1" x14ac:dyDescent="0.25">
      <c r="A719" s="210"/>
      <c r="B719" s="210"/>
      <c r="C719" s="210"/>
      <c r="D719" s="210"/>
      <c r="E719" s="210"/>
      <c r="F719" s="210"/>
      <c r="G719" s="210"/>
      <c r="H719" s="210"/>
      <c r="I719" s="210"/>
      <c r="J719" s="210"/>
      <c r="K719" s="210"/>
      <c r="L719" s="210"/>
      <c r="M719" s="210"/>
      <c r="N719" s="210"/>
      <c r="O719" s="210"/>
      <c r="P719" s="210"/>
      <c r="Q719" s="210"/>
      <c r="R719" s="210"/>
      <c r="S719" s="210"/>
      <c r="T719" s="210"/>
      <c r="U719" s="210"/>
      <c r="V719" s="210"/>
      <c r="W719" s="210"/>
      <c r="X719" s="210"/>
      <c r="Y719" s="210"/>
      <c r="Z719" s="210"/>
    </row>
    <row r="720" spans="1:26" ht="15.75" customHeight="1" x14ac:dyDescent="0.25">
      <c r="A720" s="210"/>
      <c r="B720" s="210"/>
      <c r="C720" s="210"/>
      <c r="D720" s="210"/>
      <c r="E720" s="210"/>
      <c r="F720" s="210"/>
      <c r="G720" s="210"/>
      <c r="H720" s="210"/>
      <c r="I720" s="210"/>
      <c r="J720" s="210"/>
      <c r="K720" s="210"/>
      <c r="L720" s="210"/>
      <c r="M720" s="210"/>
      <c r="N720" s="210"/>
      <c r="O720" s="210"/>
      <c r="P720" s="210"/>
      <c r="Q720" s="210"/>
      <c r="R720" s="210"/>
      <c r="S720" s="210"/>
      <c r="T720" s="210"/>
      <c r="U720" s="210"/>
      <c r="V720" s="210"/>
      <c r="W720" s="210"/>
      <c r="X720" s="210"/>
      <c r="Y720" s="210"/>
      <c r="Z720" s="210"/>
    </row>
    <row r="721" spans="1:26" ht="15.75" customHeight="1" x14ac:dyDescent="0.25">
      <c r="A721" s="210"/>
      <c r="B721" s="210"/>
      <c r="C721" s="210"/>
      <c r="D721" s="210"/>
      <c r="E721" s="210"/>
      <c r="F721" s="210"/>
      <c r="G721" s="210"/>
      <c r="H721" s="210"/>
      <c r="I721" s="210"/>
      <c r="J721" s="210"/>
      <c r="K721" s="210"/>
      <c r="L721" s="210"/>
      <c r="M721" s="210"/>
      <c r="N721" s="210"/>
      <c r="O721" s="210"/>
      <c r="P721" s="210"/>
      <c r="Q721" s="210"/>
      <c r="R721" s="210"/>
      <c r="S721" s="210"/>
      <c r="T721" s="210"/>
      <c r="U721" s="210"/>
      <c r="V721" s="210"/>
      <c r="W721" s="210"/>
      <c r="X721" s="210"/>
      <c r="Y721" s="210"/>
      <c r="Z721" s="210"/>
    </row>
    <row r="722" spans="1:26" ht="15.75" customHeight="1" x14ac:dyDescent="0.25">
      <c r="A722" s="210"/>
      <c r="B722" s="210"/>
      <c r="C722" s="210"/>
      <c r="D722" s="210"/>
      <c r="E722" s="210"/>
      <c r="F722" s="210"/>
      <c r="G722" s="210"/>
      <c r="H722" s="210"/>
      <c r="I722" s="210"/>
      <c r="J722" s="210"/>
      <c r="K722" s="210"/>
      <c r="L722" s="210"/>
      <c r="M722" s="210"/>
      <c r="N722" s="210"/>
      <c r="O722" s="210"/>
      <c r="P722" s="210"/>
      <c r="Q722" s="210"/>
      <c r="R722" s="210"/>
      <c r="S722" s="210"/>
      <c r="T722" s="210"/>
      <c r="U722" s="210"/>
      <c r="V722" s="210"/>
      <c r="W722" s="210"/>
      <c r="X722" s="210"/>
      <c r="Y722" s="210"/>
      <c r="Z722" s="210"/>
    </row>
    <row r="723" spans="1:26" ht="15.75" customHeight="1" x14ac:dyDescent="0.25">
      <c r="A723" s="210"/>
      <c r="B723" s="210"/>
      <c r="C723" s="210"/>
      <c r="D723" s="210"/>
      <c r="E723" s="210"/>
      <c r="F723" s="210"/>
      <c r="G723" s="210"/>
      <c r="H723" s="210"/>
      <c r="I723" s="210"/>
      <c r="J723" s="210"/>
      <c r="K723" s="210"/>
      <c r="L723" s="210"/>
      <c r="M723" s="210"/>
      <c r="N723" s="210"/>
      <c r="O723" s="210"/>
      <c r="P723" s="210"/>
      <c r="Q723" s="210"/>
      <c r="R723" s="210"/>
      <c r="S723" s="210"/>
      <c r="T723" s="210"/>
      <c r="U723" s="210"/>
      <c r="V723" s="210"/>
      <c r="W723" s="210"/>
      <c r="X723" s="210"/>
      <c r="Y723" s="210"/>
      <c r="Z723" s="210"/>
    </row>
    <row r="724" spans="1:26" ht="15.75" customHeight="1" x14ac:dyDescent="0.25">
      <c r="A724" s="210"/>
      <c r="B724" s="210"/>
      <c r="C724" s="210"/>
      <c r="D724" s="210"/>
      <c r="E724" s="210"/>
      <c r="F724" s="210"/>
      <c r="G724" s="210"/>
      <c r="H724" s="210"/>
      <c r="I724" s="210"/>
      <c r="J724" s="210"/>
      <c r="K724" s="210"/>
      <c r="L724" s="210"/>
      <c r="M724" s="210"/>
      <c r="N724" s="210"/>
      <c r="O724" s="210"/>
      <c r="P724" s="210"/>
      <c r="Q724" s="210"/>
      <c r="R724" s="210"/>
      <c r="S724" s="210"/>
      <c r="T724" s="210"/>
      <c r="U724" s="210"/>
      <c r="V724" s="210"/>
      <c r="W724" s="210"/>
      <c r="X724" s="210"/>
      <c r="Y724" s="210"/>
      <c r="Z724" s="210"/>
    </row>
    <row r="725" spans="1:26" ht="15.75" customHeight="1" x14ac:dyDescent="0.25">
      <c r="A725" s="210"/>
      <c r="B725" s="210"/>
      <c r="C725" s="210"/>
      <c r="D725" s="210"/>
      <c r="E725" s="210"/>
      <c r="F725" s="210"/>
      <c r="G725" s="210"/>
      <c r="H725" s="210"/>
      <c r="I725" s="210"/>
      <c r="J725" s="210"/>
      <c r="K725" s="210"/>
      <c r="L725" s="210"/>
      <c r="M725" s="210"/>
      <c r="N725" s="210"/>
      <c r="O725" s="210"/>
      <c r="P725" s="210"/>
      <c r="Q725" s="210"/>
      <c r="R725" s="210"/>
      <c r="S725" s="210"/>
      <c r="T725" s="210"/>
      <c r="U725" s="210"/>
      <c r="V725" s="210"/>
      <c r="W725" s="210"/>
      <c r="X725" s="210"/>
      <c r="Y725" s="210"/>
      <c r="Z725" s="210"/>
    </row>
    <row r="726" spans="1:26" ht="15.75" customHeight="1" x14ac:dyDescent="0.25">
      <c r="A726" s="210"/>
      <c r="B726" s="210"/>
      <c r="C726" s="210"/>
      <c r="D726" s="210"/>
      <c r="E726" s="210"/>
      <c r="F726" s="210"/>
      <c r="G726" s="210"/>
      <c r="H726" s="210"/>
      <c r="I726" s="210"/>
      <c r="J726" s="210"/>
      <c r="K726" s="210"/>
      <c r="L726" s="210"/>
      <c r="M726" s="210"/>
      <c r="N726" s="210"/>
      <c r="O726" s="210"/>
      <c r="P726" s="210"/>
      <c r="Q726" s="210"/>
      <c r="R726" s="210"/>
      <c r="S726" s="210"/>
      <c r="T726" s="210"/>
      <c r="U726" s="210"/>
      <c r="V726" s="210"/>
      <c r="W726" s="210"/>
      <c r="X726" s="210"/>
      <c r="Y726" s="210"/>
      <c r="Z726" s="210"/>
    </row>
    <row r="727" spans="1:26" ht="15.75" customHeight="1" x14ac:dyDescent="0.25">
      <c r="A727" s="210"/>
      <c r="B727" s="210"/>
      <c r="C727" s="210"/>
      <c r="D727" s="210"/>
      <c r="E727" s="210"/>
      <c r="F727" s="210"/>
      <c r="G727" s="210"/>
      <c r="H727" s="210"/>
      <c r="I727" s="210"/>
      <c r="J727" s="210"/>
      <c r="K727" s="210"/>
      <c r="L727" s="210"/>
      <c r="M727" s="210"/>
      <c r="N727" s="210"/>
      <c r="O727" s="210"/>
      <c r="P727" s="210"/>
      <c r="Q727" s="210"/>
      <c r="R727" s="210"/>
      <c r="S727" s="210"/>
      <c r="T727" s="210"/>
      <c r="U727" s="210"/>
      <c r="V727" s="210"/>
      <c r="W727" s="210"/>
      <c r="X727" s="210"/>
      <c r="Y727" s="210"/>
      <c r="Z727" s="210"/>
    </row>
    <row r="728" spans="1:26" ht="15.75" customHeight="1" x14ac:dyDescent="0.25">
      <c r="A728" s="210"/>
      <c r="B728" s="210"/>
      <c r="C728" s="210"/>
      <c r="D728" s="210"/>
      <c r="E728" s="210"/>
      <c r="F728" s="210"/>
      <c r="G728" s="210"/>
      <c r="H728" s="210"/>
      <c r="I728" s="210"/>
      <c r="J728" s="210"/>
      <c r="K728" s="210"/>
      <c r="L728" s="210"/>
      <c r="M728" s="210"/>
      <c r="N728" s="210"/>
      <c r="O728" s="210"/>
      <c r="P728" s="210"/>
      <c r="Q728" s="210"/>
      <c r="R728" s="210"/>
      <c r="S728" s="210"/>
      <c r="T728" s="210"/>
      <c r="U728" s="210"/>
      <c r="V728" s="210"/>
      <c r="W728" s="210"/>
      <c r="X728" s="210"/>
      <c r="Y728" s="210"/>
      <c r="Z728" s="210"/>
    </row>
    <row r="729" spans="1:26" ht="15.75" customHeight="1" x14ac:dyDescent="0.25">
      <c r="A729" s="210"/>
      <c r="B729" s="210"/>
      <c r="C729" s="210"/>
      <c r="D729" s="210"/>
      <c r="E729" s="210"/>
      <c r="F729" s="210"/>
      <c r="G729" s="210"/>
      <c r="H729" s="210"/>
      <c r="I729" s="210"/>
      <c r="J729" s="210"/>
      <c r="K729" s="210"/>
      <c r="L729" s="210"/>
      <c r="M729" s="210"/>
      <c r="N729" s="210"/>
      <c r="O729" s="210"/>
      <c r="P729" s="210"/>
      <c r="Q729" s="210"/>
      <c r="R729" s="210"/>
      <c r="S729" s="210"/>
      <c r="T729" s="210"/>
      <c r="U729" s="210"/>
      <c r="V729" s="210"/>
      <c r="W729" s="210"/>
      <c r="X729" s="210"/>
      <c r="Y729" s="210"/>
      <c r="Z729" s="210"/>
    </row>
    <row r="730" spans="1:26" ht="15.75" customHeight="1" x14ac:dyDescent="0.25">
      <c r="A730" s="210"/>
      <c r="B730" s="210"/>
      <c r="C730" s="210"/>
      <c r="D730" s="210"/>
      <c r="E730" s="210"/>
      <c r="F730" s="210"/>
      <c r="G730" s="210"/>
      <c r="H730" s="210"/>
      <c r="I730" s="210"/>
      <c r="J730" s="210"/>
      <c r="K730" s="210"/>
      <c r="L730" s="210"/>
      <c r="M730" s="210"/>
      <c r="N730" s="210"/>
      <c r="O730" s="210"/>
      <c r="P730" s="210"/>
      <c r="Q730" s="210"/>
      <c r="R730" s="210"/>
      <c r="S730" s="210"/>
      <c r="T730" s="210"/>
      <c r="U730" s="210"/>
      <c r="V730" s="210"/>
      <c r="W730" s="210"/>
      <c r="X730" s="210"/>
      <c r="Y730" s="210"/>
      <c r="Z730" s="210"/>
    </row>
    <row r="731" spans="1:26" ht="15.75" customHeight="1" x14ac:dyDescent="0.25">
      <c r="A731" s="210"/>
      <c r="B731" s="210"/>
      <c r="C731" s="210"/>
      <c r="D731" s="210"/>
      <c r="E731" s="210"/>
      <c r="F731" s="210"/>
      <c r="G731" s="210"/>
      <c r="H731" s="210"/>
      <c r="I731" s="210"/>
      <c r="J731" s="210"/>
      <c r="K731" s="210"/>
      <c r="L731" s="210"/>
      <c r="M731" s="210"/>
      <c r="N731" s="210"/>
      <c r="O731" s="210"/>
      <c r="P731" s="210"/>
      <c r="Q731" s="210"/>
      <c r="R731" s="210"/>
      <c r="S731" s="210"/>
      <c r="T731" s="210"/>
      <c r="U731" s="210"/>
      <c r="V731" s="210"/>
      <c r="W731" s="210"/>
      <c r="X731" s="210"/>
      <c r="Y731" s="210"/>
      <c r="Z731" s="210"/>
    </row>
    <row r="732" spans="1:26" ht="15.75" customHeight="1" x14ac:dyDescent="0.25">
      <c r="A732" s="210"/>
      <c r="B732" s="210"/>
      <c r="C732" s="210"/>
      <c r="D732" s="210"/>
      <c r="E732" s="210"/>
      <c r="F732" s="210"/>
      <c r="G732" s="210"/>
      <c r="H732" s="210"/>
      <c r="I732" s="210"/>
      <c r="J732" s="210"/>
      <c r="K732" s="210"/>
      <c r="L732" s="210"/>
      <c r="M732" s="210"/>
      <c r="N732" s="210"/>
      <c r="O732" s="210"/>
      <c r="P732" s="210"/>
      <c r="Q732" s="210"/>
      <c r="R732" s="210"/>
      <c r="S732" s="210"/>
      <c r="T732" s="210"/>
      <c r="U732" s="210"/>
      <c r="V732" s="210"/>
      <c r="W732" s="210"/>
      <c r="X732" s="210"/>
      <c r="Y732" s="210"/>
      <c r="Z732" s="210"/>
    </row>
    <row r="733" spans="1:26" ht="15.75" customHeight="1" x14ac:dyDescent="0.25">
      <c r="A733" s="210"/>
      <c r="B733" s="210"/>
      <c r="C733" s="210"/>
      <c r="D733" s="210"/>
      <c r="E733" s="210"/>
      <c r="F733" s="210"/>
      <c r="G733" s="210"/>
      <c r="H733" s="210"/>
      <c r="I733" s="210"/>
      <c r="J733" s="210"/>
      <c r="K733" s="210"/>
      <c r="L733" s="210"/>
      <c r="M733" s="210"/>
      <c r="N733" s="210"/>
      <c r="O733" s="210"/>
      <c r="P733" s="210"/>
      <c r="Q733" s="210"/>
      <c r="R733" s="210"/>
      <c r="S733" s="210"/>
      <c r="T733" s="210"/>
      <c r="U733" s="210"/>
      <c r="V733" s="210"/>
      <c r="W733" s="210"/>
      <c r="X733" s="210"/>
      <c r="Y733" s="210"/>
      <c r="Z733" s="210"/>
    </row>
    <row r="734" spans="1:26" ht="15.75" customHeight="1" x14ac:dyDescent="0.25">
      <c r="A734" s="210"/>
      <c r="B734" s="210"/>
      <c r="C734" s="210"/>
      <c r="D734" s="210"/>
      <c r="E734" s="210"/>
      <c r="F734" s="210"/>
      <c r="G734" s="210"/>
      <c r="H734" s="210"/>
      <c r="I734" s="210"/>
      <c r="J734" s="210"/>
      <c r="K734" s="210"/>
      <c r="L734" s="210"/>
      <c r="M734" s="210"/>
      <c r="N734" s="210"/>
      <c r="O734" s="210"/>
      <c r="P734" s="210"/>
      <c r="Q734" s="210"/>
      <c r="R734" s="210"/>
      <c r="S734" s="210"/>
      <c r="T734" s="210"/>
      <c r="U734" s="210"/>
      <c r="V734" s="210"/>
      <c r="W734" s="210"/>
      <c r="X734" s="210"/>
      <c r="Y734" s="210"/>
      <c r="Z734" s="210"/>
    </row>
    <row r="735" spans="1:26" ht="15.75" customHeight="1" x14ac:dyDescent="0.25">
      <c r="A735" s="210"/>
      <c r="B735" s="210"/>
      <c r="C735" s="210"/>
      <c r="D735" s="210"/>
      <c r="E735" s="210"/>
      <c r="F735" s="210"/>
      <c r="G735" s="210"/>
      <c r="H735" s="210"/>
      <c r="I735" s="210"/>
      <c r="J735" s="210"/>
      <c r="K735" s="210"/>
      <c r="L735" s="210"/>
      <c r="M735" s="210"/>
      <c r="N735" s="210"/>
      <c r="O735" s="210"/>
      <c r="P735" s="210"/>
      <c r="Q735" s="210"/>
      <c r="R735" s="210"/>
      <c r="S735" s="210"/>
      <c r="T735" s="210"/>
      <c r="U735" s="210"/>
      <c r="V735" s="210"/>
      <c r="W735" s="210"/>
      <c r="X735" s="210"/>
      <c r="Y735" s="210"/>
      <c r="Z735" s="210"/>
    </row>
    <row r="736" spans="1:26" ht="15.75" customHeight="1" x14ac:dyDescent="0.25">
      <c r="A736" s="210"/>
      <c r="B736" s="210"/>
      <c r="C736" s="210"/>
      <c r="D736" s="210"/>
      <c r="E736" s="210"/>
      <c r="F736" s="210"/>
      <c r="G736" s="210"/>
      <c r="H736" s="210"/>
      <c r="I736" s="210"/>
      <c r="J736" s="210"/>
      <c r="K736" s="210"/>
      <c r="L736" s="210"/>
      <c r="M736" s="210"/>
      <c r="N736" s="210"/>
      <c r="O736" s="210"/>
      <c r="P736" s="210"/>
      <c r="Q736" s="210"/>
      <c r="R736" s="210"/>
      <c r="S736" s="210"/>
      <c r="T736" s="210"/>
      <c r="U736" s="210"/>
      <c r="V736" s="210"/>
      <c r="W736" s="210"/>
      <c r="X736" s="210"/>
      <c r="Y736" s="210"/>
      <c r="Z736" s="210"/>
    </row>
    <row r="737" spans="1:26" ht="15.75" customHeight="1" x14ac:dyDescent="0.25">
      <c r="A737" s="210"/>
      <c r="B737" s="210"/>
      <c r="C737" s="210"/>
      <c r="D737" s="210"/>
      <c r="E737" s="210"/>
      <c r="F737" s="210"/>
      <c r="G737" s="210"/>
      <c r="H737" s="210"/>
      <c r="I737" s="210"/>
      <c r="J737" s="210"/>
      <c r="K737" s="210"/>
      <c r="L737" s="210"/>
      <c r="M737" s="210"/>
      <c r="N737" s="210"/>
      <c r="O737" s="210"/>
      <c r="P737" s="210"/>
      <c r="Q737" s="210"/>
      <c r="R737" s="210"/>
      <c r="S737" s="210"/>
      <c r="T737" s="210"/>
      <c r="U737" s="210"/>
      <c r="V737" s="210"/>
      <c r="W737" s="210"/>
      <c r="X737" s="210"/>
      <c r="Y737" s="210"/>
      <c r="Z737" s="210"/>
    </row>
    <row r="738" spans="1:26" ht="15.75" customHeight="1" x14ac:dyDescent="0.25">
      <c r="A738" s="210"/>
      <c r="B738" s="210"/>
      <c r="C738" s="210"/>
      <c r="D738" s="210"/>
      <c r="E738" s="210"/>
      <c r="F738" s="210"/>
      <c r="G738" s="210"/>
      <c r="H738" s="210"/>
      <c r="I738" s="210"/>
      <c r="J738" s="210"/>
      <c r="K738" s="210"/>
      <c r="L738" s="210"/>
      <c r="M738" s="210"/>
      <c r="N738" s="210"/>
      <c r="O738" s="210"/>
      <c r="P738" s="210"/>
      <c r="Q738" s="210"/>
      <c r="R738" s="210"/>
      <c r="S738" s="210"/>
      <c r="T738" s="210"/>
      <c r="U738" s="210"/>
      <c r="V738" s="210"/>
      <c r="W738" s="210"/>
      <c r="X738" s="210"/>
      <c r="Y738" s="210"/>
      <c r="Z738" s="210"/>
    </row>
    <row r="739" spans="1:26" ht="15.75" customHeight="1" x14ac:dyDescent="0.25">
      <c r="A739" s="210"/>
      <c r="B739" s="210"/>
      <c r="C739" s="210"/>
      <c r="D739" s="210"/>
      <c r="E739" s="210"/>
      <c r="F739" s="210"/>
      <c r="G739" s="210"/>
      <c r="H739" s="210"/>
      <c r="I739" s="210"/>
      <c r="J739" s="210"/>
      <c r="K739" s="210"/>
      <c r="L739" s="210"/>
      <c r="M739" s="210"/>
      <c r="N739" s="210"/>
      <c r="O739" s="210"/>
      <c r="P739" s="210"/>
      <c r="Q739" s="210"/>
      <c r="R739" s="210"/>
      <c r="S739" s="210"/>
      <c r="T739" s="210"/>
      <c r="U739" s="210"/>
      <c r="V739" s="210"/>
      <c r="W739" s="210"/>
      <c r="X739" s="210"/>
      <c r="Y739" s="210"/>
      <c r="Z739" s="210"/>
    </row>
    <row r="740" spans="1:26" ht="15.75" customHeight="1" x14ac:dyDescent="0.25">
      <c r="A740" s="210"/>
      <c r="B740" s="210"/>
      <c r="C740" s="210"/>
      <c r="D740" s="210"/>
      <c r="E740" s="210"/>
      <c r="F740" s="210"/>
      <c r="G740" s="210"/>
      <c r="H740" s="210"/>
      <c r="I740" s="210"/>
      <c r="J740" s="210"/>
      <c r="K740" s="210"/>
      <c r="L740" s="210"/>
      <c r="M740" s="210"/>
      <c r="N740" s="210"/>
      <c r="O740" s="210"/>
      <c r="P740" s="210"/>
      <c r="Q740" s="210"/>
      <c r="R740" s="210"/>
      <c r="S740" s="210"/>
      <c r="T740" s="210"/>
      <c r="U740" s="210"/>
      <c r="V740" s="210"/>
      <c r="W740" s="210"/>
      <c r="X740" s="210"/>
      <c r="Y740" s="210"/>
      <c r="Z740" s="210"/>
    </row>
    <row r="741" spans="1:26" ht="15.75" customHeight="1" x14ac:dyDescent="0.25">
      <c r="A741" s="210"/>
      <c r="B741" s="210"/>
      <c r="C741" s="210"/>
      <c r="D741" s="210"/>
      <c r="E741" s="210"/>
      <c r="F741" s="210"/>
      <c r="G741" s="210"/>
      <c r="H741" s="210"/>
      <c r="I741" s="210"/>
      <c r="J741" s="210"/>
      <c r="K741" s="210"/>
      <c r="L741" s="210"/>
      <c r="M741" s="210"/>
      <c r="N741" s="210"/>
      <c r="O741" s="210"/>
      <c r="P741" s="210"/>
      <c r="Q741" s="210"/>
      <c r="R741" s="210"/>
      <c r="S741" s="210"/>
      <c r="T741" s="210"/>
      <c r="U741" s="210"/>
      <c r="V741" s="210"/>
      <c r="W741" s="210"/>
      <c r="X741" s="210"/>
      <c r="Y741" s="210"/>
      <c r="Z741" s="210"/>
    </row>
    <row r="742" spans="1:26" ht="15.75" customHeight="1" x14ac:dyDescent="0.25">
      <c r="A742" s="210"/>
      <c r="B742" s="210"/>
      <c r="C742" s="210"/>
      <c r="D742" s="210"/>
      <c r="E742" s="210"/>
      <c r="F742" s="210"/>
      <c r="G742" s="210"/>
      <c r="H742" s="210"/>
      <c r="I742" s="210"/>
      <c r="J742" s="210"/>
      <c r="K742" s="210"/>
      <c r="L742" s="210"/>
      <c r="M742" s="210"/>
      <c r="N742" s="210"/>
      <c r="O742" s="210"/>
      <c r="P742" s="210"/>
      <c r="Q742" s="210"/>
      <c r="R742" s="210"/>
      <c r="S742" s="210"/>
      <c r="T742" s="210"/>
      <c r="U742" s="210"/>
      <c r="V742" s="210"/>
      <c r="W742" s="210"/>
      <c r="X742" s="210"/>
      <c r="Y742" s="210"/>
      <c r="Z742" s="210"/>
    </row>
    <row r="743" spans="1:26" ht="15.75" customHeight="1" x14ac:dyDescent="0.25">
      <c r="A743" s="210"/>
      <c r="B743" s="210"/>
      <c r="C743" s="210"/>
      <c r="D743" s="210"/>
      <c r="E743" s="210"/>
      <c r="F743" s="210"/>
      <c r="G743" s="210"/>
      <c r="H743" s="210"/>
      <c r="I743" s="210"/>
      <c r="J743" s="210"/>
      <c r="K743" s="210"/>
      <c r="L743" s="210"/>
      <c r="M743" s="210"/>
      <c r="N743" s="210"/>
      <c r="O743" s="210"/>
      <c r="P743" s="210"/>
      <c r="Q743" s="210"/>
      <c r="R743" s="210"/>
      <c r="S743" s="210"/>
      <c r="T743" s="210"/>
      <c r="U743" s="210"/>
      <c r="V743" s="210"/>
      <c r="W743" s="210"/>
      <c r="X743" s="210"/>
      <c r="Y743" s="210"/>
      <c r="Z743" s="210"/>
    </row>
    <row r="744" spans="1:26" ht="15.75" customHeight="1" x14ac:dyDescent="0.25">
      <c r="A744" s="210"/>
      <c r="B744" s="210"/>
      <c r="C744" s="210"/>
      <c r="D744" s="210"/>
      <c r="E744" s="210"/>
      <c r="F744" s="210"/>
      <c r="G744" s="210"/>
      <c r="H744" s="210"/>
      <c r="I744" s="210"/>
      <c r="J744" s="210"/>
      <c r="K744" s="210"/>
      <c r="L744" s="210"/>
      <c r="M744" s="210"/>
      <c r="N744" s="210"/>
      <c r="O744" s="210"/>
      <c r="P744" s="210"/>
      <c r="Q744" s="210"/>
      <c r="R744" s="210"/>
      <c r="S744" s="210"/>
      <c r="T744" s="210"/>
      <c r="U744" s="210"/>
      <c r="V744" s="210"/>
      <c r="W744" s="210"/>
      <c r="X744" s="210"/>
      <c r="Y744" s="210"/>
      <c r="Z744" s="210"/>
    </row>
    <row r="745" spans="1:26" ht="15.75" customHeight="1" x14ac:dyDescent="0.25">
      <c r="A745" s="210"/>
      <c r="B745" s="210"/>
      <c r="C745" s="210"/>
      <c r="D745" s="210"/>
      <c r="E745" s="210"/>
      <c r="F745" s="210"/>
      <c r="G745" s="210"/>
      <c r="H745" s="210"/>
      <c r="I745" s="210"/>
      <c r="J745" s="210"/>
      <c r="K745" s="210"/>
      <c r="L745" s="210"/>
      <c r="M745" s="210"/>
      <c r="N745" s="210"/>
      <c r="O745" s="210"/>
      <c r="P745" s="210"/>
      <c r="Q745" s="210"/>
      <c r="R745" s="210"/>
      <c r="S745" s="210"/>
      <c r="T745" s="210"/>
      <c r="U745" s="210"/>
      <c r="V745" s="210"/>
      <c r="W745" s="210"/>
      <c r="X745" s="210"/>
      <c r="Y745" s="210"/>
      <c r="Z745" s="210"/>
    </row>
    <row r="746" spans="1:26" ht="15.75" customHeight="1" x14ac:dyDescent="0.25">
      <c r="A746" s="210"/>
      <c r="B746" s="210"/>
      <c r="C746" s="210"/>
      <c r="D746" s="210"/>
      <c r="E746" s="210"/>
      <c r="F746" s="210"/>
      <c r="G746" s="210"/>
      <c r="H746" s="210"/>
      <c r="I746" s="210"/>
      <c r="J746" s="210"/>
      <c r="K746" s="210"/>
      <c r="L746" s="210"/>
      <c r="M746" s="210"/>
      <c r="N746" s="210"/>
      <c r="O746" s="210"/>
      <c r="P746" s="210"/>
      <c r="Q746" s="210"/>
      <c r="R746" s="210"/>
      <c r="S746" s="210"/>
      <c r="T746" s="210"/>
      <c r="U746" s="210"/>
      <c r="V746" s="210"/>
      <c r="W746" s="210"/>
      <c r="X746" s="210"/>
      <c r="Y746" s="210"/>
      <c r="Z746" s="210"/>
    </row>
    <row r="747" spans="1:26" ht="15.75" customHeight="1" x14ac:dyDescent="0.25">
      <c r="A747" s="210"/>
      <c r="B747" s="210"/>
      <c r="C747" s="210"/>
      <c r="D747" s="210"/>
      <c r="E747" s="210"/>
      <c r="F747" s="210"/>
      <c r="G747" s="210"/>
      <c r="H747" s="210"/>
      <c r="I747" s="210"/>
      <c r="J747" s="210"/>
      <c r="K747" s="210"/>
      <c r="L747" s="210"/>
      <c r="M747" s="210"/>
      <c r="N747" s="210"/>
      <c r="O747" s="210"/>
      <c r="P747" s="210"/>
      <c r="Q747" s="210"/>
      <c r="R747" s="210"/>
      <c r="S747" s="210"/>
      <c r="T747" s="210"/>
      <c r="U747" s="210"/>
      <c r="V747" s="210"/>
      <c r="W747" s="210"/>
      <c r="X747" s="210"/>
      <c r="Y747" s="210"/>
      <c r="Z747" s="210"/>
    </row>
    <row r="748" spans="1:26" ht="15.75" customHeight="1" x14ac:dyDescent="0.25">
      <c r="A748" s="210"/>
      <c r="B748" s="210"/>
      <c r="C748" s="210"/>
      <c r="D748" s="210"/>
      <c r="E748" s="210"/>
      <c r="F748" s="210"/>
      <c r="G748" s="210"/>
      <c r="H748" s="210"/>
      <c r="I748" s="210"/>
      <c r="J748" s="210"/>
      <c r="K748" s="210"/>
      <c r="L748" s="210"/>
      <c r="M748" s="210"/>
      <c r="N748" s="210"/>
      <c r="O748" s="210"/>
      <c r="P748" s="210"/>
      <c r="Q748" s="210"/>
      <c r="R748" s="210"/>
      <c r="S748" s="210"/>
      <c r="T748" s="210"/>
      <c r="U748" s="210"/>
      <c r="V748" s="210"/>
      <c r="W748" s="210"/>
      <c r="X748" s="210"/>
      <c r="Y748" s="210"/>
      <c r="Z748" s="210"/>
    </row>
    <row r="749" spans="1:26" ht="15.75" customHeight="1" x14ac:dyDescent="0.25">
      <c r="A749" s="210"/>
      <c r="B749" s="210"/>
      <c r="C749" s="210"/>
      <c r="D749" s="210"/>
      <c r="E749" s="210"/>
      <c r="F749" s="210"/>
      <c r="G749" s="210"/>
      <c r="H749" s="210"/>
      <c r="I749" s="210"/>
      <c r="J749" s="210"/>
      <c r="K749" s="210"/>
      <c r="L749" s="210"/>
      <c r="M749" s="210"/>
      <c r="N749" s="210"/>
      <c r="O749" s="210"/>
      <c r="P749" s="210"/>
      <c r="Q749" s="210"/>
      <c r="R749" s="210"/>
      <c r="S749" s="210"/>
      <c r="T749" s="210"/>
      <c r="U749" s="210"/>
      <c r="V749" s="210"/>
      <c r="W749" s="210"/>
      <c r="X749" s="210"/>
      <c r="Y749" s="210"/>
      <c r="Z749" s="210"/>
    </row>
    <row r="750" spans="1:26" ht="15.75" customHeight="1" x14ac:dyDescent="0.25">
      <c r="A750" s="210"/>
      <c r="B750" s="210"/>
      <c r="C750" s="210"/>
      <c r="D750" s="210"/>
      <c r="E750" s="210"/>
      <c r="F750" s="210"/>
      <c r="G750" s="210"/>
      <c r="H750" s="210"/>
      <c r="I750" s="210"/>
      <c r="J750" s="210"/>
      <c r="K750" s="210"/>
      <c r="L750" s="210"/>
      <c r="M750" s="210"/>
      <c r="N750" s="210"/>
      <c r="O750" s="210"/>
      <c r="P750" s="210"/>
      <c r="Q750" s="210"/>
      <c r="R750" s="210"/>
      <c r="S750" s="210"/>
      <c r="T750" s="210"/>
      <c r="U750" s="210"/>
      <c r="V750" s="210"/>
      <c r="W750" s="210"/>
      <c r="X750" s="210"/>
      <c r="Y750" s="210"/>
      <c r="Z750" s="210"/>
    </row>
    <row r="751" spans="1:26" ht="15.75" customHeight="1" x14ac:dyDescent="0.25">
      <c r="A751" s="210"/>
      <c r="B751" s="210"/>
      <c r="C751" s="210"/>
      <c r="D751" s="210"/>
      <c r="E751" s="210"/>
      <c r="F751" s="210"/>
      <c r="G751" s="210"/>
      <c r="H751" s="210"/>
      <c r="I751" s="210"/>
      <c r="J751" s="210"/>
      <c r="K751" s="210"/>
      <c r="L751" s="210"/>
      <c r="M751" s="210"/>
      <c r="N751" s="210"/>
      <c r="O751" s="210"/>
      <c r="P751" s="210"/>
      <c r="Q751" s="210"/>
      <c r="R751" s="210"/>
      <c r="S751" s="210"/>
      <c r="T751" s="210"/>
      <c r="U751" s="210"/>
      <c r="V751" s="210"/>
      <c r="W751" s="210"/>
      <c r="X751" s="210"/>
      <c r="Y751" s="210"/>
      <c r="Z751" s="210"/>
    </row>
    <row r="752" spans="1:26" ht="15.75" customHeight="1" x14ac:dyDescent="0.25">
      <c r="A752" s="210"/>
      <c r="B752" s="210"/>
      <c r="C752" s="210"/>
      <c r="D752" s="210"/>
      <c r="E752" s="210"/>
      <c r="F752" s="210"/>
      <c r="G752" s="210"/>
      <c r="H752" s="210"/>
      <c r="I752" s="210"/>
      <c r="J752" s="210"/>
      <c r="K752" s="210"/>
      <c r="L752" s="210"/>
      <c r="M752" s="210"/>
      <c r="N752" s="210"/>
      <c r="O752" s="210"/>
      <c r="P752" s="210"/>
      <c r="Q752" s="210"/>
      <c r="R752" s="210"/>
      <c r="S752" s="210"/>
      <c r="T752" s="210"/>
      <c r="U752" s="210"/>
      <c r="V752" s="210"/>
      <c r="W752" s="210"/>
      <c r="X752" s="210"/>
      <c r="Y752" s="210"/>
      <c r="Z752" s="210"/>
    </row>
    <row r="753" spans="1:26" ht="15.75" customHeight="1" x14ac:dyDescent="0.25">
      <c r="A753" s="210"/>
      <c r="B753" s="210"/>
      <c r="C753" s="210"/>
      <c r="D753" s="210"/>
      <c r="E753" s="210"/>
      <c r="F753" s="210"/>
      <c r="G753" s="210"/>
      <c r="H753" s="210"/>
      <c r="I753" s="210"/>
      <c r="J753" s="210"/>
      <c r="K753" s="210"/>
      <c r="L753" s="210"/>
      <c r="M753" s="210"/>
      <c r="N753" s="210"/>
      <c r="O753" s="210"/>
      <c r="P753" s="210"/>
      <c r="Q753" s="210"/>
      <c r="R753" s="210"/>
      <c r="S753" s="210"/>
      <c r="T753" s="210"/>
      <c r="U753" s="210"/>
      <c r="V753" s="210"/>
      <c r="W753" s="210"/>
      <c r="X753" s="210"/>
      <c r="Y753" s="210"/>
      <c r="Z753" s="210"/>
    </row>
    <row r="754" spans="1:26" ht="15.75" customHeight="1" x14ac:dyDescent="0.25">
      <c r="A754" s="210"/>
      <c r="B754" s="210"/>
      <c r="C754" s="210"/>
      <c r="D754" s="210"/>
      <c r="E754" s="210"/>
      <c r="F754" s="210"/>
      <c r="G754" s="210"/>
      <c r="H754" s="210"/>
      <c r="I754" s="210"/>
      <c r="J754" s="210"/>
      <c r="K754" s="210"/>
      <c r="L754" s="210"/>
      <c r="M754" s="210"/>
      <c r="N754" s="210"/>
      <c r="O754" s="210"/>
      <c r="P754" s="210"/>
      <c r="Q754" s="210"/>
      <c r="R754" s="210"/>
      <c r="S754" s="210"/>
      <c r="T754" s="210"/>
      <c r="U754" s="210"/>
      <c r="V754" s="210"/>
      <c r="W754" s="210"/>
      <c r="X754" s="210"/>
      <c r="Y754" s="210"/>
      <c r="Z754" s="210"/>
    </row>
    <row r="755" spans="1:26" ht="15.75" customHeight="1" x14ac:dyDescent="0.25">
      <c r="A755" s="210"/>
      <c r="B755" s="210"/>
      <c r="C755" s="210"/>
      <c r="D755" s="210"/>
      <c r="E755" s="210"/>
      <c r="F755" s="210"/>
      <c r="G755" s="210"/>
      <c r="H755" s="210"/>
      <c r="I755" s="210"/>
      <c r="J755" s="210"/>
      <c r="K755" s="210"/>
      <c r="L755" s="210"/>
      <c r="M755" s="210"/>
      <c r="N755" s="210"/>
      <c r="O755" s="210"/>
      <c r="P755" s="210"/>
      <c r="Q755" s="210"/>
      <c r="R755" s="210"/>
      <c r="S755" s="210"/>
      <c r="T755" s="210"/>
      <c r="U755" s="210"/>
      <c r="V755" s="210"/>
      <c r="W755" s="210"/>
      <c r="X755" s="210"/>
      <c r="Y755" s="210"/>
      <c r="Z755" s="210"/>
    </row>
    <row r="756" spans="1:26" ht="15.75" customHeight="1" x14ac:dyDescent="0.25">
      <c r="A756" s="210"/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210"/>
      <c r="P756" s="210"/>
      <c r="Q756" s="210"/>
      <c r="R756" s="210"/>
      <c r="S756" s="210"/>
      <c r="T756" s="210"/>
      <c r="U756" s="210"/>
      <c r="V756" s="210"/>
      <c r="W756" s="210"/>
      <c r="X756" s="210"/>
      <c r="Y756" s="210"/>
      <c r="Z756" s="210"/>
    </row>
    <row r="757" spans="1:26" ht="15.75" customHeight="1" x14ac:dyDescent="0.25">
      <c r="A757" s="210"/>
      <c r="B757" s="210"/>
      <c r="C757" s="210"/>
      <c r="D757" s="210"/>
      <c r="E757" s="210"/>
      <c r="F757" s="210"/>
      <c r="G757" s="210"/>
      <c r="H757" s="210"/>
      <c r="I757" s="210"/>
      <c r="J757" s="210"/>
      <c r="K757" s="210"/>
      <c r="L757" s="210"/>
      <c r="M757" s="210"/>
      <c r="N757" s="210"/>
      <c r="O757" s="210"/>
      <c r="P757" s="210"/>
      <c r="Q757" s="210"/>
      <c r="R757" s="210"/>
      <c r="S757" s="210"/>
      <c r="T757" s="210"/>
      <c r="U757" s="210"/>
      <c r="V757" s="210"/>
      <c r="W757" s="210"/>
      <c r="X757" s="210"/>
      <c r="Y757" s="210"/>
      <c r="Z757" s="210"/>
    </row>
    <row r="758" spans="1:26" ht="15.75" customHeight="1" x14ac:dyDescent="0.25">
      <c r="A758" s="210"/>
      <c r="B758" s="210"/>
      <c r="C758" s="210"/>
      <c r="D758" s="210"/>
      <c r="E758" s="210"/>
      <c r="F758" s="210"/>
      <c r="G758" s="210"/>
      <c r="H758" s="210"/>
      <c r="I758" s="210"/>
      <c r="J758" s="210"/>
      <c r="K758" s="210"/>
      <c r="L758" s="210"/>
      <c r="M758" s="210"/>
      <c r="N758" s="210"/>
      <c r="O758" s="210"/>
      <c r="P758" s="210"/>
      <c r="Q758" s="210"/>
      <c r="R758" s="210"/>
      <c r="S758" s="210"/>
      <c r="T758" s="210"/>
      <c r="U758" s="210"/>
      <c r="V758" s="210"/>
      <c r="W758" s="210"/>
      <c r="X758" s="210"/>
      <c r="Y758" s="210"/>
      <c r="Z758" s="210"/>
    </row>
    <row r="759" spans="1:26" ht="15.75" customHeight="1" x14ac:dyDescent="0.25">
      <c r="A759" s="210"/>
      <c r="B759" s="210"/>
      <c r="C759" s="210"/>
      <c r="D759" s="210"/>
      <c r="E759" s="210"/>
      <c r="F759" s="210"/>
      <c r="G759" s="210"/>
      <c r="H759" s="210"/>
      <c r="I759" s="210"/>
      <c r="J759" s="210"/>
      <c r="K759" s="210"/>
      <c r="L759" s="210"/>
      <c r="M759" s="210"/>
      <c r="N759" s="210"/>
      <c r="O759" s="210"/>
      <c r="P759" s="210"/>
      <c r="Q759" s="210"/>
      <c r="R759" s="210"/>
      <c r="S759" s="210"/>
      <c r="T759" s="210"/>
      <c r="U759" s="210"/>
      <c r="V759" s="210"/>
      <c r="W759" s="210"/>
      <c r="X759" s="210"/>
      <c r="Y759" s="210"/>
      <c r="Z759" s="210"/>
    </row>
    <row r="760" spans="1:26" ht="15.75" customHeight="1" x14ac:dyDescent="0.25">
      <c r="A760" s="210"/>
      <c r="B760" s="210"/>
      <c r="C760" s="210"/>
      <c r="D760" s="210"/>
      <c r="E760" s="210"/>
      <c r="F760" s="210"/>
      <c r="G760" s="210"/>
      <c r="H760" s="210"/>
      <c r="I760" s="210"/>
      <c r="J760" s="210"/>
      <c r="K760" s="210"/>
      <c r="L760" s="210"/>
      <c r="M760" s="210"/>
      <c r="N760" s="210"/>
      <c r="O760" s="210"/>
      <c r="P760" s="210"/>
      <c r="Q760" s="210"/>
      <c r="R760" s="210"/>
      <c r="S760" s="210"/>
      <c r="T760" s="210"/>
      <c r="U760" s="210"/>
      <c r="V760" s="210"/>
      <c r="W760" s="210"/>
      <c r="X760" s="210"/>
      <c r="Y760" s="210"/>
      <c r="Z760" s="210"/>
    </row>
    <row r="761" spans="1:26" ht="15.75" customHeight="1" x14ac:dyDescent="0.25">
      <c r="A761" s="210"/>
      <c r="B761" s="210"/>
      <c r="C761" s="210"/>
      <c r="D761" s="210"/>
      <c r="E761" s="210"/>
      <c r="F761" s="210"/>
      <c r="G761" s="210"/>
      <c r="H761" s="210"/>
      <c r="I761" s="210"/>
      <c r="J761" s="210"/>
      <c r="K761" s="210"/>
      <c r="L761" s="210"/>
      <c r="M761" s="210"/>
      <c r="N761" s="210"/>
      <c r="O761" s="210"/>
      <c r="P761" s="210"/>
      <c r="Q761" s="210"/>
      <c r="R761" s="210"/>
      <c r="S761" s="210"/>
      <c r="T761" s="210"/>
      <c r="U761" s="210"/>
      <c r="V761" s="210"/>
      <c r="W761" s="210"/>
      <c r="X761" s="210"/>
      <c r="Y761" s="210"/>
      <c r="Z761" s="210"/>
    </row>
    <row r="762" spans="1:26" ht="15.75" customHeight="1" x14ac:dyDescent="0.25">
      <c r="A762" s="210"/>
      <c r="B762" s="210"/>
      <c r="C762" s="210"/>
      <c r="D762" s="210"/>
      <c r="E762" s="210"/>
      <c r="F762" s="210"/>
      <c r="G762" s="210"/>
      <c r="H762" s="210"/>
      <c r="I762" s="210"/>
      <c r="J762" s="210"/>
      <c r="K762" s="210"/>
      <c r="L762" s="210"/>
      <c r="M762" s="210"/>
      <c r="N762" s="210"/>
      <c r="O762" s="210"/>
      <c r="P762" s="210"/>
      <c r="Q762" s="210"/>
      <c r="R762" s="210"/>
      <c r="S762" s="210"/>
      <c r="T762" s="210"/>
      <c r="U762" s="210"/>
      <c r="V762" s="210"/>
      <c r="W762" s="210"/>
      <c r="X762" s="210"/>
      <c r="Y762" s="210"/>
      <c r="Z762" s="210"/>
    </row>
    <row r="763" spans="1:26" ht="15.75" customHeight="1" x14ac:dyDescent="0.25">
      <c r="A763" s="210"/>
      <c r="B763" s="210"/>
      <c r="C763" s="210"/>
      <c r="D763" s="210"/>
      <c r="E763" s="210"/>
      <c r="F763" s="210"/>
      <c r="G763" s="210"/>
      <c r="H763" s="210"/>
      <c r="I763" s="210"/>
      <c r="J763" s="210"/>
      <c r="K763" s="210"/>
      <c r="L763" s="210"/>
      <c r="M763" s="210"/>
      <c r="N763" s="210"/>
      <c r="O763" s="210"/>
      <c r="P763" s="210"/>
      <c r="Q763" s="210"/>
      <c r="R763" s="210"/>
      <c r="S763" s="210"/>
      <c r="T763" s="210"/>
      <c r="U763" s="210"/>
      <c r="V763" s="210"/>
      <c r="W763" s="210"/>
      <c r="X763" s="210"/>
      <c r="Y763" s="210"/>
      <c r="Z763" s="210"/>
    </row>
    <row r="764" spans="1:26" ht="15.75" customHeight="1" x14ac:dyDescent="0.25">
      <c r="A764" s="210"/>
      <c r="B764" s="210"/>
      <c r="C764" s="210"/>
      <c r="D764" s="210"/>
      <c r="E764" s="210"/>
      <c r="F764" s="210"/>
      <c r="G764" s="210"/>
      <c r="H764" s="210"/>
      <c r="I764" s="210"/>
      <c r="J764" s="210"/>
      <c r="K764" s="210"/>
      <c r="L764" s="210"/>
      <c r="M764" s="210"/>
      <c r="N764" s="210"/>
      <c r="O764" s="210"/>
      <c r="P764" s="210"/>
      <c r="Q764" s="210"/>
      <c r="R764" s="210"/>
      <c r="S764" s="210"/>
      <c r="T764" s="210"/>
      <c r="U764" s="210"/>
      <c r="V764" s="210"/>
      <c r="W764" s="210"/>
      <c r="X764" s="210"/>
      <c r="Y764" s="210"/>
      <c r="Z764" s="210"/>
    </row>
    <row r="765" spans="1:26" ht="15.75" customHeight="1" x14ac:dyDescent="0.25">
      <c r="A765" s="210"/>
      <c r="B765" s="210"/>
      <c r="C765" s="210"/>
      <c r="D765" s="210"/>
      <c r="E765" s="210"/>
      <c r="F765" s="210"/>
      <c r="G765" s="210"/>
      <c r="H765" s="210"/>
      <c r="I765" s="210"/>
      <c r="J765" s="210"/>
      <c r="K765" s="210"/>
      <c r="L765" s="210"/>
      <c r="M765" s="210"/>
      <c r="N765" s="210"/>
      <c r="O765" s="210"/>
      <c r="P765" s="210"/>
      <c r="Q765" s="210"/>
      <c r="R765" s="210"/>
      <c r="S765" s="210"/>
      <c r="T765" s="210"/>
      <c r="U765" s="210"/>
      <c r="V765" s="210"/>
      <c r="W765" s="210"/>
      <c r="X765" s="210"/>
      <c r="Y765" s="210"/>
      <c r="Z765" s="210"/>
    </row>
    <row r="766" spans="1:26" ht="15.75" customHeight="1" x14ac:dyDescent="0.25">
      <c r="A766" s="210"/>
      <c r="B766" s="210"/>
      <c r="C766" s="210"/>
      <c r="D766" s="210"/>
      <c r="E766" s="210"/>
      <c r="F766" s="210"/>
      <c r="G766" s="210"/>
      <c r="H766" s="210"/>
      <c r="I766" s="210"/>
      <c r="J766" s="210"/>
      <c r="K766" s="210"/>
      <c r="L766" s="210"/>
      <c r="M766" s="210"/>
      <c r="N766" s="210"/>
      <c r="O766" s="210"/>
      <c r="P766" s="210"/>
      <c r="Q766" s="210"/>
      <c r="R766" s="210"/>
      <c r="S766" s="210"/>
      <c r="T766" s="210"/>
      <c r="U766" s="210"/>
      <c r="V766" s="210"/>
      <c r="W766" s="210"/>
      <c r="X766" s="210"/>
      <c r="Y766" s="210"/>
      <c r="Z766" s="210"/>
    </row>
    <row r="767" spans="1:26" ht="15.75" customHeight="1" x14ac:dyDescent="0.25">
      <c r="A767" s="210"/>
      <c r="B767" s="210"/>
      <c r="C767" s="210"/>
      <c r="D767" s="210"/>
      <c r="E767" s="210"/>
      <c r="F767" s="210"/>
      <c r="G767" s="210"/>
      <c r="H767" s="210"/>
      <c r="I767" s="210"/>
      <c r="J767" s="210"/>
      <c r="K767" s="210"/>
      <c r="L767" s="210"/>
      <c r="M767" s="210"/>
      <c r="N767" s="210"/>
      <c r="O767" s="210"/>
      <c r="P767" s="210"/>
      <c r="Q767" s="210"/>
      <c r="R767" s="210"/>
      <c r="S767" s="210"/>
      <c r="T767" s="210"/>
      <c r="U767" s="210"/>
      <c r="V767" s="210"/>
      <c r="W767" s="210"/>
      <c r="X767" s="210"/>
      <c r="Y767" s="210"/>
      <c r="Z767" s="210"/>
    </row>
    <row r="768" spans="1:26" ht="15.75" customHeight="1" x14ac:dyDescent="0.25">
      <c r="A768" s="210"/>
      <c r="B768" s="210"/>
      <c r="C768" s="210"/>
      <c r="D768" s="210"/>
      <c r="E768" s="210"/>
      <c r="F768" s="210"/>
      <c r="G768" s="210"/>
      <c r="H768" s="210"/>
      <c r="I768" s="210"/>
      <c r="J768" s="210"/>
      <c r="K768" s="210"/>
      <c r="L768" s="210"/>
      <c r="M768" s="210"/>
      <c r="N768" s="210"/>
      <c r="O768" s="210"/>
      <c r="P768" s="210"/>
      <c r="Q768" s="210"/>
      <c r="R768" s="210"/>
      <c r="S768" s="210"/>
      <c r="T768" s="210"/>
      <c r="U768" s="210"/>
      <c r="V768" s="210"/>
      <c r="W768" s="210"/>
      <c r="X768" s="210"/>
      <c r="Y768" s="210"/>
      <c r="Z768" s="210"/>
    </row>
    <row r="769" spans="1:26" ht="15.75" customHeight="1" x14ac:dyDescent="0.25">
      <c r="A769" s="210"/>
      <c r="B769" s="210"/>
      <c r="C769" s="210"/>
      <c r="D769" s="210"/>
      <c r="E769" s="210"/>
      <c r="F769" s="210"/>
      <c r="G769" s="210"/>
      <c r="H769" s="210"/>
      <c r="I769" s="210"/>
      <c r="J769" s="210"/>
      <c r="K769" s="210"/>
      <c r="L769" s="210"/>
      <c r="M769" s="210"/>
      <c r="N769" s="210"/>
      <c r="O769" s="210"/>
      <c r="P769" s="210"/>
      <c r="Q769" s="210"/>
      <c r="R769" s="210"/>
      <c r="S769" s="210"/>
      <c r="T769" s="210"/>
      <c r="U769" s="210"/>
      <c r="V769" s="210"/>
      <c r="W769" s="210"/>
      <c r="X769" s="210"/>
      <c r="Y769" s="210"/>
      <c r="Z769" s="210"/>
    </row>
    <row r="770" spans="1:26" ht="15.75" customHeight="1" x14ac:dyDescent="0.25">
      <c r="A770" s="210"/>
      <c r="B770" s="210"/>
      <c r="C770" s="210"/>
      <c r="D770" s="210"/>
      <c r="E770" s="210"/>
      <c r="F770" s="210"/>
      <c r="G770" s="210"/>
      <c r="H770" s="210"/>
      <c r="I770" s="210"/>
      <c r="J770" s="210"/>
      <c r="K770" s="210"/>
      <c r="L770" s="210"/>
      <c r="M770" s="210"/>
      <c r="N770" s="210"/>
      <c r="O770" s="210"/>
      <c r="P770" s="210"/>
      <c r="Q770" s="210"/>
      <c r="R770" s="210"/>
      <c r="S770" s="210"/>
      <c r="T770" s="210"/>
      <c r="U770" s="210"/>
      <c r="V770" s="210"/>
      <c r="W770" s="210"/>
      <c r="X770" s="210"/>
      <c r="Y770" s="210"/>
      <c r="Z770" s="210"/>
    </row>
    <row r="771" spans="1:26" ht="15.75" customHeight="1" x14ac:dyDescent="0.25">
      <c r="A771" s="210"/>
      <c r="B771" s="210"/>
      <c r="C771" s="210"/>
      <c r="D771" s="210"/>
      <c r="E771" s="210"/>
      <c r="F771" s="210"/>
      <c r="G771" s="210"/>
      <c r="H771" s="210"/>
      <c r="I771" s="210"/>
      <c r="J771" s="210"/>
      <c r="K771" s="210"/>
      <c r="L771" s="210"/>
      <c r="M771" s="210"/>
      <c r="N771" s="210"/>
      <c r="O771" s="210"/>
      <c r="P771" s="210"/>
      <c r="Q771" s="210"/>
      <c r="R771" s="210"/>
      <c r="S771" s="210"/>
      <c r="T771" s="210"/>
      <c r="U771" s="210"/>
      <c r="V771" s="210"/>
      <c r="W771" s="210"/>
      <c r="X771" s="210"/>
      <c r="Y771" s="210"/>
      <c r="Z771" s="210"/>
    </row>
    <row r="772" spans="1:26" ht="15.75" customHeight="1" x14ac:dyDescent="0.25">
      <c r="A772" s="210"/>
      <c r="B772" s="210"/>
      <c r="C772" s="210"/>
      <c r="D772" s="210"/>
      <c r="E772" s="210"/>
      <c r="F772" s="210"/>
      <c r="G772" s="210"/>
      <c r="H772" s="210"/>
      <c r="I772" s="210"/>
      <c r="J772" s="210"/>
      <c r="K772" s="210"/>
      <c r="L772" s="210"/>
      <c r="M772" s="210"/>
      <c r="N772" s="210"/>
      <c r="O772" s="210"/>
      <c r="P772" s="210"/>
      <c r="Q772" s="210"/>
      <c r="R772" s="210"/>
      <c r="S772" s="210"/>
      <c r="T772" s="210"/>
      <c r="U772" s="210"/>
      <c r="V772" s="210"/>
      <c r="W772" s="210"/>
      <c r="X772" s="210"/>
      <c r="Y772" s="210"/>
      <c r="Z772" s="210"/>
    </row>
    <row r="773" spans="1:26" ht="15.75" customHeight="1" x14ac:dyDescent="0.25">
      <c r="A773" s="210"/>
      <c r="B773" s="210"/>
      <c r="C773" s="210"/>
      <c r="D773" s="210"/>
      <c r="E773" s="210"/>
      <c r="F773" s="210"/>
      <c r="G773" s="210"/>
      <c r="H773" s="210"/>
      <c r="I773" s="210"/>
      <c r="J773" s="210"/>
      <c r="K773" s="210"/>
      <c r="L773" s="210"/>
      <c r="M773" s="210"/>
      <c r="N773" s="210"/>
      <c r="O773" s="210"/>
      <c r="P773" s="210"/>
      <c r="Q773" s="210"/>
      <c r="R773" s="210"/>
      <c r="S773" s="210"/>
      <c r="T773" s="210"/>
      <c r="U773" s="210"/>
      <c r="V773" s="210"/>
      <c r="W773" s="210"/>
      <c r="X773" s="210"/>
      <c r="Y773" s="210"/>
      <c r="Z773" s="210"/>
    </row>
    <row r="774" spans="1:26" ht="15.75" customHeight="1" x14ac:dyDescent="0.25">
      <c r="A774" s="210"/>
      <c r="B774" s="210"/>
      <c r="C774" s="210"/>
      <c r="D774" s="210"/>
      <c r="E774" s="210"/>
      <c r="F774" s="210"/>
      <c r="G774" s="210"/>
      <c r="H774" s="210"/>
      <c r="I774" s="210"/>
      <c r="J774" s="210"/>
      <c r="K774" s="210"/>
      <c r="L774" s="210"/>
      <c r="M774" s="210"/>
      <c r="N774" s="210"/>
      <c r="O774" s="210"/>
      <c r="P774" s="210"/>
      <c r="Q774" s="210"/>
      <c r="R774" s="210"/>
      <c r="S774" s="210"/>
      <c r="T774" s="210"/>
      <c r="U774" s="210"/>
      <c r="V774" s="210"/>
      <c r="W774" s="210"/>
      <c r="X774" s="210"/>
      <c r="Y774" s="210"/>
      <c r="Z774" s="210"/>
    </row>
    <row r="775" spans="1:26" ht="15.75" customHeight="1" x14ac:dyDescent="0.25">
      <c r="A775" s="210"/>
      <c r="B775" s="210"/>
      <c r="C775" s="210"/>
      <c r="D775" s="210"/>
      <c r="E775" s="210"/>
      <c r="F775" s="210"/>
      <c r="G775" s="210"/>
      <c r="H775" s="210"/>
      <c r="I775" s="210"/>
      <c r="J775" s="210"/>
      <c r="K775" s="210"/>
      <c r="L775" s="210"/>
      <c r="M775" s="210"/>
      <c r="N775" s="210"/>
      <c r="O775" s="210"/>
      <c r="P775" s="210"/>
      <c r="Q775" s="210"/>
      <c r="R775" s="210"/>
      <c r="S775" s="210"/>
      <c r="T775" s="210"/>
      <c r="U775" s="210"/>
      <c r="V775" s="210"/>
      <c r="W775" s="210"/>
      <c r="X775" s="210"/>
      <c r="Y775" s="210"/>
      <c r="Z775" s="210"/>
    </row>
    <row r="776" spans="1:26" ht="15.75" customHeight="1" x14ac:dyDescent="0.25">
      <c r="A776" s="210"/>
      <c r="B776" s="210"/>
      <c r="C776" s="210"/>
      <c r="D776" s="210"/>
      <c r="E776" s="210"/>
      <c r="F776" s="210"/>
      <c r="G776" s="210"/>
      <c r="H776" s="210"/>
      <c r="I776" s="210"/>
      <c r="J776" s="210"/>
      <c r="K776" s="210"/>
      <c r="L776" s="210"/>
      <c r="M776" s="210"/>
      <c r="N776" s="210"/>
      <c r="O776" s="210"/>
      <c r="P776" s="210"/>
      <c r="Q776" s="210"/>
      <c r="R776" s="210"/>
      <c r="S776" s="210"/>
      <c r="T776" s="210"/>
      <c r="U776" s="210"/>
      <c r="V776" s="210"/>
      <c r="W776" s="210"/>
      <c r="X776" s="210"/>
      <c r="Y776" s="210"/>
      <c r="Z776" s="210"/>
    </row>
    <row r="777" spans="1:26" ht="15.75" customHeight="1" x14ac:dyDescent="0.25">
      <c r="A777" s="210"/>
      <c r="B777" s="210"/>
      <c r="C777" s="210"/>
      <c r="D777" s="210"/>
      <c r="E777" s="210"/>
      <c r="F777" s="210"/>
      <c r="G777" s="210"/>
      <c r="H777" s="210"/>
      <c r="I777" s="210"/>
      <c r="J777" s="210"/>
      <c r="K777" s="210"/>
      <c r="L777" s="210"/>
      <c r="M777" s="210"/>
      <c r="N777" s="210"/>
      <c r="O777" s="210"/>
      <c r="P777" s="210"/>
      <c r="Q777" s="210"/>
      <c r="R777" s="210"/>
      <c r="S777" s="210"/>
      <c r="T777" s="210"/>
      <c r="U777" s="210"/>
      <c r="V777" s="210"/>
      <c r="W777" s="210"/>
      <c r="X777" s="210"/>
      <c r="Y777" s="210"/>
      <c r="Z777" s="210"/>
    </row>
    <row r="778" spans="1:26" ht="15.75" customHeight="1" x14ac:dyDescent="0.25">
      <c r="A778" s="210"/>
      <c r="B778" s="210"/>
      <c r="C778" s="210"/>
      <c r="D778" s="210"/>
      <c r="E778" s="210"/>
      <c r="F778" s="210"/>
      <c r="G778" s="210"/>
      <c r="H778" s="210"/>
      <c r="I778" s="210"/>
      <c r="J778" s="210"/>
      <c r="K778" s="210"/>
      <c r="L778" s="210"/>
      <c r="M778" s="210"/>
      <c r="N778" s="210"/>
      <c r="O778" s="210"/>
      <c r="P778" s="210"/>
      <c r="Q778" s="210"/>
      <c r="R778" s="210"/>
      <c r="S778" s="210"/>
      <c r="T778" s="210"/>
      <c r="U778" s="210"/>
      <c r="V778" s="210"/>
      <c r="W778" s="210"/>
      <c r="X778" s="210"/>
      <c r="Y778" s="210"/>
      <c r="Z778" s="210"/>
    </row>
    <row r="779" spans="1:26" ht="15.75" customHeight="1" x14ac:dyDescent="0.25">
      <c r="A779" s="210"/>
      <c r="B779" s="210"/>
      <c r="C779" s="210"/>
      <c r="D779" s="210"/>
      <c r="E779" s="210"/>
      <c r="F779" s="210"/>
      <c r="G779" s="210"/>
      <c r="H779" s="210"/>
      <c r="I779" s="210"/>
      <c r="J779" s="210"/>
      <c r="K779" s="210"/>
      <c r="L779" s="210"/>
      <c r="M779" s="210"/>
      <c r="N779" s="210"/>
      <c r="O779" s="210"/>
      <c r="P779" s="210"/>
      <c r="Q779" s="210"/>
      <c r="R779" s="210"/>
      <c r="S779" s="210"/>
      <c r="T779" s="210"/>
      <c r="U779" s="210"/>
      <c r="V779" s="210"/>
      <c r="W779" s="210"/>
      <c r="X779" s="210"/>
      <c r="Y779" s="210"/>
      <c r="Z779" s="210"/>
    </row>
    <row r="780" spans="1:26" ht="15.75" customHeight="1" x14ac:dyDescent="0.25">
      <c r="A780" s="210"/>
      <c r="B780" s="210"/>
      <c r="C780" s="210"/>
      <c r="D780" s="210"/>
      <c r="E780" s="210"/>
      <c r="F780" s="210"/>
      <c r="G780" s="210"/>
      <c r="H780" s="210"/>
      <c r="I780" s="210"/>
      <c r="J780" s="210"/>
      <c r="K780" s="210"/>
      <c r="L780" s="210"/>
      <c r="M780" s="210"/>
      <c r="N780" s="210"/>
      <c r="O780" s="210"/>
      <c r="P780" s="210"/>
      <c r="Q780" s="210"/>
      <c r="R780" s="210"/>
      <c r="S780" s="210"/>
      <c r="T780" s="210"/>
      <c r="U780" s="210"/>
      <c r="V780" s="210"/>
      <c r="W780" s="210"/>
      <c r="X780" s="210"/>
      <c r="Y780" s="210"/>
      <c r="Z780" s="210"/>
    </row>
    <row r="781" spans="1:26" ht="15.75" customHeight="1" x14ac:dyDescent="0.25">
      <c r="A781" s="210"/>
      <c r="B781" s="210"/>
      <c r="C781" s="210"/>
      <c r="D781" s="210"/>
      <c r="E781" s="210"/>
      <c r="F781" s="210"/>
      <c r="G781" s="210"/>
      <c r="H781" s="210"/>
      <c r="I781" s="210"/>
      <c r="J781" s="210"/>
      <c r="K781" s="210"/>
      <c r="L781" s="210"/>
      <c r="M781" s="210"/>
      <c r="N781" s="210"/>
      <c r="O781" s="210"/>
      <c r="P781" s="210"/>
      <c r="Q781" s="210"/>
      <c r="R781" s="210"/>
      <c r="S781" s="210"/>
      <c r="T781" s="210"/>
      <c r="U781" s="210"/>
      <c r="V781" s="210"/>
      <c r="W781" s="210"/>
      <c r="X781" s="210"/>
      <c r="Y781" s="210"/>
      <c r="Z781" s="210"/>
    </row>
    <row r="782" spans="1:26" ht="15.75" customHeight="1" x14ac:dyDescent="0.25">
      <c r="A782" s="210"/>
      <c r="B782" s="210"/>
      <c r="C782" s="210"/>
      <c r="D782" s="210"/>
      <c r="E782" s="210"/>
      <c r="F782" s="210"/>
      <c r="G782" s="210"/>
      <c r="H782" s="210"/>
      <c r="I782" s="210"/>
      <c r="J782" s="210"/>
      <c r="K782" s="210"/>
      <c r="L782" s="210"/>
      <c r="M782" s="210"/>
      <c r="N782" s="210"/>
      <c r="O782" s="210"/>
      <c r="P782" s="210"/>
      <c r="Q782" s="210"/>
      <c r="R782" s="210"/>
      <c r="S782" s="210"/>
      <c r="T782" s="210"/>
      <c r="U782" s="210"/>
      <c r="V782" s="210"/>
      <c r="W782" s="210"/>
      <c r="X782" s="210"/>
      <c r="Y782" s="210"/>
      <c r="Z782" s="210"/>
    </row>
    <row r="783" spans="1:26" ht="15.75" customHeight="1" x14ac:dyDescent="0.25">
      <c r="A783" s="210"/>
      <c r="B783" s="210"/>
      <c r="C783" s="210"/>
      <c r="D783" s="210"/>
      <c r="E783" s="210"/>
      <c r="F783" s="210"/>
      <c r="G783" s="210"/>
      <c r="H783" s="210"/>
      <c r="I783" s="210"/>
      <c r="J783" s="210"/>
      <c r="K783" s="210"/>
      <c r="L783" s="210"/>
      <c r="M783" s="210"/>
      <c r="N783" s="210"/>
      <c r="O783" s="210"/>
      <c r="P783" s="210"/>
      <c r="Q783" s="210"/>
      <c r="R783" s="210"/>
      <c r="S783" s="210"/>
      <c r="T783" s="210"/>
      <c r="U783" s="210"/>
      <c r="V783" s="210"/>
      <c r="W783" s="210"/>
      <c r="X783" s="210"/>
      <c r="Y783" s="210"/>
      <c r="Z783" s="210"/>
    </row>
    <row r="784" spans="1:26" ht="15.75" customHeight="1" x14ac:dyDescent="0.25">
      <c r="A784" s="210"/>
      <c r="B784" s="210"/>
      <c r="C784" s="210"/>
      <c r="D784" s="210"/>
      <c r="E784" s="210"/>
      <c r="F784" s="210"/>
      <c r="G784" s="210"/>
      <c r="H784" s="210"/>
      <c r="I784" s="210"/>
      <c r="J784" s="210"/>
      <c r="K784" s="210"/>
      <c r="L784" s="210"/>
      <c r="M784" s="210"/>
      <c r="N784" s="210"/>
      <c r="O784" s="210"/>
      <c r="P784" s="210"/>
      <c r="Q784" s="210"/>
      <c r="R784" s="210"/>
      <c r="S784" s="210"/>
      <c r="T784" s="210"/>
      <c r="U784" s="210"/>
      <c r="V784" s="210"/>
      <c r="W784" s="210"/>
      <c r="X784" s="210"/>
      <c r="Y784" s="210"/>
      <c r="Z784" s="210"/>
    </row>
    <row r="785" spans="1:26" ht="15.75" customHeight="1" x14ac:dyDescent="0.25">
      <c r="A785" s="210"/>
      <c r="B785" s="210"/>
      <c r="C785" s="210"/>
      <c r="D785" s="210"/>
      <c r="E785" s="210"/>
      <c r="F785" s="210"/>
      <c r="G785" s="210"/>
      <c r="H785" s="210"/>
      <c r="I785" s="210"/>
      <c r="J785" s="210"/>
      <c r="K785" s="210"/>
      <c r="L785" s="210"/>
      <c r="M785" s="210"/>
      <c r="N785" s="210"/>
      <c r="O785" s="210"/>
      <c r="P785" s="210"/>
      <c r="Q785" s="210"/>
      <c r="R785" s="210"/>
      <c r="S785" s="210"/>
      <c r="T785" s="210"/>
      <c r="U785" s="210"/>
      <c r="V785" s="210"/>
      <c r="W785" s="210"/>
      <c r="X785" s="210"/>
      <c r="Y785" s="210"/>
      <c r="Z785" s="210"/>
    </row>
    <row r="786" spans="1:26" ht="15.75" customHeight="1" x14ac:dyDescent="0.25">
      <c r="A786" s="210"/>
      <c r="B786" s="210"/>
      <c r="C786" s="210"/>
      <c r="D786" s="210"/>
      <c r="E786" s="210"/>
      <c r="F786" s="210"/>
      <c r="G786" s="210"/>
      <c r="H786" s="210"/>
      <c r="I786" s="210"/>
      <c r="J786" s="210"/>
      <c r="K786" s="210"/>
      <c r="L786" s="210"/>
      <c r="M786" s="210"/>
      <c r="N786" s="210"/>
      <c r="O786" s="210"/>
      <c r="P786" s="210"/>
      <c r="Q786" s="210"/>
      <c r="R786" s="210"/>
      <c r="S786" s="210"/>
      <c r="T786" s="210"/>
      <c r="U786" s="210"/>
      <c r="V786" s="210"/>
      <c r="W786" s="210"/>
      <c r="X786" s="210"/>
      <c r="Y786" s="210"/>
      <c r="Z786" s="210"/>
    </row>
    <row r="787" spans="1:26" ht="15.75" customHeight="1" x14ac:dyDescent="0.25">
      <c r="A787" s="210"/>
      <c r="B787" s="210"/>
      <c r="C787" s="210"/>
      <c r="D787" s="210"/>
      <c r="E787" s="210"/>
      <c r="F787" s="210"/>
      <c r="G787" s="210"/>
      <c r="H787" s="210"/>
      <c r="I787" s="210"/>
      <c r="J787" s="210"/>
      <c r="K787" s="210"/>
      <c r="L787" s="210"/>
      <c r="M787" s="210"/>
      <c r="N787" s="210"/>
      <c r="O787" s="210"/>
      <c r="P787" s="210"/>
      <c r="Q787" s="210"/>
      <c r="R787" s="210"/>
      <c r="S787" s="210"/>
      <c r="T787" s="210"/>
      <c r="U787" s="210"/>
      <c r="V787" s="210"/>
      <c r="W787" s="210"/>
      <c r="X787" s="210"/>
      <c r="Y787" s="210"/>
      <c r="Z787" s="210"/>
    </row>
    <row r="788" spans="1:26" ht="15.75" customHeight="1" x14ac:dyDescent="0.25">
      <c r="A788" s="210"/>
      <c r="B788" s="210"/>
      <c r="C788" s="210"/>
      <c r="D788" s="210"/>
      <c r="E788" s="210"/>
      <c r="F788" s="210"/>
      <c r="G788" s="210"/>
      <c r="H788" s="210"/>
      <c r="I788" s="210"/>
      <c r="J788" s="210"/>
      <c r="K788" s="210"/>
      <c r="L788" s="210"/>
      <c r="M788" s="210"/>
      <c r="N788" s="210"/>
      <c r="O788" s="210"/>
      <c r="P788" s="210"/>
      <c r="Q788" s="210"/>
      <c r="R788" s="210"/>
      <c r="S788" s="210"/>
      <c r="T788" s="210"/>
      <c r="U788" s="210"/>
      <c r="V788" s="210"/>
      <c r="W788" s="210"/>
      <c r="X788" s="210"/>
      <c r="Y788" s="210"/>
      <c r="Z788" s="210"/>
    </row>
    <row r="789" spans="1:26" ht="15.75" customHeight="1" x14ac:dyDescent="0.25">
      <c r="A789" s="210"/>
      <c r="B789" s="210"/>
      <c r="C789" s="210"/>
      <c r="D789" s="210"/>
      <c r="E789" s="210"/>
      <c r="F789" s="210"/>
      <c r="G789" s="210"/>
      <c r="H789" s="210"/>
      <c r="I789" s="210"/>
      <c r="J789" s="210"/>
      <c r="K789" s="210"/>
      <c r="L789" s="210"/>
      <c r="M789" s="210"/>
      <c r="N789" s="210"/>
      <c r="O789" s="210"/>
      <c r="P789" s="210"/>
      <c r="Q789" s="210"/>
      <c r="R789" s="210"/>
      <c r="S789" s="210"/>
      <c r="T789" s="210"/>
      <c r="U789" s="210"/>
      <c r="V789" s="210"/>
      <c r="W789" s="210"/>
      <c r="X789" s="210"/>
      <c r="Y789" s="210"/>
      <c r="Z789" s="210"/>
    </row>
    <row r="790" spans="1:26" ht="15.75" customHeight="1" x14ac:dyDescent="0.25">
      <c r="A790" s="210"/>
      <c r="B790" s="210"/>
      <c r="C790" s="210"/>
      <c r="D790" s="210"/>
      <c r="E790" s="210"/>
      <c r="F790" s="210"/>
      <c r="G790" s="210"/>
      <c r="H790" s="210"/>
      <c r="I790" s="210"/>
      <c r="J790" s="210"/>
      <c r="K790" s="210"/>
      <c r="L790" s="210"/>
      <c r="M790" s="210"/>
      <c r="N790" s="210"/>
      <c r="O790" s="210"/>
      <c r="P790" s="210"/>
      <c r="Q790" s="210"/>
      <c r="R790" s="210"/>
      <c r="S790" s="210"/>
      <c r="T790" s="210"/>
      <c r="U790" s="210"/>
      <c r="V790" s="210"/>
      <c r="W790" s="210"/>
      <c r="X790" s="210"/>
      <c r="Y790" s="210"/>
      <c r="Z790" s="210"/>
    </row>
    <row r="791" spans="1:26" ht="15.75" customHeight="1" x14ac:dyDescent="0.25">
      <c r="A791" s="210"/>
      <c r="B791" s="210"/>
      <c r="C791" s="210"/>
      <c r="D791" s="210"/>
      <c r="E791" s="210"/>
      <c r="F791" s="210"/>
      <c r="G791" s="210"/>
      <c r="H791" s="210"/>
      <c r="I791" s="210"/>
      <c r="J791" s="210"/>
      <c r="K791" s="210"/>
      <c r="L791" s="210"/>
      <c r="M791" s="210"/>
      <c r="N791" s="210"/>
      <c r="O791" s="210"/>
      <c r="P791" s="210"/>
      <c r="Q791" s="210"/>
      <c r="R791" s="210"/>
      <c r="S791" s="210"/>
      <c r="T791" s="210"/>
      <c r="U791" s="210"/>
      <c r="V791" s="210"/>
      <c r="W791" s="210"/>
      <c r="X791" s="210"/>
      <c r="Y791" s="210"/>
      <c r="Z791" s="210"/>
    </row>
    <row r="792" spans="1:26" ht="15.75" customHeight="1" x14ac:dyDescent="0.25">
      <c r="A792" s="210"/>
      <c r="B792" s="210"/>
      <c r="C792" s="210"/>
      <c r="D792" s="210"/>
      <c r="E792" s="210"/>
      <c r="F792" s="210"/>
      <c r="G792" s="210"/>
      <c r="H792" s="210"/>
      <c r="I792" s="210"/>
      <c r="J792" s="210"/>
      <c r="K792" s="210"/>
      <c r="L792" s="210"/>
      <c r="M792" s="210"/>
      <c r="N792" s="210"/>
      <c r="O792" s="210"/>
      <c r="P792" s="210"/>
      <c r="Q792" s="210"/>
      <c r="R792" s="210"/>
      <c r="S792" s="210"/>
      <c r="T792" s="210"/>
      <c r="U792" s="210"/>
      <c r="V792" s="210"/>
      <c r="W792" s="210"/>
      <c r="X792" s="210"/>
      <c r="Y792" s="210"/>
      <c r="Z792" s="210"/>
    </row>
    <row r="793" spans="1:26" ht="15.75" customHeight="1" x14ac:dyDescent="0.25">
      <c r="A793" s="210"/>
      <c r="B793" s="210"/>
      <c r="C793" s="210"/>
      <c r="D793" s="210"/>
      <c r="E793" s="210"/>
      <c r="F793" s="210"/>
      <c r="G793" s="210"/>
      <c r="H793" s="210"/>
      <c r="I793" s="210"/>
      <c r="J793" s="210"/>
      <c r="K793" s="210"/>
      <c r="L793" s="210"/>
      <c r="M793" s="210"/>
      <c r="N793" s="210"/>
      <c r="O793" s="210"/>
      <c r="P793" s="210"/>
      <c r="Q793" s="210"/>
      <c r="R793" s="210"/>
      <c r="S793" s="210"/>
      <c r="T793" s="210"/>
      <c r="U793" s="210"/>
      <c r="V793" s="210"/>
      <c r="W793" s="210"/>
      <c r="X793" s="210"/>
      <c r="Y793" s="210"/>
      <c r="Z793" s="210"/>
    </row>
    <row r="794" spans="1:26" ht="15.75" customHeight="1" x14ac:dyDescent="0.25">
      <c r="A794" s="210"/>
      <c r="B794" s="210"/>
      <c r="C794" s="210"/>
      <c r="D794" s="210"/>
      <c r="E794" s="210"/>
      <c r="F794" s="210"/>
      <c r="G794" s="210"/>
      <c r="H794" s="210"/>
      <c r="I794" s="210"/>
      <c r="J794" s="210"/>
      <c r="K794" s="210"/>
      <c r="L794" s="210"/>
      <c r="M794" s="210"/>
      <c r="N794" s="210"/>
      <c r="O794" s="210"/>
      <c r="P794" s="210"/>
      <c r="Q794" s="210"/>
      <c r="R794" s="210"/>
      <c r="S794" s="210"/>
      <c r="T794" s="210"/>
      <c r="U794" s="210"/>
      <c r="V794" s="210"/>
      <c r="W794" s="210"/>
      <c r="X794" s="210"/>
      <c r="Y794" s="210"/>
      <c r="Z794" s="210"/>
    </row>
    <row r="795" spans="1:26" ht="15.75" customHeight="1" x14ac:dyDescent="0.25">
      <c r="A795" s="210"/>
      <c r="B795" s="210"/>
      <c r="C795" s="210"/>
      <c r="D795" s="210"/>
      <c r="E795" s="210"/>
      <c r="F795" s="210"/>
      <c r="G795" s="210"/>
      <c r="H795" s="210"/>
      <c r="I795" s="210"/>
      <c r="J795" s="210"/>
      <c r="K795" s="210"/>
      <c r="L795" s="210"/>
      <c r="M795" s="210"/>
      <c r="N795" s="210"/>
      <c r="O795" s="210"/>
      <c r="P795" s="210"/>
      <c r="Q795" s="210"/>
      <c r="R795" s="210"/>
      <c r="S795" s="210"/>
      <c r="T795" s="210"/>
      <c r="U795" s="210"/>
      <c r="V795" s="210"/>
      <c r="W795" s="210"/>
      <c r="X795" s="210"/>
      <c r="Y795" s="210"/>
      <c r="Z795" s="210"/>
    </row>
    <row r="796" spans="1:26" ht="15.75" customHeight="1" x14ac:dyDescent="0.25">
      <c r="A796" s="210"/>
      <c r="B796" s="210"/>
      <c r="C796" s="210"/>
      <c r="D796" s="210"/>
      <c r="E796" s="210"/>
      <c r="F796" s="210"/>
      <c r="G796" s="210"/>
      <c r="H796" s="210"/>
      <c r="I796" s="210"/>
      <c r="J796" s="210"/>
      <c r="K796" s="210"/>
      <c r="L796" s="210"/>
      <c r="M796" s="210"/>
      <c r="N796" s="210"/>
      <c r="O796" s="210"/>
      <c r="P796" s="210"/>
      <c r="Q796" s="210"/>
      <c r="R796" s="210"/>
      <c r="S796" s="210"/>
      <c r="T796" s="210"/>
      <c r="U796" s="210"/>
      <c r="V796" s="210"/>
      <c r="W796" s="210"/>
      <c r="X796" s="210"/>
      <c r="Y796" s="210"/>
      <c r="Z796" s="210"/>
    </row>
    <row r="797" spans="1:26" ht="15.75" customHeight="1" x14ac:dyDescent="0.25">
      <c r="A797" s="210"/>
      <c r="B797" s="210"/>
      <c r="C797" s="210"/>
      <c r="D797" s="210"/>
      <c r="E797" s="210"/>
      <c r="F797" s="210"/>
      <c r="G797" s="210"/>
      <c r="H797" s="210"/>
      <c r="I797" s="210"/>
      <c r="J797" s="210"/>
      <c r="K797" s="210"/>
      <c r="L797" s="210"/>
      <c r="M797" s="210"/>
      <c r="N797" s="210"/>
      <c r="O797" s="210"/>
      <c r="P797" s="210"/>
      <c r="Q797" s="210"/>
      <c r="R797" s="210"/>
      <c r="S797" s="210"/>
      <c r="T797" s="210"/>
      <c r="U797" s="210"/>
      <c r="V797" s="210"/>
      <c r="W797" s="210"/>
      <c r="X797" s="210"/>
      <c r="Y797" s="210"/>
      <c r="Z797" s="210"/>
    </row>
    <row r="798" spans="1:26" ht="15.75" customHeight="1" x14ac:dyDescent="0.25">
      <c r="A798" s="210"/>
      <c r="B798" s="210"/>
      <c r="C798" s="210"/>
      <c r="D798" s="210"/>
      <c r="E798" s="210"/>
      <c r="F798" s="210"/>
      <c r="G798" s="210"/>
      <c r="H798" s="210"/>
      <c r="I798" s="210"/>
      <c r="J798" s="210"/>
      <c r="K798" s="210"/>
      <c r="L798" s="210"/>
      <c r="M798" s="210"/>
      <c r="N798" s="210"/>
      <c r="O798" s="210"/>
      <c r="P798" s="210"/>
      <c r="Q798" s="210"/>
      <c r="R798" s="210"/>
      <c r="S798" s="210"/>
      <c r="T798" s="210"/>
      <c r="U798" s="210"/>
      <c r="V798" s="210"/>
      <c r="W798" s="210"/>
      <c r="X798" s="210"/>
      <c r="Y798" s="210"/>
      <c r="Z798" s="210"/>
    </row>
    <row r="799" spans="1:26" ht="15.75" customHeight="1" x14ac:dyDescent="0.25">
      <c r="A799" s="210"/>
      <c r="B799" s="210"/>
      <c r="C799" s="210"/>
      <c r="D799" s="210"/>
      <c r="E799" s="210"/>
      <c r="F799" s="210"/>
      <c r="G799" s="210"/>
      <c r="H799" s="210"/>
      <c r="I799" s="210"/>
      <c r="J799" s="210"/>
      <c r="K799" s="210"/>
      <c r="L799" s="210"/>
      <c r="M799" s="210"/>
      <c r="N799" s="210"/>
      <c r="O799" s="210"/>
      <c r="P799" s="210"/>
      <c r="Q799" s="210"/>
      <c r="R799" s="210"/>
      <c r="S799" s="210"/>
      <c r="T799" s="210"/>
      <c r="U799" s="210"/>
      <c r="V799" s="210"/>
      <c r="W799" s="210"/>
      <c r="X799" s="210"/>
      <c r="Y799" s="210"/>
      <c r="Z799" s="210"/>
    </row>
    <row r="800" spans="1:26" ht="15.75" customHeight="1" x14ac:dyDescent="0.25">
      <c r="A800" s="210"/>
      <c r="B800" s="210"/>
      <c r="C800" s="210"/>
      <c r="D800" s="210"/>
      <c r="E800" s="210"/>
      <c r="F800" s="210"/>
      <c r="G800" s="210"/>
      <c r="H800" s="210"/>
      <c r="I800" s="210"/>
      <c r="J800" s="210"/>
      <c r="K800" s="210"/>
      <c r="L800" s="210"/>
      <c r="M800" s="210"/>
      <c r="N800" s="210"/>
      <c r="O800" s="210"/>
      <c r="P800" s="210"/>
      <c r="Q800" s="210"/>
      <c r="R800" s="210"/>
      <c r="S800" s="210"/>
      <c r="T800" s="210"/>
      <c r="U800" s="210"/>
      <c r="V800" s="210"/>
      <c r="W800" s="210"/>
      <c r="X800" s="210"/>
      <c r="Y800" s="210"/>
      <c r="Z800" s="210"/>
    </row>
    <row r="801" spans="1:26" ht="15.75" customHeight="1" x14ac:dyDescent="0.25">
      <c r="A801" s="210"/>
      <c r="B801" s="210"/>
      <c r="C801" s="210"/>
      <c r="D801" s="210"/>
      <c r="E801" s="210"/>
      <c r="F801" s="210"/>
      <c r="G801" s="210"/>
      <c r="H801" s="210"/>
      <c r="I801" s="210"/>
      <c r="J801" s="210"/>
      <c r="K801" s="210"/>
      <c r="L801" s="210"/>
      <c r="M801" s="210"/>
      <c r="N801" s="210"/>
      <c r="O801" s="210"/>
      <c r="P801" s="210"/>
      <c r="Q801" s="210"/>
      <c r="R801" s="210"/>
      <c r="S801" s="210"/>
      <c r="T801" s="210"/>
      <c r="U801" s="210"/>
      <c r="V801" s="210"/>
      <c r="W801" s="210"/>
      <c r="X801" s="210"/>
      <c r="Y801" s="210"/>
      <c r="Z801" s="210"/>
    </row>
    <row r="802" spans="1:26" ht="15.75" customHeight="1" x14ac:dyDescent="0.25">
      <c r="A802" s="210"/>
      <c r="B802" s="210"/>
      <c r="C802" s="210"/>
      <c r="D802" s="210"/>
      <c r="E802" s="210"/>
      <c r="F802" s="210"/>
      <c r="G802" s="210"/>
      <c r="H802" s="210"/>
      <c r="I802" s="210"/>
      <c r="J802" s="210"/>
      <c r="K802" s="210"/>
      <c r="L802" s="210"/>
      <c r="M802" s="210"/>
      <c r="N802" s="210"/>
      <c r="O802" s="210"/>
      <c r="P802" s="210"/>
      <c r="Q802" s="210"/>
      <c r="R802" s="210"/>
      <c r="S802" s="210"/>
      <c r="T802" s="210"/>
      <c r="U802" s="210"/>
      <c r="V802" s="210"/>
      <c r="W802" s="210"/>
      <c r="X802" s="210"/>
      <c r="Y802" s="210"/>
      <c r="Z802" s="210"/>
    </row>
    <row r="803" spans="1:26" ht="15.75" customHeight="1" x14ac:dyDescent="0.25">
      <c r="A803" s="210"/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210"/>
      <c r="P803" s="210"/>
      <c r="Q803" s="210"/>
      <c r="R803" s="210"/>
      <c r="S803" s="210"/>
      <c r="T803" s="210"/>
      <c r="U803" s="210"/>
      <c r="V803" s="210"/>
      <c r="W803" s="210"/>
      <c r="X803" s="210"/>
      <c r="Y803" s="210"/>
      <c r="Z803" s="210"/>
    </row>
    <row r="804" spans="1:26" ht="15.75" customHeight="1" x14ac:dyDescent="0.25">
      <c r="A804" s="210"/>
      <c r="B804" s="210"/>
      <c r="C804" s="210"/>
      <c r="D804" s="210"/>
      <c r="E804" s="210"/>
      <c r="F804" s="210"/>
      <c r="G804" s="210"/>
      <c r="H804" s="210"/>
      <c r="I804" s="210"/>
      <c r="J804" s="210"/>
      <c r="K804" s="210"/>
      <c r="L804" s="210"/>
      <c r="M804" s="210"/>
      <c r="N804" s="210"/>
      <c r="O804" s="210"/>
      <c r="P804" s="210"/>
      <c r="Q804" s="210"/>
      <c r="R804" s="210"/>
      <c r="S804" s="210"/>
      <c r="T804" s="210"/>
      <c r="U804" s="210"/>
      <c r="V804" s="210"/>
      <c r="W804" s="210"/>
      <c r="X804" s="210"/>
      <c r="Y804" s="210"/>
      <c r="Z804" s="210"/>
    </row>
    <row r="805" spans="1:26" ht="15.75" customHeight="1" x14ac:dyDescent="0.25">
      <c r="A805" s="210"/>
      <c r="B805" s="210"/>
      <c r="C805" s="210"/>
      <c r="D805" s="210"/>
      <c r="E805" s="210"/>
      <c r="F805" s="210"/>
      <c r="G805" s="210"/>
      <c r="H805" s="210"/>
      <c r="I805" s="210"/>
      <c r="J805" s="210"/>
      <c r="K805" s="210"/>
      <c r="L805" s="210"/>
      <c r="M805" s="210"/>
      <c r="N805" s="210"/>
      <c r="O805" s="210"/>
      <c r="P805" s="210"/>
      <c r="Q805" s="210"/>
      <c r="R805" s="210"/>
      <c r="S805" s="210"/>
      <c r="T805" s="210"/>
      <c r="U805" s="210"/>
      <c r="V805" s="210"/>
      <c r="W805" s="210"/>
      <c r="X805" s="210"/>
      <c r="Y805" s="210"/>
      <c r="Z805" s="210"/>
    </row>
    <row r="806" spans="1:26" ht="15.75" customHeight="1" x14ac:dyDescent="0.25">
      <c r="A806" s="210"/>
      <c r="B806" s="210"/>
      <c r="C806" s="210"/>
      <c r="D806" s="210"/>
      <c r="E806" s="210"/>
      <c r="F806" s="210"/>
      <c r="G806" s="210"/>
      <c r="H806" s="210"/>
      <c r="I806" s="210"/>
      <c r="J806" s="210"/>
      <c r="K806" s="210"/>
      <c r="L806" s="210"/>
      <c r="M806" s="210"/>
      <c r="N806" s="210"/>
      <c r="O806" s="210"/>
      <c r="P806" s="210"/>
      <c r="Q806" s="210"/>
      <c r="R806" s="210"/>
      <c r="S806" s="210"/>
      <c r="T806" s="210"/>
      <c r="U806" s="210"/>
      <c r="V806" s="210"/>
      <c r="W806" s="210"/>
      <c r="X806" s="210"/>
      <c r="Y806" s="210"/>
      <c r="Z806" s="210"/>
    </row>
    <row r="807" spans="1:26" ht="15.75" customHeight="1" x14ac:dyDescent="0.25">
      <c r="A807" s="210"/>
      <c r="B807" s="210"/>
      <c r="C807" s="210"/>
      <c r="D807" s="210"/>
      <c r="E807" s="210"/>
      <c r="F807" s="210"/>
      <c r="G807" s="210"/>
      <c r="H807" s="210"/>
      <c r="I807" s="210"/>
      <c r="J807" s="210"/>
      <c r="K807" s="210"/>
      <c r="L807" s="210"/>
      <c r="M807" s="210"/>
      <c r="N807" s="210"/>
      <c r="O807" s="210"/>
      <c r="P807" s="210"/>
      <c r="Q807" s="210"/>
      <c r="R807" s="210"/>
      <c r="S807" s="210"/>
      <c r="T807" s="210"/>
      <c r="U807" s="210"/>
      <c r="V807" s="210"/>
      <c r="W807" s="210"/>
      <c r="X807" s="210"/>
      <c r="Y807" s="210"/>
      <c r="Z807" s="210"/>
    </row>
    <row r="808" spans="1:26" ht="15.75" customHeight="1" x14ac:dyDescent="0.25">
      <c r="A808" s="210"/>
      <c r="B808" s="210"/>
      <c r="C808" s="210"/>
      <c r="D808" s="210"/>
      <c r="E808" s="210"/>
      <c r="F808" s="210"/>
      <c r="G808" s="210"/>
      <c r="H808" s="210"/>
      <c r="I808" s="210"/>
      <c r="J808" s="210"/>
      <c r="K808" s="210"/>
      <c r="L808" s="210"/>
      <c r="M808" s="210"/>
      <c r="N808" s="210"/>
      <c r="O808" s="210"/>
      <c r="P808" s="210"/>
      <c r="Q808" s="210"/>
      <c r="R808" s="210"/>
      <c r="S808" s="210"/>
      <c r="T808" s="210"/>
      <c r="U808" s="210"/>
      <c r="V808" s="210"/>
      <c r="W808" s="210"/>
      <c r="X808" s="210"/>
      <c r="Y808" s="210"/>
      <c r="Z808" s="210"/>
    </row>
    <row r="809" spans="1:26" ht="15.75" customHeight="1" x14ac:dyDescent="0.25">
      <c r="A809" s="210"/>
      <c r="B809" s="210"/>
      <c r="C809" s="210"/>
      <c r="D809" s="210"/>
      <c r="E809" s="210"/>
      <c r="F809" s="210"/>
      <c r="G809" s="210"/>
      <c r="H809" s="210"/>
      <c r="I809" s="210"/>
      <c r="J809" s="210"/>
      <c r="K809" s="210"/>
      <c r="L809" s="210"/>
      <c r="M809" s="210"/>
      <c r="N809" s="210"/>
      <c r="O809" s="210"/>
      <c r="P809" s="210"/>
      <c r="Q809" s="210"/>
      <c r="R809" s="210"/>
      <c r="S809" s="210"/>
      <c r="T809" s="210"/>
      <c r="U809" s="210"/>
      <c r="V809" s="210"/>
      <c r="W809" s="210"/>
      <c r="X809" s="210"/>
      <c r="Y809" s="210"/>
      <c r="Z809" s="210"/>
    </row>
    <row r="810" spans="1:26" ht="15.75" customHeight="1" x14ac:dyDescent="0.25">
      <c r="A810" s="210"/>
      <c r="B810" s="210"/>
      <c r="C810" s="210"/>
      <c r="D810" s="210"/>
      <c r="E810" s="210"/>
      <c r="F810" s="210"/>
      <c r="G810" s="210"/>
      <c r="H810" s="210"/>
      <c r="I810" s="210"/>
      <c r="J810" s="210"/>
      <c r="K810" s="210"/>
      <c r="L810" s="210"/>
      <c r="M810" s="210"/>
      <c r="N810" s="210"/>
      <c r="O810" s="210"/>
      <c r="P810" s="210"/>
      <c r="Q810" s="210"/>
      <c r="R810" s="210"/>
      <c r="S810" s="210"/>
      <c r="T810" s="210"/>
      <c r="U810" s="210"/>
      <c r="V810" s="210"/>
      <c r="W810" s="210"/>
      <c r="X810" s="210"/>
      <c r="Y810" s="210"/>
      <c r="Z810" s="210"/>
    </row>
    <row r="811" spans="1:26" ht="15.75" customHeight="1" x14ac:dyDescent="0.25">
      <c r="A811" s="210"/>
      <c r="B811" s="210"/>
      <c r="C811" s="210"/>
      <c r="D811" s="210"/>
      <c r="E811" s="210"/>
      <c r="F811" s="210"/>
      <c r="G811" s="210"/>
      <c r="H811" s="210"/>
      <c r="I811" s="210"/>
      <c r="J811" s="210"/>
      <c r="K811" s="210"/>
      <c r="L811" s="210"/>
      <c r="M811" s="210"/>
      <c r="N811" s="210"/>
      <c r="O811" s="210"/>
      <c r="P811" s="210"/>
      <c r="Q811" s="210"/>
      <c r="R811" s="210"/>
      <c r="S811" s="210"/>
      <c r="T811" s="210"/>
      <c r="U811" s="210"/>
      <c r="V811" s="210"/>
      <c r="W811" s="210"/>
      <c r="X811" s="210"/>
      <c r="Y811" s="210"/>
      <c r="Z811" s="210"/>
    </row>
    <row r="812" spans="1:26" ht="15.75" customHeight="1" x14ac:dyDescent="0.25">
      <c r="A812" s="210"/>
      <c r="B812" s="210"/>
      <c r="C812" s="210"/>
      <c r="D812" s="210"/>
      <c r="E812" s="210"/>
      <c r="F812" s="210"/>
      <c r="G812" s="210"/>
      <c r="H812" s="210"/>
      <c r="I812" s="210"/>
      <c r="J812" s="210"/>
      <c r="K812" s="210"/>
      <c r="L812" s="210"/>
      <c r="M812" s="210"/>
      <c r="N812" s="210"/>
      <c r="O812" s="210"/>
      <c r="P812" s="210"/>
      <c r="Q812" s="210"/>
      <c r="R812" s="210"/>
      <c r="S812" s="210"/>
      <c r="T812" s="210"/>
      <c r="U812" s="210"/>
      <c r="V812" s="210"/>
      <c r="W812" s="210"/>
      <c r="X812" s="210"/>
      <c r="Y812" s="210"/>
      <c r="Z812" s="210"/>
    </row>
    <row r="813" spans="1:26" ht="15.75" customHeight="1" x14ac:dyDescent="0.25">
      <c r="A813" s="210"/>
      <c r="B813" s="210"/>
      <c r="C813" s="210"/>
      <c r="D813" s="210"/>
      <c r="E813" s="210"/>
      <c r="F813" s="210"/>
      <c r="G813" s="210"/>
      <c r="H813" s="210"/>
      <c r="I813" s="210"/>
      <c r="J813" s="210"/>
      <c r="K813" s="210"/>
      <c r="L813" s="210"/>
      <c r="M813" s="210"/>
      <c r="N813" s="210"/>
      <c r="O813" s="210"/>
      <c r="P813" s="210"/>
      <c r="Q813" s="210"/>
      <c r="R813" s="210"/>
      <c r="S813" s="210"/>
      <c r="T813" s="210"/>
      <c r="U813" s="210"/>
      <c r="V813" s="210"/>
      <c r="W813" s="210"/>
      <c r="X813" s="210"/>
      <c r="Y813" s="210"/>
      <c r="Z813" s="210"/>
    </row>
    <row r="814" spans="1:26" ht="15.75" customHeight="1" x14ac:dyDescent="0.25">
      <c r="A814" s="210"/>
      <c r="B814" s="210"/>
      <c r="C814" s="210"/>
      <c r="D814" s="210"/>
      <c r="E814" s="210"/>
      <c r="F814" s="210"/>
      <c r="G814" s="210"/>
      <c r="H814" s="210"/>
      <c r="I814" s="210"/>
      <c r="J814" s="210"/>
      <c r="K814" s="210"/>
      <c r="L814" s="210"/>
      <c r="M814" s="210"/>
      <c r="N814" s="210"/>
      <c r="O814" s="210"/>
      <c r="P814" s="210"/>
      <c r="Q814" s="210"/>
      <c r="R814" s="210"/>
      <c r="S814" s="210"/>
      <c r="T814" s="210"/>
      <c r="U814" s="210"/>
      <c r="V814" s="210"/>
      <c r="W814" s="210"/>
      <c r="X814" s="210"/>
      <c r="Y814" s="210"/>
      <c r="Z814" s="210"/>
    </row>
    <row r="815" spans="1:26" ht="15.75" customHeight="1" x14ac:dyDescent="0.25">
      <c r="A815" s="210"/>
      <c r="B815" s="210"/>
      <c r="C815" s="210"/>
      <c r="D815" s="210"/>
      <c r="E815" s="210"/>
      <c r="F815" s="210"/>
      <c r="G815" s="210"/>
      <c r="H815" s="210"/>
      <c r="I815" s="210"/>
      <c r="J815" s="210"/>
      <c r="K815" s="210"/>
      <c r="L815" s="210"/>
      <c r="M815" s="210"/>
      <c r="N815" s="210"/>
      <c r="O815" s="210"/>
      <c r="P815" s="210"/>
      <c r="Q815" s="210"/>
      <c r="R815" s="210"/>
      <c r="S815" s="210"/>
      <c r="T815" s="210"/>
      <c r="U815" s="210"/>
      <c r="V815" s="210"/>
      <c r="W815" s="210"/>
      <c r="X815" s="210"/>
      <c r="Y815" s="210"/>
      <c r="Z815" s="210"/>
    </row>
    <row r="816" spans="1:26" ht="15.75" customHeight="1" x14ac:dyDescent="0.25">
      <c r="A816" s="210"/>
      <c r="B816" s="210"/>
      <c r="C816" s="210"/>
      <c r="D816" s="210"/>
      <c r="E816" s="210"/>
      <c r="F816" s="210"/>
      <c r="G816" s="210"/>
      <c r="H816" s="210"/>
      <c r="I816" s="210"/>
      <c r="J816" s="210"/>
      <c r="K816" s="210"/>
      <c r="L816" s="210"/>
      <c r="M816" s="210"/>
      <c r="N816" s="210"/>
      <c r="O816" s="210"/>
      <c r="P816" s="210"/>
      <c r="Q816" s="210"/>
      <c r="R816" s="210"/>
      <c r="S816" s="210"/>
      <c r="T816" s="210"/>
      <c r="U816" s="210"/>
      <c r="V816" s="210"/>
      <c r="W816" s="210"/>
      <c r="X816" s="210"/>
      <c r="Y816" s="210"/>
      <c r="Z816" s="210"/>
    </row>
    <row r="817" spans="1:26" ht="15.75" customHeight="1" x14ac:dyDescent="0.25">
      <c r="A817" s="210"/>
      <c r="B817" s="210"/>
      <c r="C817" s="210"/>
      <c r="D817" s="210"/>
      <c r="E817" s="210"/>
      <c r="F817" s="210"/>
      <c r="G817" s="210"/>
      <c r="H817" s="210"/>
      <c r="I817" s="210"/>
      <c r="J817" s="210"/>
      <c r="K817" s="210"/>
      <c r="L817" s="210"/>
      <c r="M817" s="210"/>
      <c r="N817" s="210"/>
      <c r="O817" s="210"/>
      <c r="P817" s="210"/>
      <c r="Q817" s="210"/>
      <c r="R817" s="210"/>
      <c r="S817" s="210"/>
      <c r="T817" s="210"/>
      <c r="U817" s="210"/>
      <c r="V817" s="210"/>
      <c r="W817" s="210"/>
      <c r="X817" s="210"/>
      <c r="Y817" s="210"/>
      <c r="Z817" s="210"/>
    </row>
    <row r="818" spans="1:26" ht="15.75" customHeight="1" x14ac:dyDescent="0.25">
      <c r="A818" s="210"/>
      <c r="B818" s="210"/>
      <c r="C818" s="210"/>
      <c r="D818" s="210"/>
      <c r="E818" s="210"/>
      <c r="F818" s="210"/>
      <c r="G818" s="210"/>
      <c r="H818" s="210"/>
      <c r="I818" s="210"/>
      <c r="J818" s="210"/>
      <c r="K818" s="210"/>
      <c r="L818" s="210"/>
      <c r="M818" s="210"/>
      <c r="N818" s="210"/>
      <c r="O818" s="210"/>
      <c r="P818" s="210"/>
      <c r="Q818" s="210"/>
      <c r="R818" s="210"/>
      <c r="S818" s="210"/>
      <c r="T818" s="210"/>
      <c r="U818" s="210"/>
      <c r="V818" s="210"/>
      <c r="W818" s="210"/>
      <c r="X818" s="210"/>
      <c r="Y818" s="210"/>
      <c r="Z818" s="210"/>
    </row>
    <row r="819" spans="1:26" ht="15.75" customHeight="1" x14ac:dyDescent="0.25">
      <c r="A819" s="210"/>
      <c r="B819" s="210"/>
      <c r="C819" s="210"/>
      <c r="D819" s="210"/>
      <c r="E819" s="210"/>
      <c r="F819" s="210"/>
      <c r="G819" s="210"/>
      <c r="H819" s="210"/>
      <c r="I819" s="210"/>
      <c r="J819" s="210"/>
      <c r="K819" s="210"/>
      <c r="L819" s="210"/>
      <c r="M819" s="210"/>
      <c r="N819" s="210"/>
      <c r="O819" s="210"/>
      <c r="P819" s="210"/>
      <c r="Q819" s="210"/>
      <c r="R819" s="210"/>
      <c r="S819" s="210"/>
      <c r="T819" s="210"/>
      <c r="U819" s="210"/>
      <c r="V819" s="210"/>
      <c r="W819" s="210"/>
      <c r="X819" s="210"/>
      <c r="Y819" s="210"/>
      <c r="Z819" s="210"/>
    </row>
    <row r="820" spans="1:26" ht="15.75" customHeight="1" x14ac:dyDescent="0.25">
      <c r="A820" s="210"/>
      <c r="B820" s="210"/>
      <c r="C820" s="210"/>
      <c r="D820" s="210"/>
      <c r="E820" s="210"/>
      <c r="F820" s="210"/>
      <c r="G820" s="210"/>
      <c r="H820" s="210"/>
      <c r="I820" s="210"/>
      <c r="J820" s="210"/>
      <c r="K820" s="210"/>
      <c r="L820" s="210"/>
      <c r="M820" s="210"/>
      <c r="N820" s="210"/>
      <c r="O820" s="210"/>
      <c r="P820" s="210"/>
      <c r="Q820" s="210"/>
      <c r="R820" s="210"/>
      <c r="S820" s="210"/>
      <c r="T820" s="210"/>
      <c r="U820" s="210"/>
      <c r="V820" s="210"/>
      <c r="W820" s="210"/>
      <c r="X820" s="210"/>
      <c r="Y820" s="210"/>
      <c r="Z820" s="210"/>
    </row>
    <row r="821" spans="1:26" ht="15.75" customHeight="1" x14ac:dyDescent="0.25">
      <c r="A821" s="210"/>
      <c r="B821" s="210"/>
      <c r="C821" s="210"/>
      <c r="D821" s="210"/>
      <c r="E821" s="210"/>
      <c r="F821" s="210"/>
      <c r="G821" s="210"/>
      <c r="H821" s="210"/>
      <c r="I821" s="210"/>
      <c r="J821" s="210"/>
      <c r="K821" s="210"/>
      <c r="L821" s="210"/>
      <c r="M821" s="210"/>
      <c r="N821" s="210"/>
      <c r="O821" s="210"/>
      <c r="P821" s="210"/>
      <c r="Q821" s="210"/>
      <c r="R821" s="210"/>
      <c r="S821" s="210"/>
      <c r="T821" s="210"/>
      <c r="U821" s="210"/>
      <c r="V821" s="210"/>
      <c r="W821" s="210"/>
      <c r="X821" s="210"/>
      <c r="Y821" s="210"/>
      <c r="Z821" s="210"/>
    </row>
    <row r="822" spans="1:26" ht="15.75" customHeight="1" x14ac:dyDescent="0.25">
      <c r="A822" s="210"/>
      <c r="B822" s="210"/>
      <c r="C822" s="210"/>
      <c r="D822" s="210"/>
      <c r="E822" s="210"/>
      <c r="F822" s="210"/>
      <c r="G822" s="210"/>
      <c r="H822" s="210"/>
      <c r="I822" s="210"/>
      <c r="J822" s="210"/>
      <c r="K822" s="210"/>
      <c r="L822" s="210"/>
      <c r="M822" s="210"/>
      <c r="N822" s="210"/>
      <c r="O822" s="210"/>
      <c r="P822" s="210"/>
      <c r="Q822" s="210"/>
      <c r="R822" s="210"/>
      <c r="S822" s="210"/>
      <c r="T822" s="210"/>
      <c r="U822" s="210"/>
      <c r="V822" s="210"/>
      <c r="W822" s="210"/>
      <c r="X822" s="210"/>
      <c r="Y822" s="210"/>
      <c r="Z822" s="210"/>
    </row>
    <row r="823" spans="1:26" ht="15.75" customHeight="1" x14ac:dyDescent="0.25">
      <c r="A823" s="210"/>
      <c r="B823" s="210"/>
      <c r="C823" s="210"/>
      <c r="D823" s="210"/>
      <c r="E823" s="210"/>
      <c r="F823" s="210"/>
      <c r="G823" s="210"/>
      <c r="H823" s="210"/>
      <c r="I823" s="210"/>
      <c r="J823" s="210"/>
      <c r="K823" s="210"/>
      <c r="L823" s="210"/>
      <c r="M823" s="210"/>
      <c r="N823" s="210"/>
      <c r="O823" s="210"/>
      <c r="P823" s="210"/>
      <c r="Q823" s="210"/>
      <c r="R823" s="210"/>
      <c r="S823" s="210"/>
      <c r="T823" s="210"/>
      <c r="U823" s="210"/>
      <c r="V823" s="210"/>
      <c r="W823" s="210"/>
      <c r="X823" s="210"/>
      <c r="Y823" s="210"/>
      <c r="Z823" s="210"/>
    </row>
    <row r="824" spans="1:26" ht="15.75" customHeight="1" x14ac:dyDescent="0.25">
      <c r="A824" s="210"/>
      <c r="B824" s="210"/>
      <c r="C824" s="210"/>
      <c r="D824" s="210"/>
      <c r="E824" s="210"/>
      <c r="F824" s="210"/>
      <c r="G824" s="210"/>
      <c r="H824" s="210"/>
      <c r="I824" s="210"/>
      <c r="J824" s="210"/>
      <c r="K824" s="210"/>
      <c r="L824" s="210"/>
      <c r="M824" s="210"/>
      <c r="N824" s="210"/>
      <c r="O824" s="210"/>
      <c r="P824" s="210"/>
      <c r="Q824" s="210"/>
      <c r="R824" s="210"/>
      <c r="S824" s="210"/>
      <c r="T824" s="210"/>
      <c r="U824" s="210"/>
      <c r="V824" s="210"/>
      <c r="W824" s="210"/>
      <c r="X824" s="210"/>
      <c r="Y824" s="210"/>
      <c r="Z824" s="210"/>
    </row>
    <row r="825" spans="1:26" ht="15.75" customHeight="1" x14ac:dyDescent="0.25">
      <c r="A825" s="210"/>
      <c r="B825" s="210"/>
      <c r="C825" s="210"/>
      <c r="D825" s="210"/>
      <c r="E825" s="210"/>
      <c r="F825" s="210"/>
      <c r="G825" s="210"/>
      <c r="H825" s="210"/>
      <c r="I825" s="210"/>
      <c r="J825" s="210"/>
      <c r="K825" s="210"/>
      <c r="L825" s="210"/>
      <c r="M825" s="210"/>
      <c r="N825" s="210"/>
      <c r="O825" s="210"/>
      <c r="P825" s="210"/>
      <c r="Q825" s="210"/>
      <c r="R825" s="210"/>
      <c r="S825" s="210"/>
      <c r="T825" s="210"/>
      <c r="U825" s="210"/>
      <c r="V825" s="210"/>
      <c r="W825" s="210"/>
      <c r="X825" s="210"/>
      <c r="Y825" s="210"/>
      <c r="Z825" s="210"/>
    </row>
    <row r="826" spans="1:26" ht="15.75" customHeight="1" x14ac:dyDescent="0.25">
      <c r="A826" s="210"/>
      <c r="B826" s="210"/>
      <c r="C826" s="210"/>
      <c r="D826" s="210"/>
      <c r="E826" s="210"/>
      <c r="F826" s="210"/>
      <c r="G826" s="210"/>
      <c r="H826" s="210"/>
      <c r="I826" s="210"/>
      <c r="J826" s="210"/>
      <c r="K826" s="210"/>
      <c r="L826" s="210"/>
      <c r="M826" s="210"/>
      <c r="N826" s="210"/>
      <c r="O826" s="210"/>
      <c r="P826" s="210"/>
      <c r="Q826" s="210"/>
      <c r="R826" s="210"/>
      <c r="S826" s="210"/>
      <c r="T826" s="210"/>
      <c r="U826" s="210"/>
      <c r="V826" s="210"/>
      <c r="W826" s="210"/>
      <c r="X826" s="210"/>
      <c r="Y826" s="210"/>
      <c r="Z826" s="210"/>
    </row>
    <row r="827" spans="1:26" ht="15.75" customHeight="1" x14ac:dyDescent="0.25">
      <c r="A827" s="210"/>
      <c r="B827" s="210"/>
      <c r="C827" s="210"/>
      <c r="D827" s="210"/>
      <c r="E827" s="210"/>
      <c r="F827" s="210"/>
      <c r="G827" s="210"/>
      <c r="H827" s="210"/>
      <c r="I827" s="210"/>
      <c r="J827" s="210"/>
      <c r="K827" s="210"/>
      <c r="L827" s="210"/>
      <c r="M827" s="210"/>
      <c r="N827" s="210"/>
      <c r="O827" s="210"/>
      <c r="P827" s="210"/>
      <c r="Q827" s="210"/>
      <c r="R827" s="210"/>
      <c r="S827" s="210"/>
      <c r="T827" s="210"/>
      <c r="U827" s="210"/>
      <c r="V827" s="210"/>
      <c r="W827" s="210"/>
      <c r="X827" s="210"/>
      <c r="Y827" s="210"/>
      <c r="Z827" s="210"/>
    </row>
    <row r="828" spans="1:26" ht="15.75" customHeight="1" x14ac:dyDescent="0.25">
      <c r="A828" s="210"/>
      <c r="B828" s="210"/>
      <c r="C828" s="210"/>
      <c r="D828" s="210"/>
      <c r="E828" s="210"/>
      <c r="F828" s="210"/>
      <c r="G828" s="210"/>
      <c r="H828" s="210"/>
      <c r="I828" s="210"/>
      <c r="J828" s="210"/>
      <c r="K828" s="210"/>
      <c r="L828" s="210"/>
      <c r="M828" s="210"/>
      <c r="N828" s="210"/>
      <c r="O828" s="210"/>
      <c r="P828" s="210"/>
      <c r="Q828" s="210"/>
      <c r="R828" s="210"/>
      <c r="S828" s="210"/>
      <c r="T828" s="210"/>
      <c r="U828" s="210"/>
      <c r="V828" s="210"/>
      <c r="W828" s="210"/>
      <c r="X828" s="210"/>
      <c r="Y828" s="210"/>
      <c r="Z828" s="210"/>
    </row>
    <row r="829" spans="1:26" ht="15.75" customHeight="1" x14ac:dyDescent="0.25">
      <c r="A829" s="210"/>
      <c r="B829" s="210"/>
      <c r="C829" s="210"/>
      <c r="D829" s="210"/>
      <c r="E829" s="210"/>
      <c r="F829" s="210"/>
      <c r="G829" s="210"/>
      <c r="H829" s="210"/>
      <c r="I829" s="210"/>
      <c r="J829" s="210"/>
      <c r="K829" s="210"/>
      <c r="L829" s="210"/>
      <c r="M829" s="210"/>
      <c r="N829" s="210"/>
      <c r="O829" s="210"/>
      <c r="P829" s="210"/>
      <c r="Q829" s="210"/>
      <c r="R829" s="210"/>
      <c r="S829" s="210"/>
      <c r="T829" s="210"/>
      <c r="U829" s="210"/>
      <c r="V829" s="210"/>
      <c r="W829" s="210"/>
      <c r="X829" s="210"/>
      <c r="Y829" s="210"/>
      <c r="Z829" s="210"/>
    </row>
    <row r="830" spans="1:26" ht="15.75" customHeight="1" x14ac:dyDescent="0.25">
      <c r="A830" s="210"/>
      <c r="B830" s="210"/>
      <c r="C830" s="210"/>
      <c r="D830" s="210"/>
      <c r="E830" s="210"/>
      <c r="F830" s="210"/>
      <c r="G830" s="210"/>
      <c r="H830" s="210"/>
      <c r="I830" s="210"/>
      <c r="J830" s="210"/>
      <c r="K830" s="210"/>
      <c r="L830" s="210"/>
      <c r="M830" s="210"/>
      <c r="N830" s="210"/>
      <c r="O830" s="210"/>
      <c r="P830" s="210"/>
      <c r="Q830" s="210"/>
      <c r="R830" s="210"/>
      <c r="S830" s="210"/>
      <c r="T830" s="210"/>
      <c r="U830" s="210"/>
      <c r="V830" s="210"/>
      <c r="W830" s="210"/>
      <c r="X830" s="210"/>
      <c r="Y830" s="210"/>
      <c r="Z830" s="210"/>
    </row>
    <row r="831" spans="1:26" ht="15.75" customHeight="1" x14ac:dyDescent="0.25">
      <c r="A831" s="210"/>
      <c r="B831" s="210"/>
      <c r="C831" s="210"/>
      <c r="D831" s="210"/>
      <c r="E831" s="210"/>
      <c r="F831" s="210"/>
      <c r="G831" s="210"/>
      <c r="H831" s="210"/>
      <c r="I831" s="210"/>
      <c r="J831" s="210"/>
      <c r="K831" s="210"/>
      <c r="L831" s="210"/>
      <c r="M831" s="210"/>
      <c r="N831" s="210"/>
      <c r="O831" s="210"/>
      <c r="P831" s="210"/>
      <c r="Q831" s="210"/>
      <c r="R831" s="210"/>
      <c r="S831" s="210"/>
      <c r="T831" s="210"/>
      <c r="U831" s="210"/>
      <c r="V831" s="210"/>
      <c r="W831" s="210"/>
      <c r="X831" s="210"/>
      <c r="Y831" s="210"/>
      <c r="Z831" s="210"/>
    </row>
    <row r="832" spans="1:26" ht="15.75" customHeight="1" x14ac:dyDescent="0.25">
      <c r="A832" s="210"/>
      <c r="B832" s="210"/>
      <c r="C832" s="210"/>
      <c r="D832" s="210"/>
      <c r="E832" s="210"/>
      <c r="F832" s="210"/>
      <c r="G832" s="210"/>
      <c r="H832" s="210"/>
      <c r="I832" s="210"/>
      <c r="J832" s="210"/>
      <c r="K832" s="210"/>
      <c r="L832" s="210"/>
      <c r="M832" s="210"/>
      <c r="N832" s="210"/>
      <c r="O832" s="210"/>
      <c r="P832" s="210"/>
      <c r="Q832" s="210"/>
      <c r="R832" s="210"/>
      <c r="S832" s="210"/>
      <c r="T832" s="210"/>
      <c r="U832" s="210"/>
      <c r="V832" s="210"/>
      <c r="W832" s="210"/>
      <c r="X832" s="210"/>
      <c r="Y832" s="210"/>
      <c r="Z832" s="210"/>
    </row>
    <row r="833" spans="1:26" ht="15.75" customHeight="1" x14ac:dyDescent="0.25">
      <c r="A833" s="210"/>
      <c r="B833" s="210"/>
      <c r="C833" s="210"/>
      <c r="D833" s="210"/>
      <c r="E833" s="210"/>
      <c r="F833" s="210"/>
      <c r="G833" s="210"/>
      <c r="H833" s="210"/>
      <c r="I833" s="210"/>
      <c r="J833" s="210"/>
      <c r="K833" s="210"/>
      <c r="L833" s="210"/>
      <c r="M833" s="210"/>
      <c r="N833" s="210"/>
      <c r="O833" s="210"/>
      <c r="P833" s="210"/>
      <c r="Q833" s="210"/>
      <c r="R833" s="210"/>
      <c r="S833" s="210"/>
      <c r="T833" s="210"/>
      <c r="U833" s="210"/>
      <c r="V833" s="210"/>
      <c r="W833" s="210"/>
      <c r="X833" s="210"/>
      <c r="Y833" s="210"/>
      <c r="Z833" s="210"/>
    </row>
    <row r="834" spans="1:26" ht="15.75" customHeight="1" x14ac:dyDescent="0.25">
      <c r="A834" s="210"/>
      <c r="B834" s="210"/>
      <c r="C834" s="210"/>
      <c r="D834" s="210"/>
      <c r="E834" s="210"/>
      <c r="F834" s="210"/>
      <c r="G834" s="210"/>
      <c r="H834" s="210"/>
      <c r="I834" s="210"/>
      <c r="J834" s="210"/>
      <c r="K834" s="210"/>
      <c r="L834" s="210"/>
      <c r="M834" s="210"/>
      <c r="N834" s="210"/>
      <c r="O834" s="210"/>
      <c r="P834" s="210"/>
      <c r="Q834" s="210"/>
      <c r="R834" s="210"/>
      <c r="S834" s="210"/>
      <c r="T834" s="210"/>
      <c r="U834" s="210"/>
      <c r="V834" s="210"/>
      <c r="W834" s="210"/>
      <c r="X834" s="210"/>
      <c r="Y834" s="210"/>
      <c r="Z834" s="210"/>
    </row>
    <row r="835" spans="1:26" ht="15.75" customHeight="1" x14ac:dyDescent="0.25">
      <c r="A835" s="210"/>
      <c r="B835" s="210"/>
      <c r="C835" s="210"/>
      <c r="D835" s="210"/>
      <c r="E835" s="210"/>
      <c r="F835" s="210"/>
      <c r="G835" s="210"/>
      <c r="H835" s="210"/>
      <c r="I835" s="210"/>
      <c r="J835" s="210"/>
      <c r="K835" s="210"/>
      <c r="L835" s="210"/>
      <c r="M835" s="210"/>
      <c r="N835" s="210"/>
      <c r="O835" s="210"/>
      <c r="P835" s="210"/>
      <c r="Q835" s="210"/>
      <c r="R835" s="210"/>
      <c r="S835" s="210"/>
      <c r="T835" s="210"/>
      <c r="U835" s="210"/>
      <c r="V835" s="210"/>
      <c r="W835" s="210"/>
      <c r="X835" s="210"/>
      <c r="Y835" s="210"/>
      <c r="Z835" s="210"/>
    </row>
    <row r="836" spans="1:26" ht="15.75" customHeight="1" x14ac:dyDescent="0.25">
      <c r="A836" s="210"/>
      <c r="B836" s="210"/>
      <c r="C836" s="210"/>
      <c r="D836" s="210"/>
      <c r="E836" s="210"/>
      <c r="F836" s="210"/>
      <c r="G836" s="210"/>
      <c r="H836" s="210"/>
      <c r="I836" s="210"/>
      <c r="J836" s="210"/>
      <c r="K836" s="210"/>
      <c r="L836" s="210"/>
      <c r="M836" s="210"/>
      <c r="N836" s="210"/>
      <c r="O836" s="210"/>
      <c r="P836" s="210"/>
      <c r="Q836" s="210"/>
      <c r="R836" s="210"/>
      <c r="S836" s="210"/>
      <c r="T836" s="210"/>
      <c r="U836" s="210"/>
      <c r="V836" s="210"/>
      <c r="W836" s="210"/>
      <c r="X836" s="210"/>
      <c r="Y836" s="210"/>
      <c r="Z836" s="210"/>
    </row>
    <row r="837" spans="1:26" ht="15.75" customHeight="1" x14ac:dyDescent="0.25">
      <c r="A837" s="210"/>
      <c r="B837" s="210"/>
      <c r="C837" s="210"/>
      <c r="D837" s="210"/>
      <c r="E837" s="210"/>
      <c r="F837" s="210"/>
      <c r="G837" s="210"/>
      <c r="H837" s="210"/>
      <c r="I837" s="210"/>
      <c r="J837" s="210"/>
      <c r="K837" s="210"/>
      <c r="L837" s="210"/>
      <c r="M837" s="210"/>
      <c r="N837" s="210"/>
      <c r="O837" s="210"/>
      <c r="P837" s="210"/>
      <c r="Q837" s="210"/>
      <c r="R837" s="210"/>
      <c r="S837" s="210"/>
      <c r="T837" s="210"/>
      <c r="U837" s="210"/>
      <c r="V837" s="210"/>
      <c r="W837" s="210"/>
      <c r="X837" s="210"/>
      <c r="Y837" s="210"/>
      <c r="Z837" s="210"/>
    </row>
    <row r="838" spans="1:26" ht="15.75" customHeight="1" x14ac:dyDescent="0.25">
      <c r="A838" s="210"/>
      <c r="B838" s="210"/>
      <c r="C838" s="210"/>
      <c r="D838" s="210"/>
      <c r="E838" s="210"/>
      <c r="F838" s="210"/>
      <c r="G838" s="210"/>
      <c r="H838" s="210"/>
      <c r="I838" s="210"/>
      <c r="J838" s="210"/>
      <c r="K838" s="210"/>
      <c r="L838" s="210"/>
      <c r="M838" s="210"/>
      <c r="N838" s="210"/>
      <c r="O838" s="210"/>
      <c r="P838" s="210"/>
      <c r="Q838" s="210"/>
      <c r="R838" s="210"/>
      <c r="S838" s="210"/>
      <c r="T838" s="210"/>
      <c r="U838" s="210"/>
      <c r="V838" s="210"/>
      <c r="W838" s="210"/>
      <c r="X838" s="210"/>
      <c r="Y838" s="210"/>
      <c r="Z838" s="210"/>
    </row>
    <row r="839" spans="1:26" ht="15.75" customHeight="1" x14ac:dyDescent="0.25">
      <c r="A839" s="210"/>
      <c r="B839" s="210"/>
      <c r="C839" s="210"/>
      <c r="D839" s="210"/>
      <c r="E839" s="210"/>
      <c r="F839" s="210"/>
      <c r="G839" s="210"/>
      <c r="H839" s="210"/>
      <c r="I839" s="210"/>
      <c r="J839" s="210"/>
      <c r="K839" s="210"/>
      <c r="L839" s="210"/>
      <c r="M839" s="210"/>
      <c r="N839" s="210"/>
      <c r="O839" s="210"/>
      <c r="P839" s="210"/>
      <c r="Q839" s="210"/>
      <c r="R839" s="210"/>
      <c r="S839" s="210"/>
      <c r="T839" s="210"/>
      <c r="U839" s="210"/>
      <c r="V839" s="210"/>
      <c r="W839" s="210"/>
      <c r="X839" s="210"/>
      <c r="Y839" s="210"/>
      <c r="Z839" s="210"/>
    </row>
    <row r="840" spans="1:26" ht="15.75" customHeight="1" x14ac:dyDescent="0.25">
      <c r="A840" s="210"/>
      <c r="B840" s="210"/>
      <c r="C840" s="210"/>
      <c r="D840" s="210"/>
      <c r="E840" s="210"/>
      <c r="F840" s="210"/>
      <c r="G840" s="210"/>
      <c r="H840" s="210"/>
      <c r="I840" s="210"/>
      <c r="J840" s="210"/>
      <c r="K840" s="210"/>
      <c r="L840" s="210"/>
      <c r="M840" s="210"/>
      <c r="N840" s="210"/>
      <c r="O840" s="210"/>
      <c r="P840" s="210"/>
      <c r="Q840" s="210"/>
      <c r="R840" s="210"/>
      <c r="S840" s="210"/>
      <c r="T840" s="210"/>
      <c r="U840" s="210"/>
      <c r="V840" s="210"/>
      <c r="W840" s="210"/>
      <c r="X840" s="210"/>
      <c r="Y840" s="210"/>
      <c r="Z840" s="210"/>
    </row>
    <row r="841" spans="1:26" ht="15.75" customHeight="1" x14ac:dyDescent="0.25">
      <c r="A841" s="210"/>
      <c r="B841" s="210"/>
      <c r="C841" s="210"/>
      <c r="D841" s="210"/>
      <c r="E841" s="210"/>
      <c r="F841" s="210"/>
      <c r="G841" s="210"/>
      <c r="H841" s="210"/>
      <c r="I841" s="210"/>
      <c r="J841" s="210"/>
      <c r="K841" s="210"/>
      <c r="L841" s="210"/>
      <c r="M841" s="210"/>
      <c r="N841" s="210"/>
      <c r="O841" s="210"/>
      <c r="P841" s="210"/>
      <c r="Q841" s="210"/>
      <c r="R841" s="210"/>
      <c r="S841" s="210"/>
      <c r="T841" s="210"/>
      <c r="U841" s="210"/>
      <c r="V841" s="210"/>
      <c r="W841" s="210"/>
      <c r="X841" s="210"/>
      <c r="Y841" s="210"/>
      <c r="Z841" s="210"/>
    </row>
    <row r="842" spans="1:26" ht="15.75" customHeight="1" x14ac:dyDescent="0.25">
      <c r="A842" s="210"/>
      <c r="B842" s="210"/>
      <c r="C842" s="210"/>
      <c r="D842" s="210"/>
      <c r="E842" s="210"/>
      <c r="F842" s="210"/>
      <c r="G842" s="210"/>
      <c r="H842" s="210"/>
      <c r="I842" s="210"/>
      <c r="J842" s="210"/>
      <c r="K842" s="210"/>
      <c r="L842" s="210"/>
      <c r="M842" s="210"/>
      <c r="N842" s="210"/>
      <c r="O842" s="210"/>
      <c r="P842" s="210"/>
      <c r="Q842" s="210"/>
      <c r="R842" s="210"/>
      <c r="S842" s="210"/>
      <c r="T842" s="210"/>
      <c r="U842" s="210"/>
      <c r="V842" s="210"/>
      <c r="W842" s="210"/>
      <c r="X842" s="210"/>
      <c r="Y842" s="210"/>
      <c r="Z842" s="210"/>
    </row>
    <row r="843" spans="1:26" ht="15.75" customHeight="1" x14ac:dyDescent="0.25">
      <c r="A843" s="210"/>
      <c r="B843" s="210"/>
      <c r="C843" s="210"/>
      <c r="D843" s="210"/>
      <c r="E843" s="210"/>
      <c r="F843" s="210"/>
      <c r="G843" s="210"/>
      <c r="H843" s="210"/>
      <c r="I843" s="210"/>
      <c r="J843" s="210"/>
      <c r="K843" s="210"/>
      <c r="L843" s="210"/>
      <c r="M843" s="210"/>
      <c r="N843" s="210"/>
      <c r="O843" s="210"/>
      <c r="P843" s="210"/>
      <c r="Q843" s="210"/>
      <c r="R843" s="210"/>
      <c r="S843" s="210"/>
      <c r="T843" s="210"/>
      <c r="U843" s="210"/>
      <c r="V843" s="210"/>
      <c r="W843" s="210"/>
      <c r="X843" s="210"/>
      <c r="Y843" s="210"/>
      <c r="Z843" s="210"/>
    </row>
    <row r="844" spans="1:26" ht="15.75" customHeight="1" x14ac:dyDescent="0.25">
      <c r="A844" s="210"/>
      <c r="B844" s="210"/>
      <c r="C844" s="210"/>
      <c r="D844" s="210"/>
      <c r="E844" s="210"/>
      <c r="F844" s="210"/>
      <c r="G844" s="210"/>
      <c r="H844" s="210"/>
      <c r="I844" s="210"/>
      <c r="J844" s="210"/>
      <c r="K844" s="210"/>
      <c r="L844" s="210"/>
      <c r="M844" s="210"/>
      <c r="N844" s="210"/>
      <c r="O844" s="210"/>
      <c r="P844" s="210"/>
      <c r="Q844" s="210"/>
      <c r="R844" s="210"/>
      <c r="S844" s="210"/>
      <c r="T844" s="210"/>
      <c r="U844" s="210"/>
      <c r="V844" s="210"/>
      <c r="W844" s="210"/>
      <c r="X844" s="210"/>
      <c r="Y844" s="210"/>
      <c r="Z844" s="210"/>
    </row>
    <row r="845" spans="1:26" ht="15.75" customHeight="1" x14ac:dyDescent="0.25">
      <c r="A845" s="210"/>
      <c r="B845" s="210"/>
      <c r="C845" s="210"/>
      <c r="D845" s="210"/>
      <c r="E845" s="210"/>
      <c r="F845" s="210"/>
      <c r="G845" s="210"/>
      <c r="H845" s="210"/>
      <c r="I845" s="210"/>
      <c r="J845" s="210"/>
      <c r="K845" s="210"/>
      <c r="L845" s="210"/>
      <c r="M845" s="210"/>
      <c r="N845" s="210"/>
      <c r="O845" s="210"/>
      <c r="P845" s="210"/>
      <c r="Q845" s="210"/>
      <c r="R845" s="210"/>
      <c r="S845" s="210"/>
      <c r="T845" s="210"/>
      <c r="U845" s="210"/>
      <c r="V845" s="210"/>
      <c r="W845" s="210"/>
      <c r="X845" s="210"/>
      <c r="Y845" s="210"/>
      <c r="Z845" s="210"/>
    </row>
    <row r="846" spans="1:26" ht="15.75" customHeight="1" x14ac:dyDescent="0.25">
      <c r="A846" s="210"/>
      <c r="B846" s="210"/>
      <c r="C846" s="210"/>
      <c r="D846" s="210"/>
      <c r="E846" s="210"/>
      <c r="F846" s="210"/>
      <c r="G846" s="210"/>
      <c r="H846" s="210"/>
      <c r="I846" s="210"/>
      <c r="J846" s="210"/>
      <c r="K846" s="210"/>
      <c r="L846" s="210"/>
      <c r="M846" s="210"/>
      <c r="N846" s="210"/>
      <c r="O846" s="210"/>
      <c r="P846" s="210"/>
      <c r="Q846" s="210"/>
      <c r="R846" s="210"/>
      <c r="S846" s="210"/>
      <c r="T846" s="210"/>
      <c r="U846" s="210"/>
      <c r="V846" s="210"/>
      <c r="W846" s="210"/>
      <c r="X846" s="210"/>
      <c r="Y846" s="210"/>
      <c r="Z846" s="210"/>
    </row>
    <row r="847" spans="1:26" ht="15.75" customHeight="1" x14ac:dyDescent="0.25">
      <c r="A847" s="210"/>
      <c r="B847" s="210"/>
      <c r="C847" s="210"/>
      <c r="D847" s="210"/>
      <c r="E847" s="210"/>
      <c r="F847" s="210"/>
      <c r="G847" s="210"/>
      <c r="H847" s="210"/>
      <c r="I847" s="210"/>
      <c r="J847" s="210"/>
      <c r="K847" s="210"/>
      <c r="L847" s="210"/>
      <c r="M847" s="210"/>
      <c r="N847" s="210"/>
      <c r="O847" s="210"/>
      <c r="P847" s="210"/>
      <c r="Q847" s="210"/>
      <c r="R847" s="210"/>
      <c r="S847" s="210"/>
      <c r="T847" s="210"/>
      <c r="U847" s="210"/>
      <c r="V847" s="210"/>
      <c r="W847" s="210"/>
      <c r="X847" s="210"/>
      <c r="Y847" s="210"/>
      <c r="Z847" s="210"/>
    </row>
    <row r="848" spans="1:26" ht="15.75" customHeight="1" x14ac:dyDescent="0.25">
      <c r="A848" s="210"/>
      <c r="B848" s="210"/>
      <c r="C848" s="210"/>
      <c r="D848" s="210"/>
      <c r="E848" s="210"/>
      <c r="F848" s="210"/>
      <c r="G848" s="210"/>
      <c r="H848" s="210"/>
      <c r="I848" s="210"/>
      <c r="J848" s="210"/>
      <c r="K848" s="210"/>
      <c r="L848" s="210"/>
      <c r="M848" s="210"/>
      <c r="N848" s="210"/>
      <c r="O848" s="210"/>
      <c r="P848" s="210"/>
      <c r="Q848" s="210"/>
      <c r="R848" s="210"/>
      <c r="S848" s="210"/>
      <c r="T848" s="210"/>
      <c r="U848" s="210"/>
      <c r="V848" s="210"/>
      <c r="W848" s="210"/>
      <c r="X848" s="210"/>
      <c r="Y848" s="210"/>
      <c r="Z848" s="210"/>
    </row>
    <row r="849" spans="1:26" ht="15.75" customHeight="1" x14ac:dyDescent="0.25">
      <c r="A849" s="210"/>
      <c r="B849" s="210"/>
      <c r="C849" s="210"/>
      <c r="D849" s="210"/>
      <c r="E849" s="210"/>
      <c r="F849" s="210"/>
      <c r="G849" s="210"/>
      <c r="H849" s="210"/>
      <c r="I849" s="210"/>
      <c r="J849" s="210"/>
      <c r="K849" s="210"/>
      <c r="L849" s="210"/>
      <c r="M849" s="210"/>
      <c r="N849" s="210"/>
      <c r="O849" s="210"/>
      <c r="P849" s="210"/>
      <c r="Q849" s="210"/>
      <c r="R849" s="210"/>
      <c r="S849" s="210"/>
      <c r="T849" s="210"/>
      <c r="U849" s="210"/>
      <c r="V849" s="210"/>
      <c r="W849" s="210"/>
      <c r="X849" s="210"/>
      <c r="Y849" s="210"/>
      <c r="Z849" s="210"/>
    </row>
    <row r="850" spans="1:26" ht="15.75" customHeight="1" x14ac:dyDescent="0.25">
      <c r="A850" s="210"/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210"/>
      <c r="P850" s="210"/>
      <c r="Q850" s="210"/>
      <c r="R850" s="210"/>
      <c r="S850" s="210"/>
      <c r="T850" s="210"/>
      <c r="U850" s="210"/>
      <c r="V850" s="210"/>
      <c r="W850" s="210"/>
      <c r="X850" s="210"/>
      <c r="Y850" s="210"/>
      <c r="Z850" s="210"/>
    </row>
    <row r="851" spans="1:26" ht="15.75" customHeight="1" x14ac:dyDescent="0.25">
      <c r="A851" s="210"/>
      <c r="B851" s="210"/>
      <c r="C851" s="210"/>
      <c r="D851" s="210"/>
      <c r="E851" s="210"/>
      <c r="F851" s="210"/>
      <c r="G851" s="210"/>
      <c r="H851" s="210"/>
      <c r="I851" s="210"/>
      <c r="J851" s="210"/>
      <c r="K851" s="210"/>
      <c r="L851" s="210"/>
      <c r="M851" s="210"/>
      <c r="N851" s="210"/>
      <c r="O851" s="210"/>
      <c r="P851" s="210"/>
      <c r="Q851" s="210"/>
      <c r="R851" s="210"/>
      <c r="S851" s="210"/>
      <c r="T851" s="210"/>
      <c r="U851" s="210"/>
      <c r="V851" s="210"/>
      <c r="W851" s="210"/>
      <c r="X851" s="210"/>
      <c r="Y851" s="210"/>
      <c r="Z851" s="210"/>
    </row>
    <row r="852" spans="1:26" ht="15.75" customHeight="1" x14ac:dyDescent="0.25">
      <c r="A852" s="210"/>
      <c r="B852" s="210"/>
      <c r="C852" s="210"/>
      <c r="D852" s="210"/>
      <c r="E852" s="210"/>
      <c r="F852" s="210"/>
      <c r="G852" s="210"/>
      <c r="H852" s="210"/>
      <c r="I852" s="210"/>
      <c r="J852" s="210"/>
      <c r="K852" s="210"/>
      <c r="L852" s="210"/>
      <c r="M852" s="210"/>
      <c r="N852" s="210"/>
      <c r="O852" s="210"/>
      <c r="P852" s="210"/>
      <c r="Q852" s="210"/>
      <c r="R852" s="210"/>
      <c r="S852" s="210"/>
      <c r="T852" s="210"/>
      <c r="U852" s="210"/>
      <c r="V852" s="210"/>
      <c r="W852" s="210"/>
      <c r="X852" s="210"/>
      <c r="Y852" s="210"/>
      <c r="Z852" s="210"/>
    </row>
    <row r="853" spans="1:26" ht="15.75" customHeight="1" x14ac:dyDescent="0.25">
      <c r="A853" s="210"/>
      <c r="B853" s="210"/>
      <c r="C853" s="210"/>
      <c r="D853" s="210"/>
      <c r="E853" s="210"/>
      <c r="F853" s="210"/>
      <c r="G853" s="210"/>
      <c r="H853" s="210"/>
      <c r="I853" s="210"/>
      <c r="J853" s="210"/>
      <c r="K853" s="210"/>
      <c r="L853" s="210"/>
      <c r="M853" s="210"/>
      <c r="N853" s="210"/>
      <c r="O853" s="210"/>
      <c r="P853" s="210"/>
      <c r="Q853" s="210"/>
      <c r="R853" s="210"/>
      <c r="S853" s="210"/>
      <c r="T853" s="210"/>
      <c r="U853" s="210"/>
      <c r="V853" s="210"/>
      <c r="W853" s="210"/>
      <c r="X853" s="210"/>
      <c r="Y853" s="210"/>
      <c r="Z853" s="210"/>
    </row>
    <row r="854" spans="1:26" ht="15.75" customHeight="1" x14ac:dyDescent="0.25">
      <c r="A854" s="210"/>
      <c r="B854" s="210"/>
      <c r="C854" s="210"/>
      <c r="D854" s="210"/>
      <c r="E854" s="210"/>
      <c r="F854" s="210"/>
      <c r="G854" s="210"/>
      <c r="H854" s="210"/>
      <c r="I854" s="210"/>
      <c r="J854" s="210"/>
      <c r="K854" s="210"/>
      <c r="L854" s="210"/>
      <c r="M854" s="210"/>
      <c r="N854" s="210"/>
      <c r="O854" s="210"/>
      <c r="P854" s="210"/>
      <c r="Q854" s="210"/>
      <c r="R854" s="210"/>
      <c r="S854" s="210"/>
      <c r="T854" s="210"/>
      <c r="U854" s="210"/>
      <c r="V854" s="210"/>
      <c r="W854" s="210"/>
      <c r="X854" s="210"/>
      <c r="Y854" s="210"/>
      <c r="Z854" s="210"/>
    </row>
    <row r="855" spans="1:26" ht="15.75" customHeight="1" x14ac:dyDescent="0.25">
      <c r="A855" s="210"/>
      <c r="B855" s="210"/>
      <c r="C855" s="210"/>
      <c r="D855" s="210"/>
      <c r="E855" s="210"/>
      <c r="F855" s="210"/>
      <c r="G855" s="210"/>
      <c r="H855" s="210"/>
      <c r="I855" s="210"/>
      <c r="J855" s="210"/>
      <c r="K855" s="210"/>
      <c r="L855" s="210"/>
      <c r="M855" s="210"/>
      <c r="N855" s="210"/>
      <c r="O855" s="210"/>
      <c r="P855" s="210"/>
      <c r="Q855" s="210"/>
      <c r="R855" s="210"/>
      <c r="S855" s="210"/>
      <c r="T855" s="210"/>
      <c r="U855" s="210"/>
      <c r="V855" s="210"/>
      <c r="W855" s="210"/>
      <c r="X855" s="210"/>
      <c r="Y855" s="210"/>
      <c r="Z855" s="210"/>
    </row>
    <row r="856" spans="1:26" ht="15.75" customHeight="1" x14ac:dyDescent="0.25">
      <c r="A856" s="210"/>
      <c r="B856" s="210"/>
      <c r="C856" s="210"/>
      <c r="D856" s="210"/>
      <c r="E856" s="210"/>
      <c r="F856" s="210"/>
      <c r="G856" s="210"/>
      <c r="H856" s="210"/>
      <c r="I856" s="210"/>
      <c r="J856" s="210"/>
      <c r="K856" s="210"/>
      <c r="L856" s="210"/>
      <c r="M856" s="210"/>
      <c r="N856" s="210"/>
      <c r="O856" s="210"/>
      <c r="P856" s="210"/>
      <c r="Q856" s="210"/>
      <c r="R856" s="210"/>
      <c r="S856" s="210"/>
      <c r="T856" s="210"/>
      <c r="U856" s="210"/>
      <c r="V856" s="210"/>
      <c r="W856" s="210"/>
      <c r="X856" s="210"/>
      <c r="Y856" s="210"/>
      <c r="Z856" s="210"/>
    </row>
    <row r="857" spans="1:26" ht="15.75" customHeight="1" x14ac:dyDescent="0.25">
      <c r="A857" s="210"/>
      <c r="B857" s="210"/>
      <c r="C857" s="210"/>
      <c r="D857" s="210"/>
      <c r="E857" s="210"/>
      <c r="F857" s="210"/>
      <c r="G857" s="210"/>
      <c r="H857" s="210"/>
      <c r="I857" s="210"/>
      <c r="J857" s="210"/>
      <c r="K857" s="210"/>
      <c r="L857" s="210"/>
      <c r="M857" s="210"/>
      <c r="N857" s="210"/>
      <c r="O857" s="210"/>
      <c r="P857" s="210"/>
      <c r="Q857" s="210"/>
      <c r="R857" s="210"/>
      <c r="S857" s="210"/>
      <c r="T857" s="210"/>
      <c r="U857" s="210"/>
      <c r="V857" s="210"/>
      <c r="W857" s="210"/>
      <c r="X857" s="210"/>
      <c r="Y857" s="210"/>
      <c r="Z857" s="210"/>
    </row>
    <row r="858" spans="1:26" ht="15.75" customHeight="1" x14ac:dyDescent="0.25">
      <c r="A858" s="210"/>
      <c r="B858" s="210"/>
      <c r="C858" s="210"/>
      <c r="D858" s="210"/>
      <c r="E858" s="210"/>
      <c r="F858" s="210"/>
      <c r="G858" s="210"/>
      <c r="H858" s="210"/>
      <c r="I858" s="210"/>
      <c r="J858" s="210"/>
      <c r="K858" s="210"/>
      <c r="L858" s="210"/>
      <c r="M858" s="210"/>
      <c r="N858" s="210"/>
      <c r="O858" s="210"/>
      <c r="P858" s="210"/>
      <c r="Q858" s="210"/>
      <c r="R858" s="210"/>
      <c r="S858" s="210"/>
      <c r="T858" s="210"/>
      <c r="U858" s="210"/>
      <c r="V858" s="210"/>
      <c r="W858" s="210"/>
      <c r="X858" s="210"/>
      <c r="Y858" s="210"/>
      <c r="Z858" s="210"/>
    </row>
    <row r="859" spans="1:26" ht="15.75" customHeight="1" x14ac:dyDescent="0.25">
      <c r="A859" s="210"/>
      <c r="B859" s="210"/>
      <c r="C859" s="210"/>
      <c r="D859" s="210"/>
      <c r="E859" s="210"/>
      <c r="F859" s="210"/>
      <c r="G859" s="210"/>
      <c r="H859" s="210"/>
      <c r="I859" s="210"/>
      <c r="J859" s="210"/>
      <c r="K859" s="210"/>
      <c r="L859" s="210"/>
      <c r="M859" s="210"/>
      <c r="N859" s="210"/>
      <c r="O859" s="210"/>
      <c r="P859" s="210"/>
      <c r="Q859" s="210"/>
      <c r="R859" s="210"/>
      <c r="S859" s="210"/>
      <c r="T859" s="210"/>
      <c r="U859" s="210"/>
      <c r="V859" s="210"/>
      <c r="W859" s="210"/>
      <c r="X859" s="210"/>
      <c r="Y859" s="210"/>
      <c r="Z859" s="210"/>
    </row>
    <row r="860" spans="1:26" ht="15.75" customHeight="1" x14ac:dyDescent="0.25">
      <c r="A860" s="210"/>
      <c r="B860" s="210"/>
      <c r="C860" s="210"/>
      <c r="D860" s="210"/>
      <c r="E860" s="210"/>
      <c r="F860" s="210"/>
      <c r="G860" s="210"/>
      <c r="H860" s="210"/>
      <c r="I860" s="210"/>
      <c r="J860" s="210"/>
      <c r="K860" s="210"/>
      <c r="L860" s="210"/>
      <c r="M860" s="210"/>
      <c r="N860" s="210"/>
      <c r="O860" s="210"/>
      <c r="P860" s="210"/>
      <c r="Q860" s="210"/>
      <c r="R860" s="210"/>
      <c r="S860" s="210"/>
      <c r="T860" s="210"/>
      <c r="U860" s="210"/>
      <c r="V860" s="210"/>
      <c r="W860" s="210"/>
      <c r="X860" s="210"/>
      <c r="Y860" s="210"/>
      <c r="Z860" s="210"/>
    </row>
    <row r="861" spans="1:26" ht="15.75" customHeight="1" x14ac:dyDescent="0.25">
      <c r="A861" s="210"/>
      <c r="B861" s="210"/>
      <c r="C861" s="210"/>
      <c r="D861" s="210"/>
      <c r="E861" s="210"/>
      <c r="F861" s="210"/>
      <c r="G861" s="210"/>
      <c r="H861" s="210"/>
      <c r="I861" s="210"/>
      <c r="J861" s="210"/>
      <c r="K861" s="210"/>
      <c r="L861" s="210"/>
      <c r="M861" s="210"/>
      <c r="N861" s="210"/>
      <c r="O861" s="210"/>
      <c r="P861" s="210"/>
      <c r="Q861" s="210"/>
      <c r="R861" s="210"/>
      <c r="S861" s="210"/>
      <c r="T861" s="210"/>
      <c r="U861" s="210"/>
      <c r="V861" s="210"/>
      <c r="W861" s="210"/>
      <c r="X861" s="210"/>
      <c r="Y861" s="210"/>
      <c r="Z861" s="210"/>
    </row>
    <row r="862" spans="1:26" ht="15.75" customHeight="1" x14ac:dyDescent="0.25">
      <c r="A862" s="210"/>
      <c r="B862" s="210"/>
      <c r="C862" s="210"/>
      <c r="D862" s="210"/>
      <c r="E862" s="210"/>
      <c r="F862" s="210"/>
      <c r="G862" s="210"/>
      <c r="H862" s="210"/>
      <c r="I862" s="210"/>
      <c r="J862" s="210"/>
      <c r="K862" s="210"/>
      <c r="L862" s="210"/>
      <c r="M862" s="210"/>
      <c r="N862" s="210"/>
      <c r="O862" s="210"/>
      <c r="P862" s="210"/>
      <c r="Q862" s="210"/>
      <c r="R862" s="210"/>
      <c r="S862" s="210"/>
      <c r="T862" s="210"/>
      <c r="U862" s="210"/>
      <c r="V862" s="210"/>
      <c r="W862" s="210"/>
      <c r="X862" s="210"/>
      <c r="Y862" s="210"/>
      <c r="Z862" s="210"/>
    </row>
    <row r="863" spans="1:26" ht="15.75" customHeight="1" x14ac:dyDescent="0.25">
      <c r="A863" s="210"/>
      <c r="B863" s="210"/>
      <c r="C863" s="210"/>
      <c r="D863" s="210"/>
      <c r="E863" s="210"/>
      <c r="F863" s="210"/>
      <c r="G863" s="210"/>
      <c r="H863" s="210"/>
      <c r="I863" s="210"/>
      <c r="J863" s="210"/>
      <c r="K863" s="210"/>
      <c r="L863" s="210"/>
      <c r="M863" s="210"/>
      <c r="N863" s="210"/>
      <c r="O863" s="210"/>
      <c r="P863" s="210"/>
      <c r="Q863" s="210"/>
      <c r="R863" s="210"/>
      <c r="S863" s="210"/>
      <c r="T863" s="210"/>
      <c r="U863" s="210"/>
      <c r="V863" s="210"/>
      <c r="W863" s="210"/>
      <c r="X863" s="210"/>
      <c r="Y863" s="210"/>
      <c r="Z863" s="210"/>
    </row>
    <row r="864" spans="1:26" ht="15.75" customHeight="1" x14ac:dyDescent="0.25">
      <c r="A864" s="210"/>
      <c r="B864" s="210"/>
      <c r="C864" s="210"/>
      <c r="D864" s="210"/>
      <c r="E864" s="210"/>
      <c r="F864" s="210"/>
      <c r="G864" s="210"/>
      <c r="H864" s="210"/>
      <c r="I864" s="210"/>
      <c r="J864" s="210"/>
      <c r="K864" s="210"/>
      <c r="L864" s="210"/>
      <c r="M864" s="210"/>
      <c r="N864" s="210"/>
      <c r="O864" s="210"/>
      <c r="P864" s="210"/>
      <c r="Q864" s="210"/>
      <c r="R864" s="210"/>
      <c r="S864" s="210"/>
      <c r="T864" s="210"/>
      <c r="U864" s="210"/>
      <c r="V864" s="210"/>
      <c r="W864" s="210"/>
      <c r="X864" s="210"/>
      <c r="Y864" s="210"/>
      <c r="Z864" s="210"/>
    </row>
    <row r="865" spans="1:26" ht="15.75" customHeight="1" x14ac:dyDescent="0.25">
      <c r="A865" s="210"/>
      <c r="B865" s="210"/>
      <c r="C865" s="210"/>
      <c r="D865" s="210"/>
      <c r="E865" s="210"/>
      <c r="F865" s="210"/>
      <c r="G865" s="210"/>
      <c r="H865" s="210"/>
      <c r="I865" s="210"/>
      <c r="J865" s="210"/>
      <c r="K865" s="210"/>
      <c r="L865" s="210"/>
      <c r="M865" s="210"/>
      <c r="N865" s="210"/>
      <c r="O865" s="210"/>
      <c r="P865" s="210"/>
      <c r="Q865" s="210"/>
      <c r="R865" s="210"/>
      <c r="S865" s="210"/>
      <c r="T865" s="210"/>
      <c r="U865" s="210"/>
      <c r="V865" s="210"/>
      <c r="W865" s="210"/>
      <c r="X865" s="210"/>
      <c r="Y865" s="210"/>
      <c r="Z865" s="210"/>
    </row>
    <row r="866" spans="1:26" ht="15.75" customHeight="1" x14ac:dyDescent="0.25">
      <c r="A866" s="210"/>
      <c r="B866" s="210"/>
      <c r="C866" s="210"/>
      <c r="D866" s="210"/>
      <c r="E866" s="210"/>
      <c r="F866" s="210"/>
      <c r="G866" s="210"/>
      <c r="H866" s="210"/>
      <c r="I866" s="210"/>
      <c r="J866" s="210"/>
      <c r="K866" s="210"/>
      <c r="L866" s="210"/>
      <c r="M866" s="210"/>
      <c r="N866" s="210"/>
      <c r="O866" s="210"/>
      <c r="P866" s="210"/>
      <c r="Q866" s="210"/>
      <c r="R866" s="210"/>
      <c r="S866" s="210"/>
      <c r="T866" s="210"/>
      <c r="U866" s="210"/>
      <c r="V866" s="210"/>
      <c r="W866" s="210"/>
      <c r="X866" s="210"/>
      <c r="Y866" s="210"/>
      <c r="Z866" s="210"/>
    </row>
    <row r="867" spans="1:26" ht="15.75" customHeight="1" x14ac:dyDescent="0.25">
      <c r="A867" s="210"/>
      <c r="B867" s="210"/>
      <c r="C867" s="210"/>
      <c r="D867" s="210"/>
      <c r="E867" s="210"/>
      <c r="F867" s="210"/>
      <c r="G867" s="210"/>
      <c r="H867" s="210"/>
      <c r="I867" s="210"/>
      <c r="J867" s="210"/>
      <c r="K867" s="210"/>
      <c r="L867" s="210"/>
      <c r="M867" s="210"/>
      <c r="N867" s="210"/>
      <c r="O867" s="210"/>
      <c r="P867" s="210"/>
      <c r="Q867" s="210"/>
      <c r="R867" s="210"/>
      <c r="S867" s="210"/>
      <c r="T867" s="210"/>
      <c r="U867" s="210"/>
      <c r="V867" s="210"/>
      <c r="W867" s="210"/>
      <c r="X867" s="210"/>
      <c r="Y867" s="210"/>
      <c r="Z867" s="210"/>
    </row>
    <row r="868" spans="1:26" ht="15.75" customHeight="1" x14ac:dyDescent="0.25">
      <c r="A868" s="210"/>
      <c r="B868" s="210"/>
      <c r="C868" s="210"/>
      <c r="D868" s="210"/>
      <c r="E868" s="210"/>
      <c r="F868" s="210"/>
      <c r="G868" s="210"/>
      <c r="H868" s="210"/>
      <c r="I868" s="210"/>
      <c r="J868" s="210"/>
      <c r="K868" s="210"/>
      <c r="L868" s="210"/>
      <c r="M868" s="210"/>
      <c r="N868" s="210"/>
      <c r="O868" s="210"/>
      <c r="P868" s="210"/>
      <c r="Q868" s="210"/>
      <c r="R868" s="210"/>
      <c r="S868" s="210"/>
      <c r="T868" s="210"/>
      <c r="U868" s="210"/>
      <c r="V868" s="210"/>
      <c r="W868" s="210"/>
      <c r="X868" s="210"/>
      <c r="Y868" s="210"/>
      <c r="Z868" s="210"/>
    </row>
    <row r="869" spans="1:26" ht="15.75" customHeight="1" x14ac:dyDescent="0.25">
      <c r="A869" s="210"/>
      <c r="B869" s="210"/>
      <c r="C869" s="210"/>
      <c r="D869" s="210"/>
      <c r="E869" s="210"/>
      <c r="F869" s="210"/>
      <c r="G869" s="210"/>
      <c r="H869" s="210"/>
      <c r="I869" s="210"/>
      <c r="J869" s="210"/>
      <c r="K869" s="210"/>
      <c r="L869" s="210"/>
      <c r="M869" s="210"/>
      <c r="N869" s="210"/>
      <c r="O869" s="210"/>
      <c r="P869" s="210"/>
      <c r="Q869" s="210"/>
      <c r="R869" s="210"/>
      <c r="S869" s="210"/>
      <c r="T869" s="210"/>
      <c r="U869" s="210"/>
      <c r="V869" s="210"/>
      <c r="W869" s="210"/>
      <c r="X869" s="210"/>
      <c r="Y869" s="210"/>
      <c r="Z869" s="210"/>
    </row>
    <row r="870" spans="1:26" ht="15.75" customHeight="1" x14ac:dyDescent="0.25">
      <c r="A870" s="210"/>
      <c r="B870" s="210"/>
      <c r="C870" s="210"/>
      <c r="D870" s="210"/>
      <c r="E870" s="210"/>
      <c r="F870" s="210"/>
      <c r="G870" s="210"/>
      <c r="H870" s="210"/>
      <c r="I870" s="210"/>
      <c r="J870" s="210"/>
      <c r="K870" s="210"/>
      <c r="L870" s="210"/>
      <c r="M870" s="210"/>
      <c r="N870" s="210"/>
      <c r="O870" s="210"/>
      <c r="P870" s="210"/>
      <c r="Q870" s="210"/>
      <c r="R870" s="210"/>
      <c r="S870" s="210"/>
      <c r="T870" s="210"/>
      <c r="U870" s="210"/>
      <c r="V870" s="210"/>
      <c r="W870" s="210"/>
      <c r="X870" s="210"/>
      <c r="Y870" s="210"/>
      <c r="Z870" s="210"/>
    </row>
    <row r="871" spans="1:26" ht="15.75" customHeight="1" x14ac:dyDescent="0.25">
      <c r="A871" s="210"/>
      <c r="B871" s="210"/>
      <c r="C871" s="210"/>
      <c r="D871" s="210"/>
      <c r="E871" s="210"/>
      <c r="F871" s="210"/>
      <c r="G871" s="210"/>
      <c r="H871" s="210"/>
      <c r="I871" s="210"/>
      <c r="J871" s="210"/>
      <c r="K871" s="210"/>
      <c r="L871" s="210"/>
      <c r="M871" s="210"/>
      <c r="N871" s="210"/>
      <c r="O871" s="210"/>
      <c r="P871" s="210"/>
      <c r="Q871" s="210"/>
      <c r="R871" s="210"/>
      <c r="S871" s="210"/>
      <c r="T871" s="210"/>
      <c r="U871" s="210"/>
      <c r="V871" s="210"/>
      <c r="W871" s="210"/>
      <c r="X871" s="210"/>
      <c r="Y871" s="210"/>
      <c r="Z871" s="210"/>
    </row>
    <row r="872" spans="1:26" ht="15.75" customHeight="1" x14ac:dyDescent="0.25">
      <c r="A872" s="210"/>
      <c r="B872" s="210"/>
      <c r="C872" s="210"/>
      <c r="D872" s="210"/>
      <c r="E872" s="210"/>
      <c r="F872" s="210"/>
      <c r="G872" s="210"/>
      <c r="H872" s="210"/>
      <c r="I872" s="210"/>
      <c r="J872" s="210"/>
      <c r="K872" s="210"/>
      <c r="L872" s="210"/>
      <c r="M872" s="210"/>
      <c r="N872" s="210"/>
      <c r="O872" s="210"/>
      <c r="P872" s="210"/>
      <c r="Q872" s="210"/>
      <c r="R872" s="210"/>
      <c r="S872" s="210"/>
      <c r="T872" s="210"/>
      <c r="U872" s="210"/>
      <c r="V872" s="210"/>
      <c r="W872" s="210"/>
      <c r="X872" s="210"/>
      <c r="Y872" s="210"/>
      <c r="Z872" s="210"/>
    </row>
    <row r="873" spans="1:26" ht="15.75" customHeight="1" x14ac:dyDescent="0.25">
      <c r="A873" s="210"/>
      <c r="B873" s="210"/>
      <c r="C873" s="210"/>
      <c r="D873" s="210"/>
      <c r="E873" s="210"/>
      <c r="F873" s="210"/>
      <c r="G873" s="210"/>
      <c r="H873" s="210"/>
      <c r="I873" s="210"/>
      <c r="J873" s="210"/>
      <c r="K873" s="210"/>
      <c r="L873" s="210"/>
      <c r="M873" s="210"/>
      <c r="N873" s="210"/>
      <c r="O873" s="210"/>
      <c r="P873" s="210"/>
      <c r="Q873" s="210"/>
      <c r="R873" s="210"/>
      <c r="S873" s="210"/>
      <c r="T873" s="210"/>
      <c r="U873" s="210"/>
      <c r="V873" s="210"/>
      <c r="W873" s="210"/>
      <c r="X873" s="210"/>
      <c r="Y873" s="210"/>
      <c r="Z873" s="210"/>
    </row>
    <row r="874" spans="1:26" ht="15.75" customHeight="1" x14ac:dyDescent="0.25">
      <c r="A874" s="210"/>
      <c r="B874" s="210"/>
      <c r="C874" s="210"/>
      <c r="D874" s="210"/>
      <c r="E874" s="210"/>
      <c r="F874" s="210"/>
      <c r="G874" s="210"/>
      <c r="H874" s="210"/>
      <c r="I874" s="210"/>
      <c r="J874" s="210"/>
      <c r="K874" s="210"/>
      <c r="L874" s="210"/>
      <c r="M874" s="210"/>
      <c r="N874" s="210"/>
      <c r="O874" s="210"/>
      <c r="P874" s="210"/>
      <c r="Q874" s="210"/>
      <c r="R874" s="210"/>
      <c r="S874" s="210"/>
      <c r="T874" s="210"/>
      <c r="U874" s="210"/>
      <c r="V874" s="210"/>
      <c r="W874" s="210"/>
      <c r="X874" s="210"/>
      <c r="Y874" s="210"/>
      <c r="Z874" s="210"/>
    </row>
    <row r="875" spans="1:26" ht="15.75" customHeight="1" x14ac:dyDescent="0.25">
      <c r="A875" s="210"/>
      <c r="B875" s="210"/>
      <c r="C875" s="210"/>
      <c r="D875" s="210"/>
      <c r="E875" s="210"/>
      <c r="F875" s="210"/>
      <c r="G875" s="210"/>
      <c r="H875" s="210"/>
      <c r="I875" s="210"/>
      <c r="J875" s="210"/>
      <c r="K875" s="210"/>
      <c r="L875" s="210"/>
      <c r="M875" s="210"/>
      <c r="N875" s="210"/>
      <c r="O875" s="210"/>
      <c r="P875" s="210"/>
      <c r="Q875" s="210"/>
      <c r="R875" s="210"/>
      <c r="S875" s="210"/>
      <c r="T875" s="210"/>
      <c r="U875" s="210"/>
      <c r="V875" s="210"/>
      <c r="W875" s="210"/>
      <c r="X875" s="210"/>
      <c r="Y875" s="210"/>
      <c r="Z875" s="210"/>
    </row>
    <row r="876" spans="1:26" ht="15.75" customHeight="1" x14ac:dyDescent="0.25">
      <c r="A876" s="210"/>
      <c r="B876" s="210"/>
      <c r="C876" s="210"/>
      <c r="D876" s="210"/>
      <c r="E876" s="210"/>
      <c r="F876" s="210"/>
      <c r="G876" s="210"/>
      <c r="H876" s="210"/>
      <c r="I876" s="210"/>
      <c r="J876" s="210"/>
      <c r="K876" s="210"/>
      <c r="L876" s="210"/>
      <c r="M876" s="210"/>
      <c r="N876" s="210"/>
      <c r="O876" s="210"/>
      <c r="P876" s="210"/>
      <c r="Q876" s="210"/>
      <c r="R876" s="210"/>
      <c r="S876" s="210"/>
      <c r="T876" s="210"/>
      <c r="U876" s="210"/>
      <c r="V876" s="210"/>
      <c r="W876" s="210"/>
      <c r="X876" s="210"/>
      <c r="Y876" s="210"/>
      <c r="Z876" s="210"/>
    </row>
    <row r="877" spans="1:26" ht="15.75" customHeight="1" x14ac:dyDescent="0.25">
      <c r="A877" s="210"/>
      <c r="B877" s="210"/>
      <c r="C877" s="210"/>
      <c r="D877" s="210"/>
      <c r="E877" s="210"/>
      <c r="F877" s="210"/>
      <c r="G877" s="210"/>
      <c r="H877" s="210"/>
      <c r="I877" s="210"/>
      <c r="J877" s="210"/>
      <c r="K877" s="210"/>
      <c r="L877" s="210"/>
      <c r="M877" s="210"/>
      <c r="N877" s="210"/>
      <c r="O877" s="210"/>
      <c r="P877" s="210"/>
      <c r="Q877" s="210"/>
      <c r="R877" s="210"/>
      <c r="S877" s="210"/>
      <c r="T877" s="210"/>
      <c r="U877" s="210"/>
      <c r="V877" s="210"/>
      <c r="W877" s="210"/>
      <c r="X877" s="210"/>
      <c r="Y877" s="210"/>
      <c r="Z877" s="210"/>
    </row>
    <row r="878" spans="1:26" ht="15.75" customHeight="1" x14ac:dyDescent="0.25">
      <c r="A878" s="210"/>
      <c r="B878" s="210"/>
      <c r="C878" s="210"/>
      <c r="D878" s="210"/>
      <c r="E878" s="210"/>
      <c r="F878" s="210"/>
      <c r="G878" s="210"/>
      <c r="H878" s="210"/>
      <c r="I878" s="210"/>
      <c r="J878" s="210"/>
      <c r="K878" s="210"/>
      <c r="L878" s="210"/>
      <c r="M878" s="210"/>
      <c r="N878" s="210"/>
      <c r="O878" s="210"/>
      <c r="P878" s="210"/>
      <c r="Q878" s="210"/>
      <c r="R878" s="210"/>
      <c r="S878" s="210"/>
      <c r="T878" s="210"/>
      <c r="U878" s="210"/>
      <c r="V878" s="210"/>
      <c r="W878" s="210"/>
      <c r="X878" s="210"/>
      <c r="Y878" s="210"/>
      <c r="Z878" s="210"/>
    </row>
    <row r="879" spans="1:26" ht="15.75" customHeight="1" x14ac:dyDescent="0.25">
      <c r="A879" s="210"/>
      <c r="B879" s="210"/>
      <c r="C879" s="210"/>
      <c r="D879" s="210"/>
      <c r="E879" s="210"/>
      <c r="F879" s="210"/>
      <c r="G879" s="210"/>
      <c r="H879" s="210"/>
      <c r="I879" s="210"/>
      <c r="J879" s="210"/>
      <c r="K879" s="210"/>
      <c r="L879" s="210"/>
      <c r="M879" s="210"/>
      <c r="N879" s="210"/>
      <c r="O879" s="210"/>
      <c r="P879" s="210"/>
      <c r="Q879" s="210"/>
      <c r="R879" s="210"/>
      <c r="S879" s="210"/>
      <c r="T879" s="210"/>
      <c r="U879" s="210"/>
      <c r="V879" s="210"/>
      <c r="W879" s="210"/>
      <c r="X879" s="210"/>
      <c r="Y879" s="210"/>
      <c r="Z879" s="210"/>
    </row>
    <row r="880" spans="1:26" ht="15.75" customHeight="1" x14ac:dyDescent="0.25">
      <c r="A880" s="210"/>
      <c r="B880" s="210"/>
      <c r="C880" s="210"/>
      <c r="D880" s="210"/>
      <c r="E880" s="210"/>
      <c r="F880" s="210"/>
      <c r="G880" s="210"/>
      <c r="H880" s="210"/>
      <c r="I880" s="210"/>
      <c r="J880" s="210"/>
      <c r="K880" s="210"/>
      <c r="L880" s="210"/>
      <c r="M880" s="210"/>
      <c r="N880" s="210"/>
      <c r="O880" s="210"/>
      <c r="P880" s="210"/>
      <c r="Q880" s="210"/>
      <c r="R880" s="210"/>
      <c r="S880" s="210"/>
      <c r="T880" s="210"/>
      <c r="U880" s="210"/>
      <c r="V880" s="210"/>
      <c r="W880" s="210"/>
      <c r="X880" s="210"/>
      <c r="Y880" s="210"/>
      <c r="Z880" s="210"/>
    </row>
    <row r="881" spans="1:26" ht="15.75" customHeight="1" x14ac:dyDescent="0.25">
      <c r="A881" s="210"/>
      <c r="B881" s="210"/>
      <c r="C881" s="210"/>
      <c r="D881" s="210"/>
      <c r="E881" s="210"/>
      <c r="F881" s="210"/>
      <c r="G881" s="210"/>
      <c r="H881" s="210"/>
      <c r="I881" s="210"/>
      <c r="J881" s="210"/>
      <c r="K881" s="210"/>
      <c r="L881" s="210"/>
      <c r="M881" s="210"/>
      <c r="N881" s="210"/>
      <c r="O881" s="210"/>
      <c r="P881" s="210"/>
      <c r="Q881" s="210"/>
      <c r="R881" s="210"/>
      <c r="S881" s="210"/>
      <c r="T881" s="210"/>
      <c r="U881" s="210"/>
      <c r="V881" s="210"/>
      <c r="W881" s="210"/>
      <c r="X881" s="210"/>
      <c r="Y881" s="210"/>
      <c r="Z881" s="210"/>
    </row>
    <row r="882" spans="1:26" ht="15.75" customHeight="1" x14ac:dyDescent="0.25">
      <c r="A882" s="210"/>
      <c r="B882" s="210"/>
      <c r="C882" s="210"/>
      <c r="D882" s="210"/>
      <c r="E882" s="210"/>
      <c r="F882" s="210"/>
      <c r="G882" s="210"/>
      <c r="H882" s="210"/>
      <c r="I882" s="210"/>
      <c r="J882" s="210"/>
      <c r="K882" s="210"/>
      <c r="L882" s="210"/>
      <c r="M882" s="210"/>
      <c r="N882" s="210"/>
      <c r="O882" s="210"/>
      <c r="P882" s="210"/>
      <c r="Q882" s="210"/>
      <c r="R882" s="210"/>
      <c r="S882" s="210"/>
      <c r="T882" s="210"/>
      <c r="U882" s="210"/>
      <c r="V882" s="210"/>
      <c r="W882" s="210"/>
      <c r="X882" s="210"/>
      <c r="Y882" s="210"/>
      <c r="Z882" s="210"/>
    </row>
    <row r="883" spans="1:26" ht="15.75" customHeight="1" x14ac:dyDescent="0.25">
      <c r="A883" s="210"/>
      <c r="B883" s="210"/>
      <c r="C883" s="210"/>
      <c r="D883" s="210"/>
      <c r="E883" s="210"/>
      <c r="F883" s="210"/>
      <c r="G883" s="210"/>
      <c r="H883" s="210"/>
      <c r="I883" s="210"/>
      <c r="J883" s="210"/>
      <c r="K883" s="210"/>
      <c r="L883" s="210"/>
      <c r="M883" s="210"/>
      <c r="N883" s="210"/>
      <c r="O883" s="210"/>
      <c r="P883" s="210"/>
      <c r="Q883" s="210"/>
      <c r="R883" s="210"/>
      <c r="S883" s="210"/>
      <c r="T883" s="210"/>
      <c r="U883" s="210"/>
      <c r="V883" s="210"/>
      <c r="W883" s="210"/>
      <c r="X883" s="210"/>
      <c r="Y883" s="210"/>
      <c r="Z883" s="210"/>
    </row>
    <row r="884" spans="1:26" ht="15.75" customHeight="1" x14ac:dyDescent="0.25">
      <c r="A884" s="210"/>
      <c r="B884" s="210"/>
      <c r="C884" s="210"/>
      <c r="D884" s="210"/>
      <c r="E884" s="210"/>
      <c r="F884" s="210"/>
      <c r="G884" s="210"/>
      <c r="H884" s="210"/>
      <c r="I884" s="210"/>
      <c r="J884" s="210"/>
      <c r="K884" s="210"/>
      <c r="L884" s="210"/>
      <c r="M884" s="210"/>
      <c r="N884" s="210"/>
      <c r="O884" s="210"/>
      <c r="P884" s="210"/>
      <c r="Q884" s="210"/>
      <c r="R884" s="210"/>
      <c r="S884" s="210"/>
      <c r="T884" s="210"/>
      <c r="U884" s="210"/>
      <c r="V884" s="210"/>
      <c r="W884" s="210"/>
      <c r="X884" s="210"/>
      <c r="Y884" s="210"/>
      <c r="Z884" s="210"/>
    </row>
    <row r="885" spans="1:26" ht="15.75" customHeight="1" x14ac:dyDescent="0.25">
      <c r="A885" s="210"/>
      <c r="B885" s="210"/>
      <c r="C885" s="210"/>
      <c r="D885" s="210"/>
      <c r="E885" s="210"/>
      <c r="F885" s="210"/>
      <c r="G885" s="210"/>
      <c r="H885" s="210"/>
      <c r="I885" s="210"/>
      <c r="J885" s="210"/>
      <c r="K885" s="210"/>
      <c r="L885" s="210"/>
      <c r="M885" s="210"/>
      <c r="N885" s="210"/>
      <c r="O885" s="210"/>
      <c r="P885" s="210"/>
      <c r="Q885" s="210"/>
      <c r="R885" s="210"/>
      <c r="S885" s="210"/>
      <c r="T885" s="210"/>
      <c r="U885" s="210"/>
      <c r="V885" s="210"/>
      <c r="W885" s="210"/>
      <c r="X885" s="210"/>
      <c r="Y885" s="210"/>
      <c r="Z885" s="210"/>
    </row>
    <row r="886" spans="1:26" ht="15.75" customHeight="1" x14ac:dyDescent="0.25">
      <c r="A886" s="210"/>
      <c r="B886" s="210"/>
      <c r="C886" s="210"/>
      <c r="D886" s="210"/>
      <c r="E886" s="210"/>
      <c r="F886" s="210"/>
      <c r="G886" s="210"/>
      <c r="H886" s="210"/>
      <c r="I886" s="210"/>
      <c r="J886" s="210"/>
      <c r="K886" s="210"/>
      <c r="L886" s="210"/>
      <c r="M886" s="210"/>
      <c r="N886" s="210"/>
      <c r="O886" s="210"/>
      <c r="P886" s="210"/>
      <c r="Q886" s="210"/>
      <c r="R886" s="210"/>
      <c r="S886" s="210"/>
      <c r="T886" s="210"/>
      <c r="U886" s="210"/>
      <c r="V886" s="210"/>
      <c r="W886" s="210"/>
      <c r="X886" s="210"/>
      <c r="Y886" s="210"/>
      <c r="Z886" s="210"/>
    </row>
    <row r="887" spans="1:26" ht="15.75" customHeight="1" x14ac:dyDescent="0.25">
      <c r="A887" s="210"/>
      <c r="B887" s="210"/>
      <c r="C887" s="210"/>
      <c r="D887" s="210"/>
      <c r="E887" s="210"/>
      <c r="F887" s="210"/>
      <c r="G887" s="210"/>
      <c r="H887" s="210"/>
      <c r="I887" s="210"/>
      <c r="J887" s="210"/>
      <c r="K887" s="210"/>
      <c r="L887" s="210"/>
      <c r="M887" s="210"/>
      <c r="N887" s="210"/>
      <c r="O887" s="210"/>
      <c r="P887" s="210"/>
      <c r="Q887" s="210"/>
      <c r="R887" s="210"/>
      <c r="S887" s="210"/>
      <c r="T887" s="210"/>
      <c r="U887" s="210"/>
      <c r="V887" s="210"/>
      <c r="W887" s="210"/>
      <c r="X887" s="210"/>
      <c r="Y887" s="210"/>
      <c r="Z887" s="210"/>
    </row>
    <row r="888" spans="1:26" ht="15.75" customHeight="1" x14ac:dyDescent="0.25">
      <c r="A888" s="210"/>
      <c r="B888" s="210"/>
      <c r="C888" s="210"/>
      <c r="D888" s="210"/>
      <c r="E888" s="210"/>
      <c r="F888" s="210"/>
      <c r="G888" s="210"/>
      <c r="H888" s="210"/>
      <c r="I888" s="210"/>
      <c r="J888" s="210"/>
      <c r="K888" s="210"/>
      <c r="L888" s="210"/>
      <c r="M888" s="210"/>
      <c r="N888" s="210"/>
      <c r="O888" s="210"/>
      <c r="P888" s="210"/>
      <c r="Q888" s="210"/>
      <c r="R888" s="210"/>
      <c r="S888" s="210"/>
      <c r="T888" s="210"/>
      <c r="U888" s="210"/>
      <c r="V888" s="210"/>
      <c r="W888" s="210"/>
      <c r="X888" s="210"/>
      <c r="Y888" s="210"/>
      <c r="Z888" s="210"/>
    </row>
    <row r="889" spans="1:26" ht="15.75" customHeight="1" x14ac:dyDescent="0.25">
      <c r="A889" s="210"/>
      <c r="B889" s="210"/>
      <c r="C889" s="210"/>
      <c r="D889" s="210"/>
      <c r="E889" s="210"/>
      <c r="F889" s="210"/>
      <c r="G889" s="210"/>
      <c r="H889" s="210"/>
      <c r="I889" s="210"/>
      <c r="J889" s="210"/>
      <c r="K889" s="210"/>
      <c r="L889" s="210"/>
      <c r="M889" s="210"/>
      <c r="N889" s="210"/>
      <c r="O889" s="210"/>
      <c r="P889" s="210"/>
      <c r="Q889" s="210"/>
      <c r="R889" s="210"/>
      <c r="S889" s="210"/>
      <c r="T889" s="210"/>
      <c r="U889" s="210"/>
      <c r="V889" s="210"/>
      <c r="W889" s="210"/>
      <c r="X889" s="210"/>
      <c r="Y889" s="210"/>
      <c r="Z889" s="210"/>
    </row>
    <row r="890" spans="1:26" ht="15.75" customHeight="1" x14ac:dyDescent="0.25">
      <c r="A890" s="210"/>
      <c r="B890" s="210"/>
      <c r="C890" s="210"/>
      <c r="D890" s="210"/>
      <c r="E890" s="210"/>
      <c r="F890" s="210"/>
      <c r="G890" s="210"/>
      <c r="H890" s="210"/>
      <c r="I890" s="210"/>
      <c r="J890" s="210"/>
      <c r="K890" s="210"/>
      <c r="L890" s="210"/>
      <c r="M890" s="210"/>
      <c r="N890" s="210"/>
      <c r="O890" s="210"/>
      <c r="P890" s="210"/>
      <c r="Q890" s="210"/>
      <c r="R890" s="210"/>
      <c r="S890" s="210"/>
      <c r="T890" s="210"/>
      <c r="U890" s="210"/>
      <c r="V890" s="210"/>
      <c r="W890" s="210"/>
      <c r="X890" s="210"/>
      <c r="Y890" s="210"/>
      <c r="Z890" s="210"/>
    </row>
    <row r="891" spans="1:26" ht="15.75" customHeight="1" x14ac:dyDescent="0.25">
      <c r="A891" s="210"/>
      <c r="B891" s="210"/>
      <c r="C891" s="210"/>
      <c r="D891" s="210"/>
      <c r="E891" s="210"/>
      <c r="F891" s="210"/>
      <c r="G891" s="210"/>
      <c r="H891" s="210"/>
      <c r="I891" s="210"/>
      <c r="J891" s="210"/>
      <c r="K891" s="210"/>
      <c r="L891" s="210"/>
      <c r="M891" s="210"/>
      <c r="N891" s="210"/>
      <c r="O891" s="210"/>
      <c r="P891" s="210"/>
      <c r="Q891" s="210"/>
      <c r="R891" s="210"/>
      <c r="S891" s="210"/>
      <c r="T891" s="210"/>
      <c r="U891" s="210"/>
      <c r="V891" s="210"/>
      <c r="W891" s="210"/>
      <c r="X891" s="210"/>
      <c r="Y891" s="210"/>
      <c r="Z891" s="210"/>
    </row>
    <row r="892" spans="1:26" ht="15.75" customHeight="1" x14ac:dyDescent="0.25">
      <c r="A892" s="210"/>
      <c r="B892" s="210"/>
      <c r="C892" s="210"/>
      <c r="D892" s="210"/>
      <c r="E892" s="210"/>
      <c r="F892" s="210"/>
      <c r="G892" s="210"/>
      <c r="H892" s="210"/>
      <c r="I892" s="210"/>
      <c r="J892" s="210"/>
      <c r="K892" s="210"/>
      <c r="L892" s="210"/>
      <c r="M892" s="210"/>
      <c r="N892" s="210"/>
      <c r="O892" s="210"/>
      <c r="P892" s="210"/>
      <c r="Q892" s="210"/>
      <c r="R892" s="210"/>
      <c r="S892" s="210"/>
      <c r="T892" s="210"/>
      <c r="U892" s="210"/>
      <c r="V892" s="210"/>
      <c r="W892" s="210"/>
      <c r="X892" s="210"/>
      <c r="Y892" s="210"/>
      <c r="Z892" s="210"/>
    </row>
    <row r="893" spans="1:26" ht="15.75" customHeight="1" x14ac:dyDescent="0.25">
      <c r="A893" s="210"/>
      <c r="B893" s="210"/>
      <c r="C893" s="210"/>
      <c r="D893" s="210"/>
      <c r="E893" s="210"/>
      <c r="F893" s="210"/>
      <c r="G893" s="210"/>
      <c r="H893" s="210"/>
      <c r="I893" s="210"/>
      <c r="J893" s="210"/>
      <c r="K893" s="210"/>
      <c r="L893" s="210"/>
      <c r="M893" s="210"/>
      <c r="N893" s="210"/>
      <c r="O893" s="210"/>
      <c r="P893" s="210"/>
      <c r="Q893" s="210"/>
      <c r="R893" s="210"/>
      <c r="S893" s="210"/>
      <c r="T893" s="210"/>
      <c r="U893" s="210"/>
      <c r="V893" s="210"/>
      <c r="W893" s="210"/>
      <c r="X893" s="210"/>
      <c r="Y893" s="210"/>
      <c r="Z893" s="210"/>
    </row>
    <row r="894" spans="1:26" ht="15.75" customHeight="1" x14ac:dyDescent="0.25">
      <c r="A894" s="210"/>
      <c r="B894" s="210"/>
      <c r="C894" s="210"/>
      <c r="D894" s="210"/>
      <c r="E894" s="210"/>
      <c r="F894" s="210"/>
      <c r="G894" s="210"/>
      <c r="H894" s="210"/>
      <c r="I894" s="210"/>
      <c r="J894" s="210"/>
      <c r="K894" s="210"/>
      <c r="L894" s="210"/>
      <c r="M894" s="210"/>
      <c r="N894" s="210"/>
      <c r="O894" s="210"/>
      <c r="P894" s="210"/>
      <c r="Q894" s="210"/>
      <c r="R894" s="210"/>
      <c r="S894" s="210"/>
      <c r="T894" s="210"/>
      <c r="U894" s="210"/>
      <c r="V894" s="210"/>
      <c r="W894" s="210"/>
      <c r="X894" s="210"/>
      <c r="Y894" s="210"/>
      <c r="Z894" s="210"/>
    </row>
    <row r="895" spans="1:26" ht="15.75" customHeight="1" x14ac:dyDescent="0.25">
      <c r="A895" s="210"/>
      <c r="B895" s="210"/>
      <c r="C895" s="210"/>
      <c r="D895" s="210"/>
      <c r="E895" s="210"/>
      <c r="F895" s="210"/>
      <c r="G895" s="210"/>
      <c r="H895" s="210"/>
      <c r="I895" s="210"/>
      <c r="J895" s="210"/>
      <c r="K895" s="210"/>
      <c r="L895" s="210"/>
      <c r="M895" s="210"/>
      <c r="N895" s="210"/>
      <c r="O895" s="210"/>
      <c r="P895" s="210"/>
      <c r="Q895" s="210"/>
      <c r="R895" s="210"/>
      <c r="S895" s="210"/>
      <c r="T895" s="210"/>
      <c r="U895" s="210"/>
      <c r="V895" s="210"/>
      <c r="W895" s="210"/>
      <c r="X895" s="210"/>
      <c r="Y895" s="210"/>
      <c r="Z895" s="210"/>
    </row>
    <row r="896" spans="1:26" ht="15.75" customHeight="1" x14ac:dyDescent="0.25">
      <c r="A896" s="210"/>
      <c r="B896" s="210"/>
      <c r="C896" s="210"/>
      <c r="D896" s="210"/>
      <c r="E896" s="210"/>
      <c r="F896" s="210"/>
      <c r="G896" s="210"/>
      <c r="H896" s="210"/>
      <c r="I896" s="210"/>
      <c r="J896" s="210"/>
      <c r="K896" s="210"/>
      <c r="L896" s="210"/>
      <c r="M896" s="210"/>
      <c r="N896" s="210"/>
      <c r="O896" s="210"/>
      <c r="P896" s="210"/>
      <c r="Q896" s="210"/>
      <c r="R896" s="210"/>
      <c r="S896" s="210"/>
      <c r="T896" s="210"/>
      <c r="U896" s="210"/>
      <c r="V896" s="210"/>
      <c r="W896" s="210"/>
      <c r="X896" s="210"/>
      <c r="Y896" s="210"/>
      <c r="Z896" s="210"/>
    </row>
    <row r="897" spans="1:26" ht="15.75" customHeight="1" x14ac:dyDescent="0.25">
      <c r="A897" s="210"/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210"/>
      <c r="P897" s="210"/>
      <c r="Q897" s="210"/>
      <c r="R897" s="210"/>
      <c r="S897" s="210"/>
      <c r="T897" s="210"/>
      <c r="U897" s="210"/>
      <c r="V897" s="210"/>
      <c r="W897" s="210"/>
      <c r="X897" s="210"/>
      <c r="Y897" s="210"/>
      <c r="Z897" s="210"/>
    </row>
    <row r="898" spans="1:26" ht="15.75" customHeight="1" x14ac:dyDescent="0.25">
      <c r="A898" s="210"/>
      <c r="B898" s="210"/>
      <c r="C898" s="210"/>
      <c r="D898" s="210"/>
      <c r="E898" s="210"/>
      <c r="F898" s="210"/>
      <c r="G898" s="210"/>
      <c r="H898" s="210"/>
      <c r="I898" s="210"/>
      <c r="J898" s="210"/>
      <c r="K898" s="210"/>
      <c r="L898" s="210"/>
      <c r="M898" s="210"/>
      <c r="N898" s="210"/>
      <c r="O898" s="210"/>
      <c r="P898" s="210"/>
      <c r="Q898" s="210"/>
      <c r="R898" s="210"/>
      <c r="S898" s="210"/>
      <c r="T898" s="210"/>
      <c r="U898" s="210"/>
      <c r="V898" s="210"/>
      <c r="W898" s="210"/>
      <c r="X898" s="210"/>
      <c r="Y898" s="210"/>
      <c r="Z898" s="210"/>
    </row>
    <row r="899" spans="1:26" ht="15.75" customHeight="1" x14ac:dyDescent="0.25">
      <c r="A899" s="210"/>
      <c r="B899" s="210"/>
      <c r="C899" s="210"/>
      <c r="D899" s="210"/>
      <c r="E899" s="210"/>
      <c r="F899" s="210"/>
      <c r="G899" s="210"/>
      <c r="H899" s="210"/>
      <c r="I899" s="210"/>
      <c r="J899" s="210"/>
      <c r="K899" s="210"/>
      <c r="L899" s="210"/>
      <c r="M899" s="210"/>
      <c r="N899" s="210"/>
      <c r="O899" s="210"/>
      <c r="P899" s="210"/>
      <c r="Q899" s="210"/>
      <c r="R899" s="210"/>
      <c r="S899" s="210"/>
      <c r="T899" s="210"/>
      <c r="U899" s="210"/>
      <c r="V899" s="210"/>
      <c r="W899" s="210"/>
      <c r="X899" s="210"/>
      <c r="Y899" s="210"/>
      <c r="Z899" s="210"/>
    </row>
    <row r="900" spans="1:26" ht="15.75" customHeight="1" x14ac:dyDescent="0.25">
      <c r="A900" s="210"/>
      <c r="B900" s="210"/>
      <c r="C900" s="210"/>
      <c r="D900" s="210"/>
      <c r="E900" s="210"/>
      <c r="F900" s="210"/>
      <c r="G900" s="210"/>
      <c r="H900" s="210"/>
      <c r="I900" s="210"/>
      <c r="J900" s="210"/>
      <c r="K900" s="210"/>
      <c r="L900" s="210"/>
      <c r="M900" s="210"/>
      <c r="N900" s="210"/>
      <c r="O900" s="210"/>
      <c r="P900" s="210"/>
      <c r="Q900" s="210"/>
      <c r="R900" s="210"/>
      <c r="S900" s="210"/>
      <c r="T900" s="210"/>
      <c r="U900" s="210"/>
      <c r="V900" s="210"/>
      <c r="W900" s="210"/>
      <c r="X900" s="210"/>
      <c r="Y900" s="210"/>
      <c r="Z900" s="210"/>
    </row>
    <row r="901" spans="1:26" ht="15.75" customHeight="1" x14ac:dyDescent="0.25">
      <c r="A901" s="210"/>
      <c r="B901" s="210"/>
      <c r="C901" s="210"/>
      <c r="D901" s="210"/>
      <c r="E901" s="210"/>
      <c r="F901" s="210"/>
      <c r="G901" s="210"/>
      <c r="H901" s="210"/>
      <c r="I901" s="210"/>
      <c r="J901" s="210"/>
      <c r="K901" s="210"/>
      <c r="L901" s="210"/>
      <c r="M901" s="210"/>
      <c r="N901" s="210"/>
      <c r="O901" s="210"/>
      <c r="P901" s="210"/>
      <c r="Q901" s="210"/>
      <c r="R901" s="210"/>
      <c r="S901" s="210"/>
      <c r="T901" s="210"/>
      <c r="U901" s="210"/>
      <c r="V901" s="210"/>
      <c r="W901" s="210"/>
      <c r="X901" s="210"/>
      <c r="Y901" s="210"/>
      <c r="Z901" s="210"/>
    </row>
    <row r="902" spans="1:26" ht="15.75" customHeight="1" x14ac:dyDescent="0.25">
      <c r="A902" s="210"/>
      <c r="B902" s="210"/>
      <c r="C902" s="210"/>
      <c r="D902" s="210"/>
      <c r="E902" s="210"/>
      <c r="F902" s="210"/>
      <c r="G902" s="210"/>
      <c r="H902" s="210"/>
      <c r="I902" s="210"/>
      <c r="J902" s="210"/>
      <c r="K902" s="210"/>
      <c r="L902" s="210"/>
      <c r="M902" s="210"/>
      <c r="N902" s="210"/>
      <c r="O902" s="210"/>
      <c r="P902" s="210"/>
      <c r="Q902" s="210"/>
      <c r="R902" s="210"/>
      <c r="S902" s="210"/>
      <c r="T902" s="210"/>
      <c r="U902" s="210"/>
      <c r="V902" s="210"/>
      <c r="W902" s="210"/>
      <c r="X902" s="210"/>
      <c r="Y902" s="210"/>
      <c r="Z902" s="210"/>
    </row>
    <row r="903" spans="1:26" ht="15.75" customHeight="1" x14ac:dyDescent="0.25">
      <c r="A903" s="210"/>
      <c r="B903" s="210"/>
      <c r="C903" s="210"/>
      <c r="D903" s="210"/>
      <c r="E903" s="210"/>
      <c r="F903" s="210"/>
      <c r="G903" s="210"/>
      <c r="H903" s="210"/>
      <c r="I903" s="210"/>
      <c r="J903" s="210"/>
      <c r="K903" s="210"/>
      <c r="L903" s="210"/>
      <c r="M903" s="210"/>
      <c r="N903" s="210"/>
      <c r="O903" s="210"/>
      <c r="P903" s="210"/>
      <c r="Q903" s="210"/>
      <c r="R903" s="210"/>
      <c r="S903" s="210"/>
      <c r="T903" s="210"/>
      <c r="U903" s="210"/>
      <c r="V903" s="210"/>
      <c r="W903" s="210"/>
      <c r="X903" s="210"/>
      <c r="Y903" s="210"/>
      <c r="Z903" s="210"/>
    </row>
    <row r="904" spans="1:26" ht="15.75" customHeight="1" x14ac:dyDescent="0.25">
      <c r="A904" s="210"/>
      <c r="B904" s="210"/>
      <c r="C904" s="210"/>
      <c r="D904" s="210"/>
      <c r="E904" s="210"/>
      <c r="F904" s="210"/>
      <c r="G904" s="210"/>
      <c r="H904" s="210"/>
      <c r="I904" s="210"/>
      <c r="J904" s="210"/>
      <c r="K904" s="210"/>
      <c r="L904" s="210"/>
      <c r="M904" s="210"/>
      <c r="N904" s="210"/>
      <c r="O904" s="210"/>
      <c r="P904" s="210"/>
      <c r="Q904" s="210"/>
      <c r="R904" s="210"/>
      <c r="S904" s="210"/>
      <c r="T904" s="210"/>
      <c r="U904" s="210"/>
      <c r="V904" s="210"/>
      <c r="W904" s="210"/>
      <c r="X904" s="210"/>
      <c r="Y904" s="210"/>
      <c r="Z904" s="210"/>
    </row>
    <row r="905" spans="1:26" ht="15.75" customHeight="1" x14ac:dyDescent="0.25">
      <c r="A905" s="210"/>
      <c r="B905" s="210"/>
      <c r="C905" s="210"/>
      <c r="D905" s="210"/>
      <c r="E905" s="210"/>
      <c r="F905" s="210"/>
      <c r="G905" s="210"/>
      <c r="H905" s="210"/>
      <c r="I905" s="210"/>
      <c r="J905" s="210"/>
      <c r="K905" s="210"/>
      <c r="L905" s="210"/>
      <c r="M905" s="210"/>
      <c r="N905" s="210"/>
      <c r="O905" s="210"/>
      <c r="P905" s="210"/>
      <c r="Q905" s="210"/>
      <c r="R905" s="210"/>
      <c r="S905" s="210"/>
      <c r="T905" s="210"/>
      <c r="U905" s="210"/>
      <c r="V905" s="210"/>
      <c r="W905" s="210"/>
      <c r="X905" s="210"/>
      <c r="Y905" s="210"/>
      <c r="Z905" s="210"/>
    </row>
    <row r="906" spans="1:26" ht="15.75" customHeight="1" x14ac:dyDescent="0.25">
      <c r="A906" s="210"/>
      <c r="B906" s="210"/>
      <c r="C906" s="210"/>
      <c r="D906" s="210"/>
      <c r="E906" s="210"/>
      <c r="F906" s="210"/>
      <c r="G906" s="210"/>
      <c r="H906" s="210"/>
      <c r="I906" s="210"/>
      <c r="J906" s="210"/>
      <c r="K906" s="210"/>
      <c r="L906" s="210"/>
      <c r="M906" s="210"/>
      <c r="N906" s="210"/>
      <c r="O906" s="210"/>
      <c r="P906" s="210"/>
      <c r="Q906" s="210"/>
      <c r="R906" s="210"/>
      <c r="S906" s="210"/>
      <c r="T906" s="210"/>
      <c r="U906" s="210"/>
      <c r="V906" s="210"/>
      <c r="W906" s="210"/>
      <c r="X906" s="210"/>
      <c r="Y906" s="210"/>
      <c r="Z906" s="210"/>
    </row>
    <row r="907" spans="1:26" ht="15.75" customHeight="1" x14ac:dyDescent="0.25">
      <c r="A907" s="210"/>
      <c r="B907" s="210"/>
      <c r="C907" s="210"/>
      <c r="D907" s="210"/>
      <c r="E907" s="210"/>
      <c r="F907" s="210"/>
      <c r="G907" s="210"/>
      <c r="H907" s="210"/>
      <c r="I907" s="210"/>
      <c r="J907" s="210"/>
      <c r="K907" s="210"/>
      <c r="L907" s="210"/>
      <c r="M907" s="210"/>
      <c r="N907" s="210"/>
      <c r="O907" s="210"/>
      <c r="P907" s="210"/>
      <c r="Q907" s="210"/>
      <c r="R907" s="210"/>
      <c r="S907" s="210"/>
      <c r="T907" s="210"/>
      <c r="U907" s="210"/>
      <c r="V907" s="210"/>
      <c r="W907" s="210"/>
      <c r="X907" s="210"/>
      <c r="Y907" s="210"/>
      <c r="Z907" s="210"/>
    </row>
    <row r="908" spans="1:26" ht="15.75" customHeight="1" x14ac:dyDescent="0.25">
      <c r="A908" s="210"/>
      <c r="B908" s="210"/>
      <c r="C908" s="210"/>
      <c r="D908" s="210"/>
      <c r="E908" s="210"/>
      <c r="F908" s="210"/>
      <c r="G908" s="210"/>
      <c r="H908" s="210"/>
      <c r="I908" s="210"/>
      <c r="J908" s="210"/>
      <c r="K908" s="210"/>
      <c r="L908" s="210"/>
      <c r="M908" s="210"/>
      <c r="N908" s="210"/>
      <c r="O908" s="210"/>
      <c r="P908" s="210"/>
      <c r="Q908" s="210"/>
      <c r="R908" s="210"/>
      <c r="S908" s="210"/>
      <c r="T908" s="210"/>
      <c r="U908" s="210"/>
      <c r="V908" s="210"/>
      <c r="W908" s="210"/>
      <c r="X908" s="210"/>
      <c r="Y908" s="210"/>
      <c r="Z908" s="210"/>
    </row>
    <row r="909" spans="1:26" ht="15.75" customHeight="1" x14ac:dyDescent="0.25">
      <c r="A909" s="210"/>
      <c r="B909" s="210"/>
      <c r="C909" s="210"/>
      <c r="D909" s="210"/>
      <c r="E909" s="210"/>
      <c r="F909" s="210"/>
      <c r="G909" s="210"/>
      <c r="H909" s="210"/>
      <c r="I909" s="210"/>
      <c r="J909" s="210"/>
      <c r="K909" s="210"/>
      <c r="L909" s="210"/>
      <c r="M909" s="210"/>
      <c r="N909" s="210"/>
      <c r="O909" s="210"/>
      <c r="P909" s="210"/>
      <c r="Q909" s="210"/>
      <c r="R909" s="210"/>
      <c r="S909" s="210"/>
      <c r="T909" s="210"/>
      <c r="U909" s="210"/>
      <c r="V909" s="210"/>
      <c r="W909" s="210"/>
      <c r="X909" s="210"/>
      <c r="Y909" s="210"/>
      <c r="Z909" s="210"/>
    </row>
    <row r="910" spans="1:26" ht="15.75" customHeight="1" x14ac:dyDescent="0.25">
      <c r="A910" s="210"/>
      <c r="B910" s="210"/>
      <c r="C910" s="210"/>
      <c r="D910" s="210"/>
      <c r="E910" s="210"/>
      <c r="F910" s="210"/>
      <c r="G910" s="210"/>
      <c r="H910" s="210"/>
      <c r="I910" s="210"/>
      <c r="J910" s="210"/>
      <c r="K910" s="210"/>
      <c r="L910" s="210"/>
      <c r="M910" s="210"/>
      <c r="N910" s="210"/>
      <c r="O910" s="210"/>
      <c r="P910" s="210"/>
      <c r="Q910" s="210"/>
      <c r="R910" s="210"/>
      <c r="S910" s="210"/>
      <c r="T910" s="210"/>
      <c r="U910" s="210"/>
      <c r="V910" s="210"/>
      <c r="W910" s="210"/>
      <c r="X910" s="210"/>
      <c r="Y910" s="210"/>
      <c r="Z910" s="210"/>
    </row>
    <row r="911" spans="1:26" ht="15.75" customHeight="1" x14ac:dyDescent="0.25">
      <c r="A911" s="210"/>
      <c r="B911" s="210"/>
      <c r="C911" s="210"/>
      <c r="D911" s="210"/>
      <c r="E911" s="210"/>
      <c r="F911" s="210"/>
      <c r="G911" s="210"/>
      <c r="H911" s="210"/>
      <c r="I911" s="210"/>
      <c r="J911" s="210"/>
      <c r="K911" s="210"/>
      <c r="L911" s="210"/>
      <c r="M911" s="210"/>
      <c r="N911" s="210"/>
      <c r="O911" s="210"/>
      <c r="P911" s="210"/>
      <c r="Q911" s="210"/>
      <c r="R911" s="210"/>
      <c r="S911" s="210"/>
      <c r="T911" s="210"/>
      <c r="U911" s="210"/>
      <c r="V911" s="210"/>
      <c r="W911" s="210"/>
      <c r="X911" s="210"/>
      <c r="Y911" s="210"/>
      <c r="Z911" s="210"/>
    </row>
    <row r="912" spans="1:26" ht="15.75" customHeight="1" x14ac:dyDescent="0.25">
      <c r="A912" s="210"/>
      <c r="B912" s="210"/>
      <c r="C912" s="210"/>
      <c r="D912" s="210"/>
      <c r="E912" s="210"/>
      <c r="F912" s="210"/>
      <c r="G912" s="210"/>
      <c r="H912" s="210"/>
      <c r="I912" s="210"/>
      <c r="J912" s="210"/>
      <c r="K912" s="210"/>
      <c r="L912" s="210"/>
      <c r="M912" s="210"/>
      <c r="N912" s="210"/>
      <c r="O912" s="210"/>
      <c r="P912" s="210"/>
      <c r="Q912" s="210"/>
      <c r="R912" s="210"/>
      <c r="S912" s="210"/>
      <c r="T912" s="210"/>
      <c r="U912" s="210"/>
      <c r="V912" s="210"/>
      <c r="W912" s="210"/>
      <c r="X912" s="210"/>
      <c r="Y912" s="210"/>
      <c r="Z912" s="210"/>
    </row>
    <row r="913" spans="1:26" ht="15.75" customHeight="1" x14ac:dyDescent="0.25">
      <c r="A913" s="210"/>
      <c r="B913" s="210"/>
      <c r="C913" s="210"/>
      <c r="D913" s="210"/>
      <c r="E913" s="210"/>
      <c r="F913" s="210"/>
      <c r="G913" s="210"/>
      <c r="H913" s="210"/>
      <c r="I913" s="210"/>
      <c r="J913" s="210"/>
      <c r="K913" s="210"/>
      <c r="L913" s="210"/>
      <c r="M913" s="210"/>
      <c r="N913" s="210"/>
      <c r="O913" s="210"/>
      <c r="P913" s="210"/>
      <c r="Q913" s="210"/>
      <c r="R913" s="210"/>
      <c r="S913" s="210"/>
      <c r="T913" s="210"/>
      <c r="U913" s="210"/>
      <c r="V913" s="210"/>
      <c r="W913" s="210"/>
      <c r="X913" s="210"/>
      <c r="Y913" s="210"/>
      <c r="Z913" s="210"/>
    </row>
    <row r="914" spans="1:26" ht="15.75" customHeight="1" x14ac:dyDescent="0.25">
      <c r="A914" s="210"/>
      <c r="B914" s="210"/>
      <c r="C914" s="210"/>
      <c r="D914" s="210"/>
      <c r="E914" s="210"/>
      <c r="F914" s="210"/>
      <c r="G914" s="210"/>
      <c r="H914" s="210"/>
      <c r="I914" s="210"/>
      <c r="J914" s="210"/>
      <c r="K914" s="210"/>
      <c r="L914" s="210"/>
      <c r="M914" s="210"/>
      <c r="N914" s="210"/>
      <c r="O914" s="210"/>
      <c r="P914" s="210"/>
      <c r="Q914" s="210"/>
      <c r="R914" s="210"/>
      <c r="S914" s="210"/>
      <c r="T914" s="210"/>
      <c r="U914" s="210"/>
      <c r="V914" s="210"/>
      <c r="W914" s="210"/>
      <c r="X914" s="210"/>
      <c r="Y914" s="210"/>
      <c r="Z914" s="210"/>
    </row>
    <row r="915" spans="1:26" ht="15.75" customHeight="1" x14ac:dyDescent="0.25">
      <c r="A915" s="210"/>
      <c r="B915" s="210"/>
      <c r="C915" s="210"/>
      <c r="D915" s="210"/>
      <c r="E915" s="210"/>
      <c r="F915" s="210"/>
      <c r="G915" s="210"/>
      <c r="H915" s="210"/>
      <c r="I915" s="210"/>
      <c r="J915" s="210"/>
      <c r="K915" s="210"/>
      <c r="L915" s="210"/>
      <c r="M915" s="210"/>
      <c r="N915" s="210"/>
      <c r="O915" s="210"/>
      <c r="P915" s="210"/>
      <c r="Q915" s="210"/>
      <c r="R915" s="210"/>
      <c r="S915" s="210"/>
      <c r="T915" s="210"/>
      <c r="U915" s="210"/>
      <c r="V915" s="210"/>
      <c r="W915" s="210"/>
      <c r="X915" s="210"/>
      <c r="Y915" s="210"/>
      <c r="Z915" s="210"/>
    </row>
    <row r="916" spans="1:26" ht="15.75" customHeight="1" x14ac:dyDescent="0.25">
      <c r="A916" s="210"/>
      <c r="B916" s="210"/>
      <c r="C916" s="210"/>
      <c r="D916" s="210"/>
      <c r="E916" s="210"/>
      <c r="F916" s="210"/>
      <c r="G916" s="210"/>
      <c r="H916" s="210"/>
      <c r="I916" s="210"/>
      <c r="J916" s="210"/>
      <c r="K916" s="210"/>
      <c r="L916" s="210"/>
      <c r="M916" s="210"/>
      <c r="N916" s="210"/>
      <c r="O916" s="210"/>
      <c r="P916" s="210"/>
      <c r="Q916" s="210"/>
      <c r="R916" s="210"/>
      <c r="S916" s="210"/>
      <c r="T916" s="210"/>
      <c r="U916" s="210"/>
      <c r="V916" s="210"/>
      <c r="W916" s="210"/>
      <c r="X916" s="210"/>
      <c r="Y916" s="210"/>
      <c r="Z916" s="210"/>
    </row>
    <row r="917" spans="1:26" ht="15.75" customHeight="1" x14ac:dyDescent="0.25">
      <c r="A917" s="210"/>
      <c r="B917" s="210"/>
      <c r="C917" s="210"/>
      <c r="D917" s="210"/>
      <c r="E917" s="210"/>
      <c r="F917" s="210"/>
      <c r="G917" s="210"/>
      <c r="H917" s="210"/>
      <c r="I917" s="210"/>
      <c r="J917" s="210"/>
      <c r="K917" s="210"/>
      <c r="L917" s="210"/>
      <c r="M917" s="210"/>
      <c r="N917" s="210"/>
      <c r="O917" s="210"/>
      <c r="P917" s="210"/>
      <c r="Q917" s="210"/>
      <c r="R917" s="210"/>
      <c r="S917" s="210"/>
      <c r="T917" s="210"/>
      <c r="U917" s="210"/>
      <c r="V917" s="210"/>
      <c r="W917" s="210"/>
      <c r="X917" s="210"/>
      <c r="Y917" s="210"/>
      <c r="Z917" s="210"/>
    </row>
    <row r="918" spans="1:26" ht="15.75" customHeight="1" x14ac:dyDescent="0.25">
      <c r="A918" s="210"/>
      <c r="B918" s="210"/>
      <c r="C918" s="210"/>
      <c r="D918" s="210"/>
      <c r="E918" s="210"/>
      <c r="F918" s="210"/>
      <c r="G918" s="210"/>
      <c r="H918" s="210"/>
      <c r="I918" s="210"/>
      <c r="J918" s="210"/>
      <c r="K918" s="210"/>
      <c r="L918" s="210"/>
      <c r="M918" s="210"/>
      <c r="N918" s="210"/>
      <c r="O918" s="210"/>
      <c r="P918" s="210"/>
      <c r="Q918" s="210"/>
      <c r="R918" s="210"/>
      <c r="S918" s="210"/>
      <c r="T918" s="210"/>
      <c r="U918" s="210"/>
      <c r="V918" s="210"/>
      <c r="W918" s="210"/>
      <c r="X918" s="210"/>
      <c r="Y918" s="210"/>
      <c r="Z918" s="210"/>
    </row>
    <row r="919" spans="1:26" ht="15.75" customHeight="1" x14ac:dyDescent="0.25">
      <c r="A919" s="210"/>
      <c r="B919" s="210"/>
      <c r="C919" s="210"/>
      <c r="D919" s="210"/>
      <c r="E919" s="210"/>
      <c r="F919" s="210"/>
      <c r="G919" s="210"/>
      <c r="H919" s="210"/>
      <c r="I919" s="210"/>
      <c r="J919" s="210"/>
      <c r="K919" s="210"/>
      <c r="L919" s="210"/>
      <c r="M919" s="210"/>
      <c r="N919" s="210"/>
      <c r="O919" s="210"/>
      <c r="P919" s="210"/>
      <c r="Q919" s="210"/>
      <c r="R919" s="210"/>
      <c r="S919" s="210"/>
      <c r="T919" s="210"/>
      <c r="U919" s="210"/>
      <c r="V919" s="210"/>
      <c r="W919" s="210"/>
      <c r="X919" s="210"/>
      <c r="Y919" s="210"/>
      <c r="Z919" s="210"/>
    </row>
    <row r="920" spans="1:26" ht="15.75" customHeight="1" x14ac:dyDescent="0.25">
      <c r="A920" s="210"/>
      <c r="B920" s="210"/>
      <c r="C920" s="210"/>
      <c r="D920" s="210"/>
      <c r="E920" s="210"/>
      <c r="F920" s="210"/>
      <c r="G920" s="210"/>
      <c r="H920" s="210"/>
      <c r="I920" s="210"/>
      <c r="J920" s="210"/>
      <c r="K920" s="210"/>
      <c r="L920" s="210"/>
      <c r="M920" s="210"/>
      <c r="N920" s="210"/>
      <c r="O920" s="210"/>
      <c r="P920" s="210"/>
      <c r="Q920" s="210"/>
      <c r="R920" s="210"/>
      <c r="S920" s="210"/>
      <c r="T920" s="210"/>
      <c r="U920" s="210"/>
      <c r="V920" s="210"/>
      <c r="W920" s="210"/>
      <c r="X920" s="210"/>
      <c r="Y920" s="210"/>
      <c r="Z920" s="210"/>
    </row>
    <row r="921" spans="1:26" ht="15.75" customHeight="1" x14ac:dyDescent="0.25">
      <c r="A921" s="210"/>
      <c r="B921" s="210"/>
      <c r="C921" s="210"/>
      <c r="D921" s="210"/>
      <c r="E921" s="210"/>
      <c r="F921" s="210"/>
      <c r="G921" s="210"/>
      <c r="H921" s="210"/>
      <c r="I921" s="210"/>
      <c r="J921" s="210"/>
      <c r="K921" s="210"/>
      <c r="L921" s="210"/>
      <c r="M921" s="210"/>
      <c r="N921" s="210"/>
      <c r="O921" s="210"/>
      <c r="P921" s="210"/>
      <c r="Q921" s="210"/>
      <c r="R921" s="210"/>
      <c r="S921" s="210"/>
      <c r="T921" s="210"/>
      <c r="U921" s="210"/>
      <c r="V921" s="210"/>
      <c r="W921" s="210"/>
      <c r="X921" s="210"/>
      <c r="Y921" s="210"/>
      <c r="Z921" s="210"/>
    </row>
    <row r="922" spans="1:26" ht="15.75" customHeight="1" x14ac:dyDescent="0.25">
      <c r="A922" s="210"/>
      <c r="B922" s="210"/>
      <c r="C922" s="210"/>
      <c r="D922" s="210"/>
      <c r="E922" s="210"/>
      <c r="F922" s="210"/>
      <c r="G922" s="210"/>
      <c r="H922" s="210"/>
      <c r="I922" s="210"/>
      <c r="J922" s="210"/>
      <c r="K922" s="210"/>
      <c r="L922" s="210"/>
      <c r="M922" s="210"/>
      <c r="N922" s="210"/>
      <c r="O922" s="210"/>
      <c r="P922" s="210"/>
      <c r="Q922" s="210"/>
      <c r="R922" s="210"/>
      <c r="S922" s="210"/>
      <c r="T922" s="210"/>
      <c r="U922" s="210"/>
      <c r="V922" s="210"/>
      <c r="W922" s="210"/>
      <c r="X922" s="210"/>
      <c r="Y922" s="210"/>
      <c r="Z922" s="210"/>
    </row>
    <row r="923" spans="1:26" ht="15.75" customHeight="1" x14ac:dyDescent="0.25">
      <c r="A923" s="210"/>
      <c r="B923" s="210"/>
      <c r="C923" s="210"/>
      <c r="D923" s="210"/>
      <c r="E923" s="210"/>
      <c r="F923" s="210"/>
      <c r="G923" s="210"/>
      <c r="H923" s="210"/>
      <c r="I923" s="210"/>
      <c r="J923" s="210"/>
      <c r="K923" s="210"/>
      <c r="L923" s="210"/>
      <c r="M923" s="210"/>
      <c r="N923" s="210"/>
      <c r="O923" s="210"/>
      <c r="P923" s="210"/>
      <c r="Q923" s="210"/>
      <c r="R923" s="210"/>
      <c r="S923" s="210"/>
      <c r="T923" s="210"/>
      <c r="U923" s="210"/>
      <c r="V923" s="210"/>
      <c r="W923" s="210"/>
      <c r="X923" s="210"/>
      <c r="Y923" s="210"/>
      <c r="Z923" s="210"/>
    </row>
    <row r="924" spans="1:26" ht="15.75" customHeight="1" x14ac:dyDescent="0.25">
      <c r="A924" s="210"/>
      <c r="B924" s="210"/>
      <c r="C924" s="210"/>
      <c r="D924" s="210"/>
      <c r="E924" s="210"/>
      <c r="F924" s="210"/>
      <c r="G924" s="210"/>
      <c r="H924" s="210"/>
      <c r="I924" s="210"/>
      <c r="J924" s="210"/>
      <c r="K924" s="210"/>
      <c r="L924" s="210"/>
      <c r="M924" s="210"/>
      <c r="N924" s="210"/>
      <c r="O924" s="210"/>
      <c r="P924" s="210"/>
      <c r="Q924" s="210"/>
      <c r="R924" s="210"/>
      <c r="S924" s="210"/>
      <c r="T924" s="210"/>
      <c r="U924" s="210"/>
      <c r="V924" s="210"/>
      <c r="W924" s="210"/>
      <c r="X924" s="210"/>
      <c r="Y924" s="210"/>
      <c r="Z924" s="210"/>
    </row>
    <row r="925" spans="1:26" ht="15.75" customHeight="1" x14ac:dyDescent="0.25">
      <c r="A925" s="210"/>
      <c r="B925" s="210"/>
      <c r="C925" s="210"/>
      <c r="D925" s="210"/>
      <c r="E925" s="210"/>
      <c r="F925" s="210"/>
      <c r="G925" s="210"/>
      <c r="H925" s="210"/>
      <c r="I925" s="210"/>
      <c r="J925" s="210"/>
      <c r="K925" s="210"/>
      <c r="L925" s="210"/>
      <c r="M925" s="210"/>
      <c r="N925" s="210"/>
      <c r="O925" s="210"/>
      <c r="P925" s="210"/>
      <c r="Q925" s="210"/>
      <c r="R925" s="210"/>
      <c r="S925" s="210"/>
      <c r="T925" s="210"/>
      <c r="U925" s="210"/>
      <c r="V925" s="210"/>
      <c r="W925" s="210"/>
      <c r="X925" s="210"/>
      <c r="Y925" s="210"/>
      <c r="Z925" s="210"/>
    </row>
    <row r="926" spans="1:26" ht="15.75" customHeight="1" x14ac:dyDescent="0.25">
      <c r="A926" s="210"/>
      <c r="B926" s="210"/>
      <c r="C926" s="210"/>
      <c r="D926" s="210"/>
      <c r="E926" s="210"/>
      <c r="F926" s="210"/>
      <c r="G926" s="210"/>
      <c r="H926" s="210"/>
      <c r="I926" s="210"/>
      <c r="J926" s="210"/>
      <c r="K926" s="210"/>
      <c r="L926" s="210"/>
      <c r="M926" s="210"/>
      <c r="N926" s="210"/>
      <c r="O926" s="210"/>
      <c r="P926" s="210"/>
      <c r="Q926" s="210"/>
      <c r="R926" s="210"/>
      <c r="S926" s="210"/>
      <c r="T926" s="210"/>
      <c r="U926" s="210"/>
      <c r="V926" s="210"/>
      <c r="W926" s="210"/>
      <c r="X926" s="210"/>
      <c r="Y926" s="210"/>
      <c r="Z926" s="210"/>
    </row>
    <row r="927" spans="1:26" ht="15.75" customHeight="1" x14ac:dyDescent="0.25">
      <c r="A927" s="210"/>
      <c r="B927" s="210"/>
      <c r="C927" s="210"/>
      <c r="D927" s="210"/>
      <c r="E927" s="210"/>
      <c r="F927" s="210"/>
      <c r="G927" s="210"/>
      <c r="H927" s="210"/>
      <c r="I927" s="210"/>
      <c r="J927" s="210"/>
      <c r="K927" s="210"/>
      <c r="L927" s="210"/>
      <c r="M927" s="210"/>
      <c r="N927" s="210"/>
      <c r="O927" s="210"/>
      <c r="P927" s="210"/>
      <c r="Q927" s="210"/>
      <c r="R927" s="210"/>
      <c r="S927" s="210"/>
      <c r="T927" s="210"/>
      <c r="U927" s="210"/>
      <c r="V927" s="210"/>
      <c r="W927" s="210"/>
      <c r="X927" s="210"/>
      <c r="Y927" s="210"/>
      <c r="Z927" s="210"/>
    </row>
    <row r="928" spans="1:26" ht="15.75" customHeight="1" x14ac:dyDescent="0.25">
      <c r="A928" s="210"/>
      <c r="B928" s="210"/>
      <c r="C928" s="210"/>
      <c r="D928" s="210"/>
      <c r="E928" s="210"/>
      <c r="F928" s="210"/>
      <c r="G928" s="210"/>
      <c r="H928" s="210"/>
      <c r="I928" s="210"/>
      <c r="J928" s="210"/>
      <c r="K928" s="210"/>
      <c r="L928" s="210"/>
      <c r="M928" s="210"/>
      <c r="N928" s="210"/>
      <c r="O928" s="210"/>
      <c r="P928" s="210"/>
      <c r="Q928" s="210"/>
      <c r="R928" s="210"/>
      <c r="S928" s="210"/>
      <c r="T928" s="210"/>
      <c r="U928" s="210"/>
      <c r="V928" s="210"/>
      <c r="W928" s="210"/>
      <c r="X928" s="210"/>
      <c r="Y928" s="210"/>
      <c r="Z928" s="210"/>
    </row>
    <row r="929" spans="1:26" ht="15.75" customHeight="1" x14ac:dyDescent="0.25">
      <c r="A929" s="210"/>
      <c r="B929" s="210"/>
      <c r="C929" s="210"/>
      <c r="D929" s="210"/>
      <c r="E929" s="210"/>
      <c r="F929" s="210"/>
      <c r="G929" s="210"/>
      <c r="H929" s="210"/>
      <c r="I929" s="210"/>
      <c r="J929" s="210"/>
      <c r="K929" s="210"/>
      <c r="L929" s="210"/>
      <c r="M929" s="210"/>
      <c r="N929" s="210"/>
      <c r="O929" s="210"/>
      <c r="P929" s="210"/>
      <c r="Q929" s="210"/>
      <c r="R929" s="210"/>
      <c r="S929" s="210"/>
      <c r="T929" s="210"/>
      <c r="U929" s="210"/>
      <c r="V929" s="210"/>
      <c r="W929" s="210"/>
      <c r="X929" s="210"/>
      <c r="Y929" s="210"/>
      <c r="Z929" s="210"/>
    </row>
    <row r="930" spans="1:26" ht="15.75" customHeight="1" x14ac:dyDescent="0.25">
      <c r="A930" s="210"/>
      <c r="B930" s="210"/>
      <c r="C930" s="210"/>
      <c r="D930" s="210"/>
      <c r="E930" s="210"/>
      <c r="F930" s="210"/>
      <c r="G930" s="210"/>
      <c r="H930" s="210"/>
      <c r="I930" s="210"/>
      <c r="J930" s="210"/>
      <c r="K930" s="210"/>
      <c r="L930" s="210"/>
      <c r="M930" s="210"/>
      <c r="N930" s="210"/>
      <c r="O930" s="210"/>
      <c r="P930" s="210"/>
      <c r="Q930" s="210"/>
      <c r="R930" s="210"/>
      <c r="S930" s="210"/>
      <c r="T930" s="210"/>
      <c r="U930" s="210"/>
      <c r="V930" s="210"/>
      <c r="W930" s="210"/>
      <c r="X930" s="210"/>
      <c r="Y930" s="210"/>
      <c r="Z930" s="210"/>
    </row>
    <row r="931" spans="1:26" ht="15.75" customHeight="1" x14ac:dyDescent="0.25">
      <c r="A931" s="210"/>
      <c r="B931" s="210"/>
      <c r="C931" s="210"/>
      <c r="D931" s="210"/>
      <c r="E931" s="210"/>
      <c r="F931" s="210"/>
      <c r="G931" s="210"/>
      <c r="H931" s="210"/>
      <c r="I931" s="210"/>
      <c r="J931" s="210"/>
      <c r="K931" s="210"/>
      <c r="L931" s="210"/>
      <c r="M931" s="210"/>
      <c r="N931" s="210"/>
      <c r="O931" s="210"/>
      <c r="P931" s="210"/>
      <c r="Q931" s="210"/>
      <c r="R931" s="210"/>
      <c r="S931" s="210"/>
      <c r="T931" s="210"/>
      <c r="U931" s="210"/>
      <c r="V931" s="210"/>
      <c r="W931" s="210"/>
      <c r="X931" s="210"/>
      <c r="Y931" s="210"/>
      <c r="Z931" s="210"/>
    </row>
    <row r="932" spans="1:26" ht="15.75" customHeight="1" x14ac:dyDescent="0.25">
      <c r="A932" s="210"/>
      <c r="B932" s="210"/>
      <c r="C932" s="210"/>
      <c r="D932" s="210"/>
      <c r="E932" s="210"/>
      <c r="F932" s="210"/>
      <c r="G932" s="210"/>
      <c r="H932" s="210"/>
      <c r="I932" s="210"/>
      <c r="J932" s="210"/>
      <c r="K932" s="210"/>
      <c r="L932" s="210"/>
      <c r="M932" s="210"/>
      <c r="N932" s="210"/>
      <c r="O932" s="210"/>
      <c r="P932" s="210"/>
      <c r="Q932" s="210"/>
      <c r="R932" s="210"/>
      <c r="S932" s="210"/>
      <c r="T932" s="210"/>
      <c r="U932" s="210"/>
      <c r="V932" s="210"/>
      <c r="W932" s="210"/>
      <c r="X932" s="210"/>
      <c r="Y932" s="210"/>
      <c r="Z932" s="210"/>
    </row>
    <row r="933" spans="1:26" ht="15.75" customHeight="1" x14ac:dyDescent="0.25">
      <c r="A933" s="210"/>
      <c r="B933" s="210"/>
      <c r="C933" s="210"/>
      <c r="D933" s="210"/>
      <c r="E933" s="210"/>
      <c r="F933" s="210"/>
      <c r="G933" s="210"/>
      <c r="H933" s="210"/>
      <c r="I933" s="210"/>
      <c r="J933" s="210"/>
      <c r="K933" s="210"/>
      <c r="L933" s="210"/>
      <c r="M933" s="210"/>
      <c r="N933" s="210"/>
      <c r="O933" s="210"/>
      <c r="P933" s="210"/>
      <c r="Q933" s="210"/>
      <c r="R933" s="210"/>
      <c r="S933" s="210"/>
      <c r="T933" s="210"/>
      <c r="U933" s="210"/>
      <c r="V933" s="210"/>
      <c r="W933" s="210"/>
      <c r="X933" s="210"/>
      <c r="Y933" s="210"/>
      <c r="Z933" s="210"/>
    </row>
    <row r="934" spans="1:26" ht="15.75" customHeight="1" x14ac:dyDescent="0.25">
      <c r="A934" s="210"/>
      <c r="B934" s="210"/>
      <c r="C934" s="210"/>
      <c r="D934" s="210"/>
      <c r="E934" s="210"/>
      <c r="F934" s="210"/>
      <c r="G934" s="210"/>
      <c r="H934" s="210"/>
      <c r="I934" s="210"/>
      <c r="J934" s="210"/>
      <c r="K934" s="210"/>
      <c r="L934" s="210"/>
      <c r="M934" s="210"/>
      <c r="N934" s="210"/>
      <c r="O934" s="210"/>
      <c r="P934" s="210"/>
      <c r="Q934" s="210"/>
      <c r="R934" s="210"/>
      <c r="S934" s="210"/>
      <c r="T934" s="210"/>
      <c r="U934" s="210"/>
      <c r="V934" s="210"/>
      <c r="W934" s="210"/>
      <c r="X934" s="210"/>
      <c r="Y934" s="210"/>
      <c r="Z934" s="210"/>
    </row>
    <row r="935" spans="1:26" ht="15.75" customHeight="1" x14ac:dyDescent="0.25">
      <c r="A935" s="210"/>
      <c r="B935" s="210"/>
      <c r="C935" s="210"/>
      <c r="D935" s="210"/>
      <c r="E935" s="210"/>
      <c r="F935" s="210"/>
      <c r="G935" s="210"/>
      <c r="H935" s="210"/>
      <c r="I935" s="210"/>
      <c r="J935" s="210"/>
      <c r="K935" s="210"/>
      <c r="L935" s="210"/>
      <c r="M935" s="210"/>
      <c r="N935" s="210"/>
      <c r="O935" s="210"/>
      <c r="P935" s="210"/>
      <c r="Q935" s="210"/>
      <c r="R935" s="210"/>
      <c r="S935" s="210"/>
      <c r="T935" s="210"/>
      <c r="U935" s="210"/>
      <c r="V935" s="210"/>
      <c r="W935" s="210"/>
      <c r="X935" s="210"/>
      <c r="Y935" s="210"/>
      <c r="Z935" s="210"/>
    </row>
    <row r="936" spans="1:26" ht="15.75" customHeight="1" x14ac:dyDescent="0.25">
      <c r="A936" s="210"/>
      <c r="B936" s="210"/>
      <c r="C936" s="210"/>
      <c r="D936" s="210"/>
      <c r="E936" s="210"/>
      <c r="F936" s="210"/>
      <c r="G936" s="210"/>
      <c r="H936" s="210"/>
      <c r="I936" s="210"/>
      <c r="J936" s="210"/>
      <c r="K936" s="210"/>
      <c r="L936" s="210"/>
      <c r="M936" s="210"/>
      <c r="N936" s="210"/>
      <c r="O936" s="210"/>
      <c r="P936" s="210"/>
      <c r="Q936" s="210"/>
      <c r="R936" s="210"/>
      <c r="S936" s="210"/>
      <c r="T936" s="210"/>
      <c r="U936" s="210"/>
      <c r="V936" s="210"/>
      <c r="W936" s="210"/>
      <c r="X936" s="210"/>
      <c r="Y936" s="210"/>
      <c r="Z936" s="210"/>
    </row>
    <row r="937" spans="1:26" ht="15.75" customHeight="1" x14ac:dyDescent="0.25">
      <c r="A937" s="210"/>
      <c r="B937" s="210"/>
      <c r="C937" s="210"/>
      <c r="D937" s="210"/>
      <c r="E937" s="210"/>
      <c r="F937" s="210"/>
      <c r="G937" s="210"/>
      <c r="H937" s="210"/>
      <c r="I937" s="210"/>
      <c r="J937" s="210"/>
      <c r="K937" s="210"/>
      <c r="L937" s="210"/>
      <c r="M937" s="210"/>
      <c r="N937" s="210"/>
      <c r="O937" s="210"/>
      <c r="P937" s="210"/>
      <c r="Q937" s="210"/>
      <c r="R937" s="210"/>
      <c r="S937" s="210"/>
      <c r="T937" s="210"/>
      <c r="U937" s="210"/>
      <c r="V937" s="210"/>
      <c r="W937" s="210"/>
      <c r="X937" s="210"/>
      <c r="Y937" s="210"/>
      <c r="Z937" s="210"/>
    </row>
    <row r="938" spans="1:26" ht="15.75" customHeight="1" x14ac:dyDescent="0.25">
      <c r="A938" s="210"/>
      <c r="B938" s="210"/>
      <c r="C938" s="210"/>
      <c r="D938" s="210"/>
      <c r="E938" s="210"/>
      <c r="F938" s="210"/>
      <c r="G938" s="210"/>
      <c r="H938" s="210"/>
      <c r="I938" s="210"/>
      <c r="J938" s="210"/>
      <c r="K938" s="210"/>
      <c r="L938" s="210"/>
      <c r="M938" s="210"/>
      <c r="N938" s="210"/>
      <c r="O938" s="210"/>
      <c r="P938" s="210"/>
      <c r="Q938" s="210"/>
      <c r="R938" s="210"/>
      <c r="S938" s="210"/>
      <c r="T938" s="210"/>
      <c r="U938" s="210"/>
      <c r="V938" s="210"/>
      <c r="W938" s="210"/>
      <c r="X938" s="210"/>
      <c r="Y938" s="210"/>
      <c r="Z938" s="210"/>
    </row>
    <row r="939" spans="1:26" ht="15.75" customHeight="1" x14ac:dyDescent="0.25">
      <c r="A939" s="210"/>
      <c r="B939" s="210"/>
      <c r="C939" s="210"/>
      <c r="D939" s="210"/>
      <c r="E939" s="210"/>
      <c r="F939" s="210"/>
      <c r="G939" s="210"/>
      <c r="H939" s="210"/>
      <c r="I939" s="210"/>
      <c r="J939" s="210"/>
      <c r="K939" s="210"/>
      <c r="L939" s="210"/>
      <c r="M939" s="210"/>
      <c r="N939" s="210"/>
      <c r="O939" s="210"/>
      <c r="P939" s="210"/>
      <c r="Q939" s="210"/>
      <c r="R939" s="210"/>
      <c r="S939" s="210"/>
      <c r="T939" s="210"/>
      <c r="U939" s="210"/>
      <c r="V939" s="210"/>
      <c r="W939" s="210"/>
      <c r="X939" s="210"/>
      <c r="Y939" s="210"/>
      <c r="Z939" s="210"/>
    </row>
    <row r="940" spans="1:26" ht="15.75" customHeight="1" x14ac:dyDescent="0.25">
      <c r="A940" s="210"/>
      <c r="B940" s="210"/>
      <c r="C940" s="210"/>
      <c r="D940" s="210"/>
      <c r="E940" s="210"/>
      <c r="F940" s="210"/>
      <c r="G940" s="210"/>
      <c r="H940" s="210"/>
      <c r="I940" s="210"/>
      <c r="J940" s="210"/>
      <c r="K940" s="210"/>
      <c r="L940" s="210"/>
      <c r="M940" s="210"/>
      <c r="N940" s="210"/>
      <c r="O940" s="210"/>
      <c r="P940" s="210"/>
      <c r="Q940" s="210"/>
      <c r="R940" s="210"/>
      <c r="S940" s="210"/>
      <c r="T940" s="210"/>
      <c r="U940" s="210"/>
      <c r="V940" s="210"/>
      <c r="W940" s="210"/>
      <c r="X940" s="210"/>
      <c r="Y940" s="210"/>
      <c r="Z940" s="210"/>
    </row>
    <row r="941" spans="1:26" ht="15.75" customHeight="1" x14ac:dyDescent="0.25">
      <c r="A941" s="210"/>
      <c r="B941" s="210"/>
      <c r="C941" s="210"/>
      <c r="D941" s="210"/>
      <c r="E941" s="210"/>
      <c r="F941" s="210"/>
      <c r="G941" s="210"/>
      <c r="H941" s="210"/>
      <c r="I941" s="210"/>
      <c r="J941" s="210"/>
      <c r="K941" s="210"/>
      <c r="L941" s="210"/>
      <c r="M941" s="210"/>
      <c r="N941" s="210"/>
      <c r="O941" s="210"/>
      <c r="P941" s="210"/>
      <c r="Q941" s="210"/>
      <c r="R941" s="210"/>
      <c r="S941" s="210"/>
      <c r="T941" s="210"/>
      <c r="U941" s="210"/>
      <c r="V941" s="210"/>
      <c r="W941" s="210"/>
      <c r="X941" s="210"/>
      <c r="Y941" s="210"/>
      <c r="Z941" s="210"/>
    </row>
    <row r="942" spans="1:26" ht="15.75" customHeight="1" x14ac:dyDescent="0.25">
      <c r="A942" s="210"/>
      <c r="B942" s="210"/>
      <c r="C942" s="210"/>
      <c r="D942" s="210"/>
      <c r="E942" s="210"/>
      <c r="F942" s="210"/>
      <c r="G942" s="210"/>
      <c r="H942" s="210"/>
      <c r="I942" s="210"/>
      <c r="J942" s="210"/>
      <c r="K942" s="210"/>
      <c r="L942" s="210"/>
      <c r="M942" s="210"/>
      <c r="N942" s="210"/>
      <c r="O942" s="210"/>
      <c r="P942" s="210"/>
      <c r="Q942" s="210"/>
      <c r="R942" s="210"/>
      <c r="S942" s="210"/>
      <c r="T942" s="210"/>
      <c r="U942" s="210"/>
      <c r="V942" s="210"/>
      <c r="W942" s="210"/>
      <c r="X942" s="210"/>
      <c r="Y942" s="210"/>
      <c r="Z942" s="210"/>
    </row>
    <row r="943" spans="1:26" ht="15.75" customHeight="1" x14ac:dyDescent="0.25">
      <c r="A943" s="210"/>
      <c r="B943" s="210"/>
      <c r="C943" s="210"/>
      <c r="D943" s="210"/>
      <c r="E943" s="210"/>
      <c r="F943" s="210"/>
      <c r="G943" s="210"/>
      <c r="H943" s="210"/>
      <c r="I943" s="210"/>
      <c r="J943" s="210"/>
      <c r="K943" s="210"/>
      <c r="L943" s="210"/>
      <c r="M943" s="210"/>
      <c r="N943" s="210"/>
      <c r="O943" s="210"/>
      <c r="P943" s="210"/>
      <c r="Q943" s="210"/>
      <c r="R943" s="210"/>
      <c r="S943" s="210"/>
      <c r="T943" s="210"/>
      <c r="U943" s="210"/>
      <c r="V943" s="210"/>
      <c r="W943" s="210"/>
      <c r="X943" s="210"/>
      <c r="Y943" s="210"/>
      <c r="Z943" s="210"/>
    </row>
    <row r="944" spans="1:26" ht="15.75" customHeight="1" x14ac:dyDescent="0.25">
      <c r="A944" s="210"/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210"/>
      <c r="P944" s="210"/>
      <c r="Q944" s="210"/>
      <c r="R944" s="210"/>
      <c r="S944" s="210"/>
      <c r="T944" s="210"/>
      <c r="U944" s="210"/>
      <c r="V944" s="210"/>
      <c r="W944" s="210"/>
      <c r="X944" s="210"/>
      <c r="Y944" s="210"/>
      <c r="Z944" s="210"/>
    </row>
    <row r="945" spans="1:26" ht="15.75" customHeight="1" x14ac:dyDescent="0.25">
      <c r="A945" s="210"/>
      <c r="B945" s="210"/>
      <c r="C945" s="210"/>
      <c r="D945" s="210"/>
      <c r="E945" s="210"/>
      <c r="F945" s="210"/>
      <c r="G945" s="210"/>
      <c r="H945" s="210"/>
      <c r="I945" s="210"/>
      <c r="J945" s="210"/>
      <c r="K945" s="210"/>
      <c r="L945" s="210"/>
      <c r="M945" s="210"/>
      <c r="N945" s="210"/>
      <c r="O945" s="210"/>
      <c r="P945" s="210"/>
      <c r="Q945" s="210"/>
      <c r="R945" s="210"/>
      <c r="S945" s="210"/>
      <c r="T945" s="210"/>
      <c r="U945" s="210"/>
      <c r="V945" s="210"/>
      <c r="W945" s="210"/>
      <c r="X945" s="210"/>
      <c r="Y945" s="210"/>
      <c r="Z945" s="210"/>
    </row>
    <row r="946" spans="1:26" ht="15.75" customHeight="1" x14ac:dyDescent="0.25">
      <c r="A946" s="210"/>
      <c r="B946" s="210"/>
      <c r="C946" s="210"/>
      <c r="D946" s="210"/>
      <c r="E946" s="210"/>
      <c r="F946" s="210"/>
      <c r="G946" s="210"/>
      <c r="H946" s="210"/>
      <c r="I946" s="210"/>
      <c r="J946" s="210"/>
      <c r="K946" s="210"/>
      <c r="L946" s="210"/>
      <c r="M946" s="210"/>
      <c r="N946" s="210"/>
      <c r="O946" s="210"/>
      <c r="P946" s="210"/>
      <c r="Q946" s="210"/>
      <c r="R946" s="210"/>
      <c r="S946" s="210"/>
      <c r="T946" s="210"/>
      <c r="U946" s="210"/>
      <c r="V946" s="210"/>
      <c r="W946" s="210"/>
      <c r="X946" s="210"/>
      <c r="Y946" s="210"/>
      <c r="Z946" s="210"/>
    </row>
    <row r="947" spans="1:26" ht="15.75" customHeight="1" x14ac:dyDescent="0.25">
      <c r="A947" s="210"/>
      <c r="B947" s="210"/>
      <c r="C947" s="210"/>
      <c r="D947" s="210"/>
      <c r="E947" s="210"/>
      <c r="F947" s="210"/>
      <c r="G947" s="210"/>
      <c r="H947" s="210"/>
      <c r="I947" s="210"/>
      <c r="J947" s="210"/>
      <c r="K947" s="210"/>
      <c r="L947" s="210"/>
      <c r="M947" s="210"/>
      <c r="N947" s="210"/>
      <c r="O947" s="210"/>
      <c r="P947" s="210"/>
      <c r="Q947" s="210"/>
      <c r="R947" s="210"/>
      <c r="S947" s="210"/>
      <c r="T947" s="210"/>
      <c r="U947" s="210"/>
      <c r="V947" s="210"/>
      <c r="W947" s="210"/>
      <c r="X947" s="210"/>
      <c r="Y947" s="210"/>
      <c r="Z947" s="210"/>
    </row>
    <row r="948" spans="1:26" ht="15.75" customHeight="1" x14ac:dyDescent="0.25">
      <c r="A948" s="210"/>
      <c r="B948" s="210"/>
      <c r="C948" s="210"/>
      <c r="D948" s="210"/>
      <c r="E948" s="210"/>
      <c r="F948" s="210"/>
      <c r="G948" s="210"/>
      <c r="H948" s="210"/>
      <c r="I948" s="210"/>
      <c r="J948" s="210"/>
      <c r="K948" s="210"/>
      <c r="L948" s="210"/>
      <c r="M948" s="210"/>
      <c r="N948" s="210"/>
      <c r="O948" s="210"/>
      <c r="P948" s="210"/>
      <c r="Q948" s="210"/>
      <c r="R948" s="210"/>
      <c r="S948" s="210"/>
      <c r="T948" s="210"/>
      <c r="U948" s="210"/>
      <c r="V948" s="210"/>
      <c r="W948" s="210"/>
      <c r="X948" s="210"/>
      <c r="Y948" s="210"/>
      <c r="Z948" s="210"/>
    </row>
    <row r="949" spans="1:26" ht="15.75" customHeight="1" x14ac:dyDescent="0.25">
      <c r="A949" s="210"/>
      <c r="B949" s="210"/>
      <c r="C949" s="210"/>
      <c r="D949" s="210"/>
      <c r="E949" s="210"/>
      <c r="F949" s="210"/>
      <c r="G949" s="210"/>
      <c r="H949" s="210"/>
      <c r="I949" s="210"/>
      <c r="J949" s="210"/>
      <c r="K949" s="210"/>
      <c r="L949" s="210"/>
      <c r="M949" s="210"/>
      <c r="N949" s="210"/>
      <c r="O949" s="210"/>
      <c r="P949" s="210"/>
      <c r="Q949" s="210"/>
      <c r="R949" s="210"/>
      <c r="S949" s="210"/>
      <c r="T949" s="210"/>
      <c r="U949" s="210"/>
      <c r="V949" s="210"/>
      <c r="W949" s="210"/>
      <c r="X949" s="210"/>
      <c r="Y949" s="210"/>
      <c r="Z949" s="210"/>
    </row>
    <row r="950" spans="1:26" ht="15.75" customHeight="1" x14ac:dyDescent="0.25">
      <c r="A950" s="210"/>
      <c r="B950" s="210"/>
      <c r="C950" s="210"/>
      <c r="D950" s="210"/>
      <c r="E950" s="210"/>
      <c r="F950" s="210"/>
      <c r="G950" s="210"/>
      <c r="H950" s="210"/>
      <c r="I950" s="210"/>
      <c r="J950" s="210"/>
      <c r="K950" s="210"/>
      <c r="L950" s="210"/>
      <c r="M950" s="210"/>
      <c r="N950" s="210"/>
      <c r="O950" s="210"/>
      <c r="P950" s="210"/>
      <c r="Q950" s="210"/>
      <c r="R950" s="210"/>
      <c r="S950" s="210"/>
      <c r="T950" s="210"/>
      <c r="U950" s="210"/>
      <c r="V950" s="210"/>
      <c r="W950" s="210"/>
      <c r="X950" s="210"/>
      <c r="Y950" s="210"/>
      <c r="Z950" s="210"/>
    </row>
    <row r="951" spans="1:26" ht="15.75" customHeight="1" x14ac:dyDescent="0.25">
      <c r="A951" s="210"/>
      <c r="B951" s="210"/>
      <c r="C951" s="210"/>
      <c r="D951" s="210"/>
      <c r="E951" s="210"/>
      <c r="F951" s="210"/>
      <c r="G951" s="210"/>
      <c r="H951" s="210"/>
      <c r="I951" s="210"/>
      <c r="J951" s="210"/>
      <c r="K951" s="210"/>
      <c r="L951" s="210"/>
      <c r="M951" s="210"/>
      <c r="N951" s="210"/>
      <c r="O951" s="210"/>
      <c r="P951" s="210"/>
      <c r="Q951" s="210"/>
      <c r="R951" s="210"/>
      <c r="S951" s="210"/>
      <c r="T951" s="210"/>
      <c r="U951" s="210"/>
      <c r="V951" s="210"/>
      <c r="W951" s="210"/>
      <c r="X951" s="210"/>
      <c r="Y951" s="210"/>
      <c r="Z951" s="210"/>
    </row>
    <row r="952" spans="1:26" ht="15.75" customHeight="1" x14ac:dyDescent="0.25">
      <c r="A952" s="210"/>
      <c r="B952" s="210"/>
      <c r="C952" s="210"/>
      <c r="D952" s="210"/>
      <c r="E952" s="210"/>
      <c r="F952" s="210"/>
      <c r="G952" s="210"/>
      <c r="H952" s="210"/>
      <c r="I952" s="210"/>
      <c r="J952" s="210"/>
      <c r="K952" s="210"/>
      <c r="L952" s="210"/>
      <c r="M952" s="210"/>
      <c r="N952" s="210"/>
      <c r="O952" s="210"/>
      <c r="P952" s="210"/>
      <c r="Q952" s="210"/>
      <c r="R952" s="210"/>
      <c r="S952" s="210"/>
      <c r="T952" s="210"/>
      <c r="U952" s="210"/>
      <c r="V952" s="210"/>
      <c r="W952" s="210"/>
      <c r="X952" s="210"/>
      <c r="Y952" s="210"/>
      <c r="Z952" s="210"/>
    </row>
    <row r="953" spans="1:26" ht="15.75" customHeight="1" x14ac:dyDescent="0.25">
      <c r="A953" s="210"/>
      <c r="B953" s="210"/>
      <c r="C953" s="210"/>
      <c r="D953" s="210"/>
      <c r="E953" s="210"/>
      <c r="F953" s="210"/>
      <c r="G953" s="210"/>
      <c r="H953" s="210"/>
      <c r="I953" s="210"/>
      <c r="J953" s="210"/>
      <c r="K953" s="210"/>
      <c r="L953" s="210"/>
      <c r="M953" s="210"/>
      <c r="N953" s="210"/>
      <c r="O953" s="210"/>
      <c r="P953" s="210"/>
      <c r="Q953" s="210"/>
      <c r="R953" s="210"/>
      <c r="S953" s="210"/>
      <c r="T953" s="210"/>
      <c r="U953" s="210"/>
      <c r="V953" s="210"/>
      <c r="W953" s="210"/>
      <c r="X953" s="210"/>
      <c r="Y953" s="210"/>
      <c r="Z953" s="210"/>
    </row>
    <row r="954" spans="1:26" ht="15.75" customHeight="1" x14ac:dyDescent="0.25">
      <c r="A954" s="210"/>
      <c r="B954" s="210"/>
      <c r="C954" s="210"/>
      <c r="D954" s="210"/>
      <c r="E954" s="210"/>
      <c r="F954" s="210"/>
      <c r="G954" s="210"/>
      <c r="H954" s="210"/>
      <c r="I954" s="210"/>
      <c r="J954" s="210"/>
      <c r="K954" s="210"/>
      <c r="L954" s="210"/>
      <c r="M954" s="210"/>
      <c r="N954" s="210"/>
      <c r="O954" s="210"/>
      <c r="P954" s="210"/>
      <c r="Q954" s="210"/>
      <c r="R954" s="210"/>
      <c r="S954" s="210"/>
      <c r="T954" s="210"/>
      <c r="U954" s="210"/>
      <c r="V954" s="210"/>
      <c r="W954" s="210"/>
      <c r="X954" s="210"/>
      <c r="Y954" s="210"/>
      <c r="Z954" s="210"/>
    </row>
    <row r="955" spans="1:26" ht="15.75" customHeight="1" x14ac:dyDescent="0.25">
      <c r="A955" s="210"/>
      <c r="B955" s="210"/>
      <c r="C955" s="210"/>
      <c r="D955" s="210"/>
      <c r="E955" s="210"/>
      <c r="F955" s="210"/>
      <c r="G955" s="210"/>
      <c r="H955" s="210"/>
      <c r="I955" s="210"/>
      <c r="J955" s="210"/>
      <c r="K955" s="210"/>
      <c r="L955" s="210"/>
      <c r="M955" s="210"/>
      <c r="N955" s="210"/>
      <c r="O955" s="210"/>
      <c r="P955" s="210"/>
      <c r="Q955" s="210"/>
      <c r="R955" s="210"/>
      <c r="S955" s="210"/>
      <c r="T955" s="210"/>
      <c r="U955" s="210"/>
      <c r="V955" s="210"/>
      <c r="W955" s="210"/>
      <c r="X955" s="210"/>
      <c r="Y955" s="210"/>
      <c r="Z955" s="210"/>
    </row>
    <row r="956" spans="1:26" ht="15.75" customHeight="1" x14ac:dyDescent="0.25">
      <c r="A956" s="210"/>
      <c r="B956" s="210"/>
      <c r="C956" s="210"/>
      <c r="D956" s="210"/>
      <c r="E956" s="210"/>
      <c r="F956" s="210"/>
      <c r="G956" s="210"/>
      <c r="H956" s="210"/>
      <c r="I956" s="210"/>
      <c r="J956" s="210"/>
      <c r="K956" s="210"/>
      <c r="L956" s="210"/>
      <c r="M956" s="210"/>
      <c r="N956" s="210"/>
      <c r="O956" s="210"/>
      <c r="P956" s="210"/>
      <c r="Q956" s="210"/>
      <c r="R956" s="210"/>
      <c r="S956" s="210"/>
      <c r="T956" s="210"/>
      <c r="U956" s="210"/>
      <c r="V956" s="210"/>
      <c r="W956" s="210"/>
      <c r="X956" s="210"/>
      <c r="Y956" s="210"/>
      <c r="Z956" s="210"/>
    </row>
    <row r="957" spans="1:26" ht="15.75" customHeight="1" x14ac:dyDescent="0.25">
      <c r="A957" s="210"/>
      <c r="B957" s="210"/>
      <c r="C957" s="210"/>
      <c r="D957" s="210"/>
      <c r="E957" s="210"/>
      <c r="F957" s="210"/>
      <c r="G957" s="210"/>
      <c r="H957" s="210"/>
      <c r="I957" s="210"/>
      <c r="J957" s="210"/>
      <c r="K957" s="210"/>
      <c r="L957" s="210"/>
      <c r="M957" s="210"/>
      <c r="N957" s="210"/>
      <c r="O957" s="210"/>
      <c r="P957" s="210"/>
      <c r="Q957" s="210"/>
      <c r="R957" s="210"/>
      <c r="S957" s="210"/>
      <c r="T957" s="210"/>
      <c r="U957" s="210"/>
      <c r="V957" s="210"/>
      <c r="W957" s="210"/>
      <c r="X957" s="210"/>
      <c r="Y957" s="210"/>
      <c r="Z957" s="210"/>
    </row>
    <row r="958" spans="1:26" ht="15.75" customHeight="1" x14ac:dyDescent="0.25">
      <c r="A958" s="210"/>
      <c r="B958" s="210"/>
      <c r="C958" s="210"/>
      <c r="D958" s="210"/>
      <c r="E958" s="210"/>
      <c r="F958" s="210"/>
      <c r="G958" s="210"/>
      <c r="H958" s="210"/>
      <c r="I958" s="210"/>
      <c r="J958" s="210"/>
      <c r="K958" s="210"/>
      <c r="L958" s="210"/>
      <c r="M958" s="210"/>
      <c r="N958" s="210"/>
      <c r="O958" s="210"/>
      <c r="P958" s="210"/>
      <c r="Q958" s="210"/>
      <c r="R958" s="210"/>
      <c r="S958" s="210"/>
      <c r="T958" s="210"/>
      <c r="U958" s="210"/>
      <c r="V958" s="210"/>
      <c r="W958" s="210"/>
      <c r="X958" s="210"/>
      <c r="Y958" s="210"/>
      <c r="Z958" s="210"/>
    </row>
    <row r="959" spans="1:26" ht="15.75" customHeight="1" x14ac:dyDescent="0.25">
      <c r="A959" s="210"/>
      <c r="B959" s="210"/>
      <c r="C959" s="210"/>
      <c r="D959" s="210"/>
      <c r="E959" s="210"/>
      <c r="F959" s="210"/>
      <c r="G959" s="210"/>
      <c r="H959" s="210"/>
      <c r="I959" s="210"/>
      <c r="J959" s="210"/>
      <c r="K959" s="210"/>
      <c r="L959" s="210"/>
      <c r="M959" s="210"/>
      <c r="N959" s="210"/>
      <c r="O959" s="210"/>
      <c r="P959" s="210"/>
      <c r="Q959" s="210"/>
      <c r="R959" s="210"/>
      <c r="S959" s="210"/>
      <c r="T959" s="210"/>
      <c r="U959" s="210"/>
      <c r="V959" s="210"/>
      <c r="W959" s="210"/>
      <c r="X959" s="210"/>
      <c r="Y959" s="210"/>
      <c r="Z959" s="210"/>
    </row>
    <row r="960" spans="1:26" ht="15.75" customHeight="1" x14ac:dyDescent="0.25">
      <c r="A960" s="210"/>
      <c r="B960" s="210"/>
      <c r="C960" s="210"/>
      <c r="D960" s="210"/>
      <c r="E960" s="210"/>
      <c r="F960" s="210"/>
      <c r="G960" s="210"/>
      <c r="H960" s="210"/>
      <c r="I960" s="210"/>
      <c r="J960" s="210"/>
      <c r="K960" s="210"/>
      <c r="L960" s="210"/>
      <c r="M960" s="210"/>
      <c r="N960" s="210"/>
      <c r="O960" s="210"/>
      <c r="P960" s="210"/>
      <c r="Q960" s="210"/>
      <c r="R960" s="210"/>
      <c r="S960" s="210"/>
      <c r="T960" s="210"/>
      <c r="U960" s="210"/>
      <c r="V960" s="210"/>
      <c r="W960" s="210"/>
      <c r="X960" s="210"/>
      <c r="Y960" s="210"/>
      <c r="Z960" s="210"/>
    </row>
    <row r="961" spans="1:26" ht="15.75" customHeight="1" x14ac:dyDescent="0.25">
      <c r="A961" s="210"/>
      <c r="B961" s="210"/>
      <c r="C961" s="210"/>
      <c r="D961" s="210"/>
      <c r="E961" s="210"/>
      <c r="F961" s="210"/>
      <c r="G961" s="210"/>
      <c r="H961" s="210"/>
      <c r="I961" s="210"/>
      <c r="J961" s="210"/>
      <c r="K961" s="210"/>
      <c r="L961" s="210"/>
      <c r="M961" s="210"/>
      <c r="N961" s="210"/>
      <c r="O961" s="210"/>
      <c r="P961" s="210"/>
      <c r="Q961" s="210"/>
      <c r="R961" s="210"/>
      <c r="S961" s="210"/>
      <c r="T961" s="210"/>
      <c r="U961" s="210"/>
      <c r="V961" s="210"/>
      <c r="W961" s="210"/>
      <c r="X961" s="210"/>
      <c r="Y961" s="210"/>
      <c r="Z961" s="210"/>
    </row>
    <row r="962" spans="1:26" ht="15.75" customHeight="1" x14ac:dyDescent="0.25">
      <c r="A962" s="210"/>
      <c r="B962" s="210"/>
      <c r="C962" s="210"/>
      <c r="D962" s="210"/>
      <c r="E962" s="210"/>
      <c r="F962" s="210"/>
      <c r="G962" s="210"/>
      <c r="H962" s="210"/>
      <c r="I962" s="210"/>
      <c r="J962" s="210"/>
      <c r="K962" s="210"/>
      <c r="L962" s="210"/>
      <c r="M962" s="210"/>
      <c r="N962" s="210"/>
      <c r="O962" s="210"/>
      <c r="P962" s="210"/>
      <c r="Q962" s="210"/>
      <c r="R962" s="210"/>
      <c r="S962" s="210"/>
      <c r="T962" s="210"/>
      <c r="U962" s="210"/>
      <c r="V962" s="210"/>
      <c r="W962" s="210"/>
      <c r="X962" s="210"/>
      <c r="Y962" s="210"/>
      <c r="Z962" s="210"/>
    </row>
    <row r="963" spans="1:26" ht="15.75" customHeight="1" x14ac:dyDescent="0.25">
      <c r="A963" s="210"/>
      <c r="B963" s="210"/>
      <c r="C963" s="210"/>
      <c r="D963" s="210"/>
      <c r="E963" s="210"/>
      <c r="F963" s="210"/>
      <c r="G963" s="210"/>
      <c r="H963" s="210"/>
      <c r="I963" s="210"/>
      <c r="J963" s="210"/>
      <c r="K963" s="210"/>
      <c r="L963" s="210"/>
      <c r="M963" s="210"/>
      <c r="N963" s="210"/>
      <c r="O963" s="210"/>
      <c r="P963" s="210"/>
      <c r="Q963" s="210"/>
      <c r="R963" s="210"/>
      <c r="S963" s="210"/>
      <c r="T963" s="210"/>
      <c r="U963" s="210"/>
      <c r="V963" s="210"/>
      <c r="W963" s="210"/>
      <c r="X963" s="210"/>
      <c r="Y963" s="210"/>
      <c r="Z963" s="210"/>
    </row>
    <row r="964" spans="1:26" ht="15.75" customHeight="1" x14ac:dyDescent="0.25">
      <c r="A964" s="210"/>
      <c r="B964" s="210"/>
      <c r="C964" s="210"/>
      <c r="D964" s="210"/>
      <c r="E964" s="210"/>
      <c r="F964" s="210"/>
      <c r="G964" s="210"/>
      <c r="H964" s="210"/>
      <c r="I964" s="210"/>
      <c r="J964" s="210"/>
      <c r="K964" s="210"/>
      <c r="L964" s="210"/>
      <c r="M964" s="210"/>
      <c r="N964" s="210"/>
      <c r="O964" s="210"/>
      <c r="P964" s="210"/>
      <c r="Q964" s="210"/>
      <c r="R964" s="210"/>
      <c r="S964" s="210"/>
      <c r="T964" s="210"/>
      <c r="U964" s="210"/>
      <c r="V964" s="210"/>
      <c r="W964" s="210"/>
      <c r="X964" s="210"/>
      <c r="Y964" s="210"/>
      <c r="Z964" s="210"/>
    </row>
    <row r="965" spans="1:26" ht="15.75" customHeight="1" x14ac:dyDescent="0.25">
      <c r="A965" s="210"/>
      <c r="B965" s="210"/>
      <c r="C965" s="210"/>
      <c r="D965" s="210"/>
      <c r="E965" s="210"/>
      <c r="F965" s="210"/>
      <c r="G965" s="210"/>
      <c r="H965" s="210"/>
      <c r="I965" s="210"/>
      <c r="J965" s="210"/>
      <c r="K965" s="210"/>
      <c r="L965" s="210"/>
      <c r="M965" s="210"/>
      <c r="N965" s="210"/>
      <c r="O965" s="210"/>
      <c r="P965" s="210"/>
      <c r="Q965" s="210"/>
      <c r="R965" s="210"/>
      <c r="S965" s="210"/>
      <c r="T965" s="210"/>
      <c r="U965" s="210"/>
      <c r="V965" s="210"/>
      <c r="W965" s="210"/>
      <c r="X965" s="210"/>
      <c r="Y965" s="210"/>
      <c r="Z965" s="210"/>
    </row>
    <row r="966" spans="1:26" ht="15.75" customHeight="1" x14ac:dyDescent="0.25">
      <c r="A966" s="210"/>
      <c r="B966" s="210"/>
      <c r="C966" s="210"/>
      <c r="D966" s="210"/>
      <c r="E966" s="210"/>
      <c r="F966" s="210"/>
      <c r="G966" s="210"/>
      <c r="H966" s="210"/>
      <c r="I966" s="210"/>
      <c r="J966" s="210"/>
      <c r="K966" s="210"/>
      <c r="L966" s="210"/>
      <c r="M966" s="210"/>
      <c r="N966" s="210"/>
      <c r="O966" s="210"/>
      <c r="P966" s="210"/>
      <c r="Q966" s="210"/>
      <c r="R966" s="210"/>
      <c r="S966" s="210"/>
      <c r="T966" s="210"/>
      <c r="U966" s="210"/>
      <c r="V966" s="210"/>
      <c r="W966" s="210"/>
      <c r="X966" s="210"/>
      <c r="Y966" s="210"/>
      <c r="Z966" s="210"/>
    </row>
    <row r="967" spans="1:26" ht="15.75" customHeight="1" x14ac:dyDescent="0.25">
      <c r="A967" s="210"/>
      <c r="B967" s="210"/>
      <c r="C967" s="210"/>
      <c r="D967" s="210"/>
      <c r="E967" s="210"/>
      <c r="F967" s="210"/>
      <c r="G967" s="210"/>
      <c r="H967" s="210"/>
      <c r="I967" s="210"/>
      <c r="J967" s="210"/>
      <c r="K967" s="210"/>
      <c r="L967" s="210"/>
      <c r="M967" s="210"/>
      <c r="N967" s="210"/>
      <c r="O967" s="210"/>
      <c r="P967" s="210"/>
      <c r="Q967" s="210"/>
      <c r="R967" s="210"/>
      <c r="S967" s="210"/>
      <c r="T967" s="210"/>
      <c r="U967" s="210"/>
      <c r="V967" s="210"/>
      <c r="W967" s="210"/>
      <c r="X967" s="210"/>
      <c r="Y967" s="210"/>
      <c r="Z967" s="210"/>
    </row>
    <row r="968" spans="1:26" ht="15.75" customHeight="1" x14ac:dyDescent="0.25">
      <c r="A968" s="210"/>
      <c r="B968" s="210"/>
      <c r="C968" s="210"/>
      <c r="D968" s="210"/>
      <c r="E968" s="210"/>
      <c r="F968" s="210"/>
      <c r="G968" s="210"/>
      <c r="H968" s="210"/>
      <c r="I968" s="210"/>
      <c r="J968" s="210"/>
      <c r="K968" s="210"/>
      <c r="L968" s="210"/>
      <c r="M968" s="210"/>
      <c r="N968" s="210"/>
      <c r="O968" s="210"/>
      <c r="P968" s="210"/>
      <c r="Q968" s="210"/>
      <c r="R968" s="210"/>
      <c r="S968" s="210"/>
      <c r="T968" s="210"/>
      <c r="U968" s="210"/>
      <c r="V968" s="210"/>
      <c r="W968" s="210"/>
      <c r="X968" s="210"/>
      <c r="Y968" s="210"/>
      <c r="Z968" s="210"/>
    </row>
    <row r="969" spans="1:26" ht="15.75" customHeight="1" x14ac:dyDescent="0.25">
      <c r="A969" s="210"/>
      <c r="B969" s="210"/>
      <c r="C969" s="210"/>
      <c r="D969" s="210"/>
      <c r="E969" s="210"/>
      <c r="F969" s="210"/>
      <c r="G969" s="210"/>
      <c r="H969" s="210"/>
      <c r="I969" s="210"/>
      <c r="J969" s="210"/>
      <c r="K969" s="210"/>
      <c r="L969" s="210"/>
      <c r="M969" s="210"/>
      <c r="N969" s="210"/>
      <c r="O969" s="210"/>
      <c r="P969" s="210"/>
      <c r="Q969" s="210"/>
      <c r="R969" s="210"/>
      <c r="S969" s="210"/>
      <c r="T969" s="210"/>
      <c r="U969" s="210"/>
      <c r="V969" s="210"/>
      <c r="W969" s="210"/>
      <c r="X969" s="210"/>
      <c r="Y969" s="210"/>
      <c r="Z969" s="210"/>
    </row>
    <row r="970" spans="1:26" ht="15.75" customHeight="1" x14ac:dyDescent="0.25">
      <c r="A970" s="210"/>
      <c r="B970" s="210"/>
      <c r="C970" s="210"/>
      <c r="D970" s="210"/>
      <c r="E970" s="210"/>
      <c r="F970" s="210"/>
      <c r="G970" s="210"/>
      <c r="H970" s="210"/>
      <c r="I970" s="210"/>
      <c r="J970" s="210"/>
      <c r="K970" s="210"/>
      <c r="L970" s="210"/>
      <c r="M970" s="210"/>
      <c r="N970" s="210"/>
      <c r="O970" s="210"/>
      <c r="P970" s="210"/>
      <c r="Q970" s="210"/>
      <c r="R970" s="210"/>
      <c r="S970" s="210"/>
      <c r="T970" s="210"/>
      <c r="U970" s="210"/>
      <c r="V970" s="210"/>
      <c r="W970" s="210"/>
      <c r="X970" s="210"/>
      <c r="Y970" s="210"/>
      <c r="Z970" s="210"/>
    </row>
    <row r="971" spans="1:26" ht="15.75" customHeight="1" x14ac:dyDescent="0.25">
      <c r="A971" s="210"/>
      <c r="B971" s="210"/>
      <c r="C971" s="210"/>
      <c r="D971" s="210"/>
      <c r="E971" s="210"/>
      <c r="F971" s="210"/>
      <c r="G971" s="210"/>
      <c r="H971" s="210"/>
      <c r="I971" s="210"/>
      <c r="J971" s="210"/>
      <c r="K971" s="210"/>
      <c r="L971" s="210"/>
      <c r="M971" s="210"/>
      <c r="N971" s="210"/>
      <c r="O971" s="210"/>
      <c r="P971" s="210"/>
      <c r="Q971" s="210"/>
      <c r="R971" s="210"/>
      <c r="S971" s="210"/>
      <c r="T971" s="210"/>
      <c r="U971" s="210"/>
      <c r="V971" s="210"/>
      <c r="W971" s="210"/>
      <c r="X971" s="210"/>
      <c r="Y971" s="210"/>
      <c r="Z971" s="210"/>
    </row>
    <row r="972" spans="1:26" ht="15.75" customHeight="1" x14ac:dyDescent="0.25">
      <c r="A972" s="210"/>
      <c r="B972" s="210"/>
      <c r="C972" s="210"/>
      <c r="D972" s="210"/>
      <c r="E972" s="210"/>
      <c r="F972" s="210"/>
      <c r="G972" s="210"/>
      <c r="H972" s="210"/>
      <c r="I972" s="210"/>
      <c r="J972" s="210"/>
      <c r="K972" s="210"/>
      <c r="L972" s="210"/>
      <c r="M972" s="210"/>
      <c r="N972" s="210"/>
      <c r="O972" s="210"/>
      <c r="P972" s="210"/>
      <c r="Q972" s="210"/>
      <c r="R972" s="210"/>
      <c r="S972" s="210"/>
      <c r="T972" s="210"/>
      <c r="U972" s="210"/>
      <c r="V972" s="210"/>
      <c r="W972" s="210"/>
      <c r="X972" s="210"/>
      <c r="Y972" s="210"/>
      <c r="Z972" s="210"/>
    </row>
    <row r="973" spans="1:26" ht="15.75" customHeight="1" x14ac:dyDescent="0.25">
      <c r="A973" s="210"/>
      <c r="B973" s="210"/>
      <c r="C973" s="210"/>
      <c r="D973" s="210"/>
      <c r="E973" s="210"/>
      <c r="F973" s="210"/>
      <c r="G973" s="210"/>
      <c r="H973" s="210"/>
      <c r="I973" s="210"/>
      <c r="J973" s="210"/>
      <c r="K973" s="210"/>
      <c r="L973" s="210"/>
      <c r="M973" s="210"/>
      <c r="N973" s="210"/>
      <c r="O973" s="210"/>
      <c r="P973" s="210"/>
      <c r="Q973" s="210"/>
      <c r="R973" s="210"/>
      <c r="S973" s="210"/>
      <c r="T973" s="210"/>
      <c r="U973" s="210"/>
      <c r="V973" s="210"/>
      <c r="W973" s="210"/>
      <c r="X973" s="210"/>
      <c r="Y973" s="210"/>
      <c r="Z973" s="210"/>
    </row>
    <row r="974" spans="1:26" ht="15.75" customHeight="1" x14ac:dyDescent="0.25">
      <c r="A974" s="210"/>
      <c r="B974" s="210"/>
      <c r="C974" s="210"/>
      <c r="D974" s="210"/>
      <c r="E974" s="210"/>
      <c r="F974" s="210"/>
      <c r="G974" s="210"/>
      <c r="H974" s="210"/>
      <c r="I974" s="210"/>
      <c r="J974" s="210"/>
      <c r="K974" s="210"/>
      <c r="L974" s="210"/>
      <c r="M974" s="210"/>
      <c r="N974" s="210"/>
      <c r="O974" s="210"/>
      <c r="P974" s="210"/>
      <c r="Q974" s="210"/>
      <c r="R974" s="210"/>
      <c r="S974" s="210"/>
      <c r="T974" s="210"/>
      <c r="U974" s="210"/>
      <c r="V974" s="210"/>
      <c r="W974" s="210"/>
      <c r="X974" s="210"/>
      <c r="Y974" s="210"/>
      <c r="Z974" s="210"/>
    </row>
    <row r="975" spans="1:26" ht="15.75" customHeight="1" x14ac:dyDescent="0.25">
      <c r="A975" s="210"/>
      <c r="B975" s="210"/>
      <c r="C975" s="210"/>
      <c r="D975" s="210"/>
      <c r="E975" s="210"/>
      <c r="F975" s="210"/>
      <c r="G975" s="210"/>
      <c r="H975" s="210"/>
      <c r="I975" s="210"/>
      <c r="J975" s="210"/>
      <c r="K975" s="210"/>
      <c r="L975" s="210"/>
      <c r="M975" s="210"/>
      <c r="N975" s="210"/>
      <c r="O975" s="210"/>
      <c r="P975" s="210"/>
      <c r="Q975" s="210"/>
      <c r="R975" s="210"/>
      <c r="S975" s="210"/>
      <c r="T975" s="210"/>
      <c r="U975" s="210"/>
      <c r="V975" s="210"/>
      <c r="W975" s="210"/>
      <c r="X975" s="210"/>
      <c r="Y975" s="210"/>
      <c r="Z975" s="210"/>
    </row>
    <row r="976" spans="1:26" ht="15.75" customHeight="1" x14ac:dyDescent="0.25">
      <c r="A976" s="210"/>
      <c r="B976" s="210"/>
      <c r="C976" s="210"/>
      <c r="D976" s="210"/>
      <c r="E976" s="210"/>
      <c r="F976" s="210"/>
      <c r="G976" s="210"/>
      <c r="H976" s="210"/>
      <c r="I976" s="210"/>
      <c r="J976" s="210"/>
      <c r="K976" s="210"/>
      <c r="L976" s="210"/>
      <c r="M976" s="210"/>
      <c r="N976" s="210"/>
      <c r="O976" s="210"/>
      <c r="P976" s="210"/>
      <c r="Q976" s="210"/>
      <c r="R976" s="210"/>
      <c r="S976" s="210"/>
      <c r="T976" s="210"/>
      <c r="U976" s="210"/>
      <c r="V976" s="210"/>
      <c r="W976" s="210"/>
      <c r="X976" s="210"/>
      <c r="Y976" s="210"/>
      <c r="Z976" s="210"/>
    </row>
    <row r="977" spans="1:26" ht="15.75" customHeight="1" x14ac:dyDescent="0.25">
      <c r="A977" s="210"/>
      <c r="B977" s="210"/>
      <c r="C977" s="210"/>
      <c r="D977" s="210"/>
      <c r="E977" s="210"/>
      <c r="F977" s="210"/>
      <c r="G977" s="210"/>
      <c r="H977" s="210"/>
      <c r="I977" s="210"/>
      <c r="J977" s="210"/>
      <c r="K977" s="210"/>
      <c r="L977" s="210"/>
      <c r="M977" s="210"/>
      <c r="N977" s="210"/>
      <c r="O977" s="210"/>
      <c r="P977" s="210"/>
      <c r="Q977" s="210"/>
      <c r="R977" s="210"/>
      <c r="S977" s="210"/>
      <c r="T977" s="210"/>
      <c r="U977" s="210"/>
      <c r="V977" s="210"/>
      <c r="W977" s="210"/>
      <c r="X977" s="210"/>
      <c r="Y977" s="210"/>
      <c r="Z977" s="210"/>
    </row>
    <row r="978" spans="1:26" ht="15.75" customHeight="1" x14ac:dyDescent="0.25">
      <c r="A978" s="210"/>
      <c r="B978" s="210"/>
      <c r="C978" s="210"/>
      <c r="D978" s="210"/>
      <c r="E978" s="210"/>
      <c r="F978" s="210"/>
      <c r="G978" s="210"/>
      <c r="H978" s="210"/>
      <c r="I978" s="210"/>
      <c r="J978" s="210"/>
      <c r="K978" s="210"/>
      <c r="L978" s="210"/>
      <c r="M978" s="210"/>
      <c r="N978" s="210"/>
      <c r="O978" s="210"/>
      <c r="P978" s="210"/>
      <c r="Q978" s="210"/>
      <c r="R978" s="210"/>
      <c r="S978" s="210"/>
      <c r="T978" s="210"/>
      <c r="U978" s="210"/>
      <c r="V978" s="210"/>
      <c r="W978" s="210"/>
      <c r="X978" s="210"/>
      <c r="Y978" s="210"/>
      <c r="Z978" s="210"/>
    </row>
    <row r="979" spans="1:26" ht="15.75" customHeight="1" x14ac:dyDescent="0.25">
      <c r="A979" s="210"/>
      <c r="B979" s="210"/>
      <c r="C979" s="210"/>
      <c r="D979" s="210"/>
      <c r="E979" s="210"/>
      <c r="F979" s="210"/>
      <c r="G979" s="210"/>
      <c r="H979" s="210"/>
      <c r="I979" s="210"/>
      <c r="J979" s="210"/>
      <c r="K979" s="210"/>
      <c r="L979" s="210"/>
      <c r="M979" s="210"/>
      <c r="N979" s="210"/>
      <c r="O979" s="210"/>
      <c r="P979" s="210"/>
      <c r="Q979" s="210"/>
      <c r="R979" s="210"/>
      <c r="S979" s="210"/>
      <c r="T979" s="210"/>
      <c r="U979" s="210"/>
      <c r="V979" s="210"/>
      <c r="W979" s="210"/>
      <c r="X979" s="210"/>
      <c r="Y979" s="210"/>
      <c r="Z979" s="210"/>
    </row>
    <row r="980" spans="1:26" ht="15.75" customHeight="1" x14ac:dyDescent="0.25">
      <c r="A980" s="210"/>
      <c r="B980" s="210"/>
      <c r="C980" s="210"/>
      <c r="D980" s="210"/>
      <c r="E980" s="210"/>
      <c r="F980" s="210"/>
      <c r="G980" s="210"/>
      <c r="H980" s="210"/>
      <c r="I980" s="210"/>
      <c r="J980" s="210"/>
      <c r="K980" s="210"/>
      <c r="L980" s="210"/>
      <c r="M980" s="210"/>
      <c r="N980" s="210"/>
      <c r="O980" s="210"/>
      <c r="P980" s="210"/>
      <c r="Q980" s="210"/>
      <c r="R980" s="210"/>
      <c r="S980" s="210"/>
      <c r="T980" s="210"/>
      <c r="U980" s="210"/>
      <c r="V980" s="210"/>
      <c r="W980" s="210"/>
      <c r="X980" s="210"/>
      <c r="Y980" s="210"/>
      <c r="Z980" s="210"/>
    </row>
    <row r="981" spans="1:26" ht="15.75" customHeight="1" x14ac:dyDescent="0.25">
      <c r="A981" s="210"/>
      <c r="B981" s="210"/>
      <c r="C981" s="210"/>
      <c r="D981" s="210"/>
      <c r="E981" s="210"/>
      <c r="F981" s="210"/>
      <c r="G981" s="210"/>
      <c r="H981" s="210"/>
      <c r="I981" s="210"/>
      <c r="J981" s="210"/>
      <c r="K981" s="210"/>
      <c r="L981" s="210"/>
      <c r="M981" s="210"/>
      <c r="N981" s="210"/>
      <c r="O981" s="210"/>
      <c r="P981" s="210"/>
      <c r="Q981" s="210"/>
      <c r="R981" s="210"/>
      <c r="S981" s="210"/>
      <c r="T981" s="210"/>
      <c r="U981" s="210"/>
      <c r="V981" s="210"/>
      <c r="W981" s="210"/>
      <c r="X981" s="210"/>
      <c r="Y981" s="210"/>
      <c r="Z981" s="210"/>
    </row>
    <row r="982" spans="1:26" ht="15.75" customHeight="1" x14ac:dyDescent="0.25">
      <c r="A982" s="210"/>
      <c r="B982" s="210"/>
      <c r="C982" s="210"/>
      <c r="D982" s="210"/>
      <c r="E982" s="210"/>
      <c r="F982" s="210"/>
      <c r="G982" s="210"/>
      <c r="H982" s="210"/>
      <c r="I982" s="210"/>
      <c r="J982" s="210"/>
      <c r="K982" s="210"/>
      <c r="L982" s="210"/>
      <c r="M982" s="210"/>
      <c r="N982" s="210"/>
      <c r="O982" s="210"/>
      <c r="P982" s="210"/>
      <c r="Q982" s="210"/>
      <c r="R982" s="210"/>
      <c r="S982" s="210"/>
      <c r="T982" s="210"/>
      <c r="U982" s="210"/>
      <c r="V982" s="210"/>
      <c r="W982" s="210"/>
      <c r="X982" s="210"/>
      <c r="Y982" s="210"/>
      <c r="Z982" s="210"/>
    </row>
    <row r="983" spans="1:26" ht="15.75" customHeight="1" x14ac:dyDescent="0.25">
      <c r="A983" s="210"/>
      <c r="B983" s="210"/>
      <c r="C983" s="210"/>
      <c r="D983" s="210"/>
      <c r="E983" s="210"/>
      <c r="F983" s="210"/>
      <c r="G983" s="210"/>
      <c r="H983" s="210"/>
      <c r="I983" s="210"/>
      <c r="J983" s="210"/>
      <c r="K983" s="210"/>
      <c r="L983" s="210"/>
      <c r="M983" s="210"/>
      <c r="N983" s="210"/>
      <c r="O983" s="210"/>
      <c r="P983" s="210"/>
      <c r="Q983" s="210"/>
      <c r="R983" s="210"/>
      <c r="S983" s="210"/>
      <c r="T983" s="210"/>
      <c r="U983" s="210"/>
      <c r="V983" s="210"/>
      <c r="W983" s="210"/>
      <c r="X983" s="210"/>
      <c r="Y983" s="210"/>
      <c r="Z983" s="210"/>
    </row>
    <row r="984" spans="1:26" ht="15.75" customHeight="1" x14ac:dyDescent="0.25">
      <c r="A984" s="210"/>
      <c r="B984" s="210"/>
      <c r="C984" s="210"/>
      <c r="D984" s="210"/>
      <c r="E984" s="210"/>
      <c r="F984" s="210"/>
      <c r="G984" s="210"/>
      <c r="H984" s="210"/>
      <c r="I984" s="210"/>
      <c r="J984" s="210"/>
      <c r="K984" s="210"/>
      <c r="L984" s="210"/>
      <c r="M984" s="210"/>
      <c r="N984" s="210"/>
      <c r="O984" s="210"/>
      <c r="P984" s="210"/>
      <c r="Q984" s="210"/>
      <c r="R984" s="210"/>
      <c r="S984" s="210"/>
      <c r="T984" s="210"/>
      <c r="U984" s="210"/>
      <c r="V984" s="210"/>
      <c r="W984" s="210"/>
      <c r="X984" s="210"/>
      <c r="Y984" s="210"/>
      <c r="Z984" s="210"/>
    </row>
    <row r="985" spans="1:26" ht="15.75" customHeight="1" x14ac:dyDescent="0.25">
      <c r="A985" s="210"/>
      <c r="B985" s="210"/>
      <c r="C985" s="210"/>
      <c r="D985" s="210"/>
      <c r="E985" s="210"/>
      <c r="F985" s="210"/>
      <c r="G985" s="210"/>
      <c r="H985" s="210"/>
      <c r="I985" s="210"/>
      <c r="J985" s="210"/>
      <c r="K985" s="210"/>
      <c r="L985" s="210"/>
      <c r="M985" s="210"/>
      <c r="N985" s="210"/>
      <c r="O985" s="210"/>
      <c r="P985" s="210"/>
      <c r="Q985" s="210"/>
      <c r="R985" s="210"/>
      <c r="S985" s="210"/>
      <c r="T985" s="210"/>
      <c r="U985" s="210"/>
      <c r="V985" s="210"/>
      <c r="W985" s="210"/>
      <c r="X985" s="210"/>
      <c r="Y985" s="210"/>
      <c r="Z985" s="210"/>
    </row>
    <row r="986" spans="1:26" ht="15.75" customHeight="1" x14ac:dyDescent="0.25">
      <c r="A986" s="210"/>
      <c r="B986" s="210"/>
      <c r="C986" s="210"/>
      <c r="D986" s="210"/>
      <c r="E986" s="210"/>
      <c r="F986" s="210"/>
      <c r="G986" s="210"/>
      <c r="H986" s="210"/>
      <c r="I986" s="210"/>
      <c r="J986" s="210"/>
      <c r="K986" s="210"/>
      <c r="L986" s="210"/>
      <c r="M986" s="210"/>
      <c r="N986" s="210"/>
      <c r="O986" s="210"/>
      <c r="P986" s="210"/>
      <c r="Q986" s="210"/>
      <c r="R986" s="210"/>
      <c r="S986" s="210"/>
      <c r="T986" s="210"/>
      <c r="U986" s="210"/>
      <c r="V986" s="210"/>
      <c r="W986" s="210"/>
      <c r="X986" s="210"/>
      <c r="Y986" s="210"/>
      <c r="Z986" s="210"/>
    </row>
    <row r="987" spans="1:26" ht="15.75" customHeight="1" x14ac:dyDescent="0.25">
      <c r="A987" s="210"/>
      <c r="B987" s="210"/>
      <c r="C987" s="210"/>
      <c r="D987" s="210"/>
      <c r="E987" s="210"/>
      <c r="F987" s="210"/>
      <c r="G987" s="210"/>
      <c r="H987" s="210"/>
      <c r="I987" s="210"/>
      <c r="J987" s="210"/>
      <c r="K987" s="210"/>
      <c r="L987" s="210"/>
      <c r="M987" s="210"/>
      <c r="N987" s="210"/>
      <c r="O987" s="210"/>
      <c r="P987" s="210"/>
      <c r="Q987" s="210"/>
      <c r="R987" s="210"/>
      <c r="S987" s="210"/>
      <c r="T987" s="210"/>
      <c r="U987" s="210"/>
      <c r="V987" s="210"/>
      <c r="W987" s="210"/>
      <c r="X987" s="210"/>
      <c r="Y987" s="210"/>
      <c r="Z987" s="210"/>
    </row>
    <row r="988" spans="1:26" ht="15.75" customHeight="1" x14ac:dyDescent="0.25">
      <c r="A988" s="210"/>
      <c r="B988" s="210"/>
      <c r="C988" s="210"/>
      <c r="D988" s="210"/>
      <c r="E988" s="210"/>
      <c r="F988" s="210"/>
      <c r="G988" s="210"/>
      <c r="H988" s="210"/>
      <c r="I988" s="210"/>
      <c r="J988" s="210"/>
      <c r="K988" s="210"/>
      <c r="L988" s="210"/>
      <c r="M988" s="210"/>
      <c r="N988" s="210"/>
      <c r="O988" s="210"/>
      <c r="P988" s="210"/>
      <c r="Q988" s="210"/>
      <c r="R988" s="210"/>
      <c r="S988" s="210"/>
      <c r="T988" s="210"/>
      <c r="U988" s="210"/>
      <c r="V988" s="210"/>
      <c r="W988" s="210"/>
      <c r="X988" s="210"/>
      <c r="Y988" s="210"/>
      <c r="Z988" s="210"/>
    </row>
    <row r="989" spans="1:26" ht="15.75" customHeight="1" x14ac:dyDescent="0.25">
      <c r="A989" s="210"/>
      <c r="B989" s="210"/>
      <c r="C989" s="210"/>
      <c r="D989" s="210"/>
      <c r="E989" s="210"/>
      <c r="F989" s="210"/>
      <c r="G989" s="210"/>
      <c r="H989" s="210"/>
      <c r="I989" s="210"/>
      <c r="J989" s="210"/>
      <c r="K989" s="210"/>
      <c r="L989" s="210"/>
      <c r="M989" s="210"/>
      <c r="N989" s="210"/>
      <c r="O989" s="210"/>
      <c r="P989" s="210"/>
      <c r="Q989" s="210"/>
      <c r="R989" s="210"/>
      <c r="S989" s="210"/>
      <c r="T989" s="210"/>
      <c r="U989" s="210"/>
      <c r="V989" s="210"/>
      <c r="W989" s="210"/>
      <c r="X989" s="210"/>
      <c r="Y989" s="210"/>
      <c r="Z989" s="210"/>
    </row>
    <row r="990" spans="1:26" ht="15.75" customHeight="1" x14ac:dyDescent="0.25">
      <c r="A990" s="210"/>
      <c r="B990" s="210"/>
      <c r="C990" s="210"/>
      <c r="D990" s="210"/>
      <c r="E990" s="210"/>
      <c r="F990" s="210"/>
      <c r="G990" s="210"/>
      <c r="H990" s="210"/>
      <c r="I990" s="210"/>
      <c r="J990" s="210"/>
      <c r="K990" s="210"/>
      <c r="L990" s="210"/>
      <c r="M990" s="210"/>
      <c r="N990" s="210"/>
      <c r="O990" s="210"/>
      <c r="P990" s="210"/>
      <c r="Q990" s="210"/>
      <c r="R990" s="210"/>
      <c r="S990" s="210"/>
      <c r="T990" s="210"/>
      <c r="U990" s="210"/>
      <c r="V990" s="210"/>
      <c r="W990" s="210"/>
      <c r="X990" s="210"/>
      <c r="Y990" s="210"/>
      <c r="Z990" s="210"/>
    </row>
    <row r="991" spans="1:26" ht="15.75" customHeight="1" x14ac:dyDescent="0.25">
      <c r="A991" s="210"/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210"/>
      <c r="P991" s="210"/>
      <c r="Q991" s="210"/>
      <c r="R991" s="210"/>
      <c r="S991" s="210"/>
      <c r="T991" s="210"/>
      <c r="U991" s="210"/>
      <c r="V991" s="210"/>
      <c r="W991" s="210"/>
      <c r="X991" s="210"/>
      <c r="Y991" s="210"/>
      <c r="Z991" s="210"/>
    </row>
    <row r="992" spans="1:26" ht="15.75" customHeight="1" x14ac:dyDescent="0.25">
      <c r="A992" s="210"/>
      <c r="B992" s="210"/>
      <c r="C992" s="210"/>
      <c r="D992" s="210"/>
      <c r="E992" s="210"/>
      <c r="F992" s="210"/>
      <c r="G992" s="210"/>
      <c r="H992" s="210"/>
      <c r="I992" s="210"/>
      <c r="J992" s="210"/>
      <c r="K992" s="210"/>
      <c r="L992" s="210"/>
      <c r="M992" s="210"/>
      <c r="N992" s="210"/>
      <c r="O992" s="210"/>
      <c r="P992" s="210"/>
      <c r="Q992" s="210"/>
      <c r="R992" s="210"/>
      <c r="S992" s="210"/>
      <c r="T992" s="210"/>
      <c r="U992" s="210"/>
      <c r="V992" s="210"/>
      <c r="W992" s="210"/>
      <c r="X992" s="210"/>
      <c r="Y992" s="210"/>
      <c r="Z992" s="210"/>
    </row>
    <row r="993" spans="1:26" ht="15.75" customHeight="1" x14ac:dyDescent="0.25">
      <c r="A993" s="210"/>
      <c r="B993" s="210"/>
      <c r="C993" s="210"/>
      <c r="D993" s="210"/>
      <c r="E993" s="210"/>
      <c r="F993" s="210"/>
      <c r="G993" s="210"/>
      <c r="H993" s="210"/>
      <c r="I993" s="210"/>
      <c r="J993" s="210"/>
      <c r="K993" s="210"/>
      <c r="L993" s="210"/>
      <c r="M993" s="210"/>
      <c r="N993" s="210"/>
      <c r="O993" s="210"/>
      <c r="P993" s="210"/>
      <c r="Q993" s="210"/>
      <c r="R993" s="210"/>
      <c r="S993" s="210"/>
      <c r="T993" s="210"/>
      <c r="U993" s="210"/>
      <c r="V993" s="210"/>
      <c r="W993" s="210"/>
      <c r="X993" s="210"/>
      <c r="Y993" s="210"/>
      <c r="Z993" s="210"/>
    </row>
    <row r="994" spans="1:26" ht="15.75" customHeight="1" x14ac:dyDescent="0.25">
      <c r="A994" s="210"/>
      <c r="B994" s="210"/>
      <c r="C994" s="210"/>
      <c r="D994" s="210"/>
      <c r="E994" s="210"/>
      <c r="F994" s="210"/>
      <c r="G994" s="210"/>
      <c r="H994" s="210"/>
      <c r="I994" s="210"/>
      <c r="J994" s="210"/>
      <c r="K994" s="210"/>
      <c r="L994" s="210"/>
      <c r="M994" s="210"/>
      <c r="N994" s="210"/>
      <c r="O994" s="210"/>
      <c r="P994" s="210"/>
      <c r="Q994" s="210"/>
      <c r="R994" s="210"/>
      <c r="S994" s="210"/>
      <c r="T994" s="210"/>
      <c r="U994" s="210"/>
      <c r="V994" s="210"/>
      <c r="W994" s="210"/>
      <c r="X994" s="210"/>
      <c r="Y994" s="210"/>
      <c r="Z994" s="210"/>
    </row>
    <row r="995" spans="1:26" ht="15.75" customHeight="1" x14ac:dyDescent="0.25">
      <c r="A995" s="210"/>
      <c r="B995" s="210"/>
      <c r="C995" s="210"/>
      <c r="D995" s="210"/>
      <c r="E995" s="210"/>
      <c r="F995" s="210"/>
      <c r="G995" s="210"/>
      <c r="H995" s="210"/>
      <c r="I995" s="210"/>
      <c r="J995" s="210"/>
      <c r="K995" s="210"/>
      <c r="L995" s="210"/>
      <c r="M995" s="210"/>
      <c r="N995" s="210"/>
      <c r="O995" s="210"/>
      <c r="P995" s="210"/>
      <c r="Q995" s="210"/>
      <c r="R995" s="210"/>
      <c r="S995" s="210"/>
      <c r="T995" s="210"/>
      <c r="U995" s="210"/>
      <c r="V995" s="210"/>
      <c r="W995" s="210"/>
      <c r="X995" s="210"/>
      <c r="Y995" s="210"/>
      <c r="Z995" s="210"/>
    </row>
    <row r="996" spans="1:26" ht="15.75" customHeight="1" x14ac:dyDescent="0.25">
      <c r="A996" s="210"/>
      <c r="B996" s="210"/>
      <c r="C996" s="210"/>
      <c r="D996" s="210"/>
      <c r="E996" s="210"/>
      <c r="F996" s="210"/>
      <c r="G996" s="210"/>
      <c r="H996" s="210"/>
      <c r="I996" s="210"/>
      <c r="J996" s="210"/>
      <c r="K996" s="210"/>
      <c r="L996" s="210"/>
      <c r="M996" s="210"/>
      <c r="N996" s="210"/>
      <c r="O996" s="210"/>
      <c r="P996" s="210"/>
      <c r="Q996" s="210"/>
      <c r="R996" s="210"/>
      <c r="S996" s="210"/>
      <c r="T996" s="210"/>
      <c r="U996" s="210"/>
      <c r="V996" s="210"/>
      <c r="W996" s="210"/>
      <c r="X996" s="210"/>
      <c r="Y996" s="210"/>
      <c r="Z996" s="210"/>
    </row>
    <row r="997" spans="1:26" ht="15.75" customHeight="1" x14ac:dyDescent="0.25">
      <c r="A997" s="210"/>
      <c r="B997" s="210"/>
      <c r="C997" s="210"/>
      <c r="D997" s="210"/>
      <c r="E997" s="210"/>
      <c r="F997" s="210"/>
      <c r="G997" s="210"/>
      <c r="H997" s="210"/>
      <c r="I997" s="210"/>
      <c r="J997" s="210"/>
      <c r="K997" s="210"/>
      <c r="L997" s="210"/>
      <c r="M997" s="210"/>
      <c r="N997" s="210"/>
      <c r="O997" s="210"/>
      <c r="P997" s="210"/>
      <c r="Q997" s="210"/>
      <c r="R997" s="210"/>
      <c r="S997" s="210"/>
      <c r="T997" s="210"/>
      <c r="U997" s="210"/>
      <c r="V997" s="210"/>
      <c r="W997" s="210"/>
      <c r="X997" s="210"/>
      <c r="Y997" s="210"/>
      <c r="Z997" s="210"/>
    </row>
    <row r="998" spans="1:26" ht="15.75" customHeight="1" x14ac:dyDescent="0.25">
      <c r="A998" s="210"/>
      <c r="B998" s="210"/>
      <c r="C998" s="210"/>
      <c r="D998" s="210"/>
      <c r="E998" s="210"/>
      <c r="F998" s="210"/>
      <c r="G998" s="210"/>
      <c r="H998" s="210"/>
      <c r="I998" s="210"/>
      <c r="J998" s="210"/>
      <c r="K998" s="210"/>
      <c r="L998" s="210"/>
      <c r="M998" s="210"/>
      <c r="N998" s="210"/>
      <c r="O998" s="210"/>
      <c r="P998" s="210"/>
      <c r="Q998" s="210"/>
      <c r="R998" s="210"/>
      <c r="S998" s="210"/>
      <c r="T998" s="210"/>
      <c r="U998" s="210"/>
      <c r="V998" s="210"/>
      <c r="W998" s="210"/>
      <c r="X998" s="210"/>
      <c r="Y998" s="210"/>
      <c r="Z998" s="210"/>
    </row>
    <row r="999" spans="1:26" ht="15.75" customHeight="1" x14ac:dyDescent="0.25">
      <c r="A999" s="210"/>
      <c r="B999" s="210"/>
      <c r="C999" s="210"/>
      <c r="D999" s="210"/>
      <c r="E999" s="210"/>
      <c r="F999" s="210"/>
      <c r="G999" s="210"/>
      <c r="H999" s="210"/>
      <c r="I999" s="210"/>
      <c r="J999" s="210"/>
      <c r="K999" s="210"/>
      <c r="L999" s="210"/>
      <c r="M999" s="210"/>
      <c r="N999" s="210"/>
      <c r="O999" s="210"/>
      <c r="P999" s="210"/>
      <c r="Q999" s="210"/>
      <c r="R999" s="210"/>
      <c r="S999" s="210"/>
      <c r="T999" s="210"/>
      <c r="U999" s="210"/>
      <c r="V999" s="210"/>
      <c r="W999" s="210"/>
      <c r="X999" s="210"/>
      <c r="Y999" s="210"/>
      <c r="Z999" s="210"/>
    </row>
    <row r="1000" spans="1:26" ht="15.75" customHeight="1" x14ac:dyDescent="0.25">
      <c r="A1000" s="210"/>
      <c r="B1000" s="210"/>
      <c r="C1000" s="210"/>
      <c r="D1000" s="210"/>
      <c r="E1000" s="210"/>
      <c r="F1000" s="210"/>
      <c r="G1000" s="210"/>
      <c r="H1000" s="210"/>
      <c r="I1000" s="210"/>
      <c r="J1000" s="210"/>
      <c r="K1000" s="210"/>
      <c r="L1000" s="210"/>
      <c r="M1000" s="210"/>
      <c r="N1000" s="210"/>
      <c r="O1000" s="210"/>
      <c r="P1000" s="210"/>
      <c r="Q1000" s="210"/>
      <c r="R1000" s="210"/>
      <c r="S1000" s="210"/>
      <c r="T1000" s="210"/>
      <c r="U1000" s="210"/>
      <c r="V1000" s="210"/>
      <c r="W1000" s="210"/>
      <c r="X1000" s="210"/>
      <c r="Y1000" s="210"/>
      <c r="Z1000" s="210"/>
    </row>
  </sheetData>
  <mergeCells count="2">
    <mergeCell ref="A1:U8"/>
    <mergeCell ref="I10:O10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D994-2B13-46C0-8F77-9724B31DF44A}">
  <sheetPr codeName="Planilha11"/>
  <dimension ref="A1:AD1000"/>
  <sheetViews>
    <sheetView showGridLines="0" zoomScale="70" zoomScaleNormal="70" workbookViewId="0">
      <selection sqref="A1:U8"/>
    </sheetView>
  </sheetViews>
  <sheetFormatPr defaultColWidth="14.42578125" defaultRowHeight="15" customHeight="1" x14ac:dyDescent="0.25"/>
  <cols>
    <col min="1" max="21" width="9.140625" style="149" customWidth="1"/>
    <col min="22" max="26" width="8.7109375" style="149" customWidth="1"/>
    <col min="27" max="16384" width="14.42578125" style="149"/>
  </cols>
  <sheetData>
    <row r="1" spans="1:30" ht="15" customHeight="1" x14ac:dyDescent="0.25">
      <c r="A1" s="552" t="s">
        <v>92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150"/>
      <c r="W1" s="150"/>
      <c r="X1" s="150"/>
      <c r="Y1" s="150"/>
      <c r="Z1" s="150"/>
      <c r="AA1" s="151"/>
      <c r="AB1" s="151"/>
      <c r="AC1" s="151"/>
      <c r="AD1" s="151"/>
    </row>
    <row r="2" spans="1:30" ht="15" customHeight="1" x14ac:dyDescent="0.25">
      <c r="A2" s="552"/>
      <c r="B2" s="552"/>
      <c r="C2" s="552"/>
      <c r="D2" s="552"/>
      <c r="E2" s="552"/>
      <c r="F2" s="552"/>
      <c r="G2" s="552"/>
      <c r="H2" s="552"/>
      <c r="I2" s="552"/>
      <c r="J2" s="552"/>
      <c r="K2" s="552"/>
      <c r="L2" s="552"/>
      <c r="M2" s="552"/>
      <c r="N2" s="552"/>
      <c r="O2" s="552"/>
      <c r="P2" s="552"/>
      <c r="Q2" s="552"/>
      <c r="R2" s="552"/>
      <c r="S2" s="552"/>
      <c r="T2" s="552"/>
      <c r="U2" s="552"/>
      <c r="V2" s="150"/>
      <c r="W2" s="150"/>
      <c r="X2" s="150"/>
      <c r="Y2" s="150"/>
      <c r="Z2" s="150"/>
      <c r="AA2" s="151"/>
      <c r="AB2" s="151"/>
      <c r="AC2" s="151"/>
      <c r="AD2" s="151"/>
    </row>
    <row r="3" spans="1:30" ht="15" customHeight="1" x14ac:dyDescent="0.25">
      <c r="A3" s="552"/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150"/>
      <c r="W3" s="150"/>
      <c r="X3" s="150"/>
      <c r="Y3" s="150"/>
      <c r="Z3" s="150"/>
      <c r="AA3" s="151"/>
      <c r="AB3" s="151"/>
      <c r="AC3" s="151"/>
      <c r="AD3" s="151"/>
    </row>
    <row r="4" spans="1:30" ht="15" customHeight="1" x14ac:dyDescent="0.25">
      <c r="A4" s="552"/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150"/>
      <c r="W4" s="150"/>
      <c r="X4" s="150"/>
      <c r="Y4" s="150"/>
      <c r="Z4" s="150"/>
      <c r="AA4" s="151"/>
      <c r="AB4" s="151"/>
      <c r="AC4" s="151"/>
      <c r="AD4" s="151"/>
    </row>
    <row r="5" spans="1:30" ht="15" customHeight="1" x14ac:dyDescent="0.25">
      <c r="A5" s="552"/>
      <c r="B5" s="552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552"/>
      <c r="Q5" s="552"/>
      <c r="R5" s="552"/>
      <c r="S5" s="552"/>
      <c r="T5" s="552"/>
      <c r="U5" s="552"/>
      <c r="V5" s="150"/>
      <c r="W5" s="150"/>
      <c r="X5" s="150"/>
      <c r="Y5" s="150"/>
      <c r="Z5" s="150"/>
      <c r="AA5" s="151"/>
      <c r="AB5" s="151"/>
      <c r="AC5" s="151"/>
      <c r="AD5" s="151"/>
    </row>
    <row r="6" spans="1:30" ht="15" customHeight="1" x14ac:dyDescent="0.25">
      <c r="A6" s="552"/>
      <c r="B6" s="552"/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2"/>
      <c r="T6" s="552"/>
      <c r="U6" s="552"/>
      <c r="V6" s="150"/>
      <c r="W6" s="150"/>
      <c r="X6" s="150"/>
      <c r="Y6" s="150"/>
      <c r="Z6" s="150"/>
      <c r="AA6" s="151"/>
      <c r="AB6" s="151"/>
      <c r="AC6" s="151"/>
      <c r="AD6" s="151"/>
    </row>
    <row r="7" spans="1:30" ht="15" customHeight="1" x14ac:dyDescent="0.25">
      <c r="A7" s="552"/>
      <c r="B7" s="552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  <c r="O7" s="552"/>
      <c r="P7" s="552"/>
      <c r="Q7" s="552"/>
      <c r="R7" s="552"/>
      <c r="S7" s="552"/>
      <c r="T7" s="552"/>
      <c r="U7" s="552"/>
      <c r="V7" s="150"/>
      <c r="W7" s="150"/>
      <c r="X7" s="150"/>
      <c r="Y7" s="150"/>
      <c r="Z7" s="150"/>
      <c r="AA7" s="151"/>
      <c r="AB7" s="151"/>
      <c r="AC7" s="151"/>
      <c r="AD7" s="151"/>
    </row>
    <row r="8" spans="1:30" ht="15" customHeight="1" x14ac:dyDescent="0.25">
      <c r="A8" s="552"/>
      <c r="B8" s="552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  <c r="O8" s="552"/>
      <c r="P8" s="552"/>
      <c r="Q8" s="552"/>
      <c r="R8" s="552"/>
      <c r="S8" s="552"/>
      <c r="T8" s="552"/>
      <c r="U8" s="552"/>
      <c r="V8" s="150"/>
      <c r="W8" s="150"/>
      <c r="X8" s="150"/>
      <c r="Y8" s="150"/>
      <c r="Z8" s="150"/>
      <c r="AA8" s="151"/>
      <c r="AB8" s="151"/>
      <c r="AC8" s="151"/>
      <c r="AD8" s="151"/>
    </row>
    <row r="9" spans="1:30" ht="15" customHeight="1" x14ac:dyDescent="0.25">
      <c r="A9" s="152"/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0"/>
      <c r="W9" s="150"/>
      <c r="X9" s="150"/>
      <c r="Y9" s="150"/>
      <c r="Z9" s="150"/>
      <c r="AA9" s="151"/>
      <c r="AB9" s="151"/>
      <c r="AC9" s="151"/>
      <c r="AD9" s="151"/>
    </row>
    <row r="10" spans="1:30" ht="15" customHeight="1" x14ac:dyDescent="0.4">
      <c r="A10" s="152"/>
      <c r="B10" s="152"/>
      <c r="C10" s="152"/>
      <c r="D10" s="152"/>
      <c r="E10" s="152"/>
      <c r="F10" s="152"/>
      <c r="G10" s="153"/>
      <c r="H10" s="553" t="s">
        <v>93</v>
      </c>
      <c r="I10" s="553"/>
      <c r="J10" s="553"/>
      <c r="K10" s="553"/>
      <c r="L10" s="553"/>
      <c r="M10" s="553"/>
      <c r="N10" s="553"/>
      <c r="O10" s="153"/>
      <c r="P10" s="153"/>
      <c r="Q10" s="154"/>
      <c r="R10" s="152"/>
      <c r="S10" s="152"/>
      <c r="T10" s="152"/>
      <c r="U10" s="152"/>
      <c r="V10" s="150"/>
      <c r="W10" s="150"/>
      <c r="X10" s="150"/>
      <c r="Y10" s="150"/>
      <c r="Z10" s="150"/>
      <c r="AA10" s="151"/>
      <c r="AB10" s="151"/>
      <c r="AC10" s="151"/>
      <c r="AD10" s="151"/>
    </row>
    <row r="11" spans="1:30" ht="15" customHeight="1" x14ac:dyDescent="0.4">
      <c r="A11" s="152"/>
      <c r="B11" s="152"/>
      <c r="C11" s="152"/>
      <c r="D11" s="152"/>
      <c r="E11" s="152"/>
      <c r="F11" s="152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4"/>
      <c r="R11" s="152"/>
      <c r="S11" s="152"/>
      <c r="T11" s="152"/>
      <c r="U11" s="152"/>
      <c r="V11" s="150"/>
      <c r="W11" s="150"/>
      <c r="X11" s="150"/>
      <c r="Y11" s="150"/>
      <c r="Z11" s="150"/>
      <c r="AA11" s="151"/>
      <c r="AB11" s="151"/>
      <c r="AC11" s="151"/>
      <c r="AD11" s="151"/>
    </row>
    <row r="12" spans="1:30" ht="18" customHeight="1" x14ac:dyDescent="0.4">
      <c r="A12" s="152"/>
      <c r="B12" s="152"/>
      <c r="C12" s="152"/>
      <c r="D12" s="152"/>
      <c r="E12" s="152"/>
      <c r="F12" s="152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2"/>
      <c r="R12" s="152"/>
      <c r="S12" s="152"/>
      <c r="T12" s="152"/>
      <c r="U12" s="152"/>
      <c r="V12" s="150"/>
      <c r="W12" s="150"/>
      <c r="X12" s="150"/>
      <c r="Y12" s="150"/>
      <c r="Z12" s="150"/>
      <c r="AA12" s="151"/>
      <c r="AB12" s="151"/>
      <c r="AC12" s="151"/>
      <c r="AD12" s="151"/>
    </row>
    <row r="13" spans="1:30" ht="15" customHeight="1" x14ac:dyDescent="0.25">
      <c r="A13" s="152"/>
      <c r="B13" s="152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0"/>
      <c r="W13" s="150"/>
      <c r="X13" s="150"/>
      <c r="Y13" s="150"/>
      <c r="Z13" s="150"/>
      <c r="AA13" s="151"/>
      <c r="AB13" s="151"/>
      <c r="AC13" s="151"/>
      <c r="AD13" s="151"/>
    </row>
    <row r="14" spans="1:30" x14ac:dyDescent="0.25">
      <c r="A14" s="152"/>
      <c r="B14" s="152"/>
      <c r="C14" s="152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0"/>
      <c r="W14" s="150"/>
      <c r="X14" s="150"/>
      <c r="Y14" s="150"/>
      <c r="Z14" s="150"/>
      <c r="AA14" s="151"/>
      <c r="AB14" s="151"/>
      <c r="AC14" s="151"/>
      <c r="AD14" s="151"/>
    </row>
    <row r="15" spans="1:30" x14ac:dyDescent="0.25">
      <c r="A15" s="152"/>
      <c r="B15" s="152"/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0"/>
      <c r="W15" s="150"/>
      <c r="X15" s="150"/>
      <c r="Y15" s="150"/>
      <c r="Z15" s="150"/>
      <c r="AA15" s="151"/>
      <c r="AB15" s="151"/>
      <c r="AC15" s="151"/>
      <c r="AD15" s="151"/>
    </row>
    <row r="16" spans="1:30" x14ac:dyDescent="0.25">
      <c r="A16" s="152"/>
      <c r="B16" s="152"/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0"/>
      <c r="W16" s="150"/>
      <c r="X16" s="150"/>
      <c r="Y16" s="150"/>
      <c r="Z16" s="150"/>
      <c r="AA16" s="151"/>
      <c r="AB16" s="151"/>
      <c r="AC16" s="151"/>
      <c r="AD16" s="151"/>
    </row>
    <row r="17" spans="1:30" x14ac:dyDescent="0.25">
      <c r="A17" s="152"/>
      <c r="B17" s="152"/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0"/>
      <c r="W17" s="150"/>
      <c r="X17" s="150"/>
      <c r="Y17" s="150"/>
      <c r="Z17" s="150"/>
      <c r="AA17" s="151"/>
      <c r="AB17" s="151"/>
      <c r="AC17" s="151"/>
      <c r="AD17" s="151"/>
    </row>
    <row r="18" spans="1:30" x14ac:dyDescent="0.25">
      <c r="A18" s="152"/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0"/>
      <c r="W18" s="150"/>
      <c r="X18" s="150"/>
      <c r="Y18" s="150"/>
      <c r="Z18" s="150"/>
      <c r="AA18" s="151"/>
      <c r="AB18" s="151"/>
      <c r="AC18" s="151"/>
      <c r="AD18" s="151"/>
    </row>
    <row r="19" spans="1:30" x14ac:dyDescent="0.25">
      <c r="A19" s="152"/>
      <c r="B19" s="152"/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150"/>
      <c r="W19" s="150"/>
      <c r="X19" s="150"/>
      <c r="Y19" s="150"/>
      <c r="Z19" s="150"/>
      <c r="AA19" s="151"/>
      <c r="AB19" s="151"/>
      <c r="AC19" s="151"/>
      <c r="AD19" s="151"/>
    </row>
    <row r="20" spans="1:30" x14ac:dyDescent="0.25">
      <c r="A20" s="152"/>
      <c r="B20" s="152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0"/>
      <c r="W20" s="150"/>
      <c r="X20" s="150"/>
      <c r="Y20" s="150"/>
      <c r="Z20" s="150"/>
      <c r="AA20" s="151"/>
      <c r="AB20" s="151"/>
      <c r="AC20" s="151"/>
      <c r="AD20" s="151"/>
    </row>
    <row r="21" spans="1:30" ht="15.75" customHeight="1" x14ac:dyDescent="0.25">
      <c r="A21" s="152"/>
      <c r="B21" s="152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0"/>
      <c r="W21" s="150"/>
      <c r="X21" s="150"/>
      <c r="Y21" s="150"/>
      <c r="Z21" s="150"/>
      <c r="AA21" s="151"/>
      <c r="AB21" s="151"/>
      <c r="AC21" s="151"/>
      <c r="AD21" s="151"/>
    </row>
    <row r="22" spans="1:30" ht="15.75" customHeight="1" x14ac:dyDescent="0.25">
      <c r="A22" s="152"/>
      <c r="B22" s="152"/>
      <c r="C22" s="152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0"/>
      <c r="W22" s="150"/>
      <c r="X22" s="150"/>
      <c r="Y22" s="150"/>
      <c r="Z22" s="150"/>
      <c r="AA22" s="151"/>
      <c r="AB22" s="151"/>
      <c r="AC22" s="151"/>
      <c r="AD22" s="151"/>
    </row>
    <row r="23" spans="1:30" ht="15.75" customHeight="1" x14ac:dyDescent="0.25">
      <c r="A23" s="152"/>
      <c r="B23" s="152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0"/>
      <c r="W23" s="150"/>
      <c r="X23" s="150"/>
      <c r="Y23" s="150"/>
      <c r="Z23" s="150"/>
      <c r="AA23" s="151"/>
      <c r="AB23" s="151"/>
      <c r="AC23" s="151"/>
      <c r="AD23" s="151"/>
    </row>
    <row r="24" spans="1:30" ht="15.75" customHeight="1" x14ac:dyDescent="0.25">
      <c r="A24" s="152"/>
      <c r="B24" s="152"/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2"/>
      <c r="U24" s="152"/>
      <c r="V24" s="150"/>
      <c r="W24" s="150"/>
      <c r="X24" s="150"/>
      <c r="Y24" s="150"/>
      <c r="Z24" s="150"/>
      <c r="AA24" s="151"/>
      <c r="AB24" s="151"/>
      <c r="AC24" s="151"/>
      <c r="AD24" s="151"/>
    </row>
    <row r="25" spans="1:30" ht="15.75" customHeight="1" x14ac:dyDescent="0.25">
      <c r="A25" s="152"/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0"/>
      <c r="W25" s="150"/>
      <c r="X25" s="150"/>
      <c r="Y25" s="150"/>
      <c r="Z25" s="150"/>
      <c r="AA25" s="151"/>
      <c r="AB25" s="151"/>
      <c r="AC25" s="151"/>
      <c r="AD25" s="151"/>
    </row>
    <row r="26" spans="1:30" ht="15.75" customHeight="1" x14ac:dyDescent="0.25">
      <c r="A26" s="152"/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2"/>
      <c r="U26" s="152"/>
      <c r="V26" s="150"/>
      <c r="W26" s="150"/>
      <c r="X26" s="150"/>
      <c r="Y26" s="150"/>
      <c r="Z26" s="150"/>
      <c r="AA26" s="151"/>
      <c r="AB26" s="151"/>
      <c r="AC26" s="151"/>
      <c r="AD26" s="151"/>
    </row>
    <row r="27" spans="1:30" ht="15.75" customHeight="1" x14ac:dyDescent="0.25">
      <c r="A27" s="152"/>
      <c r="B27" s="152"/>
      <c r="C27" s="152"/>
      <c r="D27" s="151"/>
      <c r="E27" s="151"/>
      <c r="F27" s="151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0"/>
      <c r="W27" s="150"/>
      <c r="X27" s="150"/>
      <c r="Y27" s="150"/>
      <c r="Z27" s="150"/>
      <c r="AA27" s="151"/>
      <c r="AB27" s="151"/>
      <c r="AC27" s="151"/>
      <c r="AD27" s="151"/>
    </row>
    <row r="28" spans="1:30" ht="15.75" customHeight="1" x14ac:dyDescent="0.25">
      <c r="A28" s="152"/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0"/>
      <c r="W28" s="150"/>
      <c r="X28" s="150"/>
      <c r="Y28" s="150"/>
      <c r="Z28" s="150"/>
      <c r="AA28" s="151"/>
      <c r="AB28" s="151"/>
      <c r="AC28" s="151"/>
      <c r="AD28" s="151"/>
    </row>
    <row r="29" spans="1:30" ht="15.75" customHeight="1" x14ac:dyDescent="0.25">
      <c r="A29" s="152"/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0"/>
      <c r="W29" s="150"/>
      <c r="X29" s="150"/>
      <c r="Y29" s="150"/>
      <c r="Z29" s="150"/>
      <c r="AA29" s="151"/>
      <c r="AB29" s="151"/>
      <c r="AC29" s="151"/>
      <c r="AD29" s="151"/>
    </row>
    <row r="30" spans="1:30" ht="15.75" customHeight="1" x14ac:dyDescent="0.25">
      <c r="A30" s="152"/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0"/>
      <c r="W30" s="150"/>
      <c r="X30" s="150"/>
      <c r="Y30" s="150"/>
      <c r="Z30" s="150"/>
      <c r="AA30" s="151"/>
      <c r="AB30" s="151"/>
      <c r="AC30" s="151"/>
      <c r="AD30" s="151"/>
    </row>
    <row r="31" spans="1:30" ht="15.75" customHeight="1" x14ac:dyDescent="0.25">
      <c r="A31" s="150"/>
      <c r="B31" s="150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1"/>
      <c r="AB31" s="151"/>
      <c r="AC31" s="151"/>
      <c r="AD31" s="151"/>
    </row>
    <row r="32" spans="1:30" ht="15.75" customHeight="1" x14ac:dyDescent="0.25">
      <c r="A32" s="150"/>
      <c r="B32" s="150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1"/>
      <c r="AB32" s="151"/>
      <c r="AC32" s="151"/>
      <c r="AD32" s="151"/>
    </row>
    <row r="33" spans="1:30" ht="15.75" customHeight="1" x14ac:dyDescent="0.25">
      <c r="A33" s="150"/>
      <c r="B33" s="150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  <c r="AA33" s="151"/>
      <c r="AB33" s="151"/>
      <c r="AC33" s="151"/>
      <c r="AD33" s="151"/>
    </row>
    <row r="34" spans="1:30" ht="15.75" customHeight="1" x14ac:dyDescent="0.25">
      <c r="A34" s="150"/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1"/>
      <c r="AB34" s="151"/>
      <c r="AC34" s="151"/>
      <c r="AD34" s="151"/>
    </row>
    <row r="35" spans="1:30" ht="15.75" customHeight="1" x14ac:dyDescent="0.25">
      <c r="A35" s="150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1"/>
      <c r="AB35" s="151"/>
      <c r="AC35" s="151"/>
      <c r="AD35" s="151"/>
    </row>
    <row r="36" spans="1:30" ht="15.75" customHeight="1" x14ac:dyDescent="0.25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1"/>
      <c r="AB36" s="151"/>
      <c r="AC36" s="151"/>
      <c r="AD36" s="151"/>
    </row>
    <row r="37" spans="1:30" ht="15.75" customHeight="1" x14ac:dyDescent="0.25">
      <c r="A37" s="150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1"/>
      <c r="AB37" s="151"/>
      <c r="AC37" s="151"/>
      <c r="AD37" s="151"/>
    </row>
    <row r="38" spans="1:30" ht="15.75" customHeight="1" x14ac:dyDescent="0.25">
      <c r="A38" s="150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1"/>
      <c r="AB38" s="151"/>
      <c r="AC38" s="151"/>
      <c r="AD38" s="151"/>
    </row>
    <row r="39" spans="1:30" ht="15.75" customHeight="1" x14ac:dyDescent="0.25">
      <c r="A39" s="150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1"/>
      <c r="AB39" s="151"/>
      <c r="AC39" s="151"/>
      <c r="AD39" s="151"/>
    </row>
    <row r="40" spans="1:30" ht="15.75" customHeight="1" x14ac:dyDescent="0.25">
      <c r="A40" s="150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1"/>
      <c r="AB40" s="151"/>
      <c r="AC40" s="151"/>
      <c r="AD40" s="151"/>
    </row>
    <row r="41" spans="1:30" ht="15.75" customHeight="1" x14ac:dyDescent="0.25">
      <c r="A41" s="150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1"/>
      <c r="AB41" s="151"/>
      <c r="AC41" s="151"/>
      <c r="AD41" s="151"/>
    </row>
    <row r="42" spans="1:30" ht="15.75" customHeight="1" x14ac:dyDescent="0.25">
      <c r="A42" s="150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1"/>
      <c r="AB42" s="151"/>
      <c r="AC42" s="151"/>
      <c r="AD42" s="151"/>
    </row>
    <row r="43" spans="1:30" ht="15.75" customHeight="1" x14ac:dyDescent="0.25">
      <c r="A43" s="150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1"/>
      <c r="AB43" s="151"/>
      <c r="AC43" s="151"/>
      <c r="AD43" s="151"/>
    </row>
    <row r="44" spans="1:30" ht="15.75" customHeight="1" x14ac:dyDescent="0.25">
      <c r="A44" s="150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1"/>
      <c r="AB44" s="151"/>
      <c r="AC44" s="151"/>
      <c r="AD44" s="151"/>
    </row>
    <row r="45" spans="1:30" ht="15.75" customHeight="1" x14ac:dyDescent="0.25">
      <c r="A45" s="150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1"/>
      <c r="AB45" s="151"/>
      <c r="AC45" s="151"/>
      <c r="AD45" s="151"/>
    </row>
    <row r="46" spans="1:30" ht="15.75" customHeight="1" x14ac:dyDescent="0.25">
      <c r="A46" s="150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1"/>
      <c r="AB46" s="151"/>
      <c r="AC46" s="151"/>
      <c r="AD46" s="151"/>
    </row>
    <row r="47" spans="1:30" ht="15.75" customHeight="1" x14ac:dyDescent="0.25">
      <c r="A47" s="150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1"/>
      <c r="AB47" s="151"/>
      <c r="AC47" s="151"/>
      <c r="AD47" s="151"/>
    </row>
    <row r="48" spans="1:30" ht="15.75" customHeight="1" x14ac:dyDescent="0.25">
      <c r="A48" s="150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1"/>
      <c r="AB48" s="151"/>
      <c r="AC48" s="151"/>
      <c r="AD48" s="151"/>
    </row>
    <row r="49" spans="1:30" ht="15.75" customHeight="1" x14ac:dyDescent="0.25">
      <c r="A49" s="150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1"/>
      <c r="AB49" s="151"/>
      <c r="AC49" s="151"/>
      <c r="AD49" s="151"/>
    </row>
    <row r="50" spans="1:30" ht="15.75" customHeight="1" x14ac:dyDescent="0.25">
      <c r="A50" s="150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1"/>
      <c r="AB50" s="151"/>
      <c r="AC50" s="151"/>
      <c r="AD50" s="151"/>
    </row>
    <row r="51" spans="1:30" ht="15.75" customHeight="1" x14ac:dyDescent="0.25">
      <c r="A51" s="150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1"/>
      <c r="AB51" s="151"/>
      <c r="AC51" s="151"/>
      <c r="AD51" s="151"/>
    </row>
    <row r="52" spans="1:30" ht="15.75" customHeight="1" x14ac:dyDescent="0.25">
      <c r="A52" s="150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1"/>
      <c r="AB52" s="151"/>
      <c r="AC52" s="151"/>
      <c r="AD52" s="151"/>
    </row>
    <row r="53" spans="1:30" ht="15.75" customHeight="1" x14ac:dyDescent="0.25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1"/>
      <c r="AB53" s="151"/>
      <c r="AC53" s="151"/>
      <c r="AD53" s="151"/>
    </row>
    <row r="54" spans="1:30" ht="15.75" customHeight="1" x14ac:dyDescent="0.25">
      <c r="A54" s="150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1"/>
      <c r="AB54" s="151"/>
      <c r="AC54" s="151"/>
      <c r="AD54" s="151"/>
    </row>
    <row r="55" spans="1:30" ht="15.75" customHeight="1" x14ac:dyDescent="0.25">
      <c r="A55" s="150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1"/>
      <c r="AB55" s="151"/>
      <c r="AC55" s="151"/>
      <c r="AD55" s="151"/>
    </row>
    <row r="56" spans="1:30" ht="15.75" customHeight="1" x14ac:dyDescent="0.25">
      <c r="A56" s="150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1"/>
      <c r="AB56" s="151"/>
      <c r="AC56" s="151"/>
      <c r="AD56" s="151"/>
    </row>
    <row r="57" spans="1:30" ht="15.75" customHeight="1" x14ac:dyDescent="0.25">
      <c r="A57" s="150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1"/>
      <c r="AB57" s="151"/>
      <c r="AC57" s="151"/>
      <c r="AD57" s="151"/>
    </row>
    <row r="58" spans="1:30" ht="15.75" customHeight="1" x14ac:dyDescent="0.25">
      <c r="A58" s="150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1"/>
      <c r="AB58" s="151"/>
      <c r="AC58" s="151"/>
      <c r="AD58" s="151"/>
    </row>
    <row r="59" spans="1:30" ht="15.75" customHeight="1" x14ac:dyDescent="0.25">
      <c r="A59" s="150"/>
      <c r="B59" s="150"/>
      <c r="C59" s="150"/>
      <c r="D59" s="150"/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1"/>
      <c r="AB59" s="151"/>
      <c r="AC59" s="151"/>
      <c r="AD59" s="151"/>
    </row>
    <row r="60" spans="1:30" ht="15.75" customHeight="1" x14ac:dyDescent="0.25">
      <c r="A60" s="150"/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1"/>
      <c r="AB60" s="151"/>
      <c r="AC60" s="151"/>
      <c r="AD60" s="151"/>
    </row>
    <row r="61" spans="1:30" ht="15.75" customHeight="1" x14ac:dyDescent="0.25">
      <c r="A61" s="150"/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1"/>
      <c r="AB61" s="151"/>
      <c r="AC61" s="151"/>
      <c r="AD61" s="151"/>
    </row>
    <row r="62" spans="1:30" ht="15.75" customHeight="1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1"/>
      <c r="AB62" s="151"/>
      <c r="AC62" s="151"/>
      <c r="AD62" s="151"/>
    </row>
    <row r="63" spans="1:30" ht="15.75" customHeight="1" x14ac:dyDescent="0.25">
      <c r="A63" s="150"/>
      <c r="B63" s="150"/>
      <c r="C63" s="150"/>
      <c r="D63" s="150"/>
      <c r="E63" s="150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1"/>
      <c r="AB63" s="151"/>
      <c r="AC63" s="151"/>
      <c r="AD63" s="151"/>
    </row>
    <row r="64" spans="1:30" ht="15.75" customHeight="1" x14ac:dyDescent="0.25">
      <c r="A64" s="150"/>
      <c r="B64" s="150"/>
      <c r="C64" s="150"/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1"/>
      <c r="AB64" s="151"/>
      <c r="AC64" s="151"/>
      <c r="AD64" s="151"/>
    </row>
    <row r="65" spans="1:30" ht="15.75" customHeight="1" x14ac:dyDescent="0.25">
      <c r="A65" s="150"/>
      <c r="B65" s="150"/>
      <c r="C65" s="150"/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1"/>
      <c r="AB65" s="151"/>
      <c r="AC65" s="151"/>
      <c r="AD65" s="151"/>
    </row>
    <row r="66" spans="1:30" ht="15.75" customHeight="1" x14ac:dyDescent="0.25">
      <c r="A66" s="150"/>
      <c r="B66" s="150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1"/>
      <c r="AB66" s="151"/>
      <c r="AC66" s="151"/>
      <c r="AD66" s="151"/>
    </row>
    <row r="67" spans="1:30" ht="15.75" customHeight="1" x14ac:dyDescent="0.25">
      <c r="A67" s="150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1"/>
      <c r="AB67" s="151"/>
      <c r="AC67" s="151"/>
      <c r="AD67" s="151"/>
    </row>
    <row r="68" spans="1:30" ht="15.75" customHeight="1" x14ac:dyDescent="0.25">
      <c r="A68" s="150"/>
      <c r="B68" s="150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1"/>
      <c r="AB68" s="151"/>
      <c r="AC68" s="151"/>
      <c r="AD68" s="151"/>
    </row>
    <row r="69" spans="1:30" ht="15.75" customHeight="1" x14ac:dyDescent="0.25">
      <c r="A69" s="150"/>
      <c r="B69" s="150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1"/>
      <c r="AB69" s="151"/>
      <c r="AC69" s="151"/>
      <c r="AD69" s="151"/>
    </row>
    <row r="70" spans="1:30" ht="15.75" customHeight="1" x14ac:dyDescent="0.25">
      <c r="A70" s="150"/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1"/>
      <c r="AB70" s="151"/>
      <c r="AC70" s="151"/>
      <c r="AD70" s="151"/>
    </row>
    <row r="71" spans="1:30" ht="15.75" customHeight="1" x14ac:dyDescent="0.25">
      <c r="A71" s="150"/>
      <c r="B71" s="150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1"/>
      <c r="AB71" s="151"/>
      <c r="AC71" s="151"/>
      <c r="AD71" s="151"/>
    </row>
    <row r="72" spans="1:30" ht="15.75" customHeight="1" x14ac:dyDescent="0.25">
      <c r="A72" s="150"/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1"/>
      <c r="AB72" s="151"/>
      <c r="AC72" s="151"/>
      <c r="AD72" s="151"/>
    </row>
    <row r="73" spans="1:30" ht="15.75" customHeight="1" x14ac:dyDescent="0.25">
      <c r="A73" s="150"/>
      <c r="B73" s="150"/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1"/>
      <c r="AB73" s="151"/>
      <c r="AC73" s="151"/>
      <c r="AD73" s="151"/>
    </row>
    <row r="74" spans="1:30" ht="15.75" customHeight="1" x14ac:dyDescent="0.25">
      <c r="A74" s="150"/>
      <c r="B74" s="150"/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1"/>
      <c r="AB74" s="151"/>
      <c r="AC74" s="151"/>
      <c r="AD74" s="151"/>
    </row>
    <row r="75" spans="1:30" ht="15.75" customHeight="1" x14ac:dyDescent="0.25">
      <c r="A75" s="150"/>
      <c r="B75" s="150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</row>
    <row r="76" spans="1:30" ht="15.75" customHeight="1" x14ac:dyDescent="0.25">
      <c r="A76" s="150"/>
      <c r="B76" s="150"/>
      <c r="C76" s="150"/>
      <c r="D76" s="150"/>
      <c r="E76" s="150"/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</row>
    <row r="77" spans="1:30" ht="15.75" customHeight="1" x14ac:dyDescent="0.25">
      <c r="A77" s="150"/>
      <c r="B77" s="150"/>
      <c r="C77" s="150"/>
      <c r="D77" s="150"/>
      <c r="E77" s="150"/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</row>
    <row r="78" spans="1:30" ht="15.75" customHeight="1" x14ac:dyDescent="0.25">
      <c r="A78" s="150"/>
      <c r="B78" s="150"/>
      <c r="C78" s="150"/>
      <c r="D78" s="150"/>
      <c r="E78" s="150"/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</row>
    <row r="79" spans="1:30" ht="15.75" customHeight="1" x14ac:dyDescent="0.25">
      <c r="A79" s="150"/>
      <c r="B79" s="150"/>
      <c r="C79" s="150"/>
      <c r="D79" s="150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</row>
    <row r="80" spans="1:30" ht="15.75" customHeight="1" x14ac:dyDescent="0.25">
      <c r="A80" s="150"/>
      <c r="B80" s="150"/>
      <c r="C80" s="150"/>
      <c r="D80" s="150"/>
      <c r="E80" s="150"/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</row>
    <row r="81" spans="1:26" ht="15.75" customHeight="1" x14ac:dyDescent="0.25">
      <c r="A81" s="150"/>
      <c r="B81" s="150"/>
      <c r="C81" s="150"/>
      <c r="D81" s="150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</row>
    <row r="82" spans="1:26" ht="15.75" customHeight="1" x14ac:dyDescent="0.25">
      <c r="A82" s="150"/>
      <c r="B82" s="150"/>
      <c r="C82" s="150"/>
      <c r="D82" s="150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</row>
    <row r="83" spans="1:26" ht="15.75" customHeight="1" x14ac:dyDescent="0.25">
      <c r="A83" s="150"/>
      <c r="B83" s="150"/>
      <c r="C83" s="150"/>
      <c r="D83" s="150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</row>
    <row r="84" spans="1:26" ht="15.75" customHeight="1" x14ac:dyDescent="0.25">
      <c r="A84" s="150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</row>
    <row r="85" spans="1:26" ht="15.75" customHeight="1" x14ac:dyDescent="0.25">
      <c r="A85" s="150"/>
      <c r="B85" s="150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</row>
    <row r="86" spans="1:26" ht="15.75" customHeight="1" x14ac:dyDescent="0.25">
      <c r="A86" s="150"/>
      <c r="B86" s="150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</row>
    <row r="87" spans="1:26" ht="15.75" customHeight="1" x14ac:dyDescent="0.25">
      <c r="A87" s="150"/>
      <c r="B87" s="150"/>
      <c r="C87" s="150"/>
      <c r="D87" s="150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</row>
    <row r="88" spans="1:26" ht="15.75" customHeight="1" x14ac:dyDescent="0.25">
      <c r="A88" s="150"/>
      <c r="B88" s="150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</row>
    <row r="89" spans="1:26" ht="15.75" customHeight="1" x14ac:dyDescent="0.25">
      <c r="A89" s="150"/>
      <c r="B89" s="150"/>
      <c r="C89" s="150"/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</row>
    <row r="90" spans="1:26" ht="15.75" customHeight="1" x14ac:dyDescent="0.25">
      <c r="A90" s="150"/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</row>
    <row r="91" spans="1:26" ht="15.75" customHeight="1" x14ac:dyDescent="0.25">
      <c r="A91" s="150"/>
      <c r="B91" s="150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</row>
    <row r="92" spans="1:26" ht="15.75" customHeight="1" x14ac:dyDescent="0.25">
      <c r="A92" s="150"/>
      <c r="B92" s="150"/>
      <c r="C92" s="150"/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</row>
    <row r="93" spans="1:26" ht="15.75" customHeight="1" x14ac:dyDescent="0.25">
      <c r="A93" s="150"/>
      <c r="B93" s="150"/>
      <c r="C93" s="150"/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</row>
    <row r="94" spans="1:26" ht="15.75" customHeight="1" x14ac:dyDescent="0.25">
      <c r="A94" s="150"/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</row>
    <row r="95" spans="1:26" ht="15.75" customHeight="1" x14ac:dyDescent="0.25">
      <c r="A95" s="150"/>
      <c r="B95" s="150"/>
      <c r="C95" s="150"/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</row>
    <row r="96" spans="1:26" ht="15.75" customHeight="1" x14ac:dyDescent="0.25">
      <c r="A96" s="150"/>
      <c r="B96" s="150"/>
      <c r="C96" s="150"/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</row>
    <row r="97" spans="1:26" ht="15.75" customHeight="1" x14ac:dyDescent="0.25">
      <c r="A97" s="150"/>
      <c r="B97" s="150"/>
      <c r="C97" s="150"/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</row>
    <row r="98" spans="1:26" ht="15.75" customHeight="1" x14ac:dyDescent="0.25">
      <c r="A98" s="150"/>
      <c r="B98" s="150"/>
      <c r="C98" s="150"/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</row>
    <row r="99" spans="1:26" ht="15.75" customHeight="1" x14ac:dyDescent="0.25">
      <c r="A99" s="150"/>
      <c r="B99" s="150"/>
      <c r="C99" s="150"/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</row>
    <row r="100" spans="1:26" ht="15.75" customHeight="1" x14ac:dyDescent="0.25">
      <c r="A100" s="150"/>
      <c r="B100" s="150"/>
      <c r="C100" s="150"/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</row>
    <row r="101" spans="1:26" ht="15.75" customHeight="1" x14ac:dyDescent="0.25">
      <c r="A101" s="150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</row>
    <row r="102" spans="1:26" ht="15.75" customHeight="1" x14ac:dyDescent="0.25">
      <c r="A102" s="150"/>
      <c r="B102" s="150"/>
      <c r="C102" s="150"/>
      <c r="D102" s="150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</row>
    <row r="103" spans="1:26" ht="15.75" customHeight="1" x14ac:dyDescent="0.25">
      <c r="A103" s="150"/>
      <c r="B103" s="150"/>
      <c r="C103" s="150"/>
      <c r="D103" s="150"/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</row>
    <row r="104" spans="1:26" ht="15.75" customHeight="1" x14ac:dyDescent="0.25">
      <c r="A104" s="150"/>
      <c r="B104" s="150"/>
      <c r="C104" s="150"/>
      <c r="D104" s="150"/>
      <c r="E104" s="150"/>
      <c r="F104" s="150"/>
      <c r="G104" s="150"/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</row>
    <row r="105" spans="1:26" ht="15.75" customHeight="1" x14ac:dyDescent="0.25">
      <c r="A105" s="150"/>
      <c r="B105" s="150"/>
      <c r="C105" s="150"/>
      <c r="D105" s="150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</row>
    <row r="106" spans="1:26" ht="15.75" customHeight="1" x14ac:dyDescent="0.25">
      <c r="A106" s="150"/>
      <c r="B106" s="150"/>
      <c r="C106" s="150"/>
      <c r="D106" s="150"/>
      <c r="E106" s="150"/>
      <c r="F106" s="150"/>
      <c r="G106" s="150"/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</row>
    <row r="107" spans="1:26" ht="15.75" customHeight="1" x14ac:dyDescent="0.25">
      <c r="A107" s="150"/>
      <c r="B107" s="150"/>
      <c r="C107" s="150"/>
      <c r="D107" s="150"/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</row>
    <row r="108" spans="1:26" ht="15.75" customHeight="1" x14ac:dyDescent="0.25">
      <c r="A108" s="150"/>
      <c r="B108" s="150"/>
      <c r="C108" s="150"/>
      <c r="D108" s="150"/>
      <c r="E108" s="150"/>
      <c r="F108" s="150"/>
      <c r="G108" s="150"/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</row>
    <row r="109" spans="1:26" ht="15.75" customHeight="1" x14ac:dyDescent="0.25">
      <c r="A109" s="150"/>
      <c r="B109" s="150"/>
      <c r="C109" s="150"/>
      <c r="D109" s="150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</row>
    <row r="110" spans="1:26" ht="15.75" customHeight="1" x14ac:dyDescent="0.25">
      <c r="A110" s="150"/>
      <c r="B110" s="150"/>
      <c r="C110" s="150"/>
      <c r="D110" s="150"/>
      <c r="E110" s="150"/>
      <c r="F110" s="150"/>
      <c r="G110" s="150"/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</row>
    <row r="111" spans="1:26" ht="15.75" customHeight="1" x14ac:dyDescent="0.25">
      <c r="A111" s="150"/>
      <c r="B111" s="150"/>
      <c r="C111" s="150"/>
      <c r="D111" s="150"/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150"/>
      <c r="W111" s="150"/>
      <c r="X111" s="150"/>
      <c r="Y111" s="150"/>
      <c r="Z111" s="150"/>
    </row>
    <row r="112" spans="1:26" ht="15.75" customHeight="1" x14ac:dyDescent="0.25">
      <c r="A112" s="150"/>
      <c r="B112" s="150"/>
      <c r="C112" s="150"/>
      <c r="D112" s="150"/>
      <c r="E112" s="150"/>
      <c r="F112" s="150"/>
      <c r="G112" s="150"/>
      <c r="H112" s="150"/>
      <c r="I112" s="150"/>
      <c r="J112" s="150"/>
      <c r="K112" s="150"/>
      <c r="L112" s="150"/>
      <c r="M112" s="150"/>
      <c r="N112" s="150"/>
      <c r="O112" s="150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</row>
    <row r="113" spans="1:26" ht="15.75" customHeight="1" x14ac:dyDescent="0.25">
      <c r="A113" s="150"/>
      <c r="B113" s="150"/>
      <c r="C113" s="150"/>
      <c r="D113" s="150"/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</row>
    <row r="114" spans="1:26" ht="15.75" customHeight="1" x14ac:dyDescent="0.25">
      <c r="A114" s="150"/>
      <c r="B114" s="150"/>
      <c r="C114" s="150"/>
      <c r="D114" s="150"/>
      <c r="E114" s="150"/>
      <c r="F114" s="150"/>
      <c r="G114" s="150"/>
      <c r="H114" s="150"/>
      <c r="I114" s="150"/>
      <c r="J114" s="150"/>
      <c r="K114" s="150"/>
      <c r="L114" s="150"/>
      <c r="M114" s="150"/>
      <c r="N114" s="150"/>
      <c r="O114" s="150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</row>
    <row r="115" spans="1:26" ht="15.75" customHeight="1" x14ac:dyDescent="0.25">
      <c r="A115" s="150"/>
      <c r="B115" s="150"/>
      <c r="C115" s="150"/>
      <c r="D115" s="150"/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</row>
    <row r="116" spans="1:26" ht="15.75" customHeight="1" x14ac:dyDescent="0.25">
      <c r="A116" s="150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</row>
    <row r="117" spans="1:26" ht="15.75" customHeight="1" x14ac:dyDescent="0.25">
      <c r="A117" s="150"/>
      <c r="B117" s="150"/>
      <c r="C117" s="150"/>
      <c r="D117" s="150"/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</row>
    <row r="118" spans="1:26" ht="15.75" customHeight="1" x14ac:dyDescent="0.25">
      <c r="A118" s="150"/>
      <c r="B118" s="150"/>
      <c r="C118" s="150"/>
      <c r="D118" s="150"/>
      <c r="E118" s="150"/>
      <c r="F118" s="150"/>
      <c r="G118" s="150"/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</row>
    <row r="119" spans="1:26" ht="15.75" customHeight="1" x14ac:dyDescent="0.25">
      <c r="A119" s="150"/>
      <c r="B119" s="150"/>
      <c r="C119" s="150"/>
      <c r="D119" s="150"/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</row>
    <row r="120" spans="1:26" ht="15.75" customHeight="1" x14ac:dyDescent="0.25">
      <c r="A120" s="150"/>
      <c r="B120" s="150"/>
      <c r="C120" s="150"/>
      <c r="D120" s="150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  <c r="U120" s="150"/>
      <c r="V120" s="150"/>
      <c r="W120" s="150"/>
      <c r="X120" s="150"/>
      <c r="Y120" s="150"/>
      <c r="Z120" s="150"/>
    </row>
    <row r="121" spans="1:26" ht="15.75" customHeight="1" x14ac:dyDescent="0.25">
      <c r="A121" s="150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</row>
    <row r="122" spans="1:26" ht="15.75" customHeight="1" x14ac:dyDescent="0.25">
      <c r="A122" s="150"/>
      <c r="B122" s="150"/>
      <c r="C122" s="150"/>
      <c r="D122" s="150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</row>
    <row r="123" spans="1:26" ht="15.75" customHeight="1" x14ac:dyDescent="0.25">
      <c r="A123" s="150"/>
      <c r="B123" s="150"/>
      <c r="C123" s="150"/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</row>
    <row r="124" spans="1:26" ht="15.75" customHeight="1" x14ac:dyDescent="0.25">
      <c r="A124" s="150"/>
      <c r="B124" s="150"/>
      <c r="C124" s="150"/>
      <c r="D124" s="150"/>
      <c r="E124" s="150"/>
      <c r="F124" s="150"/>
      <c r="G124" s="150"/>
      <c r="H124" s="150"/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</row>
    <row r="125" spans="1:26" ht="15.75" customHeight="1" x14ac:dyDescent="0.25">
      <c r="A125" s="150"/>
      <c r="B125" s="150"/>
      <c r="C125" s="150"/>
      <c r="D125" s="150"/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</row>
    <row r="126" spans="1:26" ht="15.75" customHeight="1" x14ac:dyDescent="0.25">
      <c r="A126" s="150"/>
      <c r="B126" s="150"/>
      <c r="C126" s="150"/>
      <c r="D126" s="150"/>
      <c r="E126" s="150"/>
      <c r="F126" s="150"/>
      <c r="G126" s="150"/>
      <c r="H126" s="150"/>
      <c r="I126" s="150"/>
      <c r="J126" s="150"/>
      <c r="K126" s="150"/>
      <c r="L126" s="150"/>
      <c r="M126" s="150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</row>
    <row r="127" spans="1:26" ht="15.75" customHeight="1" x14ac:dyDescent="0.25">
      <c r="A127" s="150"/>
      <c r="B127" s="150"/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</row>
    <row r="128" spans="1:26" ht="15.75" customHeight="1" x14ac:dyDescent="0.25">
      <c r="A128" s="150"/>
      <c r="B128" s="150"/>
      <c r="C128" s="150"/>
      <c r="D128" s="150"/>
      <c r="E128" s="150"/>
      <c r="F128" s="150"/>
      <c r="G128" s="150"/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</row>
    <row r="129" spans="1:26" ht="15.75" customHeight="1" x14ac:dyDescent="0.25">
      <c r="A129" s="150"/>
      <c r="B129" s="150"/>
      <c r="C129" s="150"/>
      <c r="D129" s="150"/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</row>
    <row r="130" spans="1:26" ht="15.75" customHeight="1" x14ac:dyDescent="0.25">
      <c r="A130" s="150"/>
      <c r="B130" s="150"/>
      <c r="C130" s="150"/>
      <c r="D130" s="150"/>
      <c r="E130" s="150"/>
      <c r="F130" s="150"/>
      <c r="G130" s="150"/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</row>
    <row r="131" spans="1:26" ht="15.75" customHeight="1" x14ac:dyDescent="0.25">
      <c r="A131" s="150"/>
      <c r="B131" s="150"/>
      <c r="C131" s="150"/>
      <c r="D131" s="150"/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</row>
    <row r="132" spans="1:26" ht="15.75" customHeight="1" x14ac:dyDescent="0.25">
      <c r="A132" s="150"/>
      <c r="B132" s="150"/>
      <c r="C132" s="150"/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</row>
    <row r="133" spans="1:26" ht="15.75" customHeight="1" x14ac:dyDescent="0.25">
      <c r="A133" s="150"/>
      <c r="B133" s="150"/>
      <c r="C133" s="150"/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</row>
    <row r="134" spans="1:26" ht="15.75" customHeight="1" x14ac:dyDescent="0.25">
      <c r="A134" s="150"/>
      <c r="B134" s="150"/>
      <c r="C134" s="150"/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</row>
    <row r="135" spans="1:26" ht="15.75" customHeight="1" x14ac:dyDescent="0.25">
      <c r="A135" s="150"/>
      <c r="B135" s="150"/>
      <c r="C135" s="150"/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</row>
    <row r="136" spans="1:26" ht="15.75" customHeight="1" x14ac:dyDescent="0.25">
      <c r="A136" s="150"/>
      <c r="B136" s="150"/>
      <c r="C136" s="150"/>
      <c r="D136" s="150"/>
      <c r="E136" s="150"/>
      <c r="F136" s="150"/>
      <c r="G136" s="150"/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</row>
    <row r="137" spans="1:26" ht="15.75" customHeight="1" x14ac:dyDescent="0.25">
      <c r="A137" s="150"/>
      <c r="B137" s="150"/>
      <c r="C137" s="150"/>
      <c r="D137" s="150"/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50"/>
    </row>
    <row r="138" spans="1:26" ht="15.75" customHeight="1" x14ac:dyDescent="0.25">
      <c r="A138" s="150"/>
      <c r="B138" s="150"/>
      <c r="C138" s="150"/>
      <c r="D138" s="150"/>
      <c r="E138" s="150"/>
      <c r="F138" s="150"/>
      <c r="G138" s="150"/>
      <c r="H138" s="150"/>
      <c r="I138" s="150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</row>
    <row r="139" spans="1:26" ht="15.75" customHeight="1" x14ac:dyDescent="0.25">
      <c r="A139" s="150"/>
      <c r="B139" s="150"/>
      <c r="C139" s="150"/>
      <c r="D139" s="150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</row>
    <row r="140" spans="1:26" ht="15.75" customHeight="1" x14ac:dyDescent="0.25">
      <c r="A140" s="150"/>
      <c r="B140" s="150"/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50"/>
      <c r="T140" s="150"/>
      <c r="U140" s="150"/>
      <c r="V140" s="150"/>
      <c r="W140" s="150"/>
      <c r="X140" s="150"/>
      <c r="Y140" s="150"/>
      <c r="Z140" s="150"/>
    </row>
    <row r="141" spans="1:26" ht="15.75" customHeight="1" x14ac:dyDescent="0.25">
      <c r="A141" s="150"/>
      <c r="B141" s="150"/>
      <c r="C141" s="150"/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150"/>
      <c r="W141" s="150"/>
      <c r="X141" s="150"/>
      <c r="Y141" s="150"/>
      <c r="Z141" s="150"/>
    </row>
    <row r="142" spans="1:26" ht="15.75" customHeight="1" x14ac:dyDescent="0.25">
      <c r="A142" s="150"/>
      <c r="B142" s="150"/>
      <c r="C142" s="150"/>
      <c r="D142" s="150"/>
      <c r="E142" s="150"/>
      <c r="F142" s="150"/>
      <c r="G142" s="150"/>
      <c r="H142" s="150"/>
      <c r="I142" s="150"/>
      <c r="J142" s="150"/>
      <c r="K142" s="150"/>
      <c r="L142" s="150"/>
      <c r="M142" s="150"/>
      <c r="N142" s="150"/>
      <c r="O142" s="150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</row>
    <row r="143" spans="1:26" ht="15.75" customHeight="1" x14ac:dyDescent="0.25">
      <c r="A143" s="150"/>
      <c r="B143" s="150"/>
      <c r="C143" s="150"/>
      <c r="D143" s="150"/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150"/>
      <c r="W143" s="150"/>
      <c r="X143" s="150"/>
      <c r="Y143" s="150"/>
      <c r="Z143" s="150"/>
    </row>
    <row r="144" spans="1:26" ht="15.75" customHeight="1" x14ac:dyDescent="0.25">
      <c r="A144" s="150"/>
      <c r="B144" s="150"/>
      <c r="C144" s="150"/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50"/>
    </row>
    <row r="145" spans="1:26" ht="15.75" customHeight="1" x14ac:dyDescent="0.25">
      <c r="A145" s="150"/>
      <c r="B145" s="150"/>
      <c r="C145" s="150"/>
      <c r="D145" s="150"/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</row>
    <row r="146" spans="1:26" ht="15.75" customHeight="1" x14ac:dyDescent="0.25">
      <c r="A146" s="150"/>
      <c r="B146" s="150"/>
      <c r="C146" s="150"/>
      <c r="D146" s="150"/>
      <c r="E146" s="150"/>
      <c r="F146" s="150"/>
      <c r="G146" s="150"/>
      <c r="H146" s="150"/>
      <c r="I146" s="150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150"/>
    </row>
    <row r="147" spans="1:26" ht="15.75" customHeight="1" x14ac:dyDescent="0.25">
      <c r="A147" s="150"/>
      <c r="B147" s="150"/>
      <c r="C147" s="150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</row>
    <row r="148" spans="1:26" ht="15.75" customHeight="1" x14ac:dyDescent="0.25">
      <c r="A148" s="150"/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0"/>
      <c r="P148" s="150"/>
      <c r="Q148" s="150"/>
      <c r="R148" s="150"/>
      <c r="S148" s="150"/>
      <c r="T148" s="150"/>
      <c r="U148" s="150"/>
      <c r="V148" s="150"/>
      <c r="W148" s="150"/>
      <c r="X148" s="150"/>
      <c r="Y148" s="150"/>
      <c r="Z148" s="150"/>
    </row>
    <row r="149" spans="1:26" ht="15.75" customHeight="1" x14ac:dyDescent="0.25">
      <c r="A149" s="150"/>
      <c r="B149" s="150"/>
      <c r="C149" s="150"/>
      <c r="D149" s="150"/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150"/>
      <c r="W149" s="150"/>
      <c r="X149" s="150"/>
      <c r="Y149" s="150"/>
      <c r="Z149" s="150"/>
    </row>
    <row r="150" spans="1:26" ht="15.75" customHeight="1" x14ac:dyDescent="0.25">
      <c r="A150" s="150"/>
      <c r="B150" s="150"/>
      <c r="C150" s="150"/>
      <c r="D150" s="150"/>
      <c r="E150" s="150"/>
      <c r="F150" s="150"/>
      <c r="G150" s="150"/>
      <c r="H150" s="150"/>
      <c r="I150" s="150"/>
      <c r="J150" s="150"/>
      <c r="K150" s="150"/>
      <c r="L150" s="150"/>
      <c r="M150" s="150"/>
      <c r="N150" s="150"/>
      <c r="O150" s="150"/>
      <c r="P150" s="150"/>
      <c r="Q150" s="150"/>
      <c r="R150" s="150"/>
      <c r="S150" s="150"/>
      <c r="T150" s="150"/>
      <c r="U150" s="150"/>
      <c r="V150" s="150"/>
      <c r="W150" s="150"/>
      <c r="X150" s="150"/>
      <c r="Y150" s="150"/>
      <c r="Z150" s="150"/>
    </row>
    <row r="151" spans="1:26" ht="15.75" customHeight="1" x14ac:dyDescent="0.25">
      <c r="A151" s="150"/>
      <c r="B151" s="150"/>
      <c r="C151" s="150"/>
      <c r="D151" s="150"/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150"/>
      <c r="W151" s="150"/>
      <c r="X151" s="150"/>
      <c r="Y151" s="150"/>
      <c r="Z151" s="150"/>
    </row>
    <row r="152" spans="1:26" ht="15.75" customHeight="1" x14ac:dyDescent="0.25">
      <c r="A152" s="150"/>
      <c r="B152" s="150"/>
      <c r="C152" s="150"/>
      <c r="D152" s="150"/>
      <c r="E152" s="150"/>
      <c r="F152" s="150"/>
      <c r="G152" s="150"/>
      <c r="H152" s="150"/>
      <c r="I152" s="150"/>
      <c r="J152" s="150"/>
      <c r="K152" s="150"/>
      <c r="L152" s="150"/>
      <c r="M152" s="150"/>
      <c r="N152" s="150"/>
      <c r="O152" s="150"/>
      <c r="P152" s="150"/>
      <c r="Q152" s="150"/>
      <c r="R152" s="150"/>
      <c r="S152" s="150"/>
      <c r="T152" s="150"/>
      <c r="U152" s="150"/>
      <c r="V152" s="150"/>
      <c r="W152" s="150"/>
      <c r="X152" s="150"/>
      <c r="Y152" s="150"/>
      <c r="Z152" s="150"/>
    </row>
    <row r="153" spans="1:26" ht="15.75" customHeight="1" x14ac:dyDescent="0.25">
      <c r="A153" s="150"/>
      <c r="B153" s="150"/>
      <c r="C153" s="150"/>
      <c r="D153" s="150"/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</row>
    <row r="154" spans="1:26" ht="15.75" customHeight="1" x14ac:dyDescent="0.25">
      <c r="A154" s="150"/>
      <c r="B154" s="150"/>
      <c r="C154" s="150"/>
      <c r="D154" s="150"/>
      <c r="E154" s="150"/>
      <c r="F154" s="150"/>
      <c r="G154" s="150"/>
      <c r="H154" s="150"/>
      <c r="I154" s="150"/>
      <c r="J154" s="150"/>
      <c r="K154" s="150"/>
      <c r="L154" s="150"/>
      <c r="M154" s="150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150"/>
    </row>
    <row r="155" spans="1:26" ht="15.75" customHeight="1" x14ac:dyDescent="0.25">
      <c r="A155" s="150"/>
      <c r="B155" s="150"/>
      <c r="C155" s="150"/>
      <c r="D155" s="150"/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150"/>
    </row>
    <row r="156" spans="1:26" ht="15.75" customHeight="1" x14ac:dyDescent="0.25">
      <c r="A156" s="150"/>
      <c r="B156" s="150"/>
      <c r="C156" s="150"/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50"/>
      <c r="T156" s="150"/>
      <c r="U156" s="150"/>
      <c r="V156" s="150"/>
      <c r="W156" s="150"/>
      <c r="X156" s="150"/>
      <c r="Y156" s="150"/>
      <c r="Z156" s="150"/>
    </row>
    <row r="157" spans="1:26" ht="15.75" customHeight="1" x14ac:dyDescent="0.25">
      <c r="A157" s="150"/>
      <c r="B157" s="150"/>
      <c r="C157" s="150"/>
      <c r="D157" s="150"/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150"/>
      <c r="W157" s="150"/>
      <c r="X157" s="150"/>
      <c r="Y157" s="150"/>
      <c r="Z157" s="150"/>
    </row>
    <row r="158" spans="1:26" ht="15.75" customHeight="1" x14ac:dyDescent="0.25">
      <c r="A158" s="150"/>
      <c r="B158" s="150"/>
      <c r="C158" s="150"/>
      <c r="D158" s="150"/>
      <c r="E158" s="150"/>
      <c r="F158" s="150"/>
      <c r="G158" s="150"/>
      <c r="H158" s="150"/>
      <c r="I158" s="150"/>
      <c r="J158" s="150"/>
      <c r="K158" s="150"/>
      <c r="L158" s="150"/>
      <c r="M158" s="150"/>
      <c r="N158" s="150"/>
      <c r="O158" s="150"/>
      <c r="P158" s="150"/>
      <c r="Q158" s="150"/>
      <c r="R158" s="150"/>
      <c r="S158" s="150"/>
      <c r="T158" s="150"/>
      <c r="U158" s="150"/>
      <c r="V158" s="150"/>
      <c r="W158" s="150"/>
      <c r="X158" s="150"/>
      <c r="Y158" s="150"/>
      <c r="Z158" s="150"/>
    </row>
    <row r="159" spans="1:26" ht="15.75" customHeight="1" x14ac:dyDescent="0.25">
      <c r="A159" s="150"/>
      <c r="B159" s="150"/>
      <c r="C159" s="150"/>
      <c r="D159" s="150"/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150"/>
    </row>
    <row r="160" spans="1:26" ht="15.75" customHeight="1" x14ac:dyDescent="0.25">
      <c r="A160" s="150"/>
      <c r="B160" s="150"/>
      <c r="C160" s="150"/>
      <c r="D160" s="150"/>
      <c r="E160" s="150"/>
      <c r="F160" s="150"/>
      <c r="G160" s="150"/>
      <c r="H160" s="150"/>
      <c r="I160" s="150"/>
      <c r="J160" s="150"/>
      <c r="K160" s="150"/>
      <c r="L160" s="150"/>
      <c r="M160" s="150"/>
      <c r="N160" s="150"/>
      <c r="O160" s="150"/>
      <c r="P160" s="150"/>
      <c r="Q160" s="150"/>
      <c r="R160" s="150"/>
      <c r="S160" s="150"/>
      <c r="T160" s="150"/>
      <c r="U160" s="150"/>
      <c r="V160" s="150"/>
      <c r="W160" s="150"/>
      <c r="X160" s="150"/>
      <c r="Y160" s="150"/>
      <c r="Z160" s="150"/>
    </row>
    <row r="161" spans="1:26" ht="15.75" customHeight="1" x14ac:dyDescent="0.25">
      <c r="A161" s="150"/>
      <c r="B161" s="150"/>
      <c r="C161" s="150"/>
      <c r="D161" s="150"/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150"/>
      <c r="W161" s="150"/>
      <c r="X161" s="150"/>
      <c r="Y161" s="150"/>
      <c r="Z161" s="150"/>
    </row>
    <row r="162" spans="1:26" ht="15.75" customHeight="1" x14ac:dyDescent="0.25">
      <c r="A162" s="150"/>
      <c r="B162" s="150"/>
      <c r="C162" s="150"/>
      <c r="D162" s="150"/>
      <c r="E162" s="150"/>
      <c r="F162" s="150"/>
      <c r="G162" s="150"/>
      <c r="H162" s="150"/>
      <c r="I162" s="150"/>
      <c r="J162" s="150"/>
      <c r="K162" s="150"/>
      <c r="L162" s="150"/>
      <c r="M162" s="150"/>
      <c r="N162" s="150"/>
      <c r="O162" s="150"/>
      <c r="P162" s="150"/>
      <c r="Q162" s="150"/>
      <c r="R162" s="150"/>
      <c r="S162" s="150"/>
      <c r="T162" s="150"/>
      <c r="U162" s="150"/>
      <c r="V162" s="150"/>
      <c r="W162" s="150"/>
      <c r="X162" s="150"/>
      <c r="Y162" s="150"/>
      <c r="Z162" s="150"/>
    </row>
    <row r="163" spans="1:26" ht="15.75" customHeight="1" x14ac:dyDescent="0.25">
      <c r="A163" s="150"/>
      <c r="B163" s="150"/>
      <c r="C163" s="150"/>
      <c r="D163" s="150"/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150"/>
      <c r="W163" s="150"/>
      <c r="X163" s="150"/>
      <c r="Y163" s="150"/>
      <c r="Z163" s="150"/>
    </row>
    <row r="164" spans="1:26" ht="15.75" customHeight="1" x14ac:dyDescent="0.25">
      <c r="A164" s="150"/>
      <c r="B164" s="150"/>
      <c r="C164" s="150"/>
      <c r="D164" s="150"/>
      <c r="E164" s="150"/>
      <c r="F164" s="150"/>
      <c r="G164" s="150"/>
      <c r="H164" s="150"/>
      <c r="I164" s="150"/>
      <c r="J164" s="150"/>
      <c r="K164" s="150"/>
      <c r="L164" s="150"/>
      <c r="M164" s="150"/>
      <c r="N164" s="150"/>
      <c r="O164" s="150"/>
      <c r="P164" s="150"/>
      <c r="Q164" s="150"/>
      <c r="R164" s="150"/>
      <c r="S164" s="150"/>
      <c r="T164" s="150"/>
      <c r="U164" s="150"/>
      <c r="V164" s="150"/>
      <c r="W164" s="150"/>
      <c r="X164" s="150"/>
      <c r="Y164" s="150"/>
      <c r="Z164" s="150"/>
    </row>
    <row r="165" spans="1:26" ht="15.75" customHeight="1" x14ac:dyDescent="0.25">
      <c r="A165" s="150"/>
      <c r="B165" s="150"/>
      <c r="C165" s="150"/>
      <c r="D165" s="150"/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150"/>
      <c r="W165" s="150"/>
      <c r="X165" s="150"/>
      <c r="Y165" s="150"/>
      <c r="Z165" s="150"/>
    </row>
    <row r="166" spans="1:26" ht="15.75" customHeight="1" x14ac:dyDescent="0.25">
      <c r="A166" s="150"/>
      <c r="B166" s="150"/>
      <c r="C166" s="150"/>
      <c r="D166" s="150"/>
      <c r="E166" s="150"/>
      <c r="F166" s="150"/>
      <c r="G166" s="150"/>
      <c r="H166" s="150"/>
      <c r="I166" s="150"/>
      <c r="J166" s="150"/>
      <c r="K166" s="150"/>
      <c r="L166" s="150"/>
      <c r="M166" s="150"/>
      <c r="N166" s="150"/>
      <c r="O166" s="150"/>
      <c r="P166" s="150"/>
      <c r="Q166" s="150"/>
      <c r="R166" s="150"/>
      <c r="S166" s="150"/>
      <c r="T166" s="150"/>
      <c r="U166" s="150"/>
      <c r="V166" s="150"/>
      <c r="W166" s="150"/>
      <c r="X166" s="150"/>
      <c r="Y166" s="150"/>
      <c r="Z166" s="150"/>
    </row>
    <row r="167" spans="1:26" ht="15.75" customHeight="1" x14ac:dyDescent="0.25">
      <c r="A167" s="150"/>
      <c r="B167" s="150"/>
      <c r="C167" s="150"/>
      <c r="D167" s="150"/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150"/>
      <c r="W167" s="150"/>
      <c r="X167" s="150"/>
      <c r="Y167" s="150"/>
      <c r="Z167" s="150"/>
    </row>
    <row r="168" spans="1:26" ht="15.75" customHeight="1" x14ac:dyDescent="0.25">
      <c r="A168" s="150"/>
      <c r="B168" s="150"/>
      <c r="C168" s="150"/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0"/>
      <c r="S168" s="150"/>
      <c r="T168" s="150"/>
      <c r="U168" s="150"/>
      <c r="V168" s="150"/>
      <c r="W168" s="150"/>
      <c r="X168" s="150"/>
      <c r="Y168" s="150"/>
      <c r="Z168" s="150"/>
    </row>
    <row r="169" spans="1:26" ht="15.75" customHeight="1" x14ac:dyDescent="0.25">
      <c r="A169" s="150"/>
      <c r="B169" s="150"/>
      <c r="C169" s="150"/>
      <c r="D169" s="150"/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150"/>
      <c r="W169" s="150"/>
      <c r="X169" s="150"/>
      <c r="Y169" s="150"/>
      <c r="Z169" s="150"/>
    </row>
    <row r="170" spans="1:26" ht="15.75" customHeight="1" x14ac:dyDescent="0.25">
      <c r="A170" s="150"/>
      <c r="B170" s="150"/>
      <c r="C170" s="150"/>
      <c r="D170" s="150"/>
      <c r="E170" s="150"/>
      <c r="F170" s="150"/>
      <c r="G170" s="150"/>
      <c r="H170" s="150"/>
      <c r="I170" s="150"/>
      <c r="J170" s="150"/>
      <c r="K170" s="150"/>
      <c r="L170" s="150"/>
      <c r="M170" s="150"/>
      <c r="N170" s="150"/>
      <c r="O170" s="150"/>
      <c r="P170" s="150"/>
      <c r="Q170" s="150"/>
      <c r="R170" s="150"/>
      <c r="S170" s="150"/>
      <c r="T170" s="150"/>
      <c r="U170" s="150"/>
      <c r="V170" s="150"/>
      <c r="W170" s="150"/>
      <c r="X170" s="150"/>
      <c r="Y170" s="150"/>
      <c r="Z170" s="150"/>
    </row>
    <row r="171" spans="1:26" ht="15.75" customHeight="1" x14ac:dyDescent="0.25">
      <c r="A171" s="150"/>
      <c r="B171" s="150"/>
      <c r="C171" s="150"/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150"/>
      <c r="W171" s="150"/>
      <c r="X171" s="150"/>
      <c r="Y171" s="150"/>
      <c r="Z171" s="150"/>
    </row>
    <row r="172" spans="1:26" ht="15.75" customHeight="1" x14ac:dyDescent="0.25">
      <c r="A172" s="150"/>
      <c r="B172" s="150"/>
      <c r="C172" s="150"/>
      <c r="D172" s="150"/>
      <c r="E172" s="150"/>
      <c r="F172" s="150"/>
      <c r="G172" s="150"/>
      <c r="H172" s="150"/>
      <c r="I172" s="150"/>
      <c r="J172" s="150"/>
      <c r="K172" s="150"/>
      <c r="L172" s="150"/>
      <c r="M172" s="150"/>
      <c r="N172" s="150"/>
      <c r="O172" s="150"/>
      <c r="P172" s="150"/>
      <c r="Q172" s="150"/>
      <c r="R172" s="150"/>
      <c r="S172" s="150"/>
      <c r="T172" s="150"/>
      <c r="U172" s="150"/>
      <c r="V172" s="150"/>
      <c r="W172" s="150"/>
      <c r="X172" s="150"/>
      <c r="Y172" s="150"/>
      <c r="Z172" s="150"/>
    </row>
    <row r="173" spans="1:26" ht="15.75" customHeight="1" x14ac:dyDescent="0.25">
      <c r="A173" s="150"/>
      <c r="B173" s="150"/>
      <c r="C173" s="150"/>
      <c r="D173" s="150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150"/>
      <c r="W173" s="150"/>
      <c r="X173" s="150"/>
      <c r="Y173" s="150"/>
      <c r="Z173" s="150"/>
    </row>
    <row r="174" spans="1:26" ht="15.75" customHeight="1" x14ac:dyDescent="0.25">
      <c r="A174" s="150"/>
      <c r="B174" s="150"/>
      <c r="C174" s="150"/>
      <c r="D174" s="150"/>
      <c r="E174" s="150"/>
      <c r="F174" s="150"/>
      <c r="G174" s="150"/>
      <c r="H174" s="150"/>
      <c r="I174" s="150"/>
      <c r="J174" s="150"/>
      <c r="K174" s="150"/>
      <c r="L174" s="150"/>
      <c r="M174" s="150"/>
      <c r="N174" s="150"/>
      <c r="O174" s="150"/>
      <c r="P174" s="150"/>
      <c r="Q174" s="150"/>
      <c r="R174" s="150"/>
      <c r="S174" s="150"/>
      <c r="T174" s="150"/>
      <c r="U174" s="150"/>
      <c r="V174" s="150"/>
      <c r="W174" s="150"/>
      <c r="X174" s="150"/>
      <c r="Y174" s="150"/>
      <c r="Z174" s="150"/>
    </row>
    <row r="175" spans="1:26" ht="15.75" customHeight="1" x14ac:dyDescent="0.25">
      <c r="A175" s="150"/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150"/>
    </row>
    <row r="176" spans="1:26" ht="15.75" customHeight="1" x14ac:dyDescent="0.25">
      <c r="A176" s="150"/>
      <c r="B176" s="150"/>
      <c r="C176" s="150"/>
      <c r="D176" s="150"/>
      <c r="E176" s="150"/>
      <c r="F176" s="150"/>
      <c r="G176" s="150"/>
      <c r="H176" s="150"/>
      <c r="I176" s="150"/>
      <c r="J176" s="150"/>
      <c r="K176" s="150"/>
      <c r="L176" s="150"/>
      <c r="M176" s="150"/>
      <c r="N176" s="150"/>
      <c r="O176" s="150"/>
      <c r="P176" s="150"/>
      <c r="Q176" s="150"/>
      <c r="R176" s="150"/>
      <c r="S176" s="150"/>
      <c r="T176" s="150"/>
      <c r="U176" s="150"/>
      <c r="V176" s="150"/>
      <c r="W176" s="150"/>
      <c r="X176" s="150"/>
      <c r="Y176" s="150"/>
      <c r="Z176" s="150"/>
    </row>
    <row r="177" spans="1:26" ht="15.75" customHeight="1" x14ac:dyDescent="0.25">
      <c r="A177" s="150"/>
      <c r="B177" s="150"/>
      <c r="C177" s="150"/>
      <c r="D177" s="150"/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150"/>
      <c r="W177" s="150"/>
      <c r="X177" s="150"/>
      <c r="Y177" s="150"/>
      <c r="Z177" s="150"/>
    </row>
    <row r="178" spans="1:26" ht="15.75" customHeight="1" x14ac:dyDescent="0.25">
      <c r="A178" s="150"/>
      <c r="B178" s="150"/>
      <c r="C178" s="150"/>
      <c r="D178" s="150"/>
      <c r="E178" s="150"/>
      <c r="F178" s="150"/>
      <c r="G178" s="150"/>
      <c r="H178" s="150"/>
      <c r="I178" s="150"/>
      <c r="J178" s="150"/>
      <c r="K178" s="150"/>
      <c r="L178" s="150"/>
      <c r="M178" s="150"/>
      <c r="N178" s="150"/>
      <c r="O178" s="150"/>
      <c r="P178" s="150"/>
      <c r="Q178" s="150"/>
      <c r="R178" s="150"/>
      <c r="S178" s="150"/>
      <c r="T178" s="150"/>
      <c r="U178" s="150"/>
      <c r="V178" s="150"/>
      <c r="W178" s="150"/>
      <c r="X178" s="150"/>
      <c r="Y178" s="150"/>
      <c r="Z178" s="150"/>
    </row>
    <row r="179" spans="1:26" ht="15.75" customHeight="1" x14ac:dyDescent="0.25">
      <c r="A179" s="150"/>
      <c r="B179" s="150"/>
      <c r="C179" s="150"/>
      <c r="D179" s="150"/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150"/>
      <c r="W179" s="150"/>
      <c r="X179" s="150"/>
      <c r="Y179" s="150"/>
      <c r="Z179" s="150"/>
    </row>
    <row r="180" spans="1:26" ht="15.75" customHeight="1" x14ac:dyDescent="0.25">
      <c r="A180" s="150"/>
      <c r="B180" s="150"/>
      <c r="C180" s="150"/>
      <c r="D180" s="150"/>
      <c r="E180" s="150"/>
      <c r="F180" s="150"/>
      <c r="G180" s="150"/>
      <c r="H180" s="150"/>
      <c r="I180" s="150"/>
      <c r="J180" s="150"/>
      <c r="K180" s="150"/>
      <c r="L180" s="150"/>
      <c r="M180" s="150"/>
      <c r="N180" s="150"/>
      <c r="O180" s="150"/>
      <c r="P180" s="150"/>
      <c r="Q180" s="150"/>
      <c r="R180" s="150"/>
      <c r="S180" s="150"/>
      <c r="T180" s="150"/>
      <c r="U180" s="150"/>
      <c r="V180" s="150"/>
      <c r="W180" s="150"/>
      <c r="X180" s="150"/>
      <c r="Y180" s="150"/>
      <c r="Z180" s="150"/>
    </row>
    <row r="181" spans="1:26" ht="15.75" customHeight="1" x14ac:dyDescent="0.25">
      <c r="A181" s="150"/>
      <c r="B181" s="150"/>
      <c r="C181" s="150"/>
      <c r="D181" s="150"/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150"/>
      <c r="W181" s="150"/>
      <c r="X181" s="150"/>
      <c r="Y181" s="150"/>
      <c r="Z181" s="150"/>
    </row>
    <row r="182" spans="1:26" ht="15.75" customHeight="1" x14ac:dyDescent="0.25">
      <c r="A182" s="150"/>
      <c r="B182" s="150"/>
      <c r="C182" s="150"/>
      <c r="D182" s="150"/>
      <c r="E182" s="150"/>
      <c r="F182" s="150"/>
      <c r="G182" s="150"/>
      <c r="H182" s="150"/>
      <c r="I182" s="150"/>
      <c r="J182" s="150"/>
      <c r="K182" s="150"/>
      <c r="L182" s="150"/>
      <c r="M182" s="150"/>
      <c r="N182" s="150"/>
      <c r="O182" s="150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</row>
    <row r="183" spans="1:26" ht="15.75" customHeight="1" x14ac:dyDescent="0.25">
      <c r="A183" s="150"/>
      <c r="B183" s="150"/>
      <c r="C183" s="150"/>
      <c r="D183" s="150"/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150"/>
      <c r="W183" s="150"/>
      <c r="X183" s="150"/>
      <c r="Y183" s="150"/>
      <c r="Z183" s="150"/>
    </row>
    <row r="184" spans="1:26" ht="15.75" customHeight="1" x14ac:dyDescent="0.25">
      <c r="A184" s="150"/>
      <c r="B184" s="150"/>
      <c r="C184" s="150"/>
      <c r="D184" s="150"/>
      <c r="E184" s="150"/>
      <c r="F184" s="150"/>
      <c r="G184" s="150"/>
      <c r="H184" s="150"/>
      <c r="I184" s="150"/>
      <c r="J184" s="150"/>
      <c r="K184" s="150"/>
      <c r="L184" s="150"/>
      <c r="M184" s="150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150"/>
    </row>
    <row r="185" spans="1:26" ht="15.75" customHeight="1" x14ac:dyDescent="0.25">
      <c r="A185" s="150"/>
      <c r="B185" s="150"/>
      <c r="C185" s="150"/>
      <c r="D185" s="150"/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150"/>
      <c r="W185" s="150"/>
      <c r="X185" s="150"/>
      <c r="Y185" s="150"/>
      <c r="Z185" s="150"/>
    </row>
    <row r="186" spans="1:26" ht="15.75" customHeight="1" x14ac:dyDescent="0.25">
      <c r="A186" s="150"/>
      <c r="B186" s="150"/>
      <c r="C186" s="150"/>
      <c r="D186" s="150"/>
      <c r="E186" s="150"/>
      <c r="F186" s="150"/>
      <c r="G186" s="150"/>
      <c r="H186" s="150"/>
      <c r="I186" s="150"/>
      <c r="J186" s="150"/>
      <c r="K186" s="150"/>
      <c r="L186" s="150"/>
      <c r="M186" s="150"/>
      <c r="N186" s="150"/>
      <c r="O186" s="150"/>
      <c r="P186" s="150"/>
      <c r="Q186" s="150"/>
      <c r="R186" s="150"/>
      <c r="S186" s="150"/>
      <c r="T186" s="150"/>
      <c r="U186" s="150"/>
      <c r="V186" s="150"/>
      <c r="W186" s="150"/>
      <c r="X186" s="150"/>
      <c r="Y186" s="150"/>
      <c r="Z186" s="150"/>
    </row>
    <row r="187" spans="1:26" ht="15.75" customHeight="1" x14ac:dyDescent="0.25">
      <c r="A187" s="150"/>
      <c r="B187" s="150"/>
      <c r="C187" s="150"/>
      <c r="D187" s="150"/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150"/>
      <c r="W187" s="150"/>
      <c r="X187" s="150"/>
      <c r="Y187" s="150"/>
      <c r="Z187" s="150"/>
    </row>
    <row r="188" spans="1:26" ht="15.75" customHeight="1" x14ac:dyDescent="0.25">
      <c r="A188" s="150"/>
      <c r="B188" s="150"/>
      <c r="C188" s="150"/>
      <c r="D188" s="150"/>
      <c r="E188" s="150"/>
      <c r="F188" s="150"/>
      <c r="G188" s="150"/>
      <c r="H188" s="150"/>
      <c r="I188" s="150"/>
      <c r="J188" s="150"/>
      <c r="K188" s="150"/>
      <c r="L188" s="150"/>
      <c r="M188" s="150"/>
      <c r="N188" s="150"/>
      <c r="O188" s="150"/>
      <c r="P188" s="150"/>
      <c r="Q188" s="150"/>
      <c r="R188" s="150"/>
      <c r="S188" s="150"/>
      <c r="T188" s="150"/>
      <c r="U188" s="150"/>
      <c r="V188" s="150"/>
      <c r="W188" s="150"/>
      <c r="X188" s="150"/>
      <c r="Y188" s="150"/>
      <c r="Z188" s="150"/>
    </row>
    <row r="189" spans="1:26" ht="15.75" customHeight="1" x14ac:dyDescent="0.25">
      <c r="A189" s="150"/>
      <c r="B189" s="150"/>
      <c r="C189" s="150"/>
      <c r="D189" s="150"/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150"/>
    </row>
    <row r="190" spans="1:26" ht="15.75" customHeight="1" x14ac:dyDescent="0.25">
      <c r="A190" s="150"/>
      <c r="B190" s="150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</row>
    <row r="191" spans="1:26" ht="15.75" customHeight="1" x14ac:dyDescent="0.25">
      <c r="A191" s="150"/>
      <c r="B191" s="150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</row>
    <row r="192" spans="1:26" ht="15.75" customHeight="1" x14ac:dyDescent="0.25">
      <c r="A192" s="150"/>
      <c r="B192" s="150"/>
      <c r="C192" s="150"/>
      <c r="D192" s="150"/>
      <c r="E192" s="150"/>
      <c r="F192" s="150"/>
      <c r="G192" s="150"/>
      <c r="H192" s="150"/>
      <c r="I192" s="150"/>
      <c r="J192" s="150"/>
      <c r="K192" s="150"/>
      <c r="L192" s="150"/>
      <c r="M192" s="150"/>
      <c r="N192" s="150"/>
      <c r="O192" s="150"/>
      <c r="P192" s="150"/>
      <c r="Q192" s="150"/>
      <c r="R192" s="150"/>
      <c r="S192" s="150"/>
      <c r="T192" s="150"/>
      <c r="U192" s="150"/>
      <c r="V192" s="150"/>
      <c r="W192" s="150"/>
      <c r="X192" s="150"/>
      <c r="Y192" s="150"/>
      <c r="Z192" s="150"/>
    </row>
    <row r="193" spans="1:26" ht="15.75" customHeight="1" x14ac:dyDescent="0.25">
      <c r="A193" s="150"/>
      <c r="B193" s="150"/>
      <c r="C193" s="150"/>
      <c r="D193" s="150"/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150"/>
      <c r="W193" s="150"/>
      <c r="X193" s="150"/>
      <c r="Y193" s="150"/>
      <c r="Z193" s="150"/>
    </row>
    <row r="194" spans="1:26" ht="15.75" customHeight="1" x14ac:dyDescent="0.25">
      <c r="A194" s="150"/>
      <c r="B194" s="150"/>
      <c r="C194" s="150"/>
      <c r="D194" s="150"/>
      <c r="E194" s="150"/>
      <c r="F194" s="150"/>
      <c r="G194" s="150"/>
      <c r="H194" s="150"/>
      <c r="I194" s="150"/>
      <c r="J194" s="150"/>
      <c r="K194" s="150"/>
      <c r="L194" s="150"/>
      <c r="M194" s="150"/>
      <c r="N194" s="150"/>
      <c r="O194" s="150"/>
      <c r="P194" s="150"/>
      <c r="Q194" s="150"/>
      <c r="R194" s="150"/>
      <c r="S194" s="150"/>
      <c r="T194" s="150"/>
      <c r="U194" s="150"/>
      <c r="V194" s="150"/>
      <c r="W194" s="150"/>
      <c r="X194" s="150"/>
      <c r="Y194" s="150"/>
      <c r="Z194" s="150"/>
    </row>
    <row r="195" spans="1:26" ht="15.75" customHeight="1" x14ac:dyDescent="0.25">
      <c r="A195" s="150"/>
      <c r="B195" s="150"/>
      <c r="C195" s="150"/>
      <c r="D195" s="150"/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150"/>
      <c r="W195" s="150"/>
      <c r="X195" s="150"/>
      <c r="Y195" s="150"/>
      <c r="Z195" s="150"/>
    </row>
    <row r="196" spans="1:26" ht="15.75" customHeight="1" x14ac:dyDescent="0.25">
      <c r="A196" s="150"/>
      <c r="B196" s="150"/>
      <c r="C196" s="150"/>
      <c r="D196" s="150"/>
      <c r="E196" s="150"/>
      <c r="F196" s="150"/>
      <c r="G196" s="150"/>
      <c r="H196" s="150"/>
      <c r="I196" s="150"/>
      <c r="J196" s="150"/>
      <c r="K196" s="150"/>
      <c r="L196" s="150"/>
      <c r="M196" s="150"/>
      <c r="N196" s="150"/>
      <c r="O196" s="150"/>
      <c r="P196" s="150"/>
      <c r="Q196" s="150"/>
      <c r="R196" s="150"/>
      <c r="S196" s="150"/>
      <c r="T196" s="150"/>
      <c r="U196" s="150"/>
      <c r="V196" s="150"/>
      <c r="W196" s="150"/>
      <c r="X196" s="150"/>
      <c r="Y196" s="150"/>
      <c r="Z196" s="150"/>
    </row>
    <row r="197" spans="1:26" ht="15.75" customHeight="1" x14ac:dyDescent="0.25">
      <c r="A197" s="150"/>
      <c r="B197" s="150"/>
      <c r="C197" s="150"/>
      <c r="D197" s="150"/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150"/>
      <c r="W197" s="150"/>
      <c r="X197" s="150"/>
      <c r="Y197" s="150"/>
      <c r="Z197" s="150"/>
    </row>
    <row r="198" spans="1:26" ht="15.75" customHeight="1" x14ac:dyDescent="0.25">
      <c r="A198" s="150"/>
      <c r="B198" s="150"/>
      <c r="C198" s="150"/>
      <c r="D198" s="150"/>
      <c r="E198" s="150"/>
      <c r="F198" s="150"/>
      <c r="G198" s="150"/>
      <c r="H198" s="150"/>
      <c r="I198" s="150"/>
      <c r="J198" s="150"/>
      <c r="K198" s="150"/>
      <c r="L198" s="150"/>
      <c r="M198" s="150"/>
      <c r="N198" s="150"/>
      <c r="O198" s="150"/>
      <c r="P198" s="150"/>
      <c r="Q198" s="150"/>
      <c r="R198" s="150"/>
      <c r="S198" s="150"/>
      <c r="T198" s="150"/>
      <c r="U198" s="150"/>
      <c r="V198" s="150"/>
      <c r="W198" s="150"/>
      <c r="X198" s="150"/>
      <c r="Y198" s="150"/>
      <c r="Z198" s="150"/>
    </row>
    <row r="199" spans="1:26" ht="15.75" customHeight="1" x14ac:dyDescent="0.25">
      <c r="A199" s="150"/>
      <c r="B199" s="150"/>
      <c r="C199" s="150"/>
      <c r="D199" s="150"/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150"/>
      <c r="W199" s="150"/>
      <c r="X199" s="150"/>
      <c r="Y199" s="150"/>
      <c r="Z199" s="150"/>
    </row>
    <row r="200" spans="1:26" ht="15.75" customHeight="1" x14ac:dyDescent="0.25">
      <c r="A200" s="150"/>
      <c r="B200" s="150"/>
      <c r="C200" s="150"/>
      <c r="D200" s="150"/>
      <c r="E200" s="150"/>
      <c r="F200" s="150"/>
      <c r="G200" s="150"/>
      <c r="H200" s="150"/>
      <c r="I200" s="150"/>
      <c r="J200" s="150"/>
      <c r="K200" s="150"/>
      <c r="L200" s="150"/>
      <c r="M200" s="150"/>
      <c r="N200" s="150"/>
      <c r="O200" s="150"/>
      <c r="P200" s="150"/>
      <c r="Q200" s="150"/>
      <c r="R200" s="150"/>
      <c r="S200" s="150"/>
      <c r="T200" s="150"/>
      <c r="U200" s="150"/>
      <c r="V200" s="150"/>
      <c r="W200" s="150"/>
      <c r="X200" s="150"/>
      <c r="Y200" s="150"/>
      <c r="Z200" s="150"/>
    </row>
    <row r="201" spans="1:26" ht="15.75" customHeight="1" x14ac:dyDescent="0.25">
      <c r="A201" s="150"/>
      <c r="B201" s="150"/>
      <c r="C201" s="150"/>
      <c r="D201" s="150"/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150"/>
      <c r="W201" s="150"/>
      <c r="X201" s="150"/>
      <c r="Y201" s="150"/>
      <c r="Z201" s="150"/>
    </row>
    <row r="202" spans="1:26" ht="15.75" customHeight="1" x14ac:dyDescent="0.25">
      <c r="A202" s="150"/>
      <c r="B202" s="150"/>
      <c r="C202" s="150"/>
      <c r="D202" s="150"/>
      <c r="E202" s="150"/>
      <c r="F202" s="150"/>
      <c r="G202" s="150"/>
      <c r="H202" s="150"/>
      <c r="I202" s="150"/>
      <c r="J202" s="150"/>
      <c r="K202" s="150"/>
      <c r="L202" s="150"/>
      <c r="M202" s="150"/>
      <c r="N202" s="150"/>
      <c r="O202" s="150"/>
      <c r="P202" s="150"/>
      <c r="Q202" s="150"/>
      <c r="R202" s="150"/>
      <c r="S202" s="150"/>
      <c r="T202" s="150"/>
      <c r="U202" s="150"/>
      <c r="V202" s="150"/>
      <c r="W202" s="150"/>
      <c r="X202" s="150"/>
      <c r="Y202" s="150"/>
      <c r="Z202" s="150"/>
    </row>
    <row r="203" spans="1:26" ht="15.75" customHeight="1" x14ac:dyDescent="0.25">
      <c r="A203" s="150"/>
      <c r="B203" s="150"/>
      <c r="C203" s="150"/>
      <c r="D203" s="150"/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150"/>
      <c r="W203" s="150"/>
      <c r="X203" s="150"/>
      <c r="Y203" s="150"/>
      <c r="Z203" s="150"/>
    </row>
    <row r="204" spans="1:26" ht="15.75" customHeight="1" x14ac:dyDescent="0.25">
      <c r="A204" s="150"/>
      <c r="B204" s="150"/>
      <c r="C204" s="150"/>
      <c r="D204" s="150"/>
      <c r="E204" s="150"/>
      <c r="F204" s="150"/>
      <c r="G204" s="150"/>
      <c r="H204" s="150"/>
      <c r="I204" s="150"/>
      <c r="J204" s="150"/>
      <c r="K204" s="150"/>
      <c r="L204" s="150"/>
      <c r="M204" s="150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150"/>
    </row>
    <row r="205" spans="1:26" ht="15.75" customHeight="1" x14ac:dyDescent="0.25">
      <c r="A205" s="150"/>
      <c r="B205" s="150"/>
      <c r="C205" s="150"/>
      <c r="D205" s="150"/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150"/>
      <c r="W205" s="150"/>
      <c r="X205" s="150"/>
      <c r="Y205" s="150"/>
      <c r="Z205" s="150"/>
    </row>
    <row r="206" spans="1:26" ht="15.75" customHeight="1" x14ac:dyDescent="0.25">
      <c r="A206" s="150"/>
      <c r="B206" s="150"/>
      <c r="C206" s="150"/>
      <c r="D206" s="150"/>
      <c r="E206" s="150"/>
      <c r="F206" s="150"/>
      <c r="G206" s="150"/>
      <c r="H206" s="150"/>
      <c r="I206" s="150"/>
      <c r="J206" s="150"/>
      <c r="K206" s="150"/>
      <c r="L206" s="150"/>
      <c r="M206" s="150"/>
      <c r="N206" s="150"/>
      <c r="O206" s="150"/>
      <c r="P206" s="150"/>
      <c r="Q206" s="150"/>
      <c r="R206" s="150"/>
      <c r="S206" s="150"/>
      <c r="T206" s="150"/>
      <c r="U206" s="150"/>
      <c r="V206" s="150"/>
      <c r="W206" s="150"/>
      <c r="X206" s="150"/>
      <c r="Y206" s="150"/>
      <c r="Z206" s="150"/>
    </row>
    <row r="207" spans="1:26" ht="15.75" customHeight="1" x14ac:dyDescent="0.25">
      <c r="A207" s="150"/>
      <c r="B207" s="150"/>
      <c r="C207" s="150"/>
      <c r="D207" s="150"/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</row>
    <row r="208" spans="1:26" ht="15.75" customHeight="1" x14ac:dyDescent="0.25">
      <c r="A208" s="150"/>
      <c r="B208" s="150"/>
      <c r="C208" s="150"/>
      <c r="D208" s="150"/>
      <c r="E208" s="150"/>
      <c r="F208" s="150"/>
      <c r="G208" s="150"/>
      <c r="H208" s="150"/>
      <c r="I208" s="150"/>
      <c r="J208" s="150"/>
      <c r="K208" s="150"/>
      <c r="L208" s="150"/>
      <c r="M208" s="150"/>
      <c r="N208" s="150"/>
      <c r="O208" s="150"/>
      <c r="P208" s="150"/>
      <c r="Q208" s="150"/>
      <c r="R208" s="150"/>
      <c r="S208" s="150"/>
      <c r="T208" s="150"/>
      <c r="U208" s="150"/>
      <c r="V208" s="150"/>
      <c r="W208" s="150"/>
      <c r="X208" s="150"/>
      <c r="Y208" s="150"/>
      <c r="Z208" s="150"/>
    </row>
    <row r="209" spans="1:26" ht="15.75" customHeight="1" x14ac:dyDescent="0.25">
      <c r="A209" s="150"/>
      <c r="B209" s="150"/>
      <c r="C209" s="150"/>
      <c r="D209" s="150"/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150"/>
      <c r="W209" s="150"/>
      <c r="X209" s="150"/>
      <c r="Y209" s="150"/>
      <c r="Z209" s="150"/>
    </row>
    <row r="210" spans="1:26" ht="15.75" customHeight="1" x14ac:dyDescent="0.25">
      <c r="A210" s="150"/>
      <c r="B210" s="150"/>
      <c r="C210" s="150"/>
      <c r="D210" s="150"/>
      <c r="E210" s="150"/>
      <c r="F210" s="150"/>
      <c r="G210" s="150"/>
      <c r="H210" s="150"/>
      <c r="I210" s="150"/>
      <c r="J210" s="150"/>
      <c r="K210" s="150"/>
      <c r="L210" s="150"/>
      <c r="M210" s="150"/>
      <c r="N210" s="150"/>
      <c r="O210" s="150"/>
      <c r="P210" s="150"/>
      <c r="Q210" s="150"/>
      <c r="R210" s="150"/>
      <c r="S210" s="150"/>
      <c r="T210" s="150"/>
      <c r="U210" s="150"/>
      <c r="V210" s="150"/>
      <c r="W210" s="150"/>
      <c r="X210" s="150"/>
      <c r="Y210" s="150"/>
      <c r="Z210" s="150"/>
    </row>
    <row r="211" spans="1:26" ht="15.75" customHeight="1" x14ac:dyDescent="0.25">
      <c r="A211" s="150"/>
      <c r="B211" s="150"/>
      <c r="C211" s="150"/>
      <c r="D211" s="150"/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150"/>
      <c r="W211" s="150"/>
      <c r="X211" s="150"/>
      <c r="Y211" s="150"/>
      <c r="Z211" s="150"/>
    </row>
    <row r="212" spans="1:26" ht="15.75" customHeight="1" x14ac:dyDescent="0.25">
      <c r="A212" s="150"/>
      <c r="B212" s="150"/>
      <c r="C212" s="150"/>
      <c r="D212" s="150"/>
      <c r="E212" s="150"/>
      <c r="F212" s="150"/>
      <c r="G212" s="150"/>
      <c r="H212" s="150"/>
      <c r="I212" s="150"/>
      <c r="J212" s="150"/>
      <c r="K212" s="150"/>
      <c r="L212" s="150"/>
      <c r="M212" s="150"/>
      <c r="N212" s="150"/>
      <c r="O212" s="150"/>
      <c r="P212" s="150"/>
      <c r="Q212" s="150"/>
      <c r="R212" s="150"/>
      <c r="S212" s="150"/>
      <c r="T212" s="150"/>
      <c r="U212" s="150"/>
      <c r="V212" s="150"/>
      <c r="W212" s="150"/>
      <c r="X212" s="150"/>
      <c r="Y212" s="150"/>
      <c r="Z212" s="150"/>
    </row>
    <row r="213" spans="1:26" ht="15.75" customHeight="1" x14ac:dyDescent="0.25">
      <c r="A213" s="150"/>
      <c r="B213" s="150"/>
      <c r="C213" s="150"/>
      <c r="D213" s="150"/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150"/>
      <c r="W213" s="150"/>
      <c r="X213" s="150"/>
      <c r="Y213" s="150"/>
      <c r="Z213" s="150"/>
    </row>
    <row r="214" spans="1:26" ht="15.75" customHeight="1" x14ac:dyDescent="0.25">
      <c r="A214" s="150"/>
      <c r="B214" s="150"/>
      <c r="C214" s="150"/>
      <c r="D214" s="150"/>
      <c r="E214" s="150"/>
      <c r="F214" s="150"/>
      <c r="G214" s="150"/>
      <c r="H214" s="150"/>
      <c r="I214" s="150"/>
      <c r="J214" s="150"/>
      <c r="K214" s="150"/>
      <c r="L214" s="150"/>
      <c r="M214" s="150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150"/>
    </row>
    <row r="215" spans="1:26" ht="15.75" customHeight="1" x14ac:dyDescent="0.25">
      <c r="A215" s="150"/>
      <c r="B215" s="150"/>
      <c r="C215" s="150"/>
      <c r="D215" s="150"/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150"/>
      <c r="W215" s="150"/>
      <c r="X215" s="150"/>
      <c r="Y215" s="150"/>
      <c r="Z215" s="150"/>
    </row>
    <row r="216" spans="1:26" ht="15.75" customHeight="1" x14ac:dyDescent="0.25">
      <c r="A216" s="150"/>
      <c r="B216" s="150"/>
      <c r="C216" s="150"/>
      <c r="D216" s="150"/>
      <c r="E216" s="150"/>
      <c r="F216" s="150"/>
      <c r="G216" s="150"/>
      <c r="H216" s="150"/>
      <c r="I216" s="150"/>
      <c r="J216" s="150"/>
      <c r="K216" s="150"/>
      <c r="L216" s="150"/>
      <c r="M216" s="150"/>
      <c r="N216" s="150"/>
      <c r="O216" s="150"/>
      <c r="P216" s="150"/>
      <c r="Q216" s="150"/>
      <c r="R216" s="150"/>
      <c r="S216" s="150"/>
      <c r="T216" s="150"/>
      <c r="U216" s="150"/>
      <c r="V216" s="150"/>
      <c r="W216" s="150"/>
      <c r="X216" s="150"/>
      <c r="Y216" s="150"/>
      <c r="Z216" s="150"/>
    </row>
    <row r="217" spans="1:26" ht="15.75" customHeight="1" x14ac:dyDescent="0.25">
      <c r="A217" s="150"/>
      <c r="B217" s="150"/>
      <c r="C217" s="150"/>
      <c r="D217" s="150"/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150"/>
      <c r="W217" s="150"/>
      <c r="X217" s="150"/>
      <c r="Y217" s="150"/>
      <c r="Z217" s="150"/>
    </row>
    <row r="218" spans="1:26" ht="15.75" customHeight="1" x14ac:dyDescent="0.25">
      <c r="A218" s="150"/>
      <c r="B218" s="150"/>
      <c r="C218" s="150"/>
      <c r="D218" s="150"/>
      <c r="E218" s="150"/>
      <c r="F218" s="150"/>
      <c r="G218" s="150"/>
      <c r="H218" s="150"/>
      <c r="I218" s="150"/>
      <c r="J218" s="150"/>
      <c r="K218" s="150"/>
      <c r="L218" s="150"/>
      <c r="M218" s="150"/>
      <c r="N218" s="150"/>
      <c r="O218" s="150"/>
      <c r="P218" s="150"/>
      <c r="Q218" s="150"/>
      <c r="R218" s="150"/>
      <c r="S218" s="150"/>
      <c r="T218" s="150"/>
      <c r="U218" s="150"/>
      <c r="V218" s="150"/>
      <c r="W218" s="150"/>
      <c r="X218" s="150"/>
      <c r="Y218" s="150"/>
      <c r="Z218" s="150"/>
    </row>
    <row r="219" spans="1:26" ht="15.75" customHeight="1" x14ac:dyDescent="0.25">
      <c r="A219" s="150"/>
      <c r="B219" s="150"/>
      <c r="C219" s="150"/>
      <c r="D219" s="150"/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  <c r="X219" s="150"/>
      <c r="Y219" s="150"/>
      <c r="Z219" s="150"/>
    </row>
    <row r="220" spans="1:26" ht="15.75" customHeight="1" x14ac:dyDescent="0.25">
      <c r="A220" s="150"/>
      <c r="B220" s="150"/>
      <c r="C220" s="150"/>
      <c r="D220" s="150"/>
      <c r="E220" s="150"/>
      <c r="F220" s="150"/>
      <c r="G220" s="150"/>
      <c r="H220" s="150"/>
      <c r="I220" s="150"/>
      <c r="J220" s="150"/>
      <c r="K220" s="150"/>
      <c r="L220" s="150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150"/>
    </row>
    <row r="221" spans="1:26" ht="15.75" customHeight="1" x14ac:dyDescent="0.25">
      <c r="A221" s="150"/>
      <c r="B221" s="150"/>
      <c r="C221" s="150"/>
      <c r="D221" s="150"/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150"/>
      <c r="W221" s="150"/>
      <c r="X221" s="150"/>
      <c r="Y221" s="150"/>
      <c r="Z221" s="150"/>
    </row>
    <row r="222" spans="1:26" ht="15.75" customHeight="1" x14ac:dyDescent="0.25">
      <c r="A222" s="150"/>
      <c r="B222" s="150"/>
      <c r="C222" s="150"/>
      <c r="D222" s="150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</row>
    <row r="223" spans="1:26" ht="15.75" customHeight="1" x14ac:dyDescent="0.25">
      <c r="A223" s="150"/>
      <c r="B223" s="150"/>
      <c r="C223" s="150"/>
      <c r="D223" s="150"/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150"/>
      <c r="W223" s="150"/>
      <c r="X223" s="150"/>
      <c r="Y223" s="150"/>
      <c r="Z223" s="150"/>
    </row>
    <row r="224" spans="1:26" ht="15.75" customHeight="1" x14ac:dyDescent="0.25">
      <c r="A224" s="150"/>
      <c r="B224" s="150"/>
      <c r="C224" s="150"/>
      <c r="D224" s="150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</row>
    <row r="225" spans="1:26" ht="15.75" customHeight="1" x14ac:dyDescent="0.25">
      <c r="A225" s="150"/>
      <c r="B225" s="150"/>
      <c r="C225" s="150"/>
      <c r="D225" s="150"/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150"/>
      <c r="W225" s="150"/>
      <c r="X225" s="150"/>
      <c r="Y225" s="150"/>
      <c r="Z225" s="150"/>
    </row>
    <row r="226" spans="1:26" ht="15.75" customHeight="1" x14ac:dyDescent="0.25">
      <c r="A226" s="150"/>
      <c r="B226" s="150"/>
      <c r="C226" s="150"/>
      <c r="D226" s="150"/>
      <c r="E226" s="150"/>
      <c r="F226" s="150"/>
      <c r="G226" s="150"/>
      <c r="H226" s="150"/>
      <c r="I226" s="150"/>
      <c r="J226" s="150"/>
      <c r="K226" s="150"/>
      <c r="L226" s="150"/>
      <c r="M226" s="150"/>
      <c r="N226" s="150"/>
      <c r="O226" s="150"/>
      <c r="P226" s="150"/>
      <c r="Q226" s="150"/>
      <c r="R226" s="150"/>
      <c r="S226" s="150"/>
      <c r="T226" s="150"/>
      <c r="U226" s="150"/>
      <c r="V226" s="150"/>
      <c r="W226" s="150"/>
      <c r="X226" s="150"/>
      <c r="Y226" s="150"/>
      <c r="Z226" s="150"/>
    </row>
    <row r="227" spans="1:26" ht="15.75" customHeight="1" x14ac:dyDescent="0.25">
      <c r="A227" s="150"/>
      <c r="B227" s="150"/>
      <c r="C227" s="150"/>
      <c r="D227" s="150"/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150"/>
      <c r="W227" s="150"/>
      <c r="X227" s="150"/>
      <c r="Y227" s="150"/>
      <c r="Z227" s="150"/>
    </row>
    <row r="228" spans="1:26" ht="15.75" customHeight="1" x14ac:dyDescent="0.25">
      <c r="A228" s="150"/>
      <c r="B228" s="150"/>
      <c r="C228" s="150"/>
      <c r="D228" s="150"/>
      <c r="E228" s="150"/>
      <c r="F228" s="150"/>
      <c r="G228" s="150"/>
      <c r="H228" s="150"/>
      <c r="I228" s="150"/>
      <c r="J228" s="150"/>
      <c r="K228" s="150"/>
      <c r="L228" s="150"/>
      <c r="M228" s="150"/>
      <c r="N228" s="150"/>
      <c r="O228" s="150"/>
      <c r="P228" s="150"/>
      <c r="Q228" s="150"/>
      <c r="R228" s="150"/>
      <c r="S228" s="150"/>
      <c r="T228" s="150"/>
      <c r="U228" s="150"/>
      <c r="V228" s="150"/>
      <c r="W228" s="150"/>
      <c r="X228" s="150"/>
      <c r="Y228" s="150"/>
      <c r="Z228" s="150"/>
    </row>
    <row r="229" spans="1:26" ht="15.75" customHeight="1" x14ac:dyDescent="0.25">
      <c r="A229" s="150"/>
      <c r="B229" s="150"/>
      <c r="C229" s="150"/>
      <c r="D229" s="150"/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150"/>
      <c r="W229" s="150"/>
      <c r="X229" s="150"/>
      <c r="Y229" s="150"/>
      <c r="Z229" s="150"/>
    </row>
    <row r="230" spans="1:26" ht="15.75" customHeight="1" x14ac:dyDescent="0.25">
      <c r="A230" s="150"/>
      <c r="B230" s="150"/>
      <c r="C230" s="150"/>
      <c r="D230" s="150"/>
      <c r="E230" s="150"/>
      <c r="F230" s="150"/>
      <c r="G230" s="150"/>
      <c r="H230" s="150"/>
      <c r="I230" s="150"/>
      <c r="J230" s="150"/>
      <c r="K230" s="150"/>
      <c r="L230" s="150"/>
      <c r="M230" s="150"/>
      <c r="N230" s="150"/>
      <c r="O230" s="150"/>
      <c r="P230" s="150"/>
      <c r="Q230" s="150"/>
      <c r="R230" s="150"/>
      <c r="S230" s="150"/>
      <c r="T230" s="150"/>
      <c r="U230" s="150"/>
      <c r="V230" s="150"/>
      <c r="W230" s="150"/>
      <c r="X230" s="150"/>
      <c r="Y230" s="150"/>
      <c r="Z230" s="150"/>
    </row>
    <row r="231" spans="1:26" ht="15.75" customHeight="1" x14ac:dyDescent="0.25">
      <c r="A231" s="150"/>
      <c r="B231" s="150"/>
      <c r="C231" s="150"/>
      <c r="D231" s="150"/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150"/>
      <c r="W231" s="150"/>
      <c r="X231" s="150"/>
      <c r="Y231" s="150"/>
      <c r="Z231" s="150"/>
    </row>
    <row r="232" spans="1:26" ht="15.75" customHeight="1" x14ac:dyDescent="0.25">
      <c r="A232" s="150"/>
      <c r="B232" s="150"/>
      <c r="C232" s="150"/>
      <c r="D232" s="150"/>
      <c r="E232" s="150"/>
      <c r="F232" s="150"/>
      <c r="G232" s="150"/>
      <c r="H232" s="150"/>
      <c r="I232" s="150"/>
      <c r="J232" s="150"/>
      <c r="K232" s="150"/>
      <c r="L232" s="150"/>
      <c r="M232" s="150"/>
      <c r="N232" s="150"/>
      <c r="O232" s="150"/>
      <c r="P232" s="150"/>
      <c r="Q232" s="150"/>
      <c r="R232" s="150"/>
      <c r="S232" s="150"/>
      <c r="T232" s="150"/>
      <c r="U232" s="150"/>
      <c r="V232" s="150"/>
      <c r="W232" s="150"/>
      <c r="X232" s="150"/>
      <c r="Y232" s="150"/>
      <c r="Z232" s="150"/>
    </row>
    <row r="233" spans="1:26" ht="15.75" customHeight="1" x14ac:dyDescent="0.25">
      <c r="A233" s="150"/>
      <c r="B233" s="150"/>
      <c r="C233" s="150"/>
      <c r="D233" s="150"/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150"/>
      <c r="W233" s="150"/>
      <c r="X233" s="150"/>
      <c r="Y233" s="150"/>
      <c r="Z233" s="150"/>
    </row>
    <row r="234" spans="1:26" ht="15.75" customHeight="1" x14ac:dyDescent="0.25">
      <c r="A234" s="150"/>
      <c r="B234" s="150"/>
      <c r="C234" s="150"/>
      <c r="D234" s="150"/>
      <c r="E234" s="150"/>
      <c r="F234" s="150"/>
      <c r="G234" s="150"/>
      <c r="H234" s="150"/>
      <c r="I234" s="150"/>
      <c r="J234" s="150"/>
      <c r="K234" s="150"/>
      <c r="L234" s="150"/>
      <c r="M234" s="150"/>
      <c r="N234" s="150"/>
      <c r="O234" s="150"/>
      <c r="P234" s="150"/>
      <c r="Q234" s="150"/>
      <c r="R234" s="150"/>
      <c r="S234" s="150"/>
      <c r="T234" s="150"/>
      <c r="U234" s="150"/>
      <c r="V234" s="150"/>
      <c r="W234" s="150"/>
      <c r="X234" s="150"/>
      <c r="Y234" s="150"/>
      <c r="Z234" s="150"/>
    </row>
    <row r="235" spans="1:26" ht="15.75" customHeight="1" x14ac:dyDescent="0.25">
      <c r="A235" s="150"/>
      <c r="B235" s="150"/>
      <c r="C235" s="150"/>
      <c r="D235" s="150"/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150"/>
      <c r="W235" s="150"/>
      <c r="X235" s="150"/>
      <c r="Y235" s="150"/>
      <c r="Z235" s="150"/>
    </row>
    <row r="236" spans="1:26" ht="15.75" customHeight="1" x14ac:dyDescent="0.25">
      <c r="A236" s="150"/>
      <c r="B236" s="150"/>
      <c r="C236" s="150"/>
      <c r="D236" s="150"/>
      <c r="E236" s="150"/>
      <c r="F236" s="150"/>
      <c r="G236" s="150"/>
      <c r="H236" s="150"/>
      <c r="I236" s="150"/>
      <c r="J236" s="150"/>
      <c r="K236" s="150"/>
      <c r="L236" s="150"/>
      <c r="M236" s="150"/>
      <c r="N236" s="150"/>
      <c r="O236" s="150"/>
      <c r="P236" s="150"/>
      <c r="Q236" s="150"/>
      <c r="R236" s="150"/>
      <c r="S236" s="150"/>
      <c r="T236" s="150"/>
      <c r="U236" s="150"/>
      <c r="V236" s="150"/>
      <c r="W236" s="150"/>
      <c r="X236" s="150"/>
      <c r="Y236" s="150"/>
      <c r="Z236" s="150"/>
    </row>
    <row r="237" spans="1:26" ht="15.75" customHeight="1" x14ac:dyDescent="0.25">
      <c r="A237" s="150"/>
      <c r="B237" s="150"/>
      <c r="C237" s="150"/>
      <c r="D237" s="150"/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150"/>
      <c r="W237" s="150"/>
      <c r="X237" s="150"/>
      <c r="Y237" s="150"/>
      <c r="Z237" s="150"/>
    </row>
    <row r="238" spans="1:26" ht="15.75" customHeight="1" x14ac:dyDescent="0.25">
      <c r="A238" s="150"/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</row>
    <row r="239" spans="1:26" ht="15.75" customHeight="1" x14ac:dyDescent="0.25">
      <c r="A239" s="150"/>
      <c r="B239" s="150"/>
      <c r="C239" s="150"/>
      <c r="D239" s="150"/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150"/>
      <c r="W239" s="150"/>
      <c r="X239" s="150"/>
      <c r="Y239" s="150"/>
      <c r="Z239" s="150"/>
    </row>
    <row r="240" spans="1:26" ht="15.75" customHeight="1" x14ac:dyDescent="0.25">
      <c r="A240" s="150"/>
      <c r="B240" s="150"/>
      <c r="C240" s="150"/>
      <c r="D240" s="150"/>
      <c r="E240" s="150"/>
      <c r="F240" s="150"/>
      <c r="G240" s="150"/>
      <c r="H240" s="150"/>
      <c r="I240" s="150"/>
      <c r="J240" s="150"/>
      <c r="K240" s="150"/>
      <c r="L240" s="150"/>
      <c r="M240" s="150"/>
      <c r="N240" s="150"/>
      <c r="O240" s="150"/>
      <c r="P240" s="150"/>
      <c r="Q240" s="150"/>
      <c r="R240" s="150"/>
      <c r="S240" s="150"/>
      <c r="T240" s="150"/>
      <c r="U240" s="150"/>
      <c r="V240" s="150"/>
      <c r="W240" s="150"/>
      <c r="X240" s="150"/>
      <c r="Y240" s="150"/>
      <c r="Z240" s="150"/>
    </row>
    <row r="241" spans="1:26" ht="15.75" customHeight="1" x14ac:dyDescent="0.25">
      <c r="A241" s="150"/>
      <c r="B241" s="150"/>
      <c r="C241" s="150"/>
      <c r="D241" s="150"/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150"/>
      <c r="W241" s="150"/>
      <c r="X241" s="150"/>
      <c r="Y241" s="150"/>
      <c r="Z241" s="150"/>
    </row>
    <row r="242" spans="1:26" ht="15.75" customHeight="1" x14ac:dyDescent="0.25">
      <c r="A242" s="150"/>
      <c r="B242" s="150"/>
      <c r="C242" s="150"/>
      <c r="D242" s="150"/>
      <c r="E242" s="150"/>
      <c r="F242" s="150"/>
      <c r="G242" s="150"/>
      <c r="H242" s="150"/>
      <c r="I242" s="150"/>
      <c r="J242" s="150"/>
      <c r="K242" s="150"/>
      <c r="L242" s="150"/>
      <c r="M242" s="150"/>
      <c r="N242" s="150"/>
      <c r="O242" s="150"/>
      <c r="P242" s="150"/>
      <c r="Q242" s="150"/>
      <c r="R242" s="150"/>
      <c r="S242" s="150"/>
      <c r="T242" s="150"/>
      <c r="U242" s="150"/>
      <c r="V242" s="150"/>
      <c r="W242" s="150"/>
      <c r="X242" s="150"/>
      <c r="Y242" s="150"/>
      <c r="Z242" s="150"/>
    </row>
    <row r="243" spans="1:26" ht="15.75" customHeight="1" x14ac:dyDescent="0.25">
      <c r="A243" s="150"/>
      <c r="B243" s="150"/>
      <c r="C243" s="150"/>
      <c r="D243" s="150"/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150"/>
      <c r="W243" s="150"/>
      <c r="X243" s="150"/>
      <c r="Y243" s="150"/>
      <c r="Z243" s="150"/>
    </row>
    <row r="244" spans="1:26" ht="15.75" customHeight="1" x14ac:dyDescent="0.25">
      <c r="A244" s="150"/>
      <c r="B244" s="150"/>
      <c r="C244" s="150"/>
      <c r="D244" s="150"/>
      <c r="E244" s="150"/>
      <c r="F244" s="150"/>
      <c r="G244" s="150"/>
      <c r="H244" s="150"/>
      <c r="I244" s="150"/>
      <c r="J244" s="150"/>
      <c r="K244" s="150"/>
      <c r="L244" s="150"/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W244" s="150"/>
      <c r="X244" s="150"/>
      <c r="Y244" s="150"/>
      <c r="Z244" s="150"/>
    </row>
    <row r="245" spans="1:26" ht="15.75" customHeight="1" x14ac:dyDescent="0.25">
      <c r="A245" s="150"/>
      <c r="B245" s="150"/>
      <c r="C245" s="150"/>
      <c r="D245" s="150"/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150"/>
      <c r="W245" s="150"/>
      <c r="X245" s="150"/>
      <c r="Y245" s="150"/>
      <c r="Z245" s="150"/>
    </row>
    <row r="246" spans="1:26" ht="15.75" customHeight="1" x14ac:dyDescent="0.25">
      <c r="A246" s="150"/>
      <c r="B246" s="150"/>
      <c r="C246" s="150"/>
      <c r="D246" s="150"/>
      <c r="E246" s="150"/>
      <c r="F246" s="150"/>
      <c r="G246" s="150"/>
      <c r="H246" s="150"/>
      <c r="I246" s="150"/>
      <c r="J246" s="150"/>
      <c r="K246" s="150"/>
      <c r="L246" s="150"/>
      <c r="M246" s="150"/>
      <c r="N246" s="150"/>
      <c r="O246" s="150"/>
      <c r="P246" s="150"/>
      <c r="Q246" s="150"/>
      <c r="R246" s="150"/>
      <c r="S246" s="150"/>
      <c r="T246" s="150"/>
      <c r="U246" s="150"/>
      <c r="V246" s="150"/>
      <c r="W246" s="150"/>
      <c r="X246" s="150"/>
      <c r="Y246" s="150"/>
      <c r="Z246" s="150"/>
    </row>
    <row r="247" spans="1:26" ht="15.75" customHeight="1" x14ac:dyDescent="0.25">
      <c r="A247" s="150"/>
      <c r="B247" s="150"/>
      <c r="C247" s="150"/>
      <c r="D247" s="150"/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150"/>
      <c r="W247" s="150"/>
      <c r="X247" s="150"/>
      <c r="Y247" s="150"/>
      <c r="Z247" s="150"/>
    </row>
    <row r="248" spans="1:26" ht="15.75" customHeight="1" x14ac:dyDescent="0.25">
      <c r="A248" s="150"/>
      <c r="B248" s="150"/>
      <c r="C248" s="150"/>
      <c r="D248" s="150"/>
      <c r="E248" s="150"/>
      <c r="F248" s="150"/>
      <c r="G248" s="150"/>
      <c r="H248" s="150"/>
      <c r="I248" s="150"/>
      <c r="J248" s="150"/>
      <c r="K248" s="150"/>
      <c r="L248" s="150"/>
      <c r="M248" s="150"/>
      <c r="N248" s="150"/>
      <c r="O248" s="150"/>
      <c r="P248" s="150"/>
      <c r="Q248" s="150"/>
      <c r="R248" s="150"/>
      <c r="S248" s="150"/>
      <c r="T248" s="150"/>
      <c r="U248" s="150"/>
      <c r="V248" s="150"/>
      <c r="W248" s="150"/>
      <c r="X248" s="150"/>
      <c r="Y248" s="150"/>
      <c r="Z248" s="150"/>
    </row>
    <row r="249" spans="1:26" ht="15.75" customHeight="1" x14ac:dyDescent="0.25">
      <c r="A249" s="150"/>
      <c r="B249" s="150"/>
      <c r="C249" s="150"/>
      <c r="D249" s="150"/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  <c r="X249" s="150"/>
      <c r="Y249" s="150"/>
      <c r="Z249" s="150"/>
    </row>
    <row r="250" spans="1:26" ht="15.75" customHeight="1" x14ac:dyDescent="0.25">
      <c r="A250" s="150"/>
      <c r="B250" s="150"/>
      <c r="C250" s="150"/>
      <c r="D250" s="150"/>
      <c r="E250" s="150"/>
      <c r="F250" s="150"/>
      <c r="G250" s="150"/>
      <c r="H250" s="150"/>
      <c r="I250" s="150"/>
      <c r="J250" s="150"/>
      <c r="K250" s="150"/>
      <c r="L250" s="150"/>
      <c r="M250" s="150"/>
      <c r="N250" s="150"/>
      <c r="O250" s="150"/>
      <c r="P250" s="150"/>
      <c r="Q250" s="150"/>
      <c r="R250" s="150"/>
      <c r="S250" s="150"/>
      <c r="T250" s="150"/>
      <c r="U250" s="150"/>
      <c r="V250" s="150"/>
      <c r="W250" s="150"/>
      <c r="X250" s="150"/>
      <c r="Y250" s="150"/>
      <c r="Z250" s="150"/>
    </row>
    <row r="251" spans="1:26" ht="15.75" customHeight="1" x14ac:dyDescent="0.25">
      <c r="A251" s="150"/>
      <c r="B251" s="150"/>
      <c r="C251" s="150"/>
      <c r="D251" s="150"/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150"/>
      <c r="W251" s="150"/>
      <c r="X251" s="150"/>
      <c r="Y251" s="150"/>
      <c r="Z251" s="150"/>
    </row>
    <row r="252" spans="1:26" ht="15.75" customHeight="1" x14ac:dyDescent="0.25">
      <c r="A252" s="150"/>
      <c r="B252" s="150"/>
      <c r="C252" s="150"/>
      <c r="D252" s="150"/>
      <c r="E252" s="150"/>
      <c r="F252" s="150"/>
      <c r="G252" s="150"/>
      <c r="H252" s="150"/>
      <c r="I252" s="150"/>
      <c r="J252" s="150"/>
      <c r="K252" s="150"/>
      <c r="L252" s="150"/>
      <c r="M252" s="150"/>
      <c r="N252" s="150"/>
      <c r="O252" s="150"/>
      <c r="P252" s="150"/>
      <c r="Q252" s="150"/>
      <c r="R252" s="150"/>
      <c r="S252" s="150"/>
      <c r="T252" s="150"/>
      <c r="U252" s="150"/>
      <c r="V252" s="150"/>
      <c r="W252" s="150"/>
      <c r="X252" s="150"/>
      <c r="Y252" s="150"/>
      <c r="Z252" s="150"/>
    </row>
    <row r="253" spans="1:26" ht="15.75" customHeight="1" x14ac:dyDescent="0.25">
      <c r="A253" s="150"/>
      <c r="B253" s="150"/>
      <c r="C253" s="150"/>
      <c r="D253" s="150"/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150"/>
      <c r="W253" s="150"/>
      <c r="X253" s="150"/>
      <c r="Y253" s="150"/>
      <c r="Z253" s="150"/>
    </row>
    <row r="254" spans="1:26" ht="15.75" customHeight="1" x14ac:dyDescent="0.25">
      <c r="A254" s="150"/>
      <c r="B254" s="150"/>
      <c r="C254" s="150"/>
      <c r="D254" s="150"/>
      <c r="E254" s="150"/>
      <c r="F254" s="150"/>
      <c r="G254" s="150"/>
      <c r="H254" s="150"/>
      <c r="I254" s="150"/>
      <c r="J254" s="150"/>
      <c r="K254" s="150"/>
      <c r="L254" s="150"/>
      <c r="M254" s="150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  <c r="X254" s="150"/>
      <c r="Y254" s="150"/>
      <c r="Z254" s="150"/>
    </row>
    <row r="255" spans="1:26" ht="15.75" customHeight="1" x14ac:dyDescent="0.25">
      <c r="A255" s="150"/>
      <c r="B255" s="150"/>
      <c r="C255" s="150"/>
      <c r="D255" s="150"/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150"/>
      <c r="W255" s="150"/>
      <c r="X255" s="150"/>
      <c r="Y255" s="150"/>
      <c r="Z255" s="150"/>
    </row>
    <row r="256" spans="1:26" ht="15.75" customHeight="1" x14ac:dyDescent="0.25">
      <c r="A256" s="150"/>
      <c r="B256" s="150"/>
      <c r="C256" s="150"/>
      <c r="D256" s="150"/>
      <c r="E256" s="150"/>
      <c r="F256" s="150"/>
      <c r="G256" s="150"/>
      <c r="H256" s="150"/>
      <c r="I256" s="150"/>
      <c r="J256" s="150"/>
      <c r="K256" s="150"/>
      <c r="L256" s="150"/>
      <c r="M256" s="150"/>
      <c r="N256" s="150"/>
      <c r="O256" s="150"/>
      <c r="P256" s="150"/>
      <c r="Q256" s="150"/>
      <c r="R256" s="150"/>
      <c r="S256" s="150"/>
      <c r="T256" s="150"/>
      <c r="U256" s="150"/>
      <c r="V256" s="150"/>
      <c r="W256" s="150"/>
      <c r="X256" s="150"/>
      <c r="Y256" s="150"/>
      <c r="Z256" s="150"/>
    </row>
    <row r="257" spans="1:26" ht="15.75" customHeight="1" x14ac:dyDescent="0.25">
      <c r="A257" s="150"/>
      <c r="B257" s="150"/>
      <c r="C257" s="150"/>
      <c r="D257" s="150"/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150"/>
      <c r="W257" s="150"/>
      <c r="X257" s="150"/>
      <c r="Y257" s="150"/>
      <c r="Z257" s="150"/>
    </row>
    <row r="258" spans="1:26" ht="15.75" customHeight="1" x14ac:dyDescent="0.25">
      <c r="A258" s="150"/>
      <c r="B258" s="150"/>
      <c r="C258" s="150"/>
      <c r="D258" s="150"/>
      <c r="E258" s="150"/>
      <c r="F258" s="150"/>
      <c r="G258" s="150"/>
      <c r="H258" s="150"/>
      <c r="I258" s="150"/>
      <c r="J258" s="150"/>
      <c r="K258" s="150"/>
      <c r="L258" s="150"/>
      <c r="M258" s="150"/>
      <c r="N258" s="150"/>
      <c r="O258" s="150"/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</row>
    <row r="259" spans="1:26" ht="15.75" customHeight="1" x14ac:dyDescent="0.25">
      <c r="A259" s="150"/>
      <c r="B259" s="150"/>
      <c r="C259" s="150"/>
      <c r="D259" s="150"/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  <c r="X259" s="150"/>
      <c r="Y259" s="150"/>
      <c r="Z259" s="150"/>
    </row>
    <row r="260" spans="1:26" ht="15.75" customHeight="1" x14ac:dyDescent="0.25">
      <c r="A260" s="150"/>
      <c r="B260" s="150"/>
      <c r="C260" s="150"/>
      <c r="D260" s="150"/>
      <c r="E260" s="150"/>
      <c r="F260" s="150"/>
      <c r="G260" s="150"/>
      <c r="H260" s="150"/>
      <c r="I260" s="150"/>
      <c r="J260" s="150"/>
      <c r="K260" s="150"/>
      <c r="L260" s="150"/>
      <c r="M260" s="150"/>
      <c r="N260" s="150"/>
      <c r="O260" s="150"/>
      <c r="P260" s="150"/>
      <c r="Q260" s="150"/>
      <c r="R260" s="150"/>
      <c r="S260" s="150"/>
      <c r="T260" s="150"/>
      <c r="U260" s="150"/>
      <c r="V260" s="150"/>
      <c r="W260" s="150"/>
      <c r="X260" s="150"/>
      <c r="Y260" s="150"/>
      <c r="Z260" s="150"/>
    </row>
    <row r="261" spans="1:26" ht="15.75" customHeight="1" x14ac:dyDescent="0.25">
      <c r="A261" s="150"/>
      <c r="B261" s="150"/>
      <c r="C261" s="150"/>
      <c r="D261" s="150"/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150"/>
      <c r="W261" s="150"/>
      <c r="X261" s="150"/>
      <c r="Y261" s="150"/>
      <c r="Z261" s="150"/>
    </row>
    <row r="262" spans="1:26" ht="15.75" customHeight="1" x14ac:dyDescent="0.25">
      <c r="A262" s="150"/>
      <c r="B262" s="150"/>
      <c r="C262" s="150"/>
      <c r="D262" s="150"/>
      <c r="E262" s="150"/>
      <c r="F262" s="150"/>
      <c r="G262" s="150"/>
      <c r="H262" s="150"/>
      <c r="I262" s="150"/>
      <c r="J262" s="150"/>
      <c r="K262" s="150"/>
      <c r="L262" s="150"/>
      <c r="M262" s="150"/>
      <c r="N262" s="150"/>
      <c r="O262" s="150"/>
      <c r="P262" s="150"/>
      <c r="Q262" s="150"/>
      <c r="R262" s="150"/>
      <c r="S262" s="150"/>
      <c r="T262" s="150"/>
      <c r="U262" s="150"/>
      <c r="V262" s="150"/>
      <c r="W262" s="150"/>
      <c r="X262" s="150"/>
      <c r="Y262" s="150"/>
      <c r="Z262" s="150"/>
    </row>
    <row r="263" spans="1:26" ht="15.75" customHeight="1" x14ac:dyDescent="0.25">
      <c r="A263" s="150"/>
      <c r="B263" s="150"/>
      <c r="C263" s="150"/>
      <c r="D263" s="150"/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150"/>
      <c r="W263" s="150"/>
      <c r="X263" s="150"/>
      <c r="Y263" s="150"/>
      <c r="Z263" s="150"/>
    </row>
    <row r="264" spans="1:26" ht="15.75" customHeight="1" x14ac:dyDescent="0.25">
      <c r="A264" s="150"/>
      <c r="B264" s="150"/>
      <c r="C264" s="150"/>
      <c r="D264" s="150"/>
      <c r="E264" s="150"/>
      <c r="F264" s="150"/>
      <c r="G264" s="150"/>
      <c r="H264" s="150"/>
      <c r="I264" s="150"/>
      <c r="J264" s="150"/>
      <c r="K264" s="150"/>
      <c r="L264" s="150"/>
      <c r="M264" s="150"/>
      <c r="N264" s="150"/>
      <c r="O264" s="150"/>
      <c r="P264" s="150"/>
      <c r="Q264" s="150"/>
      <c r="R264" s="150"/>
      <c r="S264" s="150"/>
      <c r="T264" s="150"/>
      <c r="U264" s="150"/>
      <c r="V264" s="150"/>
      <c r="W264" s="150"/>
      <c r="X264" s="150"/>
      <c r="Y264" s="150"/>
      <c r="Z264" s="150"/>
    </row>
    <row r="265" spans="1:26" ht="15.75" customHeight="1" x14ac:dyDescent="0.25">
      <c r="A265" s="150"/>
      <c r="B265" s="150"/>
      <c r="C265" s="150"/>
      <c r="D265" s="150"/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  <c r="X265" s="150"/>
      <c r="Y265" s="150"/>
      <c r="Z265" s="150"/>
    </row>
    <row r="266" spans="1:26" ht="15.75" customHeight="1" x14ac:dyDescent="0.25">
      <c r="A266" s="150"/>
      <c r="B266" s="150"/>
      <c r="C266" s="150"/>
      <c r="D266" s="150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  <c r="X266" s="150"/>
      <c r="Y266" s="150"/>
      <c r="Z266" s="150"/>
    </row>
    <row r="267" spans="1:26" ht="15.75" customHeight="1" x14ac:dyDescent="0.25">
      <c r="A267" s="150"/>
      <c r="B267" s="150"/>
      <c r="C267" s="150"/>
      <c r="D267" s="150"/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150"/>
      <c r="W267" s="150"/>
      <c r="X267" s="150"/>
      <c r="Y267" s="150"/>
      <c r="Z267" s="150"/>
    </row>
    <row r="268" spans="1:26" ht="15.75" customHeight="1" x14ac:dyDescent="0.25">
      <c r="A268" s="150"/>
      <c r="B268" s="150"/>
      <c r="C268" s="150"/>
      <c r="D268" s="150"/>
      <c r="E268" s="150"/>
      <c r="F268" s="150"/>
      <c r="G268" s="150"/>
      <c r="H268" s="150"/>
      <c r="I268" s="150"/>
      <c r="J268" s="150"/>
      <c r="K268" s="150"/>
      <c r="L268" s="150"/>
      <c r="M268" s="150"/>
      <c r="N268" s="150"/>
      <c r="O268" s="150"/>
      <c r="P268" s="150"/>
      <c r="Q268" s="150"/>
      <c r="R268" s="150"/>
      <c r="S268" s="150"/>
      <c r="T268" s="150"/>
      <c r="U268" s="150"/>
      <c r="V268" s="150"/>
      <c r="W268" s="150"/>
      <c r="X268" s="150"/>
      <c r="Y268" s="150"/>
      <c r="Z268" s="150"/>
    </row>
    <row r="269" spans="1:26" ht="15.75" customHeight="1" x14ac:dyDescent="0.25">
      <c r="A269" s="150"/>
      <c r="B269" s="150"/>
      <c r="C269" s="150"/>
      <c r="D269" s="150"/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150"/>
    </row>
    <row r="270" spans="1:26" ht="15.75" customHeight="1" x14ac:dyDescent="0.25">
      <c r="A270" s="150"/>
      <c r="B270" s="150"/>
      <c r="C270" s="150"/>
      <c r="D270" s="150"/>
      <c r="E270" s="150"/>
      <c r="F270" s="150"/>
      <c r="G270" s="150"/>
      <c r="H270" s="150"/>
      <c r="I270" s="150"/>
      <c r="J270" s="150"/>
      <c r="K270" s="150"/>
      <c r="L270" s="150"/>
      <c r="M270" s="150"/>
      <c r="N270" s="150"/>
      <c r="O270" s="150"/>
      <c r="P270" s="150"/>
      <c r="Q270" s="150"/>
      <c r="R270" s="150"/>
      <c r="S270" s="150"/>
      <c r="T270" s="150"/>
      <c r="U270" s="150"/>
      <c r="V270" s="150"/>
      <c r="W270" s="150"/>
      <c r="X270" s="150"/>
      <c r="Y270" s="150"/>
      <c r="Z270" s="150"/>
    </row>
    <row r="271" spans="1:26" ht="15.75" customHeight="1" x14ac:dyDescent="0.25">
      <c r="A271" s="150"/>
      <c r="B271" s="150"/>
      <c r="C271" s="150"/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  <c r="X271" s="150"/>
      <c r="Y271" s="150"/>
      <c r="Z271" s="150"/>
    </row>
    <row r="272" spans="1:26" ht="15.75" customHeight="1" x14ac:dyDescent="0.25">
      <c r="A272" s="150"/>
      <c r="B272" s="150"/>
      <c r="C272" s="150"/>
      <c r="D272" s="150"/>
      <c r="E272" s="150"/>
      <c r="F272" s="150"/>
      <c r="G272" s="150"/>
      <c r="H272" s="150"/>
      <c r="I272" s="150"/>
      <c r="J272" s="150"/>
      <c r="K272" s="150"/>
      <c r="L272" s="150"/>
      <c r="M272" s="150"/>
      <c r="N272" s="150"/>
      <c r="O272" s="150"/>
      <c r="P272" s="150"/>
      <c r="Q272" s="150"/>
      <c r="R272" s="150"/>
      <c r="S272" s="150"/>
      <c r="T272" s="150"/>
      <c r="U272" s="150"/>
      <c r="V272" s="150"/>
      <c r="W272" s="150"/>
      <c r="X272" s="150"/>
      <c r="Y272" s="150"/>
      <c r="Z272" s="150"/>
    </row>
    <row r="273" spans="1:26" ht="15.75" customHeight="1" x14ac:dyDescent="0.25">
      <c r="A273" s="150"/>
      <c r="B273" s="150"/>
      <c r="C273" s="150"/>
      <c r="D273" s="150"/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150"/>
      <c r="W273" s="150"/>
      <c r="X273" s="150"/>
      <c r="Y273" s="150"/>
      <c r="Z273" s="150"/>
    </row>
    <row r="274" spans="1:26" ht="15.75" customHeight="1" x14ac:dyDescent="0.25">
      <c r="A274" s="150"/>
      <c r="B274" s="150"/>
      <c r="C274" s="150"/>
      <c r="D274" s="150"/>
      <c r="E274" s="150"/>
      <c r="F274" s="150"/>
      <c r="G274" s="150"/>
      <c r="H274" s="150"/>
      <c r="I274" s="150"/>
      <c r="J274" s="150"/>
      <c r="K274" s="150"/>
      <c r="L274" s="150"/>
      <c r="M274" s="150"/>
      <c r="N274" s="150"/>
      <c r="O274" s="150"/>
      <c r="P274" s="150"/>
      <c r="Q274" s="150"/>
      <c r="R274" s="150"/>
      <c r="S274" s="150"/>
      <c r="T274" s="150"/>
      <c r="U274" s="150"/>
      <c r="V274" s="150"/>
      <c r="W274" s="150"/>
      <c r="X274" s="150"/>
      <c r="Y274" s="150"/>
      <c r="Z274" s="150"/>
    </row>
    <row r="275" spans="1:26" ht="15.75" customHeight="1" x14ac:dyDescent="0.25">
      <c r="A275" s="150"/>
      <c r="B275" s="150"/>
      <c r="C275" s="150"/>
      <c r="D275" s="150"/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150"/>
      <c r="W275" s="150"/>
      <c r="X275" s="150"/>
      <c r="Y275" s="150"/>
      <c r="Z275" s="150"/>
    </row>
    <row r="276" spans="1:26" ht="15.75" customHeight="1" x14ac:dyDescent="0.25">
      <c r="A276" s="150"/>
      <c r="B276" s="150"/>
      <c r="C276" s="150"/>
      <c r="D276" s="150"/>
      <c r="E276" s="150"/>
      <c r="F276" s="150"/>
      <c r="G276" s="150"/>
      <c r="H276" s="150"/>
      <c r="I276" s="150"/>
      <c r="J276" s="150"/>
      <c r="K276" s="150"/>
      <c r="L276" s="150"/>
      <c r="M276" s="150"/>
      <c r="N276" s="150"/>
      <c r="O276" s="150"/>
      <c r="P276" s="150"/>
      <c r="Q276" s="150"/>
      <c r="R276" s="150"/>
      <c r="S276" s="150"/>
      <c r="T276" s="150"/>
      <c r="U276" s="150"/>
      <c r="V276" s="150"/>
      <c r="W276" s="150"/>
      <c r="X276" s="150"/>
      <c r="Y276" s="150"/>
      <c r="Z276" s="150"/>
    </row>
    <row r="277" spans="1:26" ht="15.75" customHeight="1" x14ac:dyDescent="0.25">
      <c r="A277" s="150"/>
      <c r="B277" s="150"/>
      <c r="C277" s="150"/>
      <c r="D277" s="150"/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150"/>
      <c r="W277" s="150"/>
      <c r="X277" s="150"/>
      <c r="Y277" s="150"/>
      <c r="Z277" s="150"/>
    </row>
    <row r="278" spans="1:26" ht="15.75" customHeight="1" x14ac:dyDescent="0.25">
      <c r="A278" s="150"/>
      <c r="B278" s="150"/>
      <c r="C278" s="150"/>
      <c r="D278" s="150"/>
      <c r="E278" s="150"/>
      <c r="F278" s="150"/>
      <c r="G278" s="150"/>
      <c r="H278" s="150"/>
      <c r="I278" s="150"/>
      <c r="J278" s="150"/>
      <c r="K278" s="150"/>
      <c r="L278" s="150"/>
      <c r="M278" s="150"/>
      <c r="N278" s="150"/>
      <c r="O278" s="150"/>
      <c r="P278" s="150"/>
      <c r="Q278" s="150"/>
      <c r="R278" s="150"/>
      <c r="S278" s="150"/>
      <c r="T278" s="150"/>
      <c r="U278" s="150"/>
      <c r="V278" s="150"/>
      <c r="W278" s="150"/>
      <c r="X278" s="150"/>
      <c r="Y278" s="150"/>
      <c r="Z278" s="150"/>
    </row>
    <row r="279" spans="1:26" ht="15.75" customHeight="1" x14ac:dyDescent="0.25">
      <c r="A279" s="150"/>
      <c r="B279" s="150"/>
      <c r="C279" s="150"/>
      <c r="D279" s="150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</row>
    <row r="280" spans="1:26" ht="15.75" customHeight="1" x14ac:dyDescent="0.25">
      <c r="A280" s="150"/>
      <c r="B280" s="150"/>
      <c r="C280" s="150"/>
      <c r="D280" s="150"/>
      <c r="E280" s="150"/>
      <c r="F280" s="150"/>
      <c r="G280" s="150"/>
      <c r="H280" s="150"/>
      <c r="I280" s="150"/>
      <c r="J280" s="150"/>
      <c r="K280" s="150"/>
      <c r="L280" s="150"/>
      <c r="M280" s="150"/>
      <c r="N280" s="150"/>
      <c r="O280" s="150"/>
      <c r="P280" s="150"/>
      <c r="Q280" s="150"/>
      <c r="R280" s="150"/>
      <c r="S280" s="150"/>
      <c r="T280" s="150"/>
      <c r="U280" s="150"/>
      <c r="V280" s="150"/>
      <c r="W280" s="150"/>
      <c r="X280" s="150"/>
      <c r="Y280" s="150"/>
      <c r="Z280" s="150"/>
    </row>
    <row r="281" spans="1:26" ht="15.75" customHeight="1" x14ac:dyDescent="0.25">
      <c r="A281" s="150"/>
      <c r="B281" s="150"/>
      <c r="C281" s="150"/>
      <c r="D281" s="150"/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150"/>
      <c r="W281" s="150"/>
      <c r="X281" s="150"/>
      <c r="Y281" s="150"/>
      <c r="Z281" s="150"/>
    </row>
    <row r="282" spans="1:26" ht="15.75" customHeight="1" x14ac:dyDescent="0.25">
      <c r="A282" s="150"/>
      <c r="B282" s="150"/>
      <c r="C282" s="150"/>
      <c r="D282" s="150"/>
      <c r="E282" s="150"/>
      <c r="F282" s="150"/>
      <c r="G282" s="150"/>
      <c r="H282" s="150"/>
      <c r="I282" s="150"/>
      <c r="J282" s="150"/>
      <c r="K282" s="150"/>
      <c r="L282" s="150"/>
      <c r="M282" s="150"/>
      <c r="N282" s="150"/>
      <c r="O282" s="150"/>
      <c r="P282" s="150"/>
      <c r="Q282" s="150"/>
      <c r="R282" s="150"/>
      <c r="S282" s="150"/>
      <c r="T282" s="150"/>
      <c r="U282" s="150"/>
      <c r="V282" s="150"/>
      <c r="W282" s="150"/>
      <c r="X282" s="150"/>
      <c r="Y282" s="150"/>
      <c r="Z282" s="150"/>
    </row>
    <row r="283" spans="1:26" ht="15.75" customHeight="1" x14ac:dyDescent="0.25">
      <c r="A283" s="150"/>
      <c r="B283" s="150"/>
      <c r="C283" s="150"/>
      <c r="D283" s="150"/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150"/>
      <c r="W283" s="150"/>
      <c r="X283" s="150"/>
      <c r="Y283" s="150"/>
      <c r="Z283" s="150"/>
    </row>
    <row r="284" spans="1:26" ht="15.75" customHeight="1" x14ac:dyDescent="0.25">
      <c r="A284" s="150"/>
      <c r="B284" s="150"/>
      <c r="C284" s="150"/>
      <c r="D284" s="150"/>
      <c r="E284" s="150"/>
      <c r="F284" s="150"/>
      <c r="G284" s="150"/>
      <c r="H284" s="150"/>
      <c r="I284" s="150"/>
      <c r="J284" s="150"/>
      <c r="K284" s="150"/>
      <c r="L284" s="150"/>
      <c r="M284" s="150"/>
      <c r="N284" s="150"/>
      <c r="O284" s="150"/>
      <c r="P284" s="150"/>
      <c r="Q284" s="150"/>
      <c r="R284" s="150"/>
      <c r="S284" s="150"/>
      <c r="T284" s="150"/>
      <c r="U284" s="150"/>
      <c r="V284" s="150"/>
      <c r="W284" s="150"/>
      <c r="X284" s="150"/>
      <c r="Y284" s="150"/>
      <c r="Z284" s="150"/>
    </row>
    <row r="285" spans="1:26" ht="15.75" customHeight="1" x14ac:dyDescent="0.25">
      <c r="A285" s="150"/>
      <c r="B285" s="150"/>
      <c r="C285" s="150"/>
      <c r="D285" s="150"/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150"/>
      <c r="W285" s="150"/>
      <c r="X285" s="150"/>
      <c r="Y285" s="150"/>
      <c r="Z285" s="150"/>
    </row>
    <row r="286" spans="1:26" ht="15.75" customHeight="1" x14ac:dyDescent="0.25">
      <c r="A286" s="150"/>
      <c r="B286" s="150"/>
      <c r="C286" s="150"/>
      <c r="D286" s="150"/>
      <c r="E286" s="150"/>
      <c r="F286" s="150"/>
      <c r="G286" s="150"/>
      <c r="H286" s="150"/>
      <c r="I286" s="150"/>
      <c r="J286" s="150"/>
      <c r="K286" s="150"/>
      <c r="L286" s="150"/>
      <c r="M286" s="150"/>
      <c r="N286" s="150"/>
      <c r="O286" s="150"/>
      <c r="P286" s="150"/>
      <c r="Q286" s="150"/>
      <c r="R286" s="150"/>
      <c r="S286" s="150"/>
      <c r="T286" s="150"/>
      <c r="U286" s="150"/>
      <c r="V286" s="150"/>
      <c r="W286" s="150"/>
      <c r="X286" s="150"/>
      <c r="Y286" s="150"/>
      <c r="Z286" s="150"/>
    </row>
    <row r="287" spans="1:26" ht="15.75" customHeight="1" x14ac:dyDescent="0.25">
      <c r="A287" s="150"/>
      <c r="B287" s="150"/>
      <c r="C287" s="150"/>
      <c r="D287" s="150"/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150"/>
      <c r="W287" s="150"/>
      <c r="X287" s="150"/>
      <c r="Y287" s="150"/>
      <c r="Z287" s="150"/>
    </row>
    <row r="288" spans="1:26" ht="15.75" customHeight="1" x14ac:dyDescent="0.25">
      <c r="A288" s="150"/>
      <c r="B288" s="150"/>
      <c r="C288" s="150"/>
      <c r="D288" s="150"/>
      <c r="E288" s="150"/>
      <c r="F288" s="150"/>
      <c r="G288" s="150"/>
      <c r="H288" s="150"/>
      <c r="I288" s="150"/>
      <c r="J288" s="150"/>
      <c r="K288" s="150"/>
      <c r="L288" s="150"/>
      <c r="M288" s="150"/>
      <c r="N288" s="150"/>
      <c r="O288" s="150"/>
      <c r="P288" s="150"/>
      <c r="Q288" s="150"/>
      <c r="R288" s="150"/>
      <c r="S288" s="150"/>
      <c r="T288" s="150"/>
      <c r="U288" s="150"/>
      <c r="V288" s="150"/>
      <c r="W288" s="150"/>
      <c r="X288" s="150"/>
      <c r="Y288" s="150"/>
      <c r="Z288" s="150"/>
    </row>
    <row r="289" spans="1:26" ht="15.75" customHeight="1" x14ac:dyDescent="0.25">
      <c r="A289" s="150"/>
      <c r="B289" s="150"/>
      <c r="C289" s="150"/>
      <c r="D289" s="150"/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150"/>
      <c r="W289" s="150"/>
      <c r="X289" s="150"/>
      <c r="Y289" s="150"/>
      <c r="Z289" s="150"/>
    </row>
    <row r="290" spans="1:26" ht="15.75" customHeight="1" x14ac:dyDescent="0.25">
      <c r="A290" s="150"/>
      <c r="B290" s="150"/>
      <c r="C290" s="150"/>
      <c r="D290" s="150"/>
      <c r="E290" s="150"/>
      <c r="F290" s="150"/>
      <c r="G290" s="150"/>
      <c r="H290" s="150"/>
      <c r="I290" s="150"/>
      <c r="J290" s="150"/>
      <c r="K290" s="150"/>
      <c r="L290" s="150"/>
      <c r="M290" s="150"/>
      <c r="N290" s="150"/>
      <c r="O290" s="150"/>
      <c r="P290" s="150"/>
      <c r="Q290" s="150"/>
      <c r="R290" s="150"/>
      <c r="S290" s="150"/>
      <c r="T290" s="150"/>
      <c r="U290" s="150"/>
      <c r="V290" s="150"/>
      <c r="W290" s="150"/>
      <c r="X290" s="150"/>
      <c r="Y290" s="150"/>
      <c r="Z290" s="150"/>
    </row>
    <row r="291" spans="1:26" ht="15.75" customHeight="1" x14ac:dyDescent="0.25">
      <c r="A291" s="150"/>
      <c r="B291" s="150"/>
      <c r="C291" s="150"/>
      <c r="D291" s="150"/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150"/>
      <c r="W291" s="150"/>
      <c r="X291" s="150"/>
      <c r="Y291" s="150"/>
      <c r="Z291" s="150"/>
    </row>
    <row r="292" spans="1:26" ht="15.75" customHeight="1" x14ac:dyDescent="0.25">
      <c r="A292" s="150"/>
      <c r="B292" s="150"/>
      <c r="C292" s="150"/>
      <c r="D292" s="150"/>
      <c r="E292" s="150"/>
      <c r="F292" s="150"/>
      <c r="G292" s="150"/>
      <c r="H292" s="150"/>
      <c r="I292" s="150"/>
      <c r="J292" s="150"/>
      <c r="K292" s="150"/>
      <c r="L292" s="150"/>
      <c r="M292" s="150"/>
      <c r="N292" s="150"/>
      <c r="O292" s="150"/>
      <c r="P292" s="150"/>
      <c r="Q292" s="150"/>
      <c r="R292" s="150"/>
      <c r="S292" s="150"/>
      <c r="T292" s="150"/>
      <c r="U292" s="150"/>
      <c r="V292" s="150"/>
      <c r="W292" s="150"/>
      <c r="X292" s="150"/>
      <c r="Y292" s="150"/>
      <c r="Z292" s="150"/>
    </row>
    <row r="293" spans="1:26" ht="15.75" customHeight="1" x14ac:dyDescent="0.25">
      <c r="A293" s="150"/>
      <c r="B293" s="150"/>
      <c r="C293" s="150"/>
      <c r="D293" s="150"/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150"/>
      <c r="W293" s="150"/>
      <c r="X293" s="150"/>
      <c r="Y293" s="150"/>
      <c r="Z293" s="150"/>
    </row>
    <row r="294" spans="1:26" ht="15.75" customHeight="1" x14ac:dyDescent="0.25">
      <c r="A294" s="150"/>
      <c r="B294" s="150"/>
      <c r="C294" s="150"/>
      <c r="D294" s="150"/>
      <c r="E294" s="150"/>
      <c r="F294" s="150"/>
      <c r="G294" s="150"/>
      <c r="H294" s="150"/>
      <c r="I294" s="150"/>
      <c r="J294" s="150"/>
      <c r="K294" s="150"/>
      <c r="L294" s="150"/>
      <c r="M294" s="150"/>
      <c r="N294" s="150"/>
      <c r="O294" s="150"/>
      <c r="P294" s="150"/>
      <c r="Q294" s="150"/>
      <c r="R294" s="150"/>
      <c r="S294" s="150"/>
      <c r="T294" s="150"/>
      <c r="U294" s="150"/>
      <c r="V294" s="150"/>
      <c r="W294" s="150"/>
      <c r="X294" s="150"/>
      <c r="Y294" s="150"/>
      <c r="Z294" s="150"/>
    </row>
    <row r="295" spans="1:26" ht="15.75" customHeight="1" x14ac:dyDescent="0.25">
      <c r="A295" s="150"/>
      <c r="B295" s="150"/>
      <c r="C295" s="150"/>
      <c r="D295" s="150"/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150"/>
      <c r="W295" s="150"/>
      <c r="X295" s="150"/>
      <c r="Y295" s="150"/>
      <c r="Z295" s="150"/>
    </row>
    <row r="296" spans="1:26" ht="15.75" customHeight="1" x14ac:dyDescent="0.25">
      <c r="A296" s="150"/>
      <c r="B296" s="150"/>
      <c r="C296" s="150"/>
      <c r="D296" s="150"/>
      <c r="E296" s="150"/>
      <c r="F296" s="150"/>
      <c r="G296" s="150"/>
      <c r="H296" s="150"/>
      <c r="I296" s="150"/>
      <c r="J296" s="150"/>
      <c r="K296" s="150"/>
      <c r="L296" s="150"/>
      <c r="M296" s="150"/>
      <c r="N296" s="150"/>
      <c r="O296" s="150"/>
      <c r="P296" s="150"/>
      <c r="Q296" s="150"/>
      <c r="R296" s="150"/>
      <c r="S296" s="150"/>
      <c r="T296" s="150"/>
      <c r="U296" s="150"/>
      <c r="V296" s="150"/>
      <c r="W296" s="150"/>
      <c r="X296" s="150"/>
      <c r="Y296" s="150"/>
      <c r="Z296" s="150"/>
    </row>
    <row r="297" spans="1:26" ht="15.75" customHeight="1" x14ac:dyDescent="0.25">
      <c r="A297" s="150"/>
      <c r="B297" s="150"/>
      <c r="C297" s="150"/>
      <c r="D297" s="150"/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150"/>
      <c r="W297" s="150"/>
      <c r="X297" s="150"/>
      <c r="Y297" s="150"/>
      <c r="Z297" s="150"/>
    </row>
    <row r="298" spans="1:26" ht="15.75" customHeight="1" x14ac:dyDescent="0.25">
      <c r="A298" s="150"/>
      <c r="B298" s="150"/>
      <c r="C298" s="150"/>
      <c r="D298" s="150"/>
      <c r="E298" s="150"/>
      <c r="F298" s="150"/>
      <c r="G298" s="150"/>
      <c r="H298" s="150"/>
      <c r="I298" s="150"/>
      <c r="J298" s="150"/>
      <c r="K298" s="150"/>
      <c r="L298" s="150"/>
      <c r="M298" s="150"/>
      <c r="N298" s="150"/>
      <c r="O298" s="150"/>
      <c r="P298" s="150"/>
      <c r="Q298" s="150"/>
      <c r="R298" s="150"/>
      <c r="S298" s="150"/>
      <c r="T298" s="150"/>
      <c r="U298" s="150"/>
      <c r="V298" s="150"/>
      <c r="W298" s="150"/>
      <c r="X298" s="150"/>
      <c r="Y298" s="150"/>
      <c r="Z298" s="150"/>
    </row>
    <row r="299" spans="1:26" ht="15.75" customHeight="1" x14ac:dyDescent="0.25">
      <c r="A299" s="150"/>
      <c r="B299" s="150"/>
      <c r="C299" s="150"/>
      <c r="D299" s="150"/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150"/>
      <c r="W299" s="150"/>
      <c r="X299" s="150"/>
      <c r="Y299" s="150"/>
      <c r="Z299" s="150"/>
    </row>
    <row r="300" spans="1:26" ht="15.75" customHeight="1" x14ac:dyDescent="0.25">
      <c r="A300" s="150"/>
      <c r="B300" s="150"/>
      <c r="C300" s="150"/>
      <c r="D300" s="150"/>
      <c r="E300" s="150"/>
      <c r="F300" s="150"/>
      <c r="G300" s="150"/>
      <c r="H300" s="150"/>
      <c r="I300" s="150"/>
      <c r="J300" s="150"/>
      <c r="K300" s="150"/>
      <c r="L300" s="150"/>
      <c r="M300" s="150"/>
      <c r="N300" s="150"/>
      <c r="O300" s="150"/>
      <c r="P300" s="150"/>
      <c r="Q300" s="150"/>
      <c r="R300" s="150"/>
      <c r="S300" s="150"/>
      <c r="T300" s="150"/>
      <c r="U300" s="150"/>
      <c r="V300" s="150"/>
      <c r="W300" s="150"/>
      <c r="X300" s="150"/>
      <c r="Y300" s="150"/>
      <c r="Z300" s="150"/>
    </row>
    <row r="301" spans="1:26" ht="15.75" customHeight="1" x14ac:dyDescent="0.25">
      <c r="A301" s="150"/>
      <c r="B301" s="150"/>
      <c r="C301" s="150"/>
      <c r="D301" s="150"/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150"/>
      <c r="W301" s="150"/>
      <c r="X301" s="150"/>
      <c r="Y301" s="150"/>
      <c r="Z301" s="150"/>
    </row>
    <row r="302" spans="1:26" ht="15.75" customHeight="1" x14ac:dyDescent="0.25">
      <c r="A302" s="150"/>
      <c r="B302" s="150"/>
      <c r="C302" s="150"/>
      <c r="D302" s="150"/>
      <c r="E302" s="150"/>
      <c r="F302" s="150"/>
      <c r="G302" s="150"/>
      <c r="H302" s="150"/>
      <c r="I302" s="150"/>
      <c r="J302" s="150"/>
      <c r="K302" s="150"/>
      <c r="L302" s="150"/>
      <c r="M302" s="150"/>
      <c r="N302" s="150"/>
      <c r="O302" s="150"/>
      <c r="P302" s="150"/>
      <c r="Q302" s="150"/>
      <c r="R302" s="150"/>
      <c r="S302" s="150"/>
      <c r="T302" s="150"/>
      <c r="U302" s="150"/>
      <c r="V302" s="150"/>
      <c r="W302" s="150"/>
      <c r="X302" s="150"/>
      <c r="Y302" s="150"/>
      <c r="Z302" s="150"/>
    </row>
    <row r="303" spans="1:26" ht="15.75" customHeight="1" x14ac:dyDescent="0.25">
      <c r="A303" s="150"/>
      <c r="B303" s="150"/>
      <c r="C303" s="150"/>
      <c r="D303" s="150"/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150"/>
      <c r="W303" s="150"/>
      <c r="X303" s="150"/>
      <c r="Y303" s="150"/>
      <c r="Z303" s="150"/>
    </row>
    <row r="304" spans="1:26" ht="15.75" customHeight="1" x14ac:dyDescent="0.25">
      <c r="A304" s="150"/>
      <c r="B304" s="150"/>
      <c r="C304" s="150"/>
      <c r="D304" s="150"/>
      <c r="E304" s="150"/>
      <c r="F304" s="150"/>
      <c r="G304" s="150"/>
      <c r="H304" s="150"/>
      <c r="I304" s="150"/>
      <c r="J304" s="150"/>
      <c r="K304" s="150"/>
      <c r="L304" s="150"/>
      <c r="M304" s="150"/>
      <c r="N304" s="150"/>
      <c r="O304" s="150"/>
      <c r="P304" s="150"/>
      <c r="Q304" s="150"/>
      <c r="R304" s="150"/>
      <c r="S304" s="150"/>
      <c r="T304" s="150"/>
      <c r="U304" s="150"/>
      <c r="V304" s="150"/>
      <c r="W304" s="150"/>
      <c r="X304" s="150"/>
      <c r="Y304" s="150"/>
      <c r="Z304" s="150"/>
    </row>
    <row r="305" spans="1:26" ht="15.75" customHeight="1" x14ac:dyDescent="0.25">
      <c r="A305" s="150"/>
      <c r="B305" s="150"/>
      <c r="C305" s="150"/>
      <c r="D305" s="150"/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150"/>
      <c r="W305" s="150"/>
      <c r="X305" s="150"/>
      <c r="Y305" s="150"/>
      <c r="Z305" s="150"/>
    </row>
    <row r="306" spans="1:26" ht="15.75" customHeight="1" x14ac:dyDescent="0.25">
      <c r="A306" s="150"/>
      <c r="B306" s="150"/>
      <c r="C306" s="150"/>
      <c r="D306" s="150"/>
      <c r="E306" s="150"/>
      <c r="F306" s="150"/>
      <c r="G306" s="150"/>
      <c r="H306" s="150"/>
      <c r="I306" s="150"/>
      <c r="J306" s="150"/>
      <c r="K306" s="150"/>
      <c r="L306" s="150"/>
      <c r="M306" s="150"/>
      <c r="N306" s="150"/>
      <c r="O306" s="150"/>
      <c r="P306" s="150"/>
      <c r="Q306" s="150"/>
      <c r="R306" s="150"/>
      <c r="S306" s="150"/>
      <c r="T306" s="150"/>
      <c r="U306" s="150"/>
      <c r="V306" s="150"/>
      <c r="W306" s="150"/>
      <c r="X306" s="150"/>
      <c r="Y306" s="150"/>
      <c r="Z306" s="150"/>
    </row>
    <row r="307" spans="1:26" ht="15.75" customHeight="1" x14ac:dyDescent="0.25">
      <c r="A307" s="150"/>
      <c r="B307" s="150"/>
      <c r="C307" s="150"/>
      <c r="D307" s="150"/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150"/>
      <c r="W307" s="150"/>
      <c r="X307" s="150"/>
      <c r="Y307" s="150"/>
      <c r="Z307" s="150"/>
    </row>
    <row r="308" spans="1:26" ht="15.75" customHeight="1" x14ac:dyDescent="0.25">
      <c r="A308" s="150"/>
      <c r="B308" s="150"/>
      <c r="C308" s="150"/>
      <c r="D308" s="150"/>
      <c r="E308" s="150"/>
      <c r="F308" s="150"/>
      <c r="G308" s="150"/>
      <c r="H308" s="150"/>
      <c r="I308" s="150"/>
      <c r="J308" s="150"/>
      <c r="K308" s="150"/>
      <c r="L308" s="150"/>
      <c r="M308" s="150"/>
      <c r="N308" s="150"/>
      <c r="O308" s="150"/>
      <c r="P308" s="150"/>
      <c r="Q308" s="150"/>
      <c r="R308" s="150"/>
      <c r="S308" s="150"/>
      <c r="T308" s="150"/>
      <c r="U308" s="150"/>
      <c r="V308" s="150"/>
      <c r="W308" s="150"/>
      <c r="X308" s="150"/>
      <c r="Y308" s="150"/>
      <c r="Z308" s="150"/>
    </row>
    <row r="309" spans="1:26" ht="15.75" customHeight="1" x14ac:dyDescent="0.25">
      <c r="A309" s="150"/>
      <c r="B309" s="150"/>
      <c r="C309" s="150"/>
      <c r="D309" s="150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150"/>
      <c r="W309" s="150"/>
      <c r="X309" s="150"/>
      <c r="Y309" s="150"/>
      <c r="Z309" s="150"/>
    </row>
    <row r="310" spans="1:26" ht="15.75" customHeight="1" x14ac:dyDescent="0.25">
      <c r="A310" s="150"/>
      <c r="B310" s="150"/>
      <c r="C310" s="150"/>
      <c r="D310" s="150"/>
      <c r="E310" s="150"/>
      <c r="F310" s="150"/>
      <c r="G310" s="150"/>
      <c r="H310" s="150"/>
      <c r="I310" s="150"/>
      <c r="J310" s="150"/>
      <c r="K310" s="150"/>
      <c r="L310" s="150"/>
      <c r="M310" s="150"/>
      <c r="N310" s="150"/>
      <c r="O310" s="150"/>
      <c r="P310" s="150"/>
      <c r="Q310" s="150"/>
      <c r="R310" s="150"/>
      <c r="S310" s="150"/>
      <c r="T310" s="150"/>
      <c r="U310" s="150"/>
      <c r="V310" s="150"/>
      <c r="W310" s="150"/>
      <c r="X310" s="150"/>
      <c r="Y310" s="150"/>
      <c r="Z310" s="150"/>
    </row>
    <row r="311" spans="1:26" ht="15.75" customHeight="1" x14ac:dyDescent="0.25">
      <c r="A311" s="150"/>
      <c r="B311" s="150"/>
      <c r="C311" s="150"/>
      <c r="D311" s="150"/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150"/>
      <c r="W311" s="150"/>
      <c r="X311" s="150"/>
      <c r="Y311" s="150"/>
      <c r="Z311" s="150"/>
    </row>
    <row r="312" spans="1:26" ht="15.75" customHeight="1" x14ac:dyDescent="0.25">
      <c r="A312" s="150"/>
      <c r="B312" s="150"/>
      <c r="C312" s="150"/>
      <c r="D312" s="150"/>
      <c r="E312" s="150"/>
      <c r="F312" s="150"/>
      <c r="G312" s="150"/>
      <c r="H312" s="150"/>
      <c r="I312" s="150"/>
      <c r="J312" s="150"/>
      <c r="K312" s="150"/>
      <c r="L312" s="150"/>
      <c r="M312" s="150"/>
      <c r="N312" s="150"/>
      <c r="O312" s="150"/>
      <c r="P312" s="150"/>
      <c r="Q312" s="150"/>
      <c r="R312" s="150"/>
      <c r="S312" s="150"/>
      <c r="T312" s="150"/>
      <c r="U312" s="150"/>
      <c r="V312" s="150"/>
      <c r="W312" s="150"/>
      <c r="X312" s="150"/>
      <c r="Y312" s="150"/>
      <c r="Z312" s="150"/>
    </row>
    <row r="313" spans="1:26" ht="15.75" customHeight="1" x14ac:dyDescent="0.25">
      <c r="A313" s="150"/>
      <c r="B313" s="150"/>
      <c r="C313" s="150"/>
      <c r="D313" s="150"/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150"/>
      <c r="W313" s="150"/>
      <c r="X313" s="150"/>
      <c r="Y313" s="150"/>
      <c r="Z313" s="150"/>
    </row>
    <row r="314" spans="1:26" ht="15.75" customHeight="1" x14ac:dyDescent="0.25">
      <c r="A314" s="150"/>
      <c r="B314" s="150"/>
      <c r="C314" s="150"/>
      <c r="D314" s="150"/>
      <c r="E314" s="150"/>
      <c r="F314" s="150"/>
      <c r="G314" s="150"/>
      <c r="H314" s="150"/>
      <c r="I314" s="150"/>
      <c r="J314" s="150"/>
      <c r="K314" s="150"/>
      <c r="L314" s="150"/>
      <c r="M314" s="150"/>
      <c r="N314" s="150"/>
      <c r="O314" s="150"/>
      <c r="P314" s="150"/>
      <c r="Q314" s="150"/>
      <c r="R314" s="150"/>
      <c r="S314" s="150"/>
      <c r="T314" s="150"/>
      <c r="U314" s="150"/>
      <c r="V314" s="150"/>
      <c r="W314" s="150"/>
      <c r="X314" s="150"/>
      <c r="Y314" s="150"/>
      <c r="Z314" s="150"/>
    </row>
    <row r="315" spans="1:26" ht="15.75" customHeight="1" x14ac:dyDescent="0.25">
      <c r="A315" s="150"/>
      <c r="B315" s="150"/>
      <c r="C315" s="150"/>
      <c r="D315" s="150"/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150"/>
      <c r="W315" s="150"/>
      <c r="X315" s="150"/>
      <c r="Y315" s="150"/>
      <c r="Z315" s="150"/>
    </row>
    <row r="316" spans="1:26" ht="15.75" customHeight="1" x14ac:dyDescent="0.25">
      <c r="A316" s="150"/>
      <c r="B316" s="150"/>
      <c r="C316" s="150"/>
      <c r="D316" s="150"/>
      <c r="E316" s="150"/>
      <c r="F316" s="150"/>
      <c r="G316" s="150"/>
      <c r="H316" s="150"/>
      <c r="I316" s="150"/>
      <c r="J316" s="150"/>
      <c r="K316" s="150"/>
      <c r="L316" s="150"/>
      <c r="M316" s="150"/>
      <c r="N316" s="150"/>
      <c r="O316" s="150"/>
      <c r="P316" s="150"/>
      <c r="Q316" s="150"/>
      <c r="R316" s="150"/>
      <c r="S316" s="150"/>
      <c r="T316" s="150"/>
      <c r="U316" s="150"/>
      <c r="V316" s="150"/>
      <c r="W316" s="150"/>
      <c r="X316" s="150"/>
      <c r="Y316" s="150"/>
      <c r="Z316" s="150"/>
    </row>
    <row r="317" spans="1:26" ht="15.75" customHeight="1" x14ac:dyDescent="0.25">
      <c r="A317" s="150"/>
      <c r="B317" s="150"/>
      <c r="C317" s="150"/>
      <c r="D317" s="150"/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150"/>
      <c r="W317" s="150"/>
      <c r="X317" s="150"/>
      <c r="Y317" s="150"/>
      <c r="Z317" s="150"/>
    </row>
    <row r="318" spans="1:26" ht="15.75" customHeight="1" x14ac:dyDescent="0.25">
      <c r="A318" s="150"/>
      <c r="B318" s="150"/>
      <c r="C318" s="150"/>
      <c r="D318" s="150"/>
      <c r="E318" s="150"/>
      <c r="F318" s="150"/>
      <c r="G318" s="150"/>
      <c r="H318" s="150"/>
      <c r="I318" s="150"/>
      <c r="J318" s="150"/>
      <c r="K318" s="150"/>
      <c r="L318" s="150"/>
      <c r="M318" s="150"/>
      <c r="N318" s="150"/>
      <c r="O318" s="150"/>
      <c r="P318" s="150"/>
      <c r="Q318" s="150"/>
      <c r="R318" s="150"/>
      <c r="S318" s="150"/>
      <c r="T318" s="150"/>
      <c r="U318" s="150"/>
      <c r="V318" s="150"/>
      <c r="W318" s="150"/>
      <c r="X318" s="150"/>
      <c r="Y318" s="150"/>
      <c r="Z318" s="150"/>
    </row>
    <row r="319" spans="1:26" ht="15.75" customHeight="1" x14ac:dyDescent="0.25">
      <c r="A319" s="150"/>
      <c r="B319" s="150"/>
      <c r="C319" s="150"/>
      <c r="D319" s="150"/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150"/>
      <c r="W319" s="150"/>
      <c r="X319" s="150"/>
      <c r="Y319" s="150"/>
      <c r="Z319" s="150"/>
    </row>
    <row r="320" spans="1:26" ht="15.75" customHeight="1" x14ac:dyDescent="0.25">
      <c r="A320" s="150"/>
      <c r="B320" s="150"/>
      <c r="C320" s="150"/>
      <c r="D320" s="150"/>
      <c r="E320" s="150"/>
      <c r="F320" s="150"/>
      <c r="G320" s="150"/>
      <c r="H320" s="150"/>
      <c r="I320" s="150"/>
      <c r="J320" s="150"/>
      <c r="K320" s="150"/>
      <c r="L320" s="150"/>
      <c r="M320" s="150"/>
      <c r="N320" s="150"/>
      <c r="O320" s="150"/>
      <c r="P320" s="150"/>
      <c r="Q320" s="150"/>
      <c r="R320" s="150"/>
      <c r="S320" s="150"/>
      <c r="T320" s="150"/>
      <c r="U320" s="150"/>
      <c r="V320" s="150"/>
      <c r="W320" s="150"/>
      <c r="X320" s="150"/>
      <c r="Y320" s="150"/>
      <c r="Z320" s="150"/>
    </row>
    <row r="321" spans="1:26" ht="15.75" customHeight="1" x14ac:dyDescent="0.25">
      <c r="A321" s="150"/>
      <c r="B321" s="150"/>
      <c r="C321" s="150"/>
      <c r="D321" s="150"/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150"/>
      <c r="W321" s="150"/>
      <c r="X321" s="150"/>
      <c r="Y321" s="150"/>
      <c r="Z321" s="150"/>
    </row>
    <row r="322" spans="1:26" ht="15.75" customHeight="1" x14ac:dyDescent="0.25">
      <c r="A322" s="150"/>
      <c r="B322" s="150"/>
      <c r="C322" s="150"/>
      <c r="D322" s="150"/>
      <c r="E322" s="150"/>
      <c r="F322" s="150"/>
      <c r="G322" s="150"/>
      <c r="H322" s="150"/>
      <c r="I322" s="150"/>
      <c r="J322" s="150"/>
      <c r="K322" s="150"/>
      <c r="L322" s="150"/>
      <c r="M322" s="150"/>
      <c r="N322" s="150"/>
      <c r="O322" s="150"/>
      <c r="P322" s="150"/>
      <c r="Q322" s="150"/>
      <c r="R322" s="150"/>
      <c r="S322" s="150"/>
      <c r="T322" s="150"/>
      <c r="U322" s="150"/>
      <c r="V322" s="150"/>
      <c r="W322" s="150"/>
      <c r="X322" s="150"/>
      <c r="Y322" s="150"/>
      <c r="Z322" s="150"/>
    </row>
    <row r="323" spans="1:26" ht="15.75" customHeight="1" x14ac:dyDescent="0.25">
      <c r="A323" s="150"/>
      <c r="B323" s="150"/>
      <c r="C323" s="150"/>
      <c r="D323" s="150"/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150"/>
      <c r="W323" s="150"/>
      <c r="X323" s="150"/>
      <c r="Y323" s="150"/>
      <c r="Z323" s="150"/>
    </row>
    <row r="324" spans="1:26" ht="15.75" customHeight="1" x14ac:dyDescent="0.25">
      <c r="A324" s="150"/>
      <c r="B324" s="150"/>
      <c r="C324" s="150"/>
      <c r="D324" s="150"/>
      <c r="E324" s="150"/>
      <c r="F324" s="150"/>
      <c r="G324" s="150"/>
      <c r="H324" s="150"/>
      <c r="I324" s="150"/>
      <c r="J324" s="150"/>
      <c r="K324" s="150"/>
      <c r="L324" s="150"/>
      <c r="M324" s="150"/>
      <c r="N324" s="150"/>
      <c r="O324" s="150"/>
      <c r="P324" s="150"/>
      <c r="Q324" s="150"/>
      <c r="R324" s="150"/>
      <c r="S324" s="150"/>
      <c r="T324" s="150"/>
      <c r="U324" s="150"/>
      <c r="V324" s="150"/>
      <c r="W324" s="150"/>
      <c r="X324" s="150"/>
      <c r="Y324" s="150"/>
      <c r="Z324" s="150"/>
    </row>
    <row r="325" spans="1:26" ht="15.75" customHeight="1" x14ac:dyDescent="0.25">
      <c r="A325" s="150"/>
      <c r="B325" s="150"/>
      <c r="C325" s="150"/>
      <c r="D325" s="150"/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150"/>
      <c r="W325" s="150"/>
      <c r="X325" s="150"/>
      <c r="Y325" s="150"/>
      <c r="Z325" s="150"/>
    </row>
    <row r="326" spans="1:26" ht="15.75" customHeight="1" x14ac:dyDescent="0.25">
      <c r="A326" s="150"/>
      <c r="B326" s="150"/>
      <c r="C326" s="150"/>
      <c r="D326" s="150"/>
      <c r="E326" s="150"/>
      <c r="F326" s="150"/>
      <c r="G326" s="150"/>
      <c r="H326" s="150"/>
      <c r="I326" s="150"/>
      <c r="J326" s="150"/>
      <c r="K326" s="150"/>
      <c r="L326" s="150"/>
      <c r="M326" s="150"/>
      <c r="N326" s="150"/>
      <c r="O326" s="150"/>
      <c r="P326" s="150"/>
      <c r="Q326" s="150"/>
      <c r="R326" s="150"/>
      <c r="S326" s="150"/>
      <c r="T326" s="150"/>
      <c r="U326" s="150"/>
      <c r="V326" s="150"/>
      <c r="W326" s="150"/>
      <c r="X326" s="150"/>
      <c r="Y326" s="150"/>
      <c r="Z326" s="150"/>
    </row>
    <row r="327" spans="1:26" ht="15.75" customHeight="1" x14ac:dyDescent="0.25">
      <c r="A327" s="150"/>
      <c r="B327" s="150"/>
      <c r="C327" s="150"/>
      <c r="D327" s="150"/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150"/>
      <c r="W327" s="150"/>
      <c r="X327" s="150"/>
      <c r="Y327" s="150"/>
      <c r="Z327" s="150"/>
    </row>
    <row r="328" spans="1:26" ht="15.75" customHeight="1" x14ac:dyDescent="0.25">
      <c r="A328" s="150"/>
      <c r="B328" s="150"/>
      <c r="C328" s="150"/>
      <c r="D328" s="150"/>
      <c r="E328" s="150"/>
      <c r="F328" s="150"/>
      <c r="G328" s="150"/>
      <c r="H328" s="150"/>
      <c r="I328" s="150"/>
      <c r="J328" s="150"/>
      <c r="K328" s="150"/>
      <c r="L328" s="150"/>
      <c r="M328" s="150"/>
      <c r="N328" s="150"/>
      <c r="O328" s="150"/>
      <c r="P328" s="150"/>
      <c r="Q328" s="150"/>
      <c r="R328" s="150"/>
      <c r="S328" s="150"/>
      <c r="T328" s="150"/>
      <c r="U328" s="150"/>
      <c r="V328" s="150"/>
      <c r="W328" s="150"/>
      <c r="X328" s="150"/>
      <c r="Y328" s="150"/>
      <c r="Z328" s="150"/>
    </row>
    <row r="329" spans="1:26" ht="15.75" customHeight="1" x14ac:dyDescent="0.25">
      <c r="A329" s="150"/>
      <c r="B329" s="150"/>
      <c r="C329" s="150"/>
      <c r="D329" s="150"/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150"/>
      <c r="W329" s="150"/>
      <c r="X329" s="150"/>
      <c r="Y329" s="150"/>
      <c r="Z329" s="150"/>
    </row>
    <row r="330" spans="1:26" ht="15.75" customHeight="1" x14ac:dyDescent="0.25">
      <c r="A330" s="150"/>
      <c r="B330" s="150"/>
      <c r="C330" s="150"/>
      <c r="D330" s="150"/>
      <c r="E330" s="150"/>
      <c r="F330" s="150"/>
      <c r="G330" s="150"/>
      <c r="H330" s="150"/>
      <c r="I330" s="150"/>
      <c r="J330" s="150"/>
      <c r="K330" s="150"/>
      <c r="L330" s="150"/>
      <c r="M330" s="150"/>
      <c r="N330" s="150"/>
      <c r="O330" s="150"/>
      <c r="P330" s="150"/>
      <c r="Q330" s="150"/>
      <c r="R330" s="150"/>
      <c r="S330" s="150"/>
      <c r="T330" s="150"/>
      <c r="U330" s="150"/>
      <c r="V330" s="150"/>
      <c r="W330" s="150"/>
      <c r="X330" s="150"/>
      <c r="Y330" s="150"/>
      <c r="Z330" s="150"/>
    </row>
    <row r="331" spans="1:26" ht="15.75" customHeight="1" x14ac:dyDescent="0.25">
      <c r="A331" s="150"/>
      <c r="B331" s="150"/>
      <c r="C331" s="150"/>
      <c r="D331" s="150"/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150"/>
      <c r="W331" s="150"/>
      <c r="X331" s="150"/>
      <c r="Y331" s="150"/>
      <c r="Z331" s="150"/>
    </row>
    <row r="332" spans="1:26" ht="15.75" customHeight="1" x14ac:dyDescent="0.25">
      <c r="A332" s="150"/>
      <c r="B332" s="150"/>
      <c r="C332" s="150"/>
      <c r="D332" s="150"/>
      <c r="E332" s="150"/>
      <c r="F332" s="150"/>
      <c r="G332" s="150"/>
      <c r="H332" s="150"/>
      <c r="I332" s="150"/>
      <c r="J332" s="150"/>
      <c r="K332" s="150"/>
      <c r="L332" s="150"/>
      <c r="M332" s="150"/>
      <c r="N332" s="150"/>
      <c r="O332" s="150"/>
      <c r="P332" s="150"/>
      <c r="Q332" s="150"/>
      <c r="R332" s="150"/>
      <c r="S332" s="150"/>
      <c r="T332" s="150"/>
      <c r="U332" s="150"/>
      <c r="V332" s="150"/>
      <c r="W332" s="150"/>
      <c r="X332" s="150"/>
      <c r="Y332" s="150"/>
      <c r="Z332" s="150"/>
    </row>
    <row r="333" spans="1:26" ht="15.75" customHeight="1" x14ac:dyDescent="0.25">
      <c r="A333" s="150"/>
      <c r="B333" s="150"/>
      <c r="C333" s="150"/>
      <c r="D333" s="150"/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150"/>
      <c r="W333" s="150"/>
      <c r="X333" s="150"/>
      <c r="Y333" s="150"/>
      <c r="Z333" s="150"/>
    </row>
    <row r="334" spans="1:26" ht="15.75" customHeight="1" x14ac:dyDescent="0.25">
      <c r="A334" s="150"/>
      <c r="B334" s="150"/>
      <c r="C334" s="150"/>
      <c r="D334" s="150"/>
      <c r="E334" s="150"/>
      <c r="F334" s="150"/>
      <c r="G334" s="150"/>
      <c r="H334" s="150"/>
      <c r="I334" s="150"/>
      <c r="J334" s="150"/>
      <c r="K334" s="150"/>
      <c r="L334" s="150"/>
      <c r="M334" s="150"/>
      <c r="N334" s="150"/>
      <c r="O334" s="150"/>
      <c r="P334" s="150"/>
      <c r="Q334" s="150"/>
      <c r="R334" s="150"/>
      <c r="S334" s="150"/>
      <c r="T334" s="150"/>
      <c r="U334" s="150"/>
      <c r="V334" s="150"/>
      <c r="W334" s="150"/>
      <c r="X334" s="150"/>
      <c r="Y334" s="150"/>
      <c r="Z334" s="150"/>
    </row>
    <row r="335" spans="1:26" ht="15.75" customHeight="1" x14ac:dyDescent="0.25">
      <c r="A335" s="150"/>
      <c r="B335" s="150"/>
      <c r="C335" s="150"/>
      <c r="D335" s="150"/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150"/>
      <c r="W335" s="150"/>
      <c r="X335" s="150"/>
      <c r="Y335" s="150"/>
      <c r="Z335" s="150"/>
    </row>
    <row r="336" spans="1:26" ht="15.75" customHeight="1" x14ac:dyDescent="0.25">
      <c r="A336" s="150"/>
      <c r="B336" s="150"/>
      <c r="C336" s="150"/>
      <c r="D336" s="150"/>
      <c r="E336" s="150"/>
      <c r="F336" s="150"/>
      <c r="G336" s="150"/>
      <c r="H336" s="150"/>
      <c r="I336" s="150"/>
      <c r="J336" s="150"/>
      <c r="K336" s="150"/>
      <c r="L336" s="150"/>
      <c r="M336" s="150"/>
      <c r="N336" s="150"/>
      <c r="O336" s="150"/>
      <c r="P336" s="150"/>
      <c r="Q336" s="150"/>
      <c r="R336" s="150"/>
      <c r="S336" s="150"/>
      <c r="T336" s="150"/>
      <c r="U336" s="150"/>
      <c r="V336" s="150"/>
      <c r="W336" s="150"/>
      <c r="X336" s="150"/>
      <c r="Y336" s="150"/>
      <c r="Z336" s="150"/>
    </row>
    <row r="337" spans="1:26" ht="15.75" customHeight="1" x14ac:dyDescent="0.25">
      <c r="A337" s="150"/>
      <c r="B337" s="150"/>
      <c r="C337" s="150"/>
      <c r="D337" s="150"/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150"/>
      <c r="W337" s="150"/>
      <c r="X337" s="150"/>
      <c r="Y337" s="150"/>
      <c r="Z337" s="150"/>
    </row>
    <row r="338" spans="1:26" ht="15.75" customHeight="1" x14ac:dyDescent="0.25">
      <c r="A338" s="150"/>
      <c r="B338" s="150"/>
      <c r="C338" s="150"/>
      <c r="D338" s="150"/>
      <c r="E338" s="150"/>
      <c r="F338" s="150"/>
      <c r="G338" s="150"/>
      <c r="H338" s="150"/>
      <c r="I338" s="150"/>
      <c r="J338" s="150"/>
      <c r="K338" s="150"/>
      <c r="L338" s="150"/>
      <c r="M338" s="150"/>
      <c r="N338" s="150"/>
      <c r="O338" s="150"/>
      <c r="P338" s="150"/>
      <c r="Q338" s="150"/>
      <c r="R338" s="150"/>
      <c r="S338" s="150"/>
      <c r="T338" s="150"/>
      <c r="U338" s="150"/>
      <c r="V338" s="150"/>
      <c r="W338" s="150"/>
      <c r="X338" s="150"/>
      <c r="Y338" s="150"/>
      <c r="Z338" s="150"/>
    </row>
    <row r="339" spans="1:26" ht="15.75" customHeight="1" x14ac:dyDescent="0.25">
      <c r="A339" s="150"/>
      <c r="B339" s="150"/>
      <c r="C339" s="150"/>
      <c r="D339" s="150"/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150"/>
      <c r="W339" s="150"/>
      <c r="X339" s="150"/>
      <c r="Y339" s="150"/>
      <c r="Z339" s="150"/>
    </row>
    <row r="340" spans="1:26" ht="15.75" customHeight="1" x14ac:dyDescent="0.25">
      <c r="A340" s="150"/>
      <c r="B340" s="150"/>
      <c r="C340" s="150"/>
      <c r="D340" s="150"/>
      <c r="E340" s="150"/>
      <c r="F340" s="150"/>
      <c r="G340" s="150"/>
      <c r="H340" s="150"/>
      <c r="I340" s="150"/>
      <c r="J340" s="150"/>
      <c r="K340" s="150"/>
      <c r="L340" s="150"/>
      <c r="M340" s="150"/>
      <c r="N340" s="150"/>
      <c r="O340" s="150"/>
      <c r="P340" s="150"/>
      <c r="Q340" s="150"/>
      <c r="R340" s="150"/>
      <c r="S340" s="150"/>
      <c r="T340" s="150"/>
      <c r="U340" s="150"/>
      <c r="V340" s="150"/>
      <c r="W340" s="150"/>
      <c r="X340" s="150"/>
      <c r="Y340" s="150"/>
      <c r="Z340" s="150"/>
    </row>
    <row r="341" spans="1:26" ht="15.75" customHeight="1" x14ac:dyDescent="0.25">
      <c r="A341" s="150"/>
      <c r="B341" s="150"/>
      <c r="C341" s="150"/>
      <c r="D341" s="150"/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150"/>
      <c r="W341" s="150"/>
      <c r="X341" s="150"/>
      <c r="Y341" s="150"/>
      <c r="Z341" s="150"/>
    </row>
    <row r="342" spans="1:26" ht="15.75" customHeight="1" x14ac:dyDescent="0.25">
      <c r="A342" s="150"/>
      <c r="B342" s="150"/>
      <c r="C342" s="150"/>
      <c r="D342" s="150"/>
      <c r="E342" s="150"/>
      <c r="F342" s="150"/>
      <c r="G342" s="150"/>
      <c r="H342" s="150"/>
      <c r="I342" s="150"/>
      <c r="J342" s="150"/>
      <c r="K342" s="150"/>
      <c r="L342" s="150"/>
      <c r="M342" s="150"/>
      <c r="N342" s="150"/>
      <c r="O342" s="150"/>
      <c r="P342" s="150"/>
      <c r="Q342" s="150"/>
      <c r="R342" s="150"/>
      <c r="S342" s="150"/>
      <c r="T342" s="150"/>
      <c r="U342" s="150"/>
      <c r="V342" s="150"/>
      <c r="W342" s="150"/>
      <c r="X342" s="150"/>
      <c r="Y342" s="150"/>
      <c r="Z342" s="150"/>
    </row>
    <row r="343" spans="1:26" ht="15.75" customHeight="1" x14ac:dyDescent="0.25">
      <c r="A343" s="150"/>
      <c r="B343" s="150"/>
      <c r="C343" s="150"/>
      <c r="D343" s="150"/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150"/>
      <c r="W343" s="150"/>
      <c r="X343" s="150"/>
      <c r="Y343" s="150"/>
      <c r="Z343" s="150"/>
    </row>
    <row r="344" spans="1:26" ht="15.75" customHeight="1" x14ac:dyDescent="0.25">
      <c r="A344" s="150"/>
      <c r="B344" s="150"/>
      <c r="C344" s="150"/>
      <c r="D344" s="150"/>
      <c r="E344" s="150"/>
      <c r="F344" s="150"/>
      <c r="G344" s="150"/>
      <c r="H344" s="150"/>
      <c r="I344" s="150"/>
      <c r="J344" s="150"/>
      <c r="K344" s="150"/>
      <c r="L344" s="150"/>
      <c r="M344" s="150"/>
      <c r="N344" s="150"/>
      <c r="O344" s="150"/>
      <c r="P344" s="150"/>
      <c r="Q344" s="150"/>
      <c r="R344" s="150"/>
      <c r="S344" s="150"/>
      <c r="T344" s="150"/>
      <c r="U344" s="150"/>
      <c r="V344" s="150"/>
      <c r="W344" s="150"/>
      <c r="X344" s="150"/>
      <c r="Y344" s="150"/>
      <c r="Z344" s="150"/>
    </row>
    <row r="345" spans="1:26" ht="15.75" customHeight="1" x14ac:dyDescent="0.25">
      <c r="A345" s="150"/>
      <c r="B345" s="150"/>
      <c r="C345" s="150"/>
      <c r="D345" s="150"/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150"/>
      <c r="W345" s="150"/>
      <c r="X345" s="150"/>
      <c r="Y345" s="150"/>
      <c r="Z345" s="150"/>
    </row>
    <row r="346" spans="1:26" ht="15.75" customHeight="1" x14ac:dyDescent="0.25">
      <c r="A346" s="150"/>
      <c r="B346" s="150"/>
      <c r="C346" s="150"/>
      <c r="D346" s="150"/>
      <c r="E346" s="150"/>
      <c r="F346" s="150"/>
      <c r="G346" s="150"/>
      <c r="H346" s="150"/>
      <c r="I346" s="150"/>
      <c r="J346" s="150"/>
      <c r="K346" s="150"/>
      <c r="L346" s="150"/>
      <c r="M346" s="150"/>
      <c r="N346" s="150"/>
      <c r="O346" s="150"/>
      <c r="P346" s="150"/>
      <c r="Q346" s="150"/>
      <c r="R346" s="150"/>
      <c r="S346" s="150"/>
      <c r="T346" s="150"/>
      <c r="U346" s="150"/>
      <c r="V346" s="150"/>
      <c r="W346" s="150"/>
      <c r="X346" s="150"/>
      <c r="Y346" s="150"/>
      <c r="Z346" s="150"/>
    </row>
    <row r="347" spans="1:26" ht="15.75" customHeight="1" x14ac:dyDescent="0.25">
      <c r="A347" s="150"/>
      <c r="B347" s="150"/>
      <c r="C347" s="150"/>
      <c r="D347" s="150"/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150"/>
      <c r="W347" s="150"/>
      <c r="X347" s="150"/>
      <c r="Y347" s="150"/>
      <c r="Z347" s="150"/>
    </row>
    <row r="348" spans="1:26" ht="15.75" customHeight="1" x14ac:dyDescent="0.25">
      <c r="A348" s="150"/>
      <c r="B348" s="150"/>
      <c r="C348" s="150"/>
      <c r="D348" s="150"/>
      <c r="E348" s="150"/>
      <c r="F348" s="150"/>
      <c r="G348" s="150"/>
      <c r="H348" s="150"/>
      <c r="I348" s="150"/>
      <c r="J348" s="150"/>
      <c r="K348" s="150"/>
      <c r="L348" s="150"/>
      <c r="M348" s="150"/>
      <c r="N348" s="150"/>
      <c r="O348" s="150"/>
      <c r="P348" s="150"/>
      <c r="Q348" s="150"/>
      <c r="R348" s="150"/>
      <c r="S348" s="150"/>
      <c r="T348" s="150"/>
      <c r="U348" s="150"/>
      <c r="V348" s="150"/>
      <c r="W348" s="150"/>
      <c r="X348" s="150"/>
      <c r="Y348" s="150"/>
      <c r="Z348" s="150"/>
    </row>
    <row r="349" spans="1:26" ht="15.75" customHeight="1" x14ac:dyDescent="0.25">
      <c r="A349" s="150"/>
      <c r="B349" s="150"/>
      <c r="C349" s="150"/>
      <c r="D349" s="150"/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150"/>
      <c r="W349" s="150"/>
      <c r="X349" s="150"/>
      <c r="Y349" s="150"/>
      <c r="Z349" s="150"/>
    </row>
    <row r="350" spans="1:26" ht="15.75" customHeight="1" x14ac:dyDescent="0.25">
      <c r="A350" s="150"/>
      <c r="B350" s="150"/>
      <c r="C350" s="150"/>
      <c r="D350" s="150"/>
      <c r="E350" s="150"/>
      <c r="F350" s="150"/>
      <c r="G350" s="150"/>
      <c r="H350" s="150"/>
      <c r="I350" s="150"/>
      <c r="J350" s="150"/>
      <c r="K350" s="150"/>
      <c r="L350" s="150"/>
      <c r="M350" s="150"/>
      <c r="N350" s="150"/>
      <c r="O350" s="150"/>
      <c r="P350" s="150"/>
      <c r="Q350" s="150"/>
      <c r="R350" s="150"/>
      <c r="S350" s="150"/>
      <c r="T350" s="150"/>
      <c r="U350" s="150"/>
      <c r="V350" s="150"/>
      <c r="W350" s="150"/>
      <c r="X350" s="150"/>
      <c r="Y350" s="150"/>
      <c r="Z350" s="150"/>
    </row>
    <row r="351" spans="1:26" ht="15.75" customHeight="1" x14ac:dyDescent="0.25">
      <c r="A351" s="150"/>
      <c r="B351" s="150"/>
      <c r="C351" s="150"/>
      <c r="D351" s="150"/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150"/>
      <c r="W351" s="150"/>
      <c r="X351" s="150"/>
      <c r="Y351" s="150"/>
      <c r="Z351" s="150"/>
    </row>
    <row r="352" spans="1:26" ht="15.75" customHeight="1" x14ac:dyDescent="0.25">
      <c r="A352" s="150"/>
      <c r="B352" s="150"/>
      <c r="C352" s="150"/>
      <c r="D352" s="150"/>
      <c r="E352" s="150"/>
      <c r="F352" s="150"/>
      <c r="G352" s="150"/>
      <c r="H352" s="150"/>
      <c r="I352" s="150"/>
      <c r="J352" s="150"/>
      <c r="K352" s="150"/>
      <c r="L352" s="150"/>
      <c r="M352" s="150"/>
      <c r="N352" s="150"/>
      <c r="O352" s="150"/>
      <c r="P352" s="150"/>
      <c r="Q352" s="150"/>
      <c r="R352" s="150"/>
      <c r="S352" s="150"/>
      <c r="T352" s="150"/>
      <c r="U352" s="150"/>
      <c r="V352" s="150"/>
      <c r="W352" s="150"/>
      <c r="X352" s="150"/>
      <c r="Y352" s="150"/>
      <c r="Z352" s="150"/>
    </row>
    <row r="353" spans="1:26" ht="15.75" customHeight="1" x14ac:dyDescent="0.25">
      <c r="A353" s="150"/>
      <c r="B353" s="150"/>
      <c r="C353" s="150"/>
      <c r="D353" s="150"/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150"/>
      <c r="W353" s="150"/>
      <c r="X353" s="150"/>
      <c r="Y353" s="150"/>
      <c r="Z353" s="150"/>
    </row>
    <row r="354" spans="1:26" ht="15.75" customHeight="1" x14ac:dyDescent="0.25">
      <c r="A354" s="150"/>
      <c r="B354" s="150"/>
      <c r="C354" s="150"/>
      <c r="D354" s="150"/>
      <c r="E354" s="150"/>
      <c r="F354" s="150"/>
      <c r="G354" s="150"/>
      <c r="H354" s="150"/>
      <c r="I354" s="150"/>
      <c r="J354" s="150"/>
      <c r="K354" s="150"/>
      <c r="L354" s="150"/>
      <c r="M354" s="150"/>
      <c r="N354" s="150"/>
      <c r="O354" s="150"/>
      <c r="P354" s="150"/>
      <c r="Q354" s="150"/>
      <c r="R354" s="150"/>
      <c r="S354" s="150"/>
      <c r="T354" s="150"/>
      <c r="U354" s="150"/>
      <c r="V354" s="150"/>
      <c r="W354" s="150"/>
      <c r="X354" s="150"/>
      <c r="Y354" s="150"/>
      <c r="Z354" s="150"/>
    </row>
    <row r="355" spans="1:26" ht="15.75" customHeight="1" x14ac:dyDescent="0.25">
      <c r="A355" s="150"/>
      <c r="B355" s="150"/>
      <c r="C355" s="150"/>
      <c r="D355" s="150"/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150"/>
      <c r="W355" s="150"/>
      <c r="X355" s="150"/>
      <c r="Y355" s="150"/>
      <c r="Z355" s="150"/>
    </row>
    <row r="356" spans="1:26" ht="15.75" customHeight="1" x14ac:dyDescent="0.25">
      <c r="A356" s="150"/>
      <c r="B356" s="150"/>
      <c r="C356" s="150"/>
      <c r="D356" s="150"/>
      <c r="E356" s="150"/>
      <c r="F356" s="150"/>
      <c r="G356" s="150"/>
      <c r="H356" s="150"/>
      <c r="I356" s="150"/>
      <c r="J356" s="150"/>
      <c r="K356" s="150"/>
      <c r="L356" s="150"/>
      <c r="M356" s="150"/>
      <c r="N356" s="150"/>
      <c r="O356" s="150"/>
      <c r="P356" s="150"/>
      <c r="Q356" s="150"/>
      <c r="R356" s="150"/>
      <c r="S356" s="150"/>
      <c r="T356" s="150"/>
      <c r="U356" s="150"/>
      <c r="V356" s="150"/>
      <c r="W356" s="150"/>
      <c r="X356" s="150"/>
      <c r="Y356" s="150"/>
      <c r="Z356" s="150"/>
    </row>
    <row r="357" spans="1:26" ht="15.75" customHeight="1" x14ac:dyDescent="0.25">
      <c r="A357" s="150"/>
      <c r="B357" s="150"/>
      <c r="C357" s="150"/>
      <c r="D357" s="150"/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150"/>
      <c r="W357" s="150"/>
      <c r="X357" s="150"/>
      <c r="Y357" s="150"/>
      <c r="Z357" s="150"/>
    </row>
    <row r="358" spans="1:26" ht="15.75" customHeight="1" x14ac:dyDescent="0.25">
      <c r="A358" s="150"/>
      <c r="B358" s="150"/>
      <c r="C358" s="150"/>
      <c r="D358" s="150"/>
      <c r="E358" s="150"/>
      <c r="F358" s="150"/>
      <c r="G358" s="150"/>
      <c r="H358" s="150"/>
      <c r="I358" s="150"/>
      <c r="J358" s="150"/>
      <c r="K358" s="150"/>
      <c r="L358" s="150"/>
      <c r="M358" s="150"/>
      <c r="N358" s="150"/>
      <c r="O358" s="150"/>
      <c r="P358" s="150"/>
      <c r="Q358" s="150"/>
      <c r="R358" s="150"/>
      <c r="S358" s="150"/>
      <c r="T358" s="150"/>
      <c r="U358" s="150"/>
      <c r="V358" s="150"/>
      <c r="W358" s="150"/>
      <c r="X358" s="150"/>
      <c r="Y358" s="150"/>
      <c r="Z358" s="150"/>
    </row>
    <row r="359" spans="1:26" ht="15.75" customHeight="1" x14ac:dyDescent="0.25">
      <c r="A359" s="150"/>
      <c r="B359" s="150"/>
      <c r="C359" s="150"/>
      <c r="D359" s="150"/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150"/>
      <c r="W359" s="150"/>
      <c r="X359" s="150"/>
      <c r="Y359" s="150"/>
      <c r="Z359" s="150"/>
    </row>
    <row r="360" spans="1:26" ht="15.75" customHeight="1" x14ac:dyDescent="0.25">
      <c r="A360" s="150"/>
      <c r="B360" s="150"/>
      <c r="C360" s="150"/>
      <c r="D360" s="150"/>
      <c r="E360" s="150"/>
      <c r="F360" s="150"/>
      <c r="G360" s="150"/>
      <c r="H360" s="150"/>
      <c r="I360" s="150"/>
      <c r="J360" s="150"/>
      <c r="K360" s="150"/>
      <c r="L360" s="150"/>
      <c r="M360" s="150"/>
      <c r="N360" s="150"/>
      <c r="O360" s="150"/>
      <c r="P360" s="150"/>
      <c r="Q360" s="150"/>
      <c r="R360" s="150"/>
      <c r="S360" s="150"/>
      <c r="T360" s="150"/>
      <c r="U360" s="150"/>
      <c r="V360" s="150"/>
      <c r="W360" s="150"/>
      <c r="X360" s="150"/>
      <c r="Y360" s="150"/>
      <c r="Z360" s="150"/>
    </row>
    <row r="361" spans="1:26" ht="15.75" customHeight="1" x14ac:dyDescent="0.25">
      <c r="A361" s="150"/>
      <c r="B361" s="150"/>
      <c r="C361" s="150"/>
      <c r="D361" s="150"/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150"/>
      <c r="W361" s="150"/>
      <c r="X361" s="150"/>
      <c r="Y361" s="150"/>
      <c r="Z361" s="150"/>
    </row>
    <row r="362" spans="1:26" ht="15.75" customHeight="1" x14ac:dyDescent="0.25">
      <c r="A362" s="150"/>
      <c r="B362" s="150"/>
      <c r="C362" s="150"/>
      <c r="D362" s="150"/>
      <c r="E362" s="150"/>
      <c r="F362" s="150"/>
      <c r="G362" s="150"/>
      <c r="H362" s="150"/>
      <c r="I362" s="150"/>
      <c r="J362" s="150"/>
      <c r="K362" s="150"/>
      <c r="L362" s="150"/>
      <c r="M362" s="150"/>
      <c r="N362" s="150"/>
      <c r="O362" s="150"/>
      <c r="P362" s="150"/>
      <c r="Q362" s="150"/>
      <c r="R362" s="150"/>
      <c r="S362" s="150"/>
      <c r="T362" s="150"/>
      <c r="U362" s="150"/>
      <c r="V362" s="150"/>
      <c r="W362" s="150"/>
      <c r="X362" s="150"/>
      <c r="Y362" s="150"/>
      <c r="Z362" s="150"/>
    </row>
    <row r="363" spans="1:26" ht="15.75" customHeight="1" x14ac:dyDescent="0.25">
      <c r="A363" s="150"/>
      <c r="B363" s="150"/>
      <c r="C363" s="150"/>
      <c r="D363" s="150"/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150"/>
      <c r="W363" s="150"/>
      <c r="X363" s="150"/>
      <c r="Y363" s="150"/>
      <c r="Z363" s="150"/>
    </row>
    <row r="364" spans="1:26" ht="15.75" customHeight="1" x14ac:dyDescent="0.25">
      <c r="A364" s="150"/>
      <c r="B364" s="150"/>
      <c r="C364" s="150"/>
      <c r="D364" s="150"/>
      <c r="E364" s="150"/>
      <c r="F364" s="150"/>
      <c r="G364" s="150"/>
      <c r="H364" s="150"/>
      <c r="I364" s="150"/>
      <c r="J364" s="150"/>
      <c r="K364" s="150"/>
      <c r="L364" s="150"/>
      <c r="M364" s="150"/>
      <c r="N364" s="150"/>
      <c r="O364" s="150"/>
      <c r="P364" s="150"/>
      <c r="Q364" s="150"/>
      <c r="R364" s="150"/>
      <c r="S364" s="150"/>
      <c r="T364" s="150"/>
      <c r="U364" s="150"/>
      <c r="V364" s="150"/>
      <c r="W364" s="150"/>
      <c r="X364" s="150"/>
      <c r="Y364" s="150"/>
      <c r="Z364" s="150"/>
    </row>
    <row r="365" spans="1:26" ht="15.75" customHeight="1" x14ac:dyDescent="0.25">
      <c r="A365" s="150"/>
      <c r="B365" s="150"/>
      <c r="C365" s="150"/>
      <c r="D365" s="150"/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150"/>
      <c r="W365" s="150"/>
      <c r="X365" s="150"/>
      <c r="Y365" s="150"/>
      <c r="Z365" s="150"/>
    </row>
    <row r="366" spans="1:26" ht="15.75" customHeight="1" x14ac:dyDescent="0.25">
      <c r="A366" s="150"/>
      <c r="B366" s="150"/>
      <c r="C366" s="150"/>
      <c r="D366" s="150"/>
      <c r="E366" s="150"/>
      <c r="F366" s="150"/>
      <c r="G366" s="150"/>
      <c r="H366" s="150"/>
      <c r="I366" s="150"/>
      <c r="J366" s="150"/>
      <c r="K366" s="150"/>
      <c r="L366" s="150"/>
      <c r="M366" s="150"/>
      <c r="N366" s="150"/>
      <c r="O366" s="150"/>
      <c r="P366" s="150"/>
      <c r="Q366" s="150"/>
      <c r="R366" s="150"/>
      <c r="S366" s="150"/>
      <c r="T366" s="150"/>
      <c r="U366" s="150"/>
      <c r="V366" s="150"/>
      <c r="W366" s="150"/>
      <c r="X366" s="150"/>
      <c r="Y366" s="150"/>
      <c r="Z366" s="150"/>
    </row>
    <row r="367" spans="1:26" ht="15.75" customHeight="1" x14ac:dyDescent="0.25">
      <c r="A367" s="150"/>
      <c r="B367" s="150"/>
      <c r="C367" s="150"/>
      <c r="D367" s="150"/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150"/>
      <c r="W367" s="150"/>
      <c r="X367" s="150"/>
      <c r="Y367" s="150"/>
      <c r="Z367" s="150"/>
    </row>
    <row r="368" spans="1:26" ht="15.75" customHeight="1" x14ac:dyDescent="0.25">
      <c r="A368" s="150"/>
      <c r="B368" s="150"/>
      <c r="C368" s="150"/>
      <c r="D368" s="150"/>
      <c r="E368" s="150"/>
      <c r="F368" s="150"/>
      <c r="G368" s="150"/>
      <c r="H368" s="150"/>
      <c r="I368" s="150"/>
      <c r="J368" s="150"/>
      <c r="K368" s="150"/>
      <c r="L368" s="150"/>
      <c r="M368" s="150"/>
      <c r="N368" s="150"/>
      <c r="O368" s="150"/>
      <c r="P368" s="150"/>
      <c r="Q368" s="150"/>
      <c r="R368" s="150"/>
      <c r="S368" s="150"/>
      <c r="T368" s="150"/>
      <c r="U368" s="150"/>
      <c r="V368" s="150"/>
      <c r="W368" s="150"/>
      <c r="X368" s="150"/>
      <c r="Y368" s="150"/>
      <c r="Z368" s="150"/>
    </row>
    <row r="369" spans="1:26" ht="15.75" customHeight="1" x14ac:dyDescent="0.25">
      <c r="A369" s="150"/>
      <c r="B369" s="150"/>
      <c r="C369" s="150"/>
      <c r="D369" s="150"/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150"/>
      <c r="W369" s="150"/>
      <c r="X369" s="150"/>
      <c r="Y369" s="150"/>
      <c r="Z369" s="150"/>
    </row>
    <row r="370" spans="1:26" ht="15.75" customHeight="1" x14ac:dyDescent="0.25">
      <c r="A370" s="150"/>
      <c r="B370" s="150"/>
      <c r="C370" s="150"/>
      <c r="D370" s="150"/>
      <c r="E370" s="150"/>
      <c r="F370" s="150"/>
      <c r="G370" s="150"/>
      <c r="H370" s="150"/>
      <c r="I370" s="150"/>
      <c r="J370" s="150"/>
      <c r="K370" s="150"/>
      <c r="L370" s="150"/>
      <c r="M370" s="150"/>
      <c r="N370" s="150"/>
      <c r="O370" s="150"/>
      <c r="P370" s="150"/>
      <c r="Q370" s="150"/>
      <c r="R370" s="150"/>
      <c r="S370" s="150"/>
      <c r="T370" s="150"/>
      <c r="U370" s="150"/>
      <c r="V370" s="150"/>
      <c r="W370" s="150"/>
      <c r="X370" s="150"/>
      <c r="Y370" s="150"/>
      <c r="Z370" s="150"/>
    </row>
    <row r="371" spans="1:26" ht="15.75" customHeight="1" x14ac:dyDescent="0.25">
      <c r="A371" s="150"/>
      <c r="B371" s="150"/>
      <c r="C371" s="150"/>
      <c r="D371" s="150"/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150"/>
      <c r="W371" s="150"/>
      <c r="X371" s="150"/>
      <c r="Y371" s="150"/>
      <c r="Z371" s="150"/>
    </row>
    <row r="372" spans="1:26" ht="15.75" customHeight="1" x14ac:dyDescent="0.25">
      <c r="A372" s="150"/>
      <c r="B372" s="150"/>
      <c r="C372" s="150"/>
      <c r="D372" s="150"/>
      <c r="E372" s="150"/>
      <c r="F372" s="150"/>
      <c r="G372" s="150"/>
      <c r="H372" s="150"/>
      <c r="I372" s="150"/>
      <c r="J372" s="150"/>
      <c r="K372" s="150"/>
      <c r="L372" s="150"/>
      <c r="M372" s="150"/>
      <c r="N372" s="150"/>
      <c r="O372" s="150"/>
      <c r="P372" s="150"/>
      <c r="Q372" s="150"/>
      <c r="R372" s="150"/>
      <c r="S372" s="150"/>
      <c r="T372" s="150"/>
      <c r="U372" s="150"/>
      <c r="V372" s="150"/>
      <c r="W372" s="150"/>
      <c r="X372" s="150"/>
      <c r="Y372" s="150"/>
      <c r="Z372" s="150"/>
    </row>
    <row r="373" spans="1:26" ht="15.75" customHeight="1" x14ac:dyDescent="0.25">
      <c r="A373" s="150"/>
      <c r="B373" s="150"/>
      <c r="C373" s="150"/>
      <c r="D373" s="150"/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150"/>
      <c r="W373" s="150"/>
      <c r="X373" s="150"/>
      <c r="Y373" s="150"/>
      <c r="Z373" s="150"/>
    </row>
    <row r="374" spans="1:26" ht="15.75" customHeight="1" x14ac:dyDescent="0.25">
      <c r="A374" s="150"/>
      <c r="B374" s="150"/>
      <c r="C374" s="150"/>
      <c r="D374" s="150"/>
      <c r="E374" s="150"/>
      <c r="F374" s="150"/>
      <c r="G374" s="150"/>
      <c r="H374" s="150"/>
      <c r="I374" s="150"/>
      <c r="J374" s="150"/>
      <c r="K374" s="150"/>
      <c r="L374" s="150"/>
      <c r="M374" s="150"/>
      <c r="N374" s="150"/>
      <c r="O374" s="150"/>
      <c r="P374" s="150"/>
      <c r="Q374" s="150"/>
      <c r="R374" s="150"/>
      <c r="S374" s="150"/>
      <c r="T374" s="150"/>
      <c r="U374" s="150"/>
      <c r="V374" s="150"/>
      <c r="W374" s="150"/>
      <c r="X374" s="150"/>
      <c r="Y374" s="150"/>
      <c r="Z374" s="150"/>
    </row>
    <row r="375" spans="1:26" ht="15.75" customHeight="1" x14ac:dyDescent="0.25">
      <c r="A375" s="150"/>
      <c r="B375" s="150"/>
      <c r="C375" s="150"/>
      <c r="D375" s="150"/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150"/>
      <c r="W375" s="150"/>
      <c r="X375" s="150"/>
      <c r="Y375" s="150"/>
      <c r="Z375" s="150"/>
    </row>
    <row r="376" spans="1:26" ht="15.75" customHeight="1" x14ac:dyDescent="0.25">
      <c r="A376" s="150"/>
      <c r="B376" s="150"/>
      <c r="C376" s="150"/>
      <c r="D376" s="150"/>
      <c r="E376" s="150"/>
      <c r="F376" s="150"/>
      <c r="G376" s="150"/>
      <c r="H376" s="150"/>
      <c r="I376" s="150"/>
      <c r="J376" s="150"/>
      <c r="K376" s="150"/>
      <c r="L376" s="150"/>
      <c r="M376" s="150"/>
      <c r="N376" s="150"/>
      <c r="O376" s="150"/>
      <c r="P376" s="150"/>
      <c r="Q376" s="150"/>
      <c r="R376" s="150"/>
      <c r="S376" s="150"/>
      <c r="T376" s="150"/>
      <c r="U376" s="150"/>
      <c r="V376" s="150"/>
      <c r="W376" s="150"/>
      <c r="X376" s="150"/>
      <c r="Y376" s="150"/>
      <c r="Z376" s="150"/>
    </row>
    <row r="377" spans="1:26" ht="15.75" customHeight="1" x14ac:dyDescent="0.25">
      <c r="A377" s="150"/>
      <c r="B377" s="150"/>
      <c r="C377" s="150"/>
      <c r="D377" s="150"/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150"/>
      <c r="W377" s="150"/>
      <c r="X377" s="150"/>
      <c r="Y377" s="150"/>
      <c r="Z377" s="150"/>
    </row>
    <row r="378" spans="1:26" ht="15.75" customHeight="1" x14ac:dyDescent="0.25">
      <c r="A378" s="150"/>
      <c r="B378" s="150"/>
      <c r="C378" s="150"/>
      <c r="D378" s="150"/>
      <c r="E378" s="150"/>
      <c r="F378" s="150"/>
      <c r="G378" s="150"/>
      <c r="H378" s="150"/>
      <c r="I378" s="150"/>
      <c r="J378" s="150"/>
      <c r="K378" s="150"/>
      <c r="L378" s="150"/>
      <c r="M378" s="150"/>
      <c r="N378" s="150"/>
      <c r="O378" s="150"/>
      <c r="P378" s="150"/>
      <c r="Q378" s="150"/>
      <c r="R378" s="150"/>
      <c r="S378" s="150"/>
      <c r="T378" s="150"/>
      <c r="U378" s="150"/>
      <c r="V378" s="150"/>
      <c r="W378" s="150"/>
      <c r="X378" s="150"/>
      <c r="Y378" s="150"/>
      <c r="Z378" s="150"/>
    </row>
    <row r="379" spans="1:26" ht="15.75" customHeight="1" x14ac:dyDescent="0.25">
      <c r="A379" s="150"/>
      <c r="B379" s="150"/>
      <c r="C379" s="150"/>
      <c r="D379" s="150"/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150"/>
      <c r="W379" s="150"/>
      <c r="X379" s="150"/>
      <c r="Y379" s="150"/>
      <c r="Z379" s="150"/>
    </row>
    <row r="380" spans="1:26" ht="15.75" customHeight="1" x14ac:dyDescent="0.25">
      <c r="A380" s="150"/>
      <c r="B380" s="150"/>
      <c r="C380" s="150"/>
      <c r="D380" s="150"/>
      <c r="E380" s="150"/>
      <c r="F380" s="150"/>
      <c r="G380" s="150"/>
      <c r="H380" s="150"/>
      <c r="I380" s="150"/>
      <c r="J380" s="150"/>
      <c r="K380" s="150"/>
      <c r="L380" s="150"/>
      <c r="M380" s="150"/>
      <c r="N380" s="150"/>
      <c r="O380" s="150"/>
      <c r="P380" s="150"/>
      <c r="Q380" s="150"/>
      <c r="R380" s="150"/>
      <c r="S380" s="150"/>
      <c r="T380" s="150"/>
      <c r="U380" s="150"/>
      <c r="V380" s="150"/>
      <c r="W380" s="150"/>
      <c r="X380" s="150"/>
      <c r="Y380" s="150"/>
      <c r="Z380" s="150"/>
    </row>
    <row r="381" spans="1:26" ht="15.75" customHeight="1" x14ac:dyDescent="0.25">
      <c r="A381" s="150"/>
      <c r="B381" s="150"/>
      <c r="C381" s="150"/>
      <c r="D381" s="150"/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150"/>
      <c r="W381" s="150"/>
      <c r="X381" s="150"/>
      <c r="Y381" s="150"/>
      <c r="Z381" s="150"/>
    </row>
    <row r="382" spans="1:26" ht="15.75" customHeight="1" x14ac:dyDescent="0.25">
      <c r="A382" s="150"/>
      <c r="B382" s="150"/>
      <c r="C382" s="150"/>
      <c r="D382" s="150"/>
      <c r="E382" s="150"/>
      <c r="F382" s="150"/>
      <c r="G382" s="150"/>
      <c r="H382" s="150"/>
      <c r="I382" s="150"/>
      <c r="J382" s="150"/>
      <c r="K382" s="150"/>
      <c r="L382" s="150"/>
      <c r="M382" s="150"/>
      <c r="N382" s="150"/>
      <c r="O382" s="150"/>
      <c r="P382" s="150"/>
      <c r="Q382" s="150"/>
      <c r="R382" s="150"/>
      <c r="S382" s="150"/>
      <c r="T382" s="150"/>
      <c r="U382" s="150"/>
      <c r="V382" s="150"/>
      <c r="W382" s="150"/>
      <c r="X382" s="150"/>
      <c r="Y382" s="150"/>
      <c r="Z382" s="150"/>
    </row>
    <row r="383" spans="1:26" ht="15.75" customHeight="1" x14ac:dyDescent="0.25">
      <c r="A383" s="150"/>
      <c r="B383" s="150"/>
      <c r="C383" s="150"/>
      <c r="D383" s="150"/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150"/>
      <c r="W383" s="150"/>
      <c r="X383" s="150"/>
      <c r="Y383" s="150"/>
      <c r="Z383" s="150"/>
    </row>
    <row r="384" spans="1:26" ht="15.75" customHeight="1" x14ac:dyDescent="0.25">
      <c r="A384" s="150"/>
      <c r="B384" s="150"/>
      <c r="C384" s="150"/>
      <c r="D384" s="150"/>
      <c r="E384" s="150"/>
      <c r="F384" s="150"/>
      <c r="G384" s="150"/>
      <c r="H384" s="150"/>
      <c r="I384" s="150"/>
      <c r="J384" s="150"/>
      <c r="K384" s="150"/>
      <c r="L384" s="150"/>
      <c r="M384" s="150"/>
      <c r="N384" s="150"/>
      <c r="O384" s="150"/>
      <c r="P384" s="150"/>
      <c r="Q384" s="150"/>
      <c r="R384" s="150"/>
      <c r="S384" s="150"/>
      <c r="T384" s="150"/>
      <c r="U384" s="150"/>
      <c r="V384" s="150"/>
      <c r="W384" s="150"/>
      <c r="X384" s="150"/>
      <c r="Y384" s="150"/>
      <c r="Z384" s="150"/>
    </row>
    <row r="385" spans="1:26" ht="15.75" customHeight="1" x14ac:dyDescent="0.25">
      <c r="A385" s="150"/>
      <c r="B385" s="150"/>
      <c r="C385" s="150"/>
      <c r="D385" s="150"/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150"/>
      <c r="W385" s="150"/>
      <c r="X385" s="150"/>
      <c r="Y385" s="150"/>
      <c r="Z385" s="150"/>
    </row>
    <row r="386" spans="1:26" ht="15.75" customHeight="1" x14ac:dyDescent="0.25">
      <c r="A386" s="150"/>
      <c r="B386" s="150"/>
      <c r="C386" s="150"/>
      <c r="D386" s="150"/>
      <c r="E386" s="150"/>
      <c r="F386" s="150"/>
      <c r="G386" s="150"/>
      <c r="H386" s="150"/>
      <c r="I386" s="150"/>
      <c r="J386" s="150"/>
      <c r="K386" s="150"/>
      <c r="L386" s="150"/>
      <c r="M386" s="150"/>
      <c r="N386" s="150"/>
      <c r="O386" s="150"/>
      <c r="P386" s="150"/>
      <c r="Q386" s="150"/>
      <c r="R386" s="150"/>
      <c r="S386" s="150"/>
      <c r="T386" s="150"/>
      <c r="U386" s="150"/>
      <c r="V386" s="150"/>
      <c r="W386" s="150"/>
      <c r="X386" s="150"/>
      <c r="Y386" s="150"/>
      <c r="Z386" s="150"/>
    </row>
    <row r="387" spans="1:26" ht="15.75" customHeight="1" x14ac:dyDescent="0.25">
      <c r="A387" s="150"/>
      <c r="B387" s="150"/>
      <c r="C387" s="150"/>
      <c r="D387" s="150"/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150"/>
      <c r="W387" s="150"/>
      <c r="X387" s="150"/>
      <c r="Y387" s="150"/>
      <c r="Z387" s="150"/>
    </row>
    <row r="388" spans="1:26" ht="15.75" customHeight="1" x14ac:dyDescent="0.25">
      <c r="A388" s="150"/>
      <c r="B388" s="150"/>
      <c r="C388" s="150"/>
      <c r="D388" s="150"/>
      <c r="E388" s="150"/>
      <c r="F388" s="150"/>
      <c r="G388" s="150"/>
      <c r="H388" s="150"/>
      <c r="I388" s="150"/>
      <c r="J388" s="150"/>
      <c r="K388" s="150"/>
      <c r="L388" s="150"/>
      <c r="M388" s="150"/>
      <c r="N388" s="150"/>
      <c r="O388" s="150"/>
      <c r="P388" s="150"/>
      <c r="Q388" s="150"/>
      <c r="R388" s="150"/>
      <c r="S388" s="150"/>
      <c r="T388" s="150"/>
      <c r="U388" s="150"/>
      <c r="V388" s="150"/>
      <c r="W388" s="150"/>
      <c r="X388" s="150"/>
      <c r="Y388" s="150"/>
      <c r="Z388" s="150"/>
    </row>
    <row r="389" spans="1:26" ht="15.75" customHeight="1" x14ac:dyDescent="0.25">
      <c r="A389" s="150"/>
      <c r="B389" s="150"/>
      <c r="C389" s="150"/>
      <c r="D389" s="150"/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150"/>
      <c r="W389" s="150"/>
      <c r="X389" s="150"/>
      <c r="Y389" s="150"/>
      <c r="Z389" s="150"/>
    </row>
    <row r="390" spans="1:26" ht="15.75" customHeight="1" x14ac:dyDescent="0.25">
      <c r="A390" s="150"/>
      <c r="B390" s="150"/>
      <c r="C390" s="150"/>
      <c r="D390" s="150"/>
      <c r="E390" s="150"/>
      <c r="F390" s="150"/>
      <c r="G390" s="150"/>
      <c r="H390" s="150"/>
      <c r="I390" s="150"/>
      <c r="J390" s="150"/>
      <c r="K390" s="150"/>
      <c r="L390" s="150"/>
      <c r="M390" s="150"/>
      <c r="N390" s="150"/>
      <c r="O390" s="150"/>
      <c r="P390" s="150"/>
      <c r="Q390" s="150"/>
      <c r="R390" s="150"/>
      <c r="S390" s="150"/>
      <c r="T390" s="150"/>
      <c r="U390" s="150"/>
      <c r="V390" s="150"/>
      <c r="W390" s="150"/>
      <c r="X390" s="150"/>
      <c r="Y390" s="150"/>
      <c r="Z390" s="150"/>
    </row>
    <row r="391" spans="1:26" ht="15.75" customHeight="1" x14ac:dyDescent="0.25">
      <c r="A391" s="150"/>
      <c r="B391" s="150"/>
      <c r="C391" s="150"/>
      <c r="D391" s="150"/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150"/>
      <c r="W391" s="150"/>
      <c r="X391" s="150"/>
      <c r="Y391" s="150"/>
      <c r="Z391" s="150"/>
    </row>
    <row r="392" spans="1:26" ht="15.75" customHeight="1" x14ac:dyDescent="0.25">
      <c r="A392" s="150"/>
      <c r="B392" s="150"/>
      <c r="C392" s="150"/>
      <c r="D392" s="150"/>
      <c r="E392" s="150"/>
      <c r="F392" s="150"/>
      <c r="G392" s="150"/>
      <c r="H392" s="150"/>
      <c r="I392" s="150"/>
      <c r="J392" s="150"/>
      <c r="K392" s="150"/>
      <c r="L392" s="150"/>
      <c r="M392" s="150"/>
      <c r="N392" s="150"/>
      <c r="O392" s="150"/>
      <c r="P392" s="150"/>
      <c r="Q392" s="150"/>
      <c r="R392" s="150"/>
      <c r="S392" s="150"/>
      <c r="T392" s="150"/>
      <c r="U392" s="150"/>
      <c r="V392" s="150"/>
      <c r="W392" s="150"/>
      <c r="X392" s="150"/>
      <c r="Y392" s="150"/>
      <c r="Z392" s="150"/>
    </row>
    <row r="393" spans="1:26" ht="15.75" customHeight="1" x14ac:dyDescent="0.25">
      <c r="A393" s="150"/>
      <c r="B393" s="150"/>
      <c r="C393" s="150"/>
      <c r="D393" s="150"/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150"/>
      <c r="W393" s="150"/>
      <c r="X393" s="150"/>
      <c r="Y393" s="150"/>
      <c r="Z393" s="150"/>
    </row>
    <row r="394" spans="1:26" ht="15.75" customHeight="1" x14ac:dyDescent="0.25">
      <c r="A394" s="150"/>
      <c r="B394" s="150"/>
      <c r="C394" s="150"/>
      <c r="D394" s="150"/>
      <c r="E394" s="150"/>
      <c r="F394" s="150"/>
      <c r="G394" s="150"/>
      <c r="H394" s="150"/>
      <c r="I394" s="150"/>
      <c r="J394" s="150"/>
      <c r="K394" s="150"/>
      <c r="L394" s="150"/>
      <c r="M394" s="150"/>
      <c r="N394" s="150"/>
      <c r="O394" s="150"/>
      <c r="P394" s="150"/>
      <c r="Q394" s="150"/>
      <c r="R394" s="150"/>
      <c r="S394" s="150"/>
      <c r="T394" s="150"/>
      <c r="U394" s="150"/>
      <c r="V394" s="150"/>
      <c r="W394" s="150"/>
      <c r="X394" s="150"/>
      <c r="Y394" s="150"/>
      <c r="Z394" s="150"/>
    </row>
    <row r="395" spans="1:26" ht="15.75" customHeight="1" x14ac:dyDescent="0.25">
      <c r="A395" s="150"/>
      <c r="B395" s="150"/>
      <c r="C395" s="150"/>
      <c r="D395" s="150"/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150"/>
      <c r="W395" s="150"/>
      <c r="X395" s="150"/>
      <c r="Y395" s="150"/>
      <c r="Z395" s="150"/>
    </row>
    <row r="396" spans="1:26" ht="15.75" customHeight="1" x14ac:dyDescent="0.25">
      <c r="A396" s="150"/>
      <c r="B396" s="150"/>
      <c r="C396" s="150"/>
      <c r="D396" s="150"/>
      <c r="E396" s="150"/>
      <c r="F396" s="150"/>
      <c r="G396" s="150"/>
      <c r="H396" s="150"/>
      <c r="I396" s="150"/>
      <c r="J396" s="150"/>
      <c r="K396" s="150"/>
      <c r="L396" s="150"/>
      <c r="M396" s="150"/>
      <c r="N396" s="150"/>
      <c r="O396" s="150"/>
      <c r="P396" s="150"/>
      <c r="Q396" s="150"/>
      <c r="R396" s="150"/>
      <c r="S396" s="150"/>
      <c r="T396" s="150"/>
      <c r="U396" s="150"/>
      <c r="V396" s="150"/>
      <c r="W396" s="150"/>
      <c r="X396" s="150"/>
      <c r="Y396" s="150"/>
      <c r="Z396" s="150"/>
    </row>
    <row r="397" spans="1:26" ht="15.75" customHeight="1" x14ac:dyDescent="0.25">
      <c r="A397" s="150"/>
      <c r="B397" s="150"/>
      <c r="C397" s="150"/>
      <c r="D397" s="150"/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150"/>
      <c r="W397" s="150"/>
      <c r="X397" s="150"/>
      <c r="Y397" s="150"/>
      <c r="Z397" s="150"/>
    </row>
    <row r="398" spans="1:26" ht="15.75" customHeight="1" x14ac:dyDescent="0.25">
      <c r="A398" s="150"/>
      <c r="B398" s="150"/>
      <c r="C398" s="150"/>
      <c r="D398" s="150"/>
      <c r="E398" s="150"/>
      <c r="F398" s="150"/>
      <c r="G398" s="150"/>
      <c r="H398" s="150"/>
      <c r="I398" s="150"/>
      <c r="J398" s="150"/>
      <c r="K398" s="150"/>
      <c r="L398" s="150"/>
      <c r="M398" s="150"/>
      <c r="N398" s="150"/>
      <c r="O398" s="150"/>
      <c r="P398" s="150"/>
      <c r="Q398" s="150"/>
      <c r="R398" s="150"/>
      <c r="S398" s="150"/>
      <c r="T398" s="150"/>
      <c r="U398" s="150"/>
      <c r="V398" s="150"/>
      <c r="W398" s="150"/>
      <c r="X398" s="150"/>
      <c r="Y398" s="150"/>
      <c r="Z398" s="150"/>
    </row>
    <row r="399" spans="1:26" ht="15.75" customHeight="1" x14ac:dyDescent="0.25">
      <c r="A399" s="150"/>
      <c r="B399" s="150"/>
      <c r="C399" s="150"/>
      <c r="D399" s="150"/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150"/>
      <c r="W399" s="150"/>
      <c r="X399" s="150"/>
      <c r="Y399" s="150"/>
      <c r="Z399" s="150"/>
    </row>
    <row r="400" spans="1:26" ht="15.75" customHeight="1" x14ac:dyDescent="0.25">
      <c r="A400" s="150"/>
      <c r="B400" s="150"/>
      <c r="C400" s="150"/>
      <c r="D400" s="150"/>
      <c r="E400" s="150"/>
      <c r="F400" s="150"/>
      <c r="G400" s="150"/>
      <c r="H400" s="150"/>
      <c r="I400" s="150"/>
      <c r="J400" s="150"/>
      <c r="K400" s="150"/>
      <c r="L400" s="150"/>
      <c r="M400" s="150"/>
      <c r="N400" s="150"/>
      <c r="O400" s="150"/>
      <c r="P400" s="150"/>
      <c r="Q400" s="150"/>
      <c r="R400" s="150"/>
      <c r="S400" s="150"/>
      <c r="T400" s="150"/>
      <c r="U400" s="150"/>
      <c r="V400" s="150"/>
      <c r="W400" s="150"/>
      <c r="X400" s="150"/>
      <c r="Y400" s="150"/>
      <c r="Z400" s="150"/>
    </row>
    <row r="401" spans="1:26" ht="15.75" customHeight="1" x14ac:dyDescent="0.25">
      <c r="A401" s="150"/>
      <c r="B401" s="150"/>
      <c r="C401" s="150"/>
      <c r="D401" s="150"/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150"/>
      <c r="W401" s="150"/>
      <c r="X401" s="150"/>
      <c r="Y401" s="150"/>
      <c r="Z401" s="150"/>
    </row>
    <row r="402" spans="1:26" ht="15.75" customHeight="1" x14ac:dyDescent="0.25">
      <c r="A402" s="150"/>
      <c r="B402" s="150"/>
      <c r="C402" s="150"/>
      <c r="D402" s="150"/>
      <c r="E402" s="150"/>
      <c r="F402" s="150"/>
      <c r="G402" s="150"/>
      <c r="H402" s="150"/>
      <c r="I402" s="150"/>
      <c r="J402" s="150"/>
      <c r="K402" s="150"/>
      <c r="L402" s="150"/>
      <c r="M402" s="150"/>
      <c r="N402" s="150"/>
      <c r="O402" s="150"/>
      <c r="P402" s="150"/>
      <c r="Q402" s="150"/>
      <c r="R402" s="150"/>
      <c r="S402" s="150"/>
      <c r="T402" s="150"/>
      <c r="U402" s="150"/>
      <c r="V402" s="150"/>
      <c r="W402" s="150"/>
      <c r="X402" s="150"/>
      <c r="Y402" s="150"/>
      <c r="Z402" s="150"/>
    </row>
    <row r="403" spans="1:26" ht="15.75" customHeight="1" x14ac:dyDescent="0.25">
      <c r="A403" s="150"/>
      <c r="B403" s="150"/>
      <c r="C403" s="150"/>
      <c r="D403" s="150"/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150"/>
      <c r="W403" s="150"/>
      <c r="X403" s="150"/>
      <c r="Y403" s="150"/>
      <c r="Z403" s="150"/>
    </row>
    <row r="404" spans="1:26" ht="15.75" customHeight="1" x14ac:dyDescent="0.25">
      <c r="A404" s="150"/>
      <c r="B404" s="150"/>
      <c r="C404" s="150"/>
      <c r="D404" s="150"/>
      <c r="E404" s="150"/>
      <c r="F404" s="150"/>
      <c r="G404" s="150"/>
      <c r="H404" s="150"/>
      <c r="I404" s="150"/>
      <c r="J404" s="150"/>
      <c r="K404" s="150"/>
      <c r="L404" s="150"/>
      <c r="M404" s="150"/>
      <c r="N404" s="150"/>
      <c r="O404" s="150"/>
      <c r="P404" s="150"/>
      <c r="Q404" s="150"/>
      <c r="R404" s="150"/>
      <c r="S404" s="150"/>
      <c r="T404" s="150"/>
      <c r="U404" s="150"/>
      <c r="V404" s="150"/>
      <c r="W404" s="150"/>
      <c r="X404" s="150"/>
      <c r="Y404" s="150"/>
      <c r="Z404" s="150"/>
    </row>
    <row r="405" spans="1:26" ht="15.75" customHeight="1" x14ac:dyDescent="0.25">
      <c r="A405" s="150"/>
      <c r="B405" s="150"/>
      <c r="C405" s="150"/>
      <c r="D405" s="150"/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150"/>
      <c r="W405" s="150"/>
      <c r="X405" s="150"/>
      <c r="Y405" s="150"/>
      <c r="Z405" s="150"/>
    </row>
    <row r="406" spans="1:26" ht="15.75" customHeight="1" x14ac:dyDescent="0.25">
      <c r="A406" s="150"/>
      <c r="B406" s="150"/>
      <c r="C406" s="150"/>
      <c r="D406" s="150"/>
      <c r="E406" s="150"/>
      <c r="F406" s="150"/>
      <c r="G406" s="150"/>
      <c r="H406" s="150"/>
      <c r="I406" s="150"/>
      <c r="J406" s="150"/>
      <c r="K406" s="150"/>
      <c r="L406" s="150"/>
      <c r="M406" s="150"/>
      <c r="N406" s="150"/>
      <c r="O406" s="150"/>
      <c r="P406" s="150"/>
      <c r="Q406" s="150"/>
      <c r="R406" s="150"/>
      <c r="S406" s="150"/>
      <c r="T406" s="150"/>
      <c r="U406" s="150"/>
      <c r="V406" s="150"/>
      <c r="W406" s="150"/>
      <c r="X406" s="150"/>
      <c r="Y406" s="150"/>
      <c r="Z406" s="150"/>
    </row>
    <row r="407" spans="1:26" ht="15.75" customHeight="1" x14ac:dyDescent="0.25">
      <c r="A407" s="150"/>
      <c r="B407" s="150"/>
      <c r="C407" s="150"/>
      <c r="D407" s="150"/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150"/>
      <c r="W407" s="150"/>
      <c r="X407" s="150"/>
      <c r="Y407" s="150"/>
      <c r="Z407" s="150"/>
    </row>
    <row r="408" spans="1:26" ht="15.75" customHeight="1" x14ac:dyDescent="0.25">
      <c r="A408" s="150"/>
      <c r="B408" s="150"/>
      <c r="C408" s="150"/>
      <c r="D408" s="150"/>
      <c r="E408" s="150"/>
      <c r="F408" s="150"/>
      <c r="G408" s="150"/>
      <c r="H408" s="150"/>
      <c r="I408" s="150"/>
      <c r="J408" s="150"/>
      <c r="K408" s="150"/>
      <c r="L408" s="150"/>
      <c r="M408" s="150"/>
      <c r="N408" s="150"/>
      <c r="O408" s="150"/>
      <c r="P408" s="150"/>
      <c r="Q408" s="150"/>
      <c r="R408" s="150"/>
      <c r="S408" s="150"/>
      <c r="T408" s="150"/>
      <c r="U408" s="150"/>
      <c r="V408" s="150"/>
      <c r="W408" s="150"/>
      <c r="X408" s="150"/>
      <c r="Y408" s="150"/>
      <c r="Z408" s="150"/>
    </row>
    <row r="409" spans="1:26" ht="15.75" customHeight="1" x14ac:dyDescent="0.25">
      <c r="A409" s="150"/>
      <c r="B409" s="150"/>
      <c r="C409" s="150"/>
      <c r="D409" s="150"/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150"/>
      <c r="W409" s="150"/>
      <c r="X409" s="150"/>
      <c r="Y409" s="150"/>
      <c r="Z409" s="150"/>
    </row>
    <row r="410" spans="1:26" ht="15.75" customHeight="1" x14ac:dyDescent="0.25">
      <c r="A410" s="150"/>
      <c r="B410" s="150"/>
      <c r="C410" s="150"/>
      <c r="D410" s="150"/>
      <c r="E410" s="150"/>
      <c r="F410" s="150"/>
      <c r="G410" s="150"/>
      <c r="H410" s="150"/>
      <c r="I410" s="150"/>
      <c r="J410" s="150"/>
      <c r="K410" s="150"/>
      <c r="L410" s="150"/>
      <c r="M410" s="150"/>
      <c r="N410" s="150"/>
      <c r="O410" s="150"/>
      <c r="P410" s="150"/>
      <c r="Q410" s="150"/>
      <c r="R410" s="150"/>
      <c r="S410" s="150"/>
      <c r="T410" s="150"/>
      <c r="U410" s="150"/>
      <c r="V410" s="150"/>
      <c r="W410" s="150"/>
      <c r="X410" s="150"/>
      <c r="Y410" s="150"/>
      <c r="Z410" s="150"/>
    </row>
    <row r="411" spans="1:26" ht="15.75" customHeight="1" x14ac:dyDescent="0.25">
      <c r="A411" s="150"/>
      <c r="B411" s="150"/>
      <c r="C411" s="150"/>
      <c r="D411" s="150"/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150"/>
      <c r="W411" s="150"/>
      <c r="X411" s="150"/>
      <c r="Y411" s="150"/>
      <c r="Z411" s="150"/>
    </row>
    <row r="412" spans="1:26" ht="15.75" customHeight="1" x14ac:dyDescent="0.25">
      <c r="A412" s="150"/>
      <c r="B412" s="150"/>
      <c r="C412" s="150"/>
      <c r="D412" s="150"/>
      <c r="E412" s="150"/>
      <c r="F412" s="150"/>
      <c r="G412" s="150"/>
      <c r="H412" s="150"/>
      <c r="I412" s="150"/>
      <c r="J412" s="150"/>
      <c r="K412" s="150"/>
      <c r="L412" s="150"/>
      <c r="M412" s="150"/>
      <c r="N412" s="150"/>
      <c r="O412" s="150"/>
      <c r="P412" s="150"/>
      <c r="Q412" s="150"/>
      <c r="R412" s="150"/>
      <c r="S412" s="150"/>
      <c r="T412" s="150"/>
      <c r="U412" s="150"/>
      <c r="V412" s="150"/>
      <c r="W412" s="150"/>
      <c r="X412" s="150"/>
      <c r="Y412" s="150"/>
      <c r="Z412" s="150"/>
    </row>
    <row r="413" spans="1:26" ht="15.75" customHeight="1" x14ac:dyDescent="0.25">
      <c r="A413" s="150"/>
      <c r="B413" s="150"/>
      <c r="C413" s="150"/>
      <c r="D413" s="150"/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150"/>
      <c r="W413" s="150"/>
      <c r="X413" s="150"/>
      <c r="Y413" s="150"/>
      <c r="Z413" s="150"/>
    </row>
    <row r="414" spans="1:26" ht="15.75" customHeight="1" x14ac:dyDescent="0.25">
      <c r="A414" s="150"/>
      <c r="B414" s="150"/>
      <c r="C414" s="150"/>
      <c r="D414" s="150"/>
      <c r="E414" s="150"/>
      <c r="F414" s="150"/>
      <c r="G414" s="150"/>
      <c r="H414" s="150"/>
      <c r="I414" s="150"/>
      <c r="J414" s="150"/>
      <c r="K414" s="150"/>
      <c r="L414" s="150"/>
      <c r="M414" s="150"/>
      <c r="N414" s="150"/>
      <c r="O414" s="150"/>
      <c r="P414" s="150"/>
      <c r="Q414" s="150"/>
      <c r="R414" s="150"/>
      <c r="S414" s="150"/>
      <c r="T414" s="150"/>
      <c r="U414" s="150"/>
      <c r="V414" s="150"/>
      <c r="W414" s="150"/>
      <c r="X414" s="150"/>
      <c r="Y414" s="150"/>
      <c r="Z414" s="150"/>
    </row>
    <row r="415" spans="1:26" ht="15.75" customHeight="1" x14ac:dyDescent="0.25">
      <c r="A415" s="150"/>
      <c r="B415" s="150"/>
      <c r="C415" s="150"/>
      <c r="D415" s="150"/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150"/>
      <c r="W415" s="150"/>
      <c r="X415" s="150"/>
      <c r="Y415" s="150"/>
      <c r="Z415" s="150"/>
    </row>
    <row r="416" spans="1:26" ht="15.75" customHeight="1" x14ac:dyDescent="0.25">
      <c r="A416" s="150"/>
      <c r="B416" s="150"/>
      <c r="C416" s="150"/>
      <c r="D416" s="150"/>
      <c r="E416" s="150"/>
      <c r="F416" s="150"/>
      <c r="G416" s="150"/>
      <c r="H416" s="150"/>
      <c r="I416" s="150"/>
      <c r="J416" s="150"/>
      <c r="K416" s="150"/>
      <c r="L416" s="150"/>
      <c r="M416" s="150"/>
      <c r="N416" s="150"/>
      <c r="O416" s="150"/>
      <c r="P416" s="150"/>
      <c r="Q416" s="150"/>
      <c r="R416" s="150"/>
      <c r="S416" s="150"/>
      <c r="T416" s="150"/>
      <c r="U416" s="150"/>
      <c r="V416" s="150"/>
      <c r="W416" s="150"/>
      <c r="X416" s="150"/>
      <c r="Y416" s="150"/>
      <c r="Z416" s="150"/>
    </row>
    <row r="417" spans="1:26" ht="15.75" customHeight="1" x14ac:dyDescent="0.25">
      <c r="A417" s="150"/>
      <c r="B417" s="150"/>
      <c r="C417" s="150"/>
      <c r="D417" s="150"/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150"/>
      <c r="W417" s="150"/>
      <c r="X417" s="150"/>
      <c r="Y417" s="150"/>
      <c r="Z417" s="150"/>
    </row>
    <row r="418" spans="1:26" ht="15.75" customHeight="1" x14ac:dyDescent="0.25">
      <c r="A418" s="150"/>
      <c r="B418" s="150"/>
      <c r="C418" s="150"/>
      <c r="D418" s="150"/>
      <c r="E418" s="150"/>
      <c r="F418" s="150"/>
      <c r="G418" s="150"/>
      <c r="H418" s="150"/>
      <c r="I418" s="150"/>
      <c r="J418" s="150"/>
      <c r="K418" s="150"/>
      <c r="L418" s="150"/>
      <c r="M418" s="150"/>
      <c r="N418" s="150"/>
      <c r="O418" s="150"/>
      <c r="P418" s="150"/>
      <c r="Q418" s="150"/>
      <c r="R418" s="150"/>
      <c r="S418" s="150"/>
      <c r="T418" s="150"/>
      <c r="U418" s="150"/>
      <c r="V418" s="150"/>
      <c r="W418" s="150"/>
      <c r="X418" s="150"/>
      <c r="Y418" s="150"/>
      <c r="Z418" s="150"/>
    </row>
    <row r="419" spans="1:26" ht="15.75" customHeight="1" x14ac:dyDescent="0.25">
      <c r="A419" s="150"/>
      <c r="B419" s="150"/>
      <c r="C419" s="150"/>
      <c r="D419" s="150"/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150"/>
      <c r="W419" s="150"/>
      <c r="X419" s="150"/>
      <c r="Y419" s="150"/>
      <c r="Z419" s="150"/>
    </row>
    <row r="420" spans="1:26" ht="15.75" customHeight="1" x14ac:dyDescent="0.25">
      <c r="A420" s="150"/>
      <c r="B420" s="150"/>
      <c r="C420" s="150"/>
      <c r="D420" s="150"/>
      <c r="E420" s="150"/>
      <c r="F420" s="150"/>
      <c r="G420" s="150"/>
      <c r="H420" s="150"/>
      <c r="I420" s="150"/>
      <c r="J420" s="150"/>
      <c r="K420" s="150"/>
      <c r="L420" s="150"/>
      <c r="M420" s="150"/>
      <c r="N420" s="150"/>
      <c r="O420" s="150"/>
      <c r="P420" s="150"/>
      <c r="Q420" s="150"/>
      <c r="R420" s="150"/>
      <c r="S420" s="150"/>
      <c r="T420" s="150"/>
      <c r="U420" s="150"/>
      <c r="V420" s="150"/>
      <c r="W420" s="150"/>
      <c r="X420" s="150"/>
      <c r="Y420" s="150"/>
      <c r="Z420" s="150"/>
    </row>
    <row r="421" spans="1:26" ht="15.75" customHeight="1" x14ac:dyDescent="0.25">
      <c r="A421" s="150"/>
      <c r="B421" s="150"/>
      <c r="C421" s="150"/>
      <c r="D421" s="150"/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150"/>
      <c r="W421" s="150"/>
      <c r="X421" s="150"/>
      <c r="Y421" s="150"/>
      <c r="Z421" s="150"/>
    </row>
    <row r="422" spans="1:26" ht="15.75" customHeight="1" x14ac:dyDescent="0.25">
      <c r="A422" s="150"/>
      <c r="B422" s="150"/>
      <c r="C422" s="150"/>
      <c r="D422" s="150"/>
      <c r="E422" s="150"/>
      <c r="F422" s="150"/>
      <c r="G422" s="150"/>
      <c r="H422" s="150"/>
      <c r="I422" s="150"/>
      <c r="J422" s="150"/>
      <c r="K422" s="150"/>
      <c r="L422" s="150"/>
      <c r="M422" s="150"/>
      <c r="N422" s="150"/>
      <c r="O422" s="150"/>
      <c r="P422" s="150"/>
      <c r="Q422" s="150"/>
      <c r="R422" s="150"/>
      <c r="S422" s="150"/>
      <c r="T422" s="150"/>
      <c r="U422" s="150"/>
      <c r="V422" s="150"/>
      <c r="W422" s="150"/>
      <c r="X422" s="150"/>
      <c r="Y422" s="150"/>
      <c r="Z422" s="150"/>
    </row>
    <row r="423" spans="1:26" ht="15.75" customHeight="1" x14ac:dyDescent="0.25">
      <c r="A423" s="150"/>
      <c r="B423" s="150"/>
      <c r="C423" s="150"/>
      <c r="D423" s="150"/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150"/>
      <c r="W423" s="150"/>
      <c r="X423" s="150"/>
      <c r="Y423" s="150"/>
      <c r="Z423" s="150"/>
    </row>
    <row r="424" spans="1:26" ht="15.75" customHeight="1" x14ac:dyDescent="0.25">
      <c r="A424" s="150"/>
      <c r="B424" s="150"/>
      <c r="C424" s="150"/>
      <c r="D424" s="150"/>
      <c r="E424" s="150"/>
      <c r="F424" s="150"/>
      <c r="G424" s="150"/>
      <c r="H424" s="150"/>
      <c r="I424" s="150"/>
      <c r="J424" s="150"/>
      <c r="K424" s="150"/>
      <c r="L424" s="150"/>
      <c r="M424" s="150"/>
      <c r="N424" s="150"/>
      <c r="O424" s="150"/>
      <c r="P424" s="150"/>
      <c r="Q424" s="150"/>
      <c r="R424" s="150"/>
      <c r="S424" s="150"/>
      <c r="T424" s="150"/>
      <c r="U424" s="150"/>
      <c r="V424" s="150"/>
      <c r="W424" s="150"/>
      <c r="X424" s="150"/>
      <c r="Y424" s="150"/>
      <c r="Z424" s="150"/>
    </row>
    <row r="425" spans="1:26" ht="15.75" customHeight="1" x14ac:dyDescent="0.25">
      <c r="A425" s="150"/>
      <c r="B425" s="150"/>
      <c r="C425" s="150"/>
      <c r="D425" s="150"/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150"/>
      <c r="W425" s="150"/>
      <c r="X425" s="150"/>
      <c r="Y425" s="150"/>
      <c r="Z425" s="150"/>
    </row>
    <row r="426" spans="1:26" ht="15.75" customHeight="1" x14ac:dyDescent="0.25">
      <c r="A426" s="150"/>
      <c r="B426" s="150"/>
      <c r="C426" s="150"/>
      <c r="D426" s="150"/>
      <c r="E426" s="150"/>
      <c r="F426" s="150"/>
      <c r="G426" s="150"/>
      <c r="H426" s="150"/>
      <c r="I426" s="150"/>
      <c r="J426" s="150"/>
      <c r="K426" s="150"/>
      <c r="L426" s="150"/>
      <c r="M426" s="150"/>
      <c r="N426" s="150"/>
      <c r="O426" s="150"/>
      <c r="P426" s="150"/>
      <c r="Q426" s="150"/>
      <c r="R426" s="150"/>
      <c r="S426" s="150"/>
      <c r="T426" s="150"/>
      <c r="U426" s="150"/>
      <c r="V426" s="150"/>
      <c r="W426" s="150"/>
      <c r="X426" s="150"/>
      <c r="Y426" s="150"/>
      <c r="Z426" s="150"/>
    </row>
    <row r="427" spans="1:26" ht="15.75" customHeight="1" x14ac:dyDescent="0.25">
      <c r="A427" s="150"/>
      <c r="B427" s="150"/>
      <c r="C427" s="150"/>
      <c r="D427" s="150"/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150"/>
      <c r="W427" s="150"/>
      <c r="X427" s="150"/>
      <c r="Y427" s="150"/>
      <c r="Z427" s="150"/>
    </row>
    <row r="428" spans="1:26" ht="15.75" customHeight="1" x14ac:dyDescent="0.25">
      <c r="A428" s="150"/>
      <c r="B428" s="150"/>
      <c r="C428" s="150"/>
      <c r="D428" s="150"/>
      <c r="E428" s="150"/>
      <c r="F428" s="150"/>
      <c r="G428" s="150"/>
      <c r="H428" s="150"/>
      <c r="I428" s="150"/>
      <c r="J428" s="150"/>
      <c r="K428" s="150"/>
      <c r="L428" s="150"/>
      <c r="M428" s="150"/>
      <c r="N428" s="150"/>
      <c r="O428" s="150"/>
      <c r="P428" s="150"/>
      <c r="Q428" s="150"/>
      <c r="R428" s="150"/>
      <c r="S428" s="150"/>
      <c r="T428" s="150"/>
      <c r="U428" s="150"/>
      <c r="V428" s="150"/>
      <c r="W428" s="150"/>
      <c r="X428" s="150"/>
      <c r="Y428" s="150"/>
      <c r="Z428" s="150"/>
    </row>
    <row r="429" spans="1:26" ht="15.75" customHeight="1" x14ac:dyDescent="0.25">
      <c r="A429" s="150"/>
      <c r="B429" s="150"/>
      <c r="C429" s="150"/>
      <c r="D429" s="150"/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150"/>
      <c r="W429" s="150"/>
      <c r="X429" s="150"/>
      <c r="Y429" s="150"/>
      <c r="Z429" s="150"/>
    </row>
    <row r="430" spans="1:26" ht="15.75" customHeight="1" x14ac:dyDescent="0.25">
      <c r="A430" s="150"/>
      <c r="B430" s="150"/>
      <c r="C430" s="150"/>
      <c r="D430" s="150"/>
      <c r="E430" s="150"/>
      <c r="F430" s="150"/>
      <c r="G430" s="150"/>
      <c r="H430" s="150"/>
      <c r="I430" s="150"/>
      <c r="J430" s="150"/>
      <c r="K430" s="150"/>
      <c r="L430" s="150"/>
      <c r="M430" s="150"/>
      <c r="N430" s="150"/>
      <c r="O430" s="150"/>
      <c r="P430" s="150"/>
      <c r="Q430" s="150"/>
      <c r="R430" s="150"/>
      <c r="S430" s="150"/>
      <c r="T430" s="150"/>
      <c r="U430" s="150"/>
      <c r="V430" s="150"/>
      <c r="W430" s="150"/>
      <c r="X430" s="150"/>
      <c r="Y430" s="150"/>
      <c r="Z430" s="150"/>
    </row>
    <row r="431" spans="1:26" ht="15.75" customHeight="1" x14ac:dyDescent="0.25">
      <c r="A431" s="150"/>
      <c r="B431" s="150"/>
      <c r="C431" s="150"/>
      <c r="D431" s="150"/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150"/>
      <c r="W431" s="150"/>
      <c r="X431" s="150"/>
      <c r="Y431" s="150"/>
      <c r="Z431" s="150"/>
    </row>
    <row r="432" spans="1:26" ht="15.75" customHeight="1" x14ac:dyDescent="0.25">
      <c r="A432" s="150"/>
      <c r="B432" s="150"/>
      <c r="C432" s="150"/>
      <c r="D432" s="150"/>
      <c r="E432" s="150"/>
      <c r="F432" s="150"/>
      <c r="G432" s="150"/>
      <c r="H432" s="150"/>
      <c r="I432" s="150"/>
      <c r="J432" s="150"/>
      <c r="K432" s="150"/>
      <c r="L432" s="150"/>
      <c r="M432" s="150"/>
      <c r="N432" s="150"/>
      <c r="O432" s="150"/>
      <c r="P432" s="150"/>
      <c r="Q432" s="150"/>
      <c r="R432" s="150"/>
      <c r="S432" s="150"/>
      <c r="T432" s="150"/>
      <c r="U432" s="150"/>
      <c r="V432" s="150"/>
      <c r="W432" s="150"/>
      <c r="X432" s="150"/>
      <c r="Y432" s="150"/>
      <c r="Z432" s="150"/>
    </row>
    <row r="433" spans="1:26" ht="15.75" customHeight="1" x14ac:dyDescent="0.25">
      <c r="A433" s="150"/>
      <c r="B433" s="150"/>
      <c r="C433" s="150"/>
      <c r="D433" s="150"/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150"/>
      <c r="W433" s="150"/>
      <c r="X433" s="150"/>
      <c r="Y433" s="150"/>
      <c r="Z433" s="150"/>
    </row>
    <row r="434" spans="1:26" ht="15.75" customHeight="1" x14ac:dyDescent="0.25">
      <c r="A434" s="150"/>
      <c r="B434" s="150"/>
      <c r="C434" s="150"/>
      <c r="D434" s="150"/>
      <c r="E434" s="150"/>
      <c r="F434" s="150"/>
      <c r="G434" s="150"/>
      <c r="H434" s="150"/>
      <c r="I434" s="150"/>
      <c r="J434" s="150"/>
      <c r="K434" s="150"/>
      <c r="L434" s="150"/>
      <c r="M434" s="150"/>
      <c r="N434" s="150"/>
      <c r="O434" s="150"/>
      <c r="P434" s="150"/>
      <c r="Q434" s="150"/>
      <c r="R434" s="150"/>
      <c r="S434" s="150"/>
      <c r="T434" s="150"/>
      <c r="U434" s="150"/>
      <c r="V434" s="150"/>
      <c r="W434" s="150"/>
      <c r="X434" s="150"/>
      <c r="Y434" s="150"/>
      <c r="Z434" s="150"/>
    </row>
    <row r="435" spans="1:26" ht="15.75" customHeight="1" x14ac:dyDescent="0.25">
      <c r="A435" s="150"/>
      <c r="B435" s="150"/>
      <c r="C435" s="150"/>
      <c r="D435" s="150"/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150"/>
      <c r="W435" s="150"/>
      <c r="X435" s="150"/>
      <c r="Y435" s="150"/>
      <c r="Z435" s="150"/>
    </row>
    <row r="436" spans="1:26" ht="15.75" customHeight="1" x14ac:dyDescent="0.25">
      <c r="A436" s="150"/>
      <c r="B436" s="150"/>
      <c r="C436" s="150"/>
      <c r="D436" s="150"/>
      <c r="E436" s="150"/>
      <c r="F436" s="150"/>
      <c r="G436" s="150"/>
      <c r="H436" s="150"/>
      <c r="I436" s="150"/>
      <c r="J436" s="150"/>
      <c r="K436" s="150"/>
      <c r="L436" s="150"/>
      <c r="M436" s="150"/>
      <c r="N436" s="150"/>
      <c r="O436" s="150"/>
      <c r="P436" s="150"/>
      <c r="Q436" s="150"/>
      <c r="R436" s="150"/>
      <c r="S436" s="150"/>
      <c r="T436" s="150"/>
      <c r="U436" s="150"/>
      <c r="V436" s="150"/>
      <c r="W436" s="150"/>
      <c r="X436" s="150"/>
      <c r="Y436" s="150"/>
      <c r="Z436" s="150"/>
    </row>
    <row r="437" spans="1:26" ht="15.75" customHeight="1" x14ac:dyDescent="0.25">
      <c r="A437" s="150"/>
      <c r="B437" s="150"/>
      <c r="C437" s="150"/>
      <c r="D437" s="150"/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150"/>
      <c r="W437" s="150"/>
      <c r="X437" s="150"/>
      <c r="Y437" s="150"/>
      <c r="Z437" s="150"/>
    </row>
    <row r="438" spans="1:26" ht="15.75" customHeight="1" x14ac:dyDescent="0.25">
      <c r="A438" s="150"/>
      <c r="B438" s="150"/>
      <c r="C438" s="150"/>
      <c r="D438" s="150"/>
      <c r="E438" s="150"/>
      <c r="F438" s="150"/>
      <c r="G438" s="150"/>
      <c r="H438" s="150"/>
      <c r="I438" s="150"/>
      <c r="J438" s="150"/>
      <c r="K438" s="150"/>
      <c r="L438" s="150"/>
      <c r="M438" s="150"/>
      <c r="N438" s="150"/>
      <c r="O438" s="150"/>
      <c r="P438" s="150"/>
      <c r="Q438" s="150"/>
      <c r="R438" s="150"/>
      <c r="S438" s="150"/>
      <c r="T438" s="150"/>
      <c r="U438" s="150"/>
      <c r="V438" s="150"/>
      <c r="W438" s="150"/>
      <c r="X438" s="150"/>
      <c r="Y438" s="150"/>
      <c r="Z438" s="150"/>
    </row>
    <row r="439" spans="1:26" ht="15.75" customHeight="1" x14ac:dyDescent="0.25">
      <c r="A439" s="150"/>
      <c r="B439" s="150"/>
      <c r="C439" s="150"/>
      <c r="D439" s="150"/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150"/>
      <c r="W439" s="150"/>
      <c r="X439" s="150"/>
      <c r="Y439" s="150"/>
      <c r="Z439" s="150"/>
    </row>
    <row r="440" spans="1:26" ht="15.75" customHeight="1" x14ac:dyDescent="0.25">
      <c r="A440" s="150"/>
      <c r="B440" s="150"/>
      <c r="C440" s="150"/>
      <c r="D440" s="150"/>
      <c r="E440" s="150"/>
      <c r="F440" s="150"/>
      <c r="G440" s="150"/>
      <c r="H440" s="150"/>
      <c r="I440" s="150"/>
      <c r="J440" s="150"/>
      <c r="K440" s="150"/>
      <c r="L440" s="150"/>
      <c r="M440" s="150"/>
      <c r="N440" s="150"/>
      <c r="O440" s="150"/>
      <c r="P440" s="150"/>
      <c r="Q440" s="150"/>
      <c r="R440" s="150"/>
      <c r="S440" s="150"/>
      <c r="T440" s="150"/>
      <c r="U440" s="150"/>
      <c r="V440" s="150"/>
      <c r="W440" s="150"/>
      <c r="X440" s="150"/>
      <c r="Y440" s="150"/>
      <c r="Z440" s="150"/>
    </row>
    <row r="441" spans="1:26" ht="15.75" customHeight="1" x14ac:dyDescent="0.25">
      <c r="A441" s="150"/>
      <c r="B441" s="150"/>
      <c r="C441" s="150"/>
      <c r="D441" s="150"/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150"/>
      <c r="W441" s="150"/>
      <c r="X441" s="150"/>
      <c r="Y441" s="150"/>
      <c r="Z441" s="150"/>
    </row>
    <row r="442" spans="1:26" ht="15.75" customHeight="1" x14ac:dyDescent="0.25">
      <c r="A442" s="150"/>
      <c r="B442" s="150"/>
      <c r="C442" s="150"/>
      <c r="D442" s="150"/>
      <c r="E442" s="150"/>
      <c r="F442" s="150"/>
      <c r="G442" s="150"/>
      <c r="H442" s="150"/>
      <c r="I442" s="150"/>
      <c r="J442" s="150"/>
      <c r="K442" s="150"/>
      <c r="L442" s="150"/>
      <c r="M442" s="150"/>
      <c r="N442" s="150"/>
      <c r="O442" s="150"/>
      <c r="P442" s="150"/>
      <c r="Q442" s="150"/>
      <c r="R442" s="150"/>
      <c r="S442" s="150"/>
      <c r="T442" s="150"/>
      <c r="U442" s="150"/>
      <c r="V442" s="150"/>
      <c r="W442" s="150"/>
      <c r="X442" s="150"/>
      <c r="Y442" s="150"/>
      <c r="Z442" s="150"/>
    </row>
    <row r="443" spans="1:26" ht="15.75" customHeight="1" x14ac:dyDescent="0.25">
      <c r="A443" s="150"/>
      <c r="B443" s="150"/>
      <c r="C443" s="150"/>
      <c r="D443" s="150"/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150"/>
      <c r="W443" s="150"/>
      <c r="X443" s="150"/>
      <c r="Y443" s="150"/>
      <c r="Z443" s="150"/>
    </row>
    <row r="444" spans="1:26" ht="15.75" customHeight="1" x14ac:dyDescent="0.25">
      <c r="A444" s="150"/>
      <c r="B444" s="150"/>
      <c r="C444" s="150"/>
      <c r="D444" s="150"/>
      <c r="E444" s="150"/>
      <c r="F444" s="150"/>
      <c r="G444" s="150"/>
      <c r="H444" s="150"/>
      <c r="I444" s="150"/>
      <c r="J444" s="150"/>
      <c r="K444" s="150"/>
      <c r="L444" s="150"/>
      <c r="M444" s="150"/>
      <c r="N444" s="150"/>
      <c r="O444" s="150"/>
      <c r="P444" s="150"/>
      <c r="Q444" s="150"/>
      <c r="R444" s="150"/>
      <c r="S444" s="150"/>
      <c r="T444" s="150"/>
      <c r="U444" s="150"/>
      <c r="V444" s="150"/>
      <c r="W444" s="150"/>
      <c r="X444" s="150"/>
      <c r="Y444" s="150"/>
      <c r="Z444" s="150"/>
    </row>
    <row r="445" spans="1:26" ht="15.75" customHeight="1" x14ac:dyDescent="0.25">
      <c r="A445" s="150"/>
      <c r="B445" s="150"/>
      <c r="C445" s="150"/>
      <c r="D445" s="150"/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150"/>
      <c r="W445" s="150"/>
      <c r="X445" s="150"/>
      <c r="Y445" s="150"/>
      <c r="Z445" s="150"/>
    </row>
    <row r="446" spans="1:26" ht="15.75" customHeight="1" x14ac:dyDescent="0.25">
      <c r="A446" s="150"/>
      <c r="B446" s="150"/>
      <c r="C446" s="150"/>
      <c r="D446" s="150"/>
      <c r="E446" s="150"/>
      <c r="F446" s="150"/>
      <c r="G446" s="150"/>
      <c r="H446" s="150"/>
      <c r="I446" s="150"/>
      <c r="J446" s="150"/>
      <c r="K446" s="150"/>
      <c r="L446" s="150"/>
      <c r="M446" s="150"/>
      <c r="N446" s="150"/>
      <c r="O446" s="150"/>
      <c r="P446" s="150"/>
      <c r="Q446" s="150"/>
      <c r="R446" s="150"/>
      <c r="S446" s="150"/>
      <c r="T446" s="150"/>
      <c r="U446" s="150"/>
      <c r="V446" s="150"/>
      <c r="W446" s="150"/>
      <c r="X446" s="150"/>
      <c r="Y446" s="150"/>
      <c r="Z446" s="150"/>
    </row>
    <row r="447" spans="1:26" ht="15.75" customHeight="1" x14ac:dyDescent="0.25">
      <c r="A447" s="150"/>
      <c r="B447" s="150"/>
      <c r="C447" s="150"/>
      <c r="D447" s="150"/>
      <c r="E447" s="150"/>
      <c r="F447" s="150"/>
      <c r="G447" s="150"/>
      <c r="H447" s="150"/>
      <c r="I447" s="150"/>
      <c r="J447" s="150"/>
      <c r="K447" s="150"/>
      <c r="L447" s="150"/>
      <c r="M447" s="150"/>
      <c r="N447" s="150"/>
      <c r="O447" s="150"/>
      <c r="P447" s="150"/>
      <c r="Q447" s="150"/>
      <c r="R447" s="150"/>
      <c r="S447" s="150"/>
      <c r="T447" s="150"/>
      <c r="U447" s="150"/>
      <c r="V447" s="150"/>
      <c r="W447" s="150"/>
      <c r="X447" s="150"/>
      <c r="Y447" s="150"/>
      <c r="Z447" s="150"/>
    </row>
    <row r="448" spans="1:26" ht="15.75" customHeight="1" x14ac:dyDescent="0.25">
      <c r="A448" s="150"/>
      <c r="B448" s="150"/>
      <c r="C448" s="150"/>
      <c r="D448" s="150"/>
      <c r="E448" s="150"/>
      <c r="F448" s="150"/>
      <c r="G448" s="150"/>
      <c r="H448" s="150"/>
      <c r="I448" s="150"/>
      <c r="J448" s="150"/>
      <c r="K448" s="150"/>
      <c r="L448" s="150"/>
      <c r="M448" s="150"/>
      <c r="N448" s="150"/>
      <c r="O448" s="150"/>
      <c r="P448" s="150"/>
      <c r="Q448" s="150"/>
      <c r="R448" s="150"/>
      <c r="S448" s="150"/>
      <c r="T448" s="150"/>
      <c r="U448" s="150"/>
      <c r="V448" s="150"/>
      <c r="W448" s="150"/>
      <c r="X448" s="150"/>
      <c r="Y448" s="150"/>
      <c r="Z448" s="150"/>
    </row>
    <row r="449" spans="1:26" ht="15.75" customHeight="1" x14ac:dyDescent="0.25">
      <c r="A449" s="150"/>
      <c r="B449" s="150"/>
      <c r="C449" s="150"/>
      <c r="D449" s="150"/>
      <c r="E449" s="150"/>
      <c r="F449" s="150"/>
      <c r="G449" s="150"/>
      <c r="H449" s="150"/>
      <c r="I449" s="150"/>
      <c r="J449" s="150"/>
      <c r="K449" s="150"/>
      <c r="L449" s="150"/>
      <c r="M449" s="150"/>
      <c r="N449" s="150"/>
      <c r="O449" s="150"/>
      <c r="P449" s="150"/>
      <c r="Q449" s="150"/>
      <c r="R449" s="150"/>
      <c r="S449" s="150"/>
      <c r="T449" s="150"/>
      <c r="U449" s="150"/>
      <c r="V449" s="150"/>
      <c r="W449" s="150"/>
      <c r="X449" s="150"/>
      <c r="Y449" s="150"/>
      <c r="Z449" s="150"/>
    </row>
    <row r="450" spans="1:26" ht="15.75" customHeight="1" x14ac:dyDescent="0.25">
      <c r="A450" s="150"/>
      <c r="B450" s="150"/>
      <c r="C450" s="150"/>
      <c r="D450" s="150"/>
      <c r="E450" s="150"/>
      <c r="F450" s="150"/>
      <c r="G450" s="150"/>
      <c r="H450" s="150"/>
      <c r="I450" s="150"/>
      <c r="J450" s="150"/>
      <c r="K450" s="150"/>
      <c r="L450" s="150"/>
      <c r="M450" s="150"/>
      <c r="N450" s="150"/>
      <c r="O450" s="150"/>
      <c r="P450" s="150"/>
      <c r="Q450" s="150"/>
      <c r="R450" s="150"/>
      <c r="S450" s="150"/>
      <c r="T450" s="150"/>
      <c r="U450" s="150"/>
      <c r="V450" s="150"/>
      <c r="W450" s="150"/>
      <c r="X450" s="150"/>
      <c r="Y450" s="150"/>
      <c r="Z450" s="150"/>
    </row>
    <row r="451" spans="1:26" ht="15.75" customHeight="1" x14ac:dyDescent="0.25">
      <c r="A451" s="150"/>
      <c r="B451" s="150"/>
      <c r="C451" s="150"/>
      <c r="D451" s="150"/>
      <c r="E451" s="150"/>
      <c r="F451" s="150"/>
      <c r="G451" s="150"/>
      <c r="H451" s="150"/>
      <c r="I451" s="150"/>
      <c r="J451" s="150"/>
      <c r="K451" s="150"/>
      <c r="L451" s="150"/>
      <c r="M451" s="150"/>
      <c r="N451" s="150"/>
      <c r="O451" s="150"/>
      <c r="P451" s="150"/>
      <c r="Q451" s="150"/>
      <c r="R451" s="150"/>
      <c r="S451" s="150"/>
      <c r="T451" s="150"/>
      <c r="U451" s="150"/>
      <c r="V451" s="150"/>
      <c r="W451" s="150"/>
      <c r="X451" s="150"/>
      <c r="Y451" s="150"/>
      <c r="Z451" s="150"/>
    </row>
    <row r="452" spans="1:26" ht="15.75" customHeight="1" x14ac:dyDescent="0.25">
      <c r="A452" s="150"/>
      <c r="B452" s="150"/>
      <c r="C452" s="150"/>
      <c r="D452" s="150"/>
      <c r="E452" s="150"/>
      <c r="F452" s="150"/>
      <c r="G452" s="150"/>
      <c r="H452" s="150"/>
      <c r="I452" s="150"/>
      <c r="J452" s="150"/>
      <c r="K452" s="150"/>
      <c r="L452" s="150"/>
      <c r="M452" s="150"/>
      <c r="N452" s="150"/>
      <c r="O452" s="150"/>
      <c r="P452" s="150"/>
      <c r="Q452" s="150"/>
      <c r="R452" s="150"/>
      <c r="S452" s="150"/>
      <c r="T452" s="150"/>
      <c r="U452" s="150"/>
      <c r="V452" s="150"/>
      <c r="W452" s="150"/>
      <c r="X452" s="150"/>
      <c r="Y452" s="150"/>
      <c r="Z452" s="150"/>
    </row>
    <row r="453" spans="1:26" ht="15.75" customHeight="1" x14ac:dyDescent="0.25">
      <c r="A453" s="150"/>
      <c r="B453" s="150"/>
      <c r="C453" s="150"/>
      <c r="D453" s="150"/>
      <c r="E453" s="150"/>
      <c r="F453" s="150"/>
      <c r="G453" s="150"/>
      <c r="H453" s="150"/>
      <c r="I453" s="150"/>
      <c r="J453" s="150"/>
      <c r="K453" s="150"/>
      <c r="L453" s="150"/>
      <c r="M453" s="150"/>
      <c r="N453" s="150"/>
      <c r="O453" s="150"/>
      <c r="P453" s="150"/>
      <c r="Q453" s="150"/>
      <c r="R453" s="150"/>
      <c r="S453" s="150"/>
      <c r="T453" s="150"/>
      <c r="U453" s="150"/>
      <c r="V453" s="150"/>
      <c r="W453" s="150"/>
      <c r="X453" s="150"/>
      <c r="Y453" s="150"/>
      <c r="Z453" s="150"/>
    </row>
    <row r="454" spans="1:26" ht="15.75" customHeight="1" x14ac:dyDescent="0.25">
      <c r="A454" s="150"/>
      <c r="B454" s="150"/>
      <c r="C454" s="150"/>
      <c r="D454" s="150"/>
      <c r="E454" s="150"/>
      <c r="F454" s="150"/>
      <c r="G454" s="150"/>
      <c r="H454" s="150"/>
      <c r="I454" s="150"/>
      <c r="J454" s="150"/>
      <c r="K454" s="150"/>
      <c r="L454" s="150"/>
      <c r="M454" s="150"/>
      <c r="N454" s="150"/>
      <c r="O454" s="150"/>
      <c r="P454" s="150"/>
      <c r="Q454" s="150"/>
      <c r="R454" s="150"/>
      <c r="S454" s="150"/>
      <c r="T454" s="150"/>
      <c r="U454" s="150"/>
      <c r="V454" s="150"/>
      <c r="W454" s="150"/>
      <c r="X454" s="150"/>
      <c r="Y454" s="150"/>
      <c r="Z454" s="150"/>
    </row>
    <row r="455" spans="1:26" ht="15.75" customHeight="1" x14ac:dyDescent="0.25">
      <c r="A455" s="150"/>
      <c r="B455" s="150"/>
      <c r="C455" s="150"/>
      <c r="D455" s="150"/>
      <c r="E455" s="150"/>
      <c r="F455" s="150"/>
      <c r="G455" s="150"/>
      <c r="H455" s="150"/>
      <c r="I455" s="150"/>
      <c r="J455" s="150"/>
      <c r="K455" s="150"/>
      <c r="L455" s="150"/>
      <c r="M455" s="150"/>
      <c r="N455" s="150"/>
      <c r="O455" s="150"/>
      <c r="P455" s="150"/>
      <c r="Q455" s="150"/>
      <c r="R455" s="150"/>
      <c r="S455" s="150"/>
      <c r="T455" s="150"/>
      <c r="U455" s="150"/>
      <c r="V455" s="150"/>
      <c r="W455" s="150"/>
      <c r="X455" s="150"/>
      <c r="Y455" s="150"/>
      <c r="Z455" s="150"/>
    </row>
    <row r="456" spans="1:26" ht="15.75" customHeight="1" x14ac:dyDescent="0.25">
      <c r="A456" s="150"/>
      <c r="B456" s="150"/>
      <c r="C456" s="150"/>
      <c r="D456" s="150"/>
      <c r="E456" s="150"/>
      <c r="F456" s="150"/>
      <c r="G456" s="150"/>
      <c r="H456" s="150"/>
      <c r="I456" s="150"/>
      <c r="J456" s="150"/>
      <c r="K456" s="150"/>
      <c r="L456" s="150"/>
      <c r="M456" s="150"/>
      <c r="N456" s="150"/>
      <c r="O456" s="150"/>
      <c r="P456" s="150"/>
      <c r="Q456" s="150"/>
      <c r="R456" s="150"/>
      <c r="S456" s="150"/>
      <c r="T456" s="150"/>
      <c r="U456" s="150"/>
      <c r="V456" s="150"/>
      <c r="W456" s="150"/>
      <c r="X456" s="150"/>
      <c r="Y456" s="150"/>
      <c r="Z456" s="150"/>
    </row>
    <row r="457" spans="1:26" ht="15.75" customHeight="1" x14ac:dyDescent="0.25">
      <c r="A457" s="150"/>
      <c r="B457" s="150"/>
      <c r="C457" s="150"/>
      <c r="D457" s="150"/>
      <c r="E457" s="150"/>
      <c r="F457" s="150"/>
      <c r="G457" s="150"/>
      <c r="H457" s="150"/>
      <c r="I457" s="150"/>
      <c r="J457" s="150"/>
      <c r="K457" s="150"/>
      <c r="L457" s="150"/>
      <c r="M457" s="150"/>
      <c r="N457" s="150"/>
      <c r="O457" s="150"/>
      <c r="P457" s="150"/>
      <c r="Q457" s="150"/>
      <c r="R457" s="150"/>
      <c r="S457" s="150"/>
      <c r="T457" s="150"/>
      <c r="U457" s="150"/>
      <c r="V457" s="150"/>
      <c r="W457" s="150"/>
      <c r="X457" s="150"/>
      <c r="Y457" s="150"/>
      <c r="Z457" s="150"/>
    </row>
    <row r="458" spans="1:26" ht="15.75" customHeight="1" x14ac:dyDescent="0.25">
      <c r="A458" s="150"/>
      <c r="B458" s="150"/>
      <c r="C458" s="150"/>
      <c r="D458" s="150"/>
      <c r="E458" s="150"/>
      <c r="F458" s="150"/>
      <c r="G458" s="150"/>
      <c r="H458" s="150"/>
      <c r="I458" s="150"/>
      <c r="J458" s="150"/>
      <c r="K458" s="150"/>
      <c r="L458" s="150"/>
      <c r="M458" s="150"/>
      <c r="N458" s="150"/>
      <c r="O458" s="150"/>
      <c r="P458" s="150"/>
      <c r="Q458" s="150"/>
      <c r="R458" s="150"/>
      <c r="S458" s="150"/>
      <c r="T458" s="150"/>
      <c r="U458" s="150"/>
      <c r="V458" s="150"/>
      <c r="W458" s="150"/>
      <c r="X458" s="150"/>
      <c r="Y458" s="150"/>
      <c r="Z458" s="150"/>
    </row>
    <row r="459" spans="1:26" ht="15.75" customHeight="1" x14ac:dyDescent="0.25">
      <c r="A459" s="150"/>
      <c r="B459" s="150"/>
      <c r="C459" s="150"/>
      <c r="D459" s="150"/>
      <c r="E459" s="150"/>
      <c r="F459" s="150"/>
      <c r="G459" s="150"/>
      <c r="H459" s="150"/>
      <c r="I459" s="150"/>
      <c r="J459" s="150"/>
      <c r="K459" s="150"/>
      <c r="L459" s="150"/>
      <c r="M459" s="150"/>
      <c r="N459" s="150"/>
      <c r="O459" s="150"/>
      <c r="P459" s="150"/>
      <c r="Q459" s="150"/>
      <c r="R459" s="150"/>
      <c r="S459" s="150"/>
      <c r="T459" s="150"/>
      <c r="U459" s="150"/>
      <c r="V459" s="150"/>
      <c r="W459" s="150"/>
      <c r="X459" s="150"/>
      <c r="Y459" s="150"/>
      <c r="Z459" s="150"/>
    </row>
    <row r="460" spans="1:26" ht="15.75" customHeight="1" x14ac:dyDescent="0.25">
      <c r="A460" s="150"/>
      <c r="B460" s="150"/>
      <c r="C460" s="150"/>
      <c r="D460" s="150"/>
      <c r="E460" s="150"/>
      <c r="F460" s="150"/>
      <c r="G460" s="150"/>
      <c r="H460" s="150"/>
      <c r="I460" s="150"/>
      <c r="J460" s="150"/>
      <c r="K460" s="150"/>
      <c r="L460" s="150"/>
      <c r="M460" s="150"/>
      <c r="N460" s="150"/>
      <c r="O460" s="150"/>
      <c r="P460" s="150"/>
      <c r="Q460" s="150"/>
      <c r="R460" s="150"/>
      <c r="S460" s="150"/>
      <c r="T460" s="150"/>
      <c r="U460" s="150"/>
      <c r="V460" s="150"/>
      <c r="W460" s="150"/>
      <c r="X460" s="150"/>
      <c r="Y460" s="150"/>
      <c r="Z460" s="150"/>
    </row>
    <row r="461" spans="1:26" ht="15.75" customHeight="1" x14ac:dyDescent="0.25">
      <c r="A461" s="150"/>
      <c r="B461" s="150"/>
      <c r="C461" s="150"/>
      <c r="D461" s="150"/>
      <c r="E461" s="150"/>
      <c r="F461" s="150"/>
      <c r="G461" s="150"/>
      <c r="H461" s="150"/>
      <c r="I461" s="150"/>
      <c r="J461" s="150"/>
      <c r="K461" s="150"/>
      <c r="L461" s="150"/>
      <c r="M461" s="150"/>
      <c r="N461" s="150"/>
      <c r="O461" s="150"/>
      <c r="P461" s="150"/>
      <c r="Q461" s="150"/>
      <c r="R461" s="150"/>
      <c r="S461" s="150"/>
      <c r="T461" s="150"/>
      <c r="U461" s="150"/>
      <c r="V461" s="150"/>
      <c r="W461" s="150"/>
      <c r="X461" s="150"/>
      <c r="Y461" s="150"/>
      <c r="Z461" s="150"/>
    </row>
    <row r="462" spans="1:26" ht="15.75" customHeight="1" x14ac:dyDescent="0.25">
      <c r="A462" s="150"/>
      <c r="B462" s="150"/>
      <c r="C462" s="150"/>
      <c r="D462" s="150"/>
      <c r="E462" s="150"/>
      <c r="F462" s="150"/>
      <c r="G462" s="150"/>
      <c r="H462" s="150"/>
      <c r="I462" s="150"/>
      <c r="J462" s="150"/>
      <c r="K462" s="150"/>
      <c r="L462" s="150"/>
      <c r="M462" s="150"/>
      <c r="N462" s="150"/>
      <c r="O462" s="150"/>
      <c r="P462" s="150"/>
      <c r="Q462" s="150"/>
      <c r="R462" s="150"/>
      <c r="S462" s="150"/>
      <c r="T462" s="150"/>
      <c r="U462" s="150"/>
      <c r="V462" s="150"/>
      <c r="W462" s="150"/>
      <c r="X462" s="150"/>
      <c r="Y462" s="150"/>
      <c r="Z462" s="150"/>
    </row>
    <row r="463" spans="1:26" ht="15.75" customHeight="1" x14ac:dyDescent="0.25">
      <c r="A463" s="150"/>
      <c r="B463" s="150"/>
      <c r="C463" s="150"/>
      <c r="D463" s="150"/>
      <c r="E463" s="150"/>
      <c r="F463" s="150"/>
      <c r="G463" s="150"/>
      <c r="H463" s="150"/>
      <c r="I463" s="150"/>
      <c r="J463" s="150"/>
      <c r="K463" s="150"/>
      <c r="L463" s="150"/>
      <c r="M463" s="150"/>
      <c r="N463" s="150"/>
      <c r="O463" s="150"/>
      <c r="P463" s="150"/>
      <c r="Q463" s="150"/>
      <c r="R463" s="150"/>
      <c r="S463" s="150"/>
      <c r="T463" s="150"/>
      <c r="U463" s="150"/>
      <c r="V463" s="150"/>
      <c r="W463" s="150"/>
      <c r="X463" s="150"/>
      <c r="Y463" s="150"/>
      <c r="Z463" s="150"/>
    </row>
    <row r="464" spans="1:26" ht="15.75" customHeight="1" x14ac:dyDescent="0.25">
      <c r="A464" s="150"/>
      <c r="B464" s="150"/>
      <c r="C464" s="150"/>
      <c r="D464" s="150"/>
      <c r="E464" s="150"/>
      <c r="F464" s="150"/>
      <c r="G464" s="150"/>
      <c r="H464" s="150"/>
      <c r="I464" s="150"/>
      <c r="J464" s="150"/>
      <c r="K464" s="150"/>
      <c r="L464" s="150"/>
      <c r="M464" s="150"/>
      <c r="N464" s="150"/>
      <c r="O464" s="150"/>
      <c r="P464" s="150"/>
      <c r="Q464" s="150"/>
      <c r="R464" s="150"/>
      <c r="S464" s="150"/>
      <c r="T464" s="150"/>
      <c r="U464" s="150"/>
      <c r="V464" s="150"/>
      <c r="W464" s="150"/>
      <c r="X464" s="150"/>
      <c r="Y464" s="150"/>
      <c r="Z464" s="150"/>
    </row>
    <row r="465" spans="1:26" ht="15.75" customHeight="1" x14ac:dyDescent="0.25">
      <c r="A465" s="150"/>
      <c r="B465" s="150"/>
      <c r="C465" s="150"/>
      <c r="D465" s="150"/>
      <c r="E465" s="150"/>
      <c r="F465" s="150"/>
      <c r="G465" s="150"/>
      <c r="H465" s="150"/>
      <c r="I465" s="150"/>
      <c r="J465" s="150"/>
      <c r="K465" s="150"/>
      <c r="L465" s="150"/>
      <c r="M465" s="150"/>
      <c r="N465" s="150"/>
      <c r="O465" s="150"/>
      <c r="P465" s="150"/>
      <c r="Q465" s="150"/>
      <c r="R465" s="150"/>
      <c r="S465" s="150"/>
      <c r="T465" s="150"/>
      <c r="U465" s="150"/>
      <c r="V465" s="150"/>
      <c r="W465" s="150"/>
      <c r="X465" s="150"/>
      <c r="Y465" s="150"/>
      <c r="Z465" s="150"/>
    </row>
    <row r="466" spans="1:26" ht="15.75" customHeight="1" x14ac:dyDescent="0.25">
      <c r="A466" s="150"/>
      <c r="B466" s="150"/>
      <c r="C466" s="150"/>
      <c r="D466" s="150"/>
      <c r="E466" s="150"/>
      <c r="F466" s="150"/>
      <c r="G466" s="150"/>
      <c r="H466" s="150"/>
      <c r="I466" s="150"/>
      <c r="J466" s="150"/>
      <c r="K466" s="150"/>
      <c r="L466" s="150"/>
      <c r="M466" s="150"/>
      <c r="N466" s="150"/>
      <c r="O466" s="150"/>
      <c r="P466" s="150"/>
      <c r="Q466" s="150"/>
      <c r="R466" s="150"/>
      <c r="S466" s="150"/>
      <c r="T466" s="150"/>
      <c r="U466" s="150"/>
      <c r="V466" s="150"/>
      <c r="W466" s="150"/>
      <c r="X466" s="150"/>
      <c r="Y466" s="150"/>
      <c r="Z466" s="150"/>
    </row>
    <row r="467" spans="1:26" ht="15.75" customHeight="1" x14ac:dyDescent="0.25">
      <c r="A467" s="150"/>
      <c r="B467" s="150"/>
      <c r="C467" s="150"/>
      <c r="D467" s="150"/>
      <c r="E467" s="150"/>
      <c r="F467" s="150"/>
      <c r="G467" s="150"/>
      <c r="H467" s="150"/>
      <c r="I467" s="150"/>
      <c r="J467" s="150"/>
      <c r="K467" s="150"/>
      <c r="L467" s="150"/>
      <c r="M467" s="150"/>
      <c r="N467" s="150"/>
      <c r="O467" s="150"/>
      <c r="P467" s="150"/>
      <c r="Q467" s="150"/>
      <c r="R467" s="150"/>
      <c r="S467" s="150"/>
      <c r="T467" s="150"/>
      <c r="U467" s="150"/>
      <c r="V467" s="150"/>
      <c r="W467" s="150"/>
      <c r="X467" s="150"/>
      <c r="Y467" s="150"/>
      <c r="Z467" s="150"/>
    </row>
    <row r="468" spans="1:26" ht="15.75" customHeight="1" x14ac:dyDescent="0.25">
      <c r="A468" s="150"/>
      <c r="B468" s="150"/>
      <c r="C468" s="150"/>
      <c r="D468" s="150"/>
      <c r="E468" s="150"/>
      <c r="F468" s="150"/>
      <c r="G468" s="150"/>
      <c r="H468" s="150"/>
      <c r="I468" s="150"/>
      <c r="J468" s="150"/>
      <c r="K468" s="150"/>
      <c r="L468" s="150"/>
      <c r="M468" s="150"/>
      <c r="N468" s="150"/>
      <c r="O468" s="150"/>
      <c r="P468" s="150"/>
      <c r="Q468" s="150"/>
      <c r="R468" s="150"/>
      <c r="S468" s="150"/>
      <c r="T468" s="150"/>
      <c r="U468" s="150"/>
      <c r="V468" s="150"/>
      <c r="W468" s="150"/>
      <c r="X468" s="150"/>
      <c r="Y468" s="150"/>
      <c r="Z468" s="150"/>
    </row>
    <row r="469" spans="1:26" ht="15.75" customHeight="1" x14ac:dyDescent="0.25">
      <c r="A469" s="150"/>
      <c r="B469" s="150"/>
      <c r="C469" s="150"/>
      <c r="D469" s="150"/>
      <c r="E469" s="150"/>
      <c r="F469" s="150"/>
      <c r="G469" s="150"/>
      <c r="H469" s="150"/>
      <c r="I469" s="150"/>
      <c r="J469" s="150"/>
      <c r="K469" s="150"/>
      <c r="L469" s="150"/>
      <c r="M469" s="150"/>
      <c r="N469" s="150"/>
      <c r="O469" s="150"/>
      <c r="P469" s="150"/>
      <c r="Q469" s="150"/>
      <c r="R469" s="150"/>
      <c r="S469" s="150"/>
      <c r="T469" s="150"/>
      <c r="U469" s="150"/>
      <c r="V469" s="150"/>
      <c r="W469" s="150"/>
      <c r="X469" s="150"/>
      <c r="Y469" s="150"/>
      <c r="Z469" s="150"/>
    </row>
    <row r="470" spans="1:26" ht="15.75" customHeight="1" x14ac:dyDescent="0.25">
      <c r="A470" s="150"/>
      <c r="B470" s="150"/>
      <c r="C470" s="150"/>
      <c r="D470" s="150"/>
      <c r="E470" s="150"/>
      <c r="F470" s="150"/>
      <c r="G470" s="150"/>
      <c r="H470" s="150"/>
      <c r="I470" s="150"/>
      <c r="J470" s="150"/>
      <c r="K470" s="150"/>
      <c r="L470" s="150"/>
      <c r="M470" s="150"/>
      <c r="N470" s="150"/>
      <c r="O470" s="150"/>
      <c r="P470" s="150"/>
      <c r="Q470" s="150"/>
      <c r="R470" s="150"/>
      <c r="S470" s="150"/>
      <c r="T470" s="150"/>
      <c r="U470" s="150"/>
      <c r="V470" s="150"/>
      <c r="W470" s="150"/>
      <c r="X470" s="150"/>
      <c r="Y470" s="150"/>
      <c r="Z470" s="150"/>
    </row>
    <row r="471" spans="1:26" ht="15.75" customHeight="1" x14ac:dyDescent="0.25">
      <c r="A471" s="150"/>
      <c r="B471" s="150"/>
      <c r="C471" s="150"/>
      <c r="D471" s="150"/>
      <c r="E471" s="150"/>
      <c r="F471" s="150"/>
      <c r="G471" s="150"/>
      <c r="H471" s="150"/>
      <c r="I471" s="150"/>
      <c r="J471" s="150"/>
      <c r="K471" s="150"/>
      <c r="L471" s="150"/>
      <c r="M471" s="150"/>
      <c r="N471" s="150"/>
      <c r="O471" s="150"/>
      <c r="P471" s="150"/>
      <c r="Q471" s="150"/>
      <c r="R471" s="150"/>
      <c r="S471" s="150"/>
      <c r="T471" s="150"/>
      <c r="U471" s="150"/>
      <c r="V471" s="150"/>
      <c r="W471" s="150"/>
      <c r="X471" s="150"/>
      <c r="Y471" s="150"/>
      <c r="Z471" s="150"/>
    </row>
    <row r="472" spans="1:26" ht="15.75" customHeight="1" x14ac:dyDescent="0.25">
      <c r="A472" s="150"/>
      <c r="B472" s="150"/>
      <c r="C472" s="150"/>
      <c r="D472" s="150"/>
      <c r="E472" s="150"/>
      <c r="F472" s="150"/>
      <c r="G472" s="150"/>
      <c r="H472" s="150"/>
      <c r="I472" s="150"/>
      <c r="J472" s="150"/>
      <c r="K472" s="150"/>
      <c r="L472" s="150"/>
      <c r="M472" s="150"/>
      <c r="N472" s="150"/>
      <c r="O472" s="150"/>
      <c r="P472" s="150"/>
      <c r="Q472" s="150"/>
      <c r="R472" s="150"/>
      <c r="S472" s="150"/>
      <c r="T472" s="150"/>
      <c r="U472" s="150"/>
      <c r="V472" s="150"/>
      <c r="W472" s="150"/>
      <c r="X472" s="150"/>
      <c r="Y472" s="150"/>
      <c r="Z472" s="150"/>
    </row>
    <row r="473" spans="1:26" ht="15.75" customHeight="1" x14ac:dyDescent="0.25">
      <c r="A473" s="150"/>
      <c r="B473" s="150"/>
      <c r="C473" s="150"/>
      <c r="D473" s="150"/>
      <c r="E473" s="150"/>
      <c r="F473" s="150"/>
      <c r="G473" s="150"/>
      <c r="H473" s="150"/>
      <c r="I473" s="150"/>
      <c r="J473" s="150"/>
      <c r="K473" s="150"/>
      <c r="L473" s="150"/>
      <c r="M473" s="150"/>
      <c r="N473" s="150"/>
      <c r="O473" s="150"/>
      <c r="P473" s="150"/>
      <c r="Q473" s="150"/>
      <c r="R473" s="150"/>
      <c r="S473" s="150"/>
      <c r="T473" s="150"/>
      <c r="U473" s="150"/>
      <c r="V473" s="150"/>
      <c r="W473" s="150"/>
      <c r="X473" s="150"/>
      <c r="Y473" s="150"/>
      <c r="Z473" s="150"/>
    </row>
    <row r="474" spans="1:26" ht="15.75" customHeight="1" x14ac:dyDescent="0.25">
      <c r="A474" s="150"/>
      <c r="B474" s="150"/>
      <c r="C474" s="150"/>
      <c r="D474" s="150"/>
      <c r="E474" s="150"/>
      <c r="F474" s="150"/>
      <c r="G474" s="150"/>
      <c r="H474" s="150"/>
      <c r="I474" s="150"/>
      <c r="J474" s="150"/>
      <c r="K474" s="150"/>
      <c r="L474" s="150"/>
      <c r="M474" s="150"/>
      <c r="N474" s="150"/>
      <c r="O474" s="150"/>
      <c r="P474" s="150"/>
      <c r="Q474" s="150"/>
      <c r="R474" s="150"/>
      <c r="S474" s="150"/>
      <c r="T474" s="150"/>
      <c r="U474" s="150"/>
      <c r="V474" s="150"/>
      <c r="W474" s="150"/>
      <c r="X474" s="150"/>
      <c r="Y474" s="150"/>
      <c r="Z474" s="150"/>
    </row>
    <row r="475" spans="1:26" ht="15.75" customHeight="1" x14ac:dyDescent="0.25">
      <c r="A475" s="150"/>
      <c r="B475" s="150"/>
      <c r="C475" s="150"/>
      <c r="D475" s="150"/>
      <c r="E475" s="150"/>
      <c r="F475" s="150"/>
      <c r="G475" s="150"/>
      <c r="H475" s="150"/>
      <c r="I475" s="150"/>
      <c r="J475" s="150"/>
      <c r="K475" s="150"/>
      <c r="L475" s="150"/>
      <c r="M475" s="150"/>
      <c r="N475" s="150"/>
      <c r="O475" s="150"/>
      <c r="P475" s="150"/>
      <c r="Q475" s="150"/>
      <c r="R475" s="150"/>
      <c r="S475" s="150"/>
      <c r="T475" s="150"/>
      <c r="U475" s="150"/>
      <c r="V475" s="150"/>
      <c r="W475" s="150"/>
      <c r="X475" s="150"/>
      <c r="Y475" s="150"/>
      <c r="Z475" s="150"/>
    </row>
    <row r="476" spans="1:26" ht="15.75" customHeight="1" x14ac:dyDescent="0.25">
      <c r="A476" s="150"/>
      <c r="B476" s="150"/>
      <c r="C476" s="150"/>
      <c r="D476" s="150"/>
      <c r="E476" s="150"/>
      <c r="F476" s="150"/>
      <c r="G476" s="150"/>
      <c r="H476" s="150"/>
      <c r="I476" s="150"/>
      <c r="J476" s="150"/>
      <c r="K476" s="150"/>
      <c r="L476" s="150"/>
      <c r="M476" s="150"/>
      <c r="N476" s="150"/>
      <c r="O476" s="150"/>
      <c r="P476" s="150"/>
      <c r="Q476" s="150"/>
      <c r="R476" s="150"/>
      <c r="S476" s="150"/>
      <c r="T476" s="150"/>
      <c r="U476" s="150"/>
      <c r="V476" s="150"/>
      <c r="W476" s="150"/>
      <c r="X476" s="150"/>
      <c r="Y476" s="150"/>
      <c r="Z476" s="150"/>
    </row>
    <row r="477" spans="1:26" ht="15.75" customHeight="1" x14ac:dyDescent="0.25">
      <c r="A477" s="150"/>
      <c r="B477" s="150"/>
      <c r="C477" s="150"/>
      <c r="D477" s="150"/>
      <c r="E477" s="150"/>
      <c r="F477" s="150"/>
      <c r="G477" s="150"/>
      <c r="H477" s="150"/>
      <c r="I477" s="150"/>
      <c r="J477" s="150"/>
      <c r="K477" s="150"/>
      <c r="L477" s="150"/>
      <c r="M477" s="150"/>
      <c r="N477" s="150"/>
      <c r="O477" s="150"/>
      <c r="P477" s="150"/>
      <c r="Q477" s="150"/>
      <c r="R477" s="150"/>
      <c r="S477" s="150"/>
      <c r="T477" s="150"/>
      <c r="U477" s="150"/>
      <c r="V477" s="150"/>
      <c r="W477" s="150"/>
      <c r="X477" s="150"/>
      <c r="Y477" s="150"/>
      <c r="Z477" s="150"/>
    </row>
    <row r="478" spans="1:26" ht="15.75" customHeight="1" x14ac:dyDescent="0.25">
      <c r="A478" s="150"/>
      <c r="B478" s="150"/>
      <c r="C478" s="150"/>
      <c r="D478" s="150"/>
      <c r="E478" s="150"/>
      <c r="F478" s="150"/>
      <c r="G478" s="150"/>
      <c r="H478" s="150"/>
      <c r="I478" s="150"/>
      <c r="J478" s="150"/>
      <c r="K478" s="150"/>
      <c r="L478" s="150"/>
      <c r="M478" s="150"/>
      <c r="N478" s="150"/>
      <c r="O478" s="150"/>
      <c r="P478" s="150"/>
      <c r="Q478" s="150"/>
      <c r="R478" s="150"/>
      <c r="S478" s="150"/>
      <c r="T478" s="150"/>
      <c r="U478" s="150"/>
      <c r="V478" s="150"/>
      <c r="W478" s="150"/>
      <c r="X478" s="150"/>
      <c r="Y478" s="150"/>
      <c r="Z478" s="150"/>
    </row>
    <row r="479" spans="1:26" ht="15.75" customHeight="1" x14ac:dyDescent="0.25">
      <c r="A479" s="150"/>
      <c r="B479" s="150"/>
      <c r="C479" s="150"/>
      <c r="D479" s="150"/>
      <c r="E479" s="150"/>
      <c r="F479" s="150"/>
      <c r="G479" s="150"/>
      <c r="H479" s="150"/>
      <c r="I479" s="150"/>
      <c r="J479" s="150"/>
      <c r="K479" s="150"/>
      <c r="L479" s="150"/>
      <c r="M479" s="150"/>
      <c r="N479" s="150"/>
      <c r="O479" s="150"/>
      <c r="P479" s="150"/>
      <c r="Q479" s="150"/>
      <c r="R479" s="150"/>
      <c r="S479" s="150"/>
      <c r="T479" s="150"/>
      <c r="U479" s="150"/>
      <c r="V479" s="150"/>
      <c r="W479" s="150"/>
      <c r="X479" s="150"/>
      <c r="Y479" s="150"/>
      <c r="Z479" s="150"/>
    </row>
    <row r="480" spans="1:26" ht="15.75" customHeight="1" x14ac:dyDescent="0.25">
      <c r="A480" s="150"/>
      <c r="B480" s="150"/>
      <c r="C480" s="150"/>
      <c r="D480" s="150"/>
      <c r="E480" s="150"/>
      <c r="F480" s="150"/>
      <c r="G480" s="150"/>
      <c r="H480" s="150"/>
      <c r="I480" s="150"/>
      <c r="J480" s="150"/>
      <c r="K480" s="150"/>
      <c r="L480" s="150"/>
      <c r="M480" s="150"/>
      <c r="N480" s="150"/>
      <c r="O480" s="150"/>
      <c r="P480" s="150"/>
      <c r="Q480" s="150"/>
      <c r="R480" s="150"/>
      <c r="S480" s="150"/>
      <c r="T480" s="150"/>
      <c r="U480" s="150"/>
      <c r="V480" s="150"/>
      <c r="W480" s="150"/>
      <c r="X480" s="150"/>
      <c r="Y480" s="150"/>
      <c r="Z480" s="150"/>
    </row>
    <row r="481" spans="1:26" ht="15.75" customHeight="1" x14ac:dyDescent="0.25">
      <c r="A481" s="150"/>
      <c r="B481" s="150"/>
      <c r="C481" s="150"/>
      <c r="D481" s="150"/>
      <c r="E481" s="150"/>
      <c r="F481" s="150"/>
      <c r="G481" s="150"/>
      <c r="H481" s="150"/>
      <c r="I481" s="150"/>
      <c r="J481" s="150"/>
      <c r="K481" s="150"/>
      <c r="L481" s="150"/>
      <c r="M481" s="150"/>
      <c r="N481" s="150"/>
      <c r="O481" s="150"/>
      <c r="P481" s="150"/>
      <c r="Q481" s="150"/>
      <c r="R481" s="150"/>
      <c r="S481" s="150"/>
      <c r="T481" s="150"/>
      <c r="U481" s="150"/>
      <c r="V481" s="150"/>
      <c r="W481" s="150"/>
      <c r="X481" s="150"/>
      <c r="Y481" s="150"/>
      <c r="Z481" s="150"/>
    </row>
    <row r="482" spans="1:26" ht="15.75" customHeight="1" x14ac:dyDescent="0.25">
      <c r="A482" s="150"/>
      <c r="B482" s="150"/>
      <c r="C482" s="150"/>
      <c r="D482" s="150"/>
      <c r="E482" s="150"/>
      <c r="F482" s="150"/>
      <c r="G482" s="150"/>
      <c r="H482" s="150"/>
      <c r="I482" s="150"/>
      <c r="J482" s="150"/>
      <c r="K482" s="150"/>
      <c r="L482" s="150"/>
      <c r="M482" s="150"/>
      <c r="N482" s="150"/>
      <c r="O482" s="150"/>
      <c r="P482" s="150"/>
      <c r="Q482" s="150"/>
      <c r="R482" s="150"/>
      <c r="S482" s="150"/>
      <c r="T482" s="150"/>
      <c r="U482" s="150"/>
      <c r="V482" s="150"/>
      <c r="W482" s="150"/>
      <c r="X482" s="150"/>
      <c r="Y482" s="150"/>
      <c r="Z482" s="150"/>
    </row>
    <row r="483" spans="1:26" ht="15.75" customHeight="1" x14ac:dyDescent="0.25">
      <c r="A483" s="150"/>
      <c r="B483" s="150"/>
      <c r="C483" s="150"/>
      <c r="D483" s="150"/>
      <c r="E483" s="150"/>
      <c r="F483" s="150"/>
      <c r="G483" s="150"/>
      <c r="H483" s="150"/>
      <c r="I483" s="150"/>
      <c r="J483" s="150"/>
      <c r="K483" s="150"/>
      <c r="L483" s="150"/>
      <c r="M483" s="150"/>
      <c r="N483" s="150"/>
      <c r="O483" s="150"/>
      <c r="P483" s="150"/>
      <c r="Q483" s="150"/>
      <c r="R483" s="150"/>
      <c r="S483" s="150"/>
      <c r="T483" s="150"/>
      <c r="U483" s="150"/>
      <c r="V483" s="150"/>
      <c r="W483" s="150"/>
      <c r="X483" s="150"/>
      <c r="Y483" s="150"/>
      <c r="Z483" s="150"/>
    </row>
    <row r="484" spans="1:26" ht="15.75" customHeight="1" x14ac:dyDescent="0.25">
      <c r="A484" s="150"/>
      <c r="B484" s="150"/>
      <c r="C484" s="150"/>
      <c r="D484" s="150"/>
      <c r="E484" s="150"/>
      <c r="F484" s="150"/>
      <c r="G484" s="150"/>
      <c r="H484" s="150"/>
      <c r="I484" s="150"/>
      <c r="J484" s="150"/>
      <c r="K484" s="150"/>
      <c r="L484" s="150"/>
      <c r="M484" s="150"/>
      <c r="N484" s="150"/>
      <c r="O484" s="150"/>
      <c r="P484" s="150"/>
      <c r="Q484" s="150"/>
      <c r="R484" s="150"/>
      <c r="S484" s="150"/>
      <c r="T484" s="150"/>
      <c r="U484" s="150"/>
      <c r="V484" s="150"/>
      <c r="W484" s="150"/>
      <c r="X484" s="150"/>
      <c r="Y484" s="150"/>
      <c r="Z484" s="150"/>
    </row>
    <row r="485" spans="1:26" ht="15.75" customHeight="1" x14ac:dyDescent="0.25">
      <c r="A485" s="150"/>
      <c r="B485" s="150"/>
      <c r="C485" s="150"/>
      <c r="D485" s="150"/>
      <c r="E485" s="150"/>
      <c r="F485" s="150"/>
      <c r="G485" s="150"/>
      <c r="H485" s="150"/>
      <c r="I485" s="150"/>
      <c r="J485" s="150"/>
      <c r="K485" s="150"/>
      <c r="L485" s="150"/>
      <c r="M485" s="150"/>
      <c r="N485" s="150"/>
      <c r="O485" s="150"/>
      <c r="P485" s="150"/>
      <c r="Q485" s="150"/>
      <c r="R485" s="150"/>
      <c r="S485" s="150"/>
      <c r="T485" s="150"/>
      <c r="U485" s="150"/>
      <c r="V485" s="150"/>
      <c r="W485" s="150"/>
      <c r="X485" s="150"/>
      <c r="Y485" s="150"/>
      <c r="Z485" s="150"/>
    </row>
    <row r="486" spans="1:26" ht="15.75" customHeight="1" x14ac:dyDescent="0.25">
      <c r="A486" s="150"/>
      <c r="B486" s="150"/>
      <c r="C486" s="150"/>
      <c r="D486" s="150"/>
      <c r="E486" s="150"/>
      <c r="F486" s="150"/>
      <c r="G486" s="150"/>
      <c r="H486" s="150"/>
      <c r="I486" s="150"/>
      <c r="J486" s="150"/>
      <c r="K486" s="150"/>
      <c r="L486" s="150"/>
      <c r="M486" s="150"/>
      <c r="N486" s="150"/>
      <c r="O486" s="150"/>
      <c r="P486" s="150"/>
      <c r="Q486" s="150"/>
      <c r="R486" s="150"/>
      <c r="S486" s="150"/>
      <c r="T486" s="150"/>
      <c r="U486" s="150"/>
      <c r="V486" s="150"/>
      <c r="W486" s="150"/>
      <c r="X486" s="150"/>
      <c r="Y486" s="150"/>
      <c r="Z486" s="150"/>
    </row>
    <row r="487" spans="1:26" ht="15.75" customHeight="1" x14ac:dyDescent="0.25">
      <c r="A487" s="150"/>
      <c r="B487" s="150"/>
      <c r="C487" s="150"/>
      <c r="D487" s="150"/>
      <c r="E487" s="150"/>
      <c r="F487" s="150"/>
      <c r="G487" s="150"/>
      <c r="H487" s="150"/>
      <c r="I487" s="150"/>
      <c r="J487" s="150"/>
      <c r="K487" s="150"/>
      <c r="L487" s="150"/>
      <c r="M487" s="150"/>
      <c r="N487" s="150"/>
      <c r="O487" s="150"/>
      <c r="P487" s="150"/>
      <c r="Q487" s="150"/>
      <c r="R487" s="150"/>
      <c r="S487" s="150"/>
      <c r="T487" s="150"/>
      <c r="U487" s="150"/>
      <c r="V487" s="150"/>
      <c r="W487" s="150"/>
      <c r="X487" s="150"/>
      <c r="Y487" s="150"/>
      <c r="Z487" s="150"/>
    </row>
    <row r="488" spans="1:26" ht="15.75" customHeight="1" x14ac:dyDescent="0.25">
      <c r="A488" s="150"/>
      <c r="B488" s="150"/>
      <c r="C488" s="150"/>
      <c r="D488" s="150"/>
      <c r="E488" s="150"/>
      <c r="F488" s="150"/>
      <c r="G488" s="150"/>
      <c r="H488" s="150"/>
      <c r="I488" s="150"/>
      <c r="J488" s="150"/>
      <c r="K488" s="150"/>
      <c r="L488" s="150"/>
      <c r="M488" s="150"/>
      <c r="N488" s="150"/>
      <c r="O488" s="150"/>
      <c r="P488" s="150"/>
      <c r="Q488" s="150"/>
      <c r="R488" s="150"/>
      <c r="S488" s="150"/>
      <c r="T488" s="150"/>
      <c r="U488" s="150"/>
      <c r="V488" s="150"/>
      <c r="W488" s="150"/>
      <c r="X488" s="150"/>
      <c r="Y488" s="150"/>
      <c r="Z488" s="150"/>
    </row>
    <row r="489" spans="1:26" ht="15.75" customHeight="1" x14ac:dyDescent="0.25">
      <c r="A489" s="150"/>
      <c r="B489" s="150"/>
      <c r="C489" s="150"/>
      <c r="D489" s="150"/>
      <c r="E489" s="150"/>
      <c r="F489" s="150"/>
      <c r="G489" s="150"/>
      <c r="H489" s="150"/>
      <c r="I489" s="150"/>
      <c r="J489" s="150"/>
      <c r="K489" s="150"/>
      <c r="L489" s="150"/>
      <c r="M489" s="150"/>
      <c r="N489" s="150"/>
      <c r="O489" s="150"/>
      <c r="P489" s="150"/>
      <c r="Q489" s="150"/>
      <c r="R489" s="150"/>
      <c r="S489" s="150"/>
      <c r="T489" s="150"/>
      <c r="U489" s="150"/>
      <c r="V489" s="150"/>
      <c r="W489" s="150"/>
      <c r="X489" s="150"/>
      <c r="Y489" s="150"/>
      <c r="Z489" s="150"/>
    </row>
    <row r="490" spans="1:26" ht="15.75" customHeight="1" x14ac:dyDescent="0.25">
      <c r="A490" s="150"/>
      <c r="B490" s="150"/>
      <c r="C490" s="150"/>
      <c r="D490" s="150"/>
      <c r="E490" s="150"/>
      <c r="F490" s="150"/>
      <c r="G490" s="150"/>
      <c r="H490" s="150"/>
      <c r="I490" s="150"/>
      <c r="J490" s="150"/>
      <c r="K490" s="150"/>
      <c r="L490" s="150"/>
      <c r="M490" s="150"/>
      <c r="N490" s="150"/>
      <c r="O490" s="150"/>
      <c r="P490" s="150"/>
      <c r="Q490" s="150"/>
      <c r="R490" s="150"/>
      <c r="S490" s="150"/>
      <c r="T490" s="150"/>
      <c r="U490" s="150"/>
      <c r="V490" s="150"/>
      <c r="W490" s="150"/>
      <c r="X490" s="150"/>
      <c r="Y490" s="150"/>
      <c r="Z490" s="150"/>
    </row>
    <row r="491" spans="1:26" ht="15.75" customHeight="1" x14ac:dyDescent="0.25">
      <c r="A491" s="150"/>
      <c r="B491" s="150"/>
      <c r="C491" s="150"/>
      <c r="D491" s="150"/>
      <c r="E491" s="150"/>
      <c r="F491" s="150"/>
      <c r="G491" s="150"/>
      <c r="H491" s="150"/>
      <c r="I491" s="150"/>
      <c r="J491" s="150"/>
      <c r="K491" s="150"/>
      <c r="L491" s="150"/>
      <c r="M491" s="150"/>
      <c r="N491" s="150"/>
      <c r="O491" s="150"/>
      <c r="P491" s="150"/>
      <c r="Q491" s="150"/>
      <c r="R491" s="150"/>
      <c r="S491" s="150"/>
      <c r="T491" s="150"/>
      <c r="U491" s="150"/>
      <c r="V491" s="150"/>
      <c r="W491" s="150"/>
      <c r="X491" s="150"/>
      <c r="Y491" s="150"/>
      <c r="Z491" s="150"/>
    </row>
    <row r="492" spans="1:26" ht="15.75" customHeight="1" x14ac:dyDescent="0.25">
      <c r="A492" s="150"/>
      <c r="B492" s="150"/>
      <c r="C492" s="150"/>
      <c r="D492" s="150"/>
      <c r="E492" s="150"/>
      <c r="F492" s="150"/>
      <c r="G492" s="150"/>
      <c r="H492" s="150"/>
      <c r="I492" s="150"/>
      <c r="J492" s="150"/>
      <c r="K492" s="150"/>
      <c r="L492" s="150"/>
      <c r="M492" s="150"/>
      <c r="N492" s="150"/>
      <c r="O492" s="150"/>
      <c r="P492" s="150"/>
      <c r="Q492" s="150"/>
      <c r="R492" s="150"/>
      <c r="S492" s="150"/>
      <c r="T492" s="150"/>
      <c r="U492" s="150"/>
      <c r="V492" s="150"/>
      <c r="W492" s="150"/>
      <c r="X492" s="150"/>
      <c r="Y492" s="150"/>
      <c r="Z492" s="150"/>
    </row>
    <row r="493" spans="1:26" ht="15.75" customHeight="1" x14ac:dyDescent="0.25">
      <c r="A493" s="150"/>
      <c r="B493" s="150"/>
      <c r="C493" s="150"/>
      <c r="D493" s="150"/>
      <c r="E493" s="150"/>
      <c r="F493" s="150"/>
      <c r="G493" s="150"/>
      <c r="H493" s="150"/>
      <c r="I493" s="150"/>
      <c r="J493" s="150"/>
      <c r="K493" s="150"/>
      <c r="L493" s="150"/>
      <c r="M493" s="150"/>
      <c r="N493" s="150"/>
      <c r="O493" s="150"/>
      <c r="P493" s="150"/>
      <c r="Q493" s="150"/>
      <c r="R493" s="150"/>
      <c r="S493" s="150"/>
      <c r="T493" s="150"/>
      <c r="U493" s="150"/>
      <c r="V493" s="150"/>
      <c r="W493" s="150"/>
      <c r="X493" s="150"/>
      <c r="Y493" s="150"/>
      <c r="Z493" s="150"/>
    </row>
    <row r="494" spans="1:26" ht="15.75" customHeight="1" x14ac:dyDescent="0.25">
      <c r="A494" s="150"/>
      <c r="B494" s="150"/>
      <c r="C494" s="150"/>
      <c r="D494" s="150"/>
      <c r="E494" s="150"/>
      <c r="F494" s="150"/>
      <c r="G494" s="150"/>
      <c r="H494" s="150"/>
      <c r="I494" s="150"/>
      <c r="J494" s="150"/>
      <c r="K494" s="150"/>
      <c r="L494" s="150"/>
      <c r="M494" s="150"/>
      <c r="N494" s="150"/>
      <c r="O494" s="150"/>
      <c r="P494" s="150"/>
      <c r="Q494" s="150"/>
      <c r="R494" s="150"/>
      <c r="S494" s="150"/>
      <c r="T494" s="150"/>
      <c r="U494" s="150"/>
      <c r="V494" s="150"/>
      <c r="W494" s="150"/>
      <c r="X494" s="150"/>
      <c r="Y494" s="150"/>
      <c r="Z494" s="150"/>
    </row>
    <row r="495" spans="1:26" ht="15.75" customHeight="1" x14ac:dyDescent="0.25">
      <c r="A495" s="150"/>
      <c r="B495" s="150"/>
      <c r="C495" s="150"/>
      <c r="D495" s="150"/>
      <c r="E495" s="150"/>
      <c r="F495" s="150"/>
      <c r="G495" s="150"/>
      <c r="H495" s="150"/>
      <c r="I495" s="150"/>
      <c r="J495" s="150"/>
      <c r="K495" s="150"/>
      <c r="L495" s="150"/>
      <c r="M495" s="150"/>
      <c r="N495" s="150"/>
      <c r="O495" s="150"/>
      <c r="P495" s="150"/>
      <c r="Q495" s="150"/>
      <c r="R495" s="150"/>
      <c r="S495" s="150"/>
      <c r="T495" s="150"/>
      <c r="U495" s="150"/>
      <c r="V495" s="150"/>
      <c r="W495" s="150"/>
      <c r="X495" s="150"/>
      <c r="Y495" s="150"/>
      <c r="Z495" s="150"/>
    </row>
    <row r="496" spans="1:26" ht="15.75" customHeight="1" x14ac:dyDescent="0.25">
      <c r="A496" s="150"/>
      <c r="B496" s="150"/>
      <c r="C496" s="150"/>
      <c r="D496" s="150"/>
      <c r="E496" s="150"/>
      <c r="F496" s="150"/>
      <c r="G496" s="150"/>
      <c r="H496" s="150"/>
      <c r="I496" s="150"/>
      <c r="J496" s="150"/>
      <c r="K496" s="150"/>
      <c r="L496" s="150"/>
      <c r="M496" s="150"/>
      <c r="N496" s="150"/>
      <c r="O496" s="150"/>
      <c r="P496" s="150"/>
      <c r="Q496" s="150"/>
      <c r="R496" s="150"/>
      <c r="S496" s="150"/>
      <c r="T496" s="150"/>
      <c r="U496" s="150"/>
      <c r="V496" s="150"/>
      <c r="W496" s="150"/>
      <c r="X496" s="150"/>
      <c r="Y496" s="150"/>
      <c r="Z496" s="150"/>
    </row>
    <row r="497" spans="1:26" ht="15.75" customHeight="1" x14ac:dyDescent="0.25">
      <c r="A497" s="150"/>
      <c r="B497" s="150"/>
      <c r="C497" s="150"/>
      <c r="D497" s="150"/>
      <c r="E497" s="150"/>
      <c r="F497" s="150"/>
      <c r="G497" s="150"/>
      <c r="H497" s="150"/>
      <c r="I497" s="150"/>
      <c r="J497" s="150"/>
      <c r="K497" s="150"/>
      <c r="L497" s="150"/>
      <c r="M497" s="150"/>
      <c r="N497" s="150"/>
      <c r="O497" s="150"/>
      <c r="P497" s="150"/>
      <c r="Q497" s="150"/>
      <c r="R497" s="150"/>
      <c r="S497" s="150"/>
      <c r="T497" s="150"/>
      <c r="U497" s="150"/>
      <c r="V497" s="150"/>
      <c r="W497" s="150"/>
      <c r="X497" s="150"/>
      <c r="Y497" s="150"/>
      <c r="Z497" s="150"/>
    </row>
    <row r="498" spans="1:26" ht="15.75" customHeight="1" x14ac:dyDescent="0.25">
      <c r="A498" s="150"/>
      <c r="B498" s="150"/>
      <c r="C498" s="150"/>
      <c r="D498" s="150"/>
      <c r="E498" s="150"/>
      <c r="F498" s="150"/>
      <c r="G498" s="150"/>
      <c r="H498" s="150"/>
      <c r="I498" s="150"/>
      <c r="J498" s="150"/>
      <c r="K498" s="150"/>
      <c r="L498" s="150"/>
      <c r="M498" s="150"/>
      <c r="N498" s="150"/>
      <c r="O498" s="150"/>
      <c r="P498" s="150"/>
      <c r="Q498" s="150"/>
      <c r="R498" s="150"/>
      <c r="S498" s="150"/>
      <c r="T498" s="150"/>
      <c r="U498" s="150"/>
      <c r="V498" s="150"/>
      <c r="W498" s="150"/>
      <c r="X498" s="150"/>
      <c r="Y498" s="150"/>
      <c r="Z498" s="150"/>
    </row>
    <row r="499" spans="1:26" ht="15.75" customHeight="1" x14ac:dyDescent="0.25">
      <c r="A499" s="150"/>
      <c r="B499" s="150"/>
      <c r="C499" s="150"/>
      <c r="D499" s="150"/>
      <c r="E499" s="150"/>
      <c r="F499" s="150"/>
      <c r="G499" s="150"/>
      <c r="H499" s="150"/>
      <c r="I499" s="150"/>
      <c r="J499" s="150"/>
      <c r="K499" s="150"/>
      <c r="L499" s="150"/>
      <c r="M499" s="150"/>
      <c r="N499" s="150"/>
      <c r="O499" s="150"/>
      <c r="P499" s="150"/>
      <c r="Q499" s="150"/>
      <c r="R499" s="150"/>
      <c r="S499" s="150"/>
      <c r="T499" s="150"/>
      <c r="U499" s="150"/>
      <c r="V499" s="150"/>
      <c r="W499" s="150"/>
      <c r="X499" s="150"/>
      <c r="Y499" s="150"/>
      <c r="Z499" s="150"/>
    </row>
    <row r="500" spans="1:26" ht="15.75" customHeight="1" x14ac:dyDescent="0.25">
      <c r="A500" s="150"/>
      <c r="B500" s="150"/>
      <c r="C500" s="150"/>
      <c r="D500" s="150"/>
      <c r="E500" s="150"/>
      <c r="F500" s="150"/>
      <c r="G500" s="150"/>
      <c r="H500" s="150"/>
      <c r="I500" s="150"/>
      <c r="J500" s="150"/>
      <c r="K500" s="150"/>
      <c r="L500" s="150"/>
      <c r="M500" s="150"/>
      <c r="N500" s="150"/>
      <c r="O500" s="150"/>
      <c r="P500" s="150"/>
      <c r="Q500" s="150"/>
      <c r="R500" s="150"/>
      <c r="S500" s="150"/>
      <c r="T500" s="150"/>
      <c r="U500" s="150"/>
      <c r="V500" s="150"/>
      <c r="W500" s="150"/>
      <c r="X500" s="150"/>
      <c r="Y500" s="150"/>
      <c r="Z500" s="150"/>
    </row>
    <row r="501" spans="1:26" ht="15.75" customHeight="1" x14ac:dyDescent="0.25">
      <c r="A501" s="150"/>
      <c r="B501" s="150"/>
      <c r="C501" s="150"/>
      <c r="D501" s="150"/>
      <c r="E501" s="150"/>
      <c r="F501" s="150"/>
      <c r="G501" s="150"/>
      <c r="H501" s="150"/>
      <c r="I501" s="150"/>
      <c r="J501" s="150"/>
      <c r="K501" s="150"/>
      <c r="L501" s="150"/>
      <c r="M501" s="150"/>
      <c r="N501" s="150"/>
      <c r="O501" s="150"/>
      <c r="P501" s="150"/>
      <c r="Q501" s="150"/>
      <c r="R501" s="150"/>
      <c r="S501" s="150"/>
      <c r="T501" s="150"/>
      <c r="U501" s="150"/>
      <c r="V501" s="150"/>
      <c r="W501" s="150"/>
      <c r="X501" s="150"/>
      <c r="Y501" s="150"/>
      <c r="Z501" s="150"/>
    </row>
    <row r="502" spans="1:26" ht="15.75" customHeight="1" x14ac:dyDescent="0.25">
      <c r="A502" s="150"/>
      <c r="B502" s="150"/>
      <c r="C502" s="150"/>
      <c r="D502" s="150"/>
      <c r="E502" s="150"/>
      <c r="F502" s="150"/>
      <c r="G502" s="150"/>
      <c r="H502" s="150"/>
      <c r="I502" s="150"/>
      <c r="J502" s="150"/>
      <c r="K502" s="150"/>
      <c r="L502" s="150"/>
      <c r="M502" s="150"/>
      <c r="N502" s="150"/>
      <c r="O502" s="150"/>
      <c r="P502" s="150"/>
      <c r="Q502" s="150"/>
      <c r="R502" s="150"/>
      <c r="S502" s="150"/>
      <c r="T502" s="150"/>
      <c r="U502" s="150"/>
      <c r="V502" s="150"/>
      <c r="W502" s="150"/>
      <c r="X502" s="150"/>
      <c r="Y502" s="150"/>
      <c r="Z502" s="150"/>
    </row>
    <row r="503" spans="1:26" ht="15.75" customHeight="1" x14ac:dyDescent="0.25">
      <c r="A503" s="150"/>
      <c r="B503" s="150"/>
      <c r="C503" s="150"/>
      <c r="D503" s="150"/>
      <c r="E503" s="150"/>
      <c r="F503" s="150"/>
      <c r="G503" s="150"/>
      <c r="H503" s="150"/>
      <c r="I503" s="150"/>
      <c r="J503" s="150"/>
      <c r="K503" s="150"/>
      <c r="L503" s="150"/>
      <c r="M503" s="150"/>
      <c r="N503" s="150"/>
      <c r="O503" s="150"/>
      <c r="P503" s="150"/>
      <c r="Q503" s="150"/>
      <c r="R503" s="150"/>
      <c r="S503" s="150"/>
      <c r="T503" s="150"/>
      <c r="U503" s="150"/>
      <c r="V503" s="150"/>
      <c r="W503" s="150"/>
      <c r="X503" s="150"/>
      <c r="Y503" s="150"/>
      <c r="Z503" s="150"/>
    </row>
    <row r="504" spans="1:26" ht="15.75" customHeight="1" x14ac:dyDescent="0.25">
      <c r="A504" s="150"/>
      <c r="B504" s="150"/>
      <c r="C504" s="150"/>
      <c r="D504" s="150"/>
      <c r="E504" s="150"/>
      <c r="F504" s="150"/>
      <c r="G504" s="150"/>
      <c r="H504" s="150"/>
      <c r="I504" s="150"/>
      <c r="J504" s="150"/>
      <c r="K504" s="150"/>
      <c r="L504" s="150"/>
      <c r="M504" s="150"/>
      <c r="N504" s="150"/>
      <c r="O504" s="150"/>
      <c r="P504" s="150"/>
      <c r="Q504" s="150"/>
      <c r="R504" s="150"/>
      <c r="S504" s="150"/>
      <c r="T504" s="150"/>
      <c r="U504" s="150"/>
      <c r="V504" s="150"/>
      <c r="W504" s="150"/>
      <c r="X504" s="150"/>
      <c r="Y504" s="150"/>
      <c r="Z504" s="150"/>
    </row>
    <row r="505" spans="1:26" ht="15.75" customHeight="1" x14ac:dyDescent="0.25">
      <c r="A505" s="150"/>
      <c r="B505" s="150"/>
      <c r="C505" s="150"/>
      <c r="D505" s="150"/>
      <c r="E505" s="150"/>
      <c r="F505" s="150"/>
      <c r="G505" s="150"/>
      <c r="H505" s="150"/>
      <c r="I505" s="150"/>
      <c r="J505" s="150"/>
      <c r="K505" s="150"/>
      <c r="L505" s="150"/>
      <c r="M505" s="150"/>
      <c r="N505" s="150"/>
      <c r="O505" s="150"/>
      <c r="P505" s="150"/>
      <c r="Q505" s="150"/>
      <c r="R505" s="150"/>
      <c r="S505" s="150"/>
      <c r="T505" s="150"/>
      <c r="U505" s="150"/>
      <c r="V505" s="150"/>
      <c r="W505" s="150"/>
      <c r="X505" s="150"/>
      <c r="Y505" s="150"/>
      <c r="Z505" s="150"/>
    </row>
    <row r="506" spans="1:26" ht="15.75" customHeight="1" x14ac:dyDescent="0.25">
      <c r="A506" s="150"/>
      <c r="B506" s="150"/>
      <c r="C506" s="150"/>
      <c r="D506" s="150"/>
      <c r="E506" s="150"/>
      <c r="F506" s="150"/>
      <c r="G506" s="150"/>
      <c r="H506" s="150"/>
      <c r="I506" s="150"/>
      <c r="J506" s="150"/>
      <c r="K506" s="150"/>
      <c r="L506" s="150"/>
      <c r="M506" s="150"/>
      <c r="N506" s="150"/>
      <c r="O506" s="150"/>
      <c r="P506" s="150"/>
      <c r="Q506" s="150"/>
      <c r="R506" s="150"/>
      <c r="S506" s="150"/>
      <c r="T506" s="150"/>
      <c r="U506" s="150"/>
      <c r="V506" s="150"/>
      <c r="W506" s="150"/>
      <c r="X506" s="150"/>
      <c r="Y506" s="150"/>
      <c r="Z506" s="150"/>
    </row>
    <row r="507" spans="1:26" ht="15.75" customHeight="1" x14ac:dyDescent="0.25">
      <c r="A507" s="150"/>
      <c r="B507" s="150"/>
      <c r="C507" s="150"/>
      <c r="D507" s="150"/>
      <c r="E507" s="150"/>
      <c r="F507" s="150"/>
      <c r="G507" s="150"/>
      <c r="H507" s="150"/>
      <c r="I507" s="150"/>
      <c r="J507" s="150"/>
      <c r="K507" s="150"/>
      <c r="L507" s="150"/>
      <c r="M507" s="150"/>
      <c r="N507" s="150"/>
      <c r="O507" s="150"/>
      <c r="P507" s="150"/>
      <c r="Q507" s="150"/>
      <c r="R507" s="150"/>
      <c r="S507" s="150"/>
      <c r="T507" s="150"/>
      <c r="U507" s="150"/>
      <c r="V507" s="150"/>
      <c r="W507" s="150"/>
      <c r="X507" s="150"/>
      <c r="Y507" s="150"/>
      <c r="Z507" s="150"/>
    </row>
    <row r="508" spans="1:26" ht="15.75" customHeight="1" x14ac:dyDescent="0.25">
      <c r="A508" s="150"/>
      <c r="B508" s="150"/>
      <c r="C508" s="150"/>
      <c r="D508" s="150"/>
      <c r="E508" s="150"/>
      <c r="F508" s="150"/>
      <c r="G508" s="150"/>
      <c r="H508" s="150"/>
      <c r="I508" s="150"/>
      <c r="J508" s="150"/>
      <c r="K508" s="150"/>
      <c r="L508" s="150"/>
      <c r="M508" s="150"/>
      <c r="N508" s="150"/>
      <c r="O508" s="150"/>
      <c r="P508" s="150"/>
      <c r="Q508" s="150"/>
      <c r="R508" s="150"/>
      <c r="S508" s="150"/>
      <c r="T508" s="150"/>
      <c r="U508" s="150"/>
      <c r="V508" s="150"/>
      <c r="W508" s="150"/>
      <c r="X508" s="150"/>
      <c r="Y508" s="150"/>
      <c r="Z508" s="150"/>
    </row>
    <row r="509" spans="1:26" ht="15.75" customHeight="1" x14ac:dyDescent="0.25">
      <c r="A509" s="150"/>
      <c r="B509" s="150"/>
      <c r="C509" s="150"/>
      <c r="D509" s="150"/>
      <c r="E509" s="150"/>
      <c r="F509" s="150"/>
      <c r="G509" s="150"/>
      <c r="H509" s="150"/>
      <c r="I509" s="150"/>
      <c r="J509" s="150"/>
      <c r="K509" s="150"/>
      <c r="L509" s="150"/>
      <c r="M509" s="150"/>
      <c r="N509" s="150"/>
      <c r="O509" s="150"/>
      <c r="P509" s="150"/>
      <c r="Q509" s="150"/>
      <c r="R509" s="150"/>
      <c r="S509" s="150"/>
      <c r="T509" s="150"/>
      <c r="U509" s="150"/>
      <c r="V509" s="150"/>
      <c r="W509" s="150"/>
      <c r="X509" s="150"/>
      <c r="Y509" s="150"/>
      <c r="Z509" s="150"/>
    </row>
    <row r="510" spans="1:26" ht="15.75" customHeight="1" x14ac:dyDescent="0.25">
      <c r="A510" s="150"/>
      <c r="B510" s="150"/>
      <c r="C510" s="150"/>
      <c r="D510" s="150"/>
      <c r="E510" s="150"/>
      <c r="F510" s="150"/>
      <c r="G510" s="150"/>
      <c r="H510" s="150"/>
      <c r="I510" s="150"/>
      <c r="J510" s="150"/>
      <c r="K510" s="150"/>
      <c r="L510" s="150"/>
      <c r="M510" s="150"/>
      <c r="N510" s="150"/>
      <c r="O510" s="150"/>
      <c r="P510" s="150"/>
      <c r="Q510" s="150"/>
      <c r="R510" s="150"/>
      <c r="S510" s="150"/>
      <c r="T510" s="150"/>
      <c r="U510" s="150"/>
      <c r="V510" s="150"/>
      <c r="W510" s="150"/>
      <c r="X510" s="150"/>
      <c r="Y510" s="150"/>
      <c r="Z510" s="150"/>
    </row>
    <row r="511" spans="1:26" ht="15.75" customHeight="1" x14ac:dyDescent="0.25">
      <c r="A511" s="150"/>
      <c r="B511" s="150"/>
      <c r="C511" s="150"/>
      <c r="D511" s="150"/>
      <c r="E511" s="150"/>
      <c r="F511" s="150"/>
      <c r="G511" s="150"/>
      <c r="H511" s="150"/>
      <c r="I511" s="150"/>
      <c r="J511" s="150"/>
      <c r="K511" s="150"/>
      <c r="L511" s="150"/>
      <c r="M511" s="150"/>
      <c r="N511" s="150"/>
      <c r="O511" s="150"/>
      <c r="P511" s="150"/>
      <c r="Q511" s="150"/>
      <c r="R511" s="150"/>
      <c r="S511" s="150"/>
      <c r="T511" s="150"/>
      <c r="U511" s="150"/>
      <c r="V511" s="150"/>
      <c r="W511" s="150"/>
      <c r="X511" s="150"/>
      <c r="Y511" s="150"/>
      <c r="Z511" s="150"/>
    </row>
    <row r="512" spans="1:26" ht="15.75" customHeight="1" x14ac:dyDescent="0.25">
      <c r="A512" s="150"/>
      <c r="B512" s="150"/>
      <c r="C512" s="150"/>
      <c r="D512" s="150"/>
      <c r="E512" s="150"/>
      <c r="F512" s="150"/>
      <c r="G512" s="150"/>
      <c r="H512" s="150"/>
      <c r="I512" s="150"/>
      <c r="J512" s="150"/>
      <c r="K512" s="150"/>
      <c r="L512" s="150"/>
      <c r="M512" s="150"/>
      <c r="N512" s="150"/>
      <c r="O512" s="150"/>
      <c r="P512" s="150"/>
      <c r="Q512" s="150"/>
      <c r="R512" s="150"/>
      <c r="S512" s="150"/>
      <c r="T512" s="150"/>
      <c r="U512" s="150"/>
      <c r="V512" s="150"/>
      <c r="W512" s="150"/>
      <c r="X512" s="150"/>
      <c r="Y512" s="150"/>
      <c r="Z512" s="150"/>
    </row>
    <row r="513" spans="1:26" ht="15.75" customHeight="1" x14ac:dyDescent="0.25">
      <c r="A513" s="150"/>
      <c r="B513" s="150"/>
      <c r="C513" s="150"/>
      <c r="D513" s="150"/>
      <c r="E513" s="150"/>
      <c r="F513" s="150"/>
      <c r="G513" s="150"/>
      <c r="H513" s="150"/>
      <c r="I513" s="150"/>
      <c r="J513" s="150"/>
      <c r="K513" s="150"/>
      <c r="L513" s="150"/>
      <c r="M513" s="150"/>
      <c r="N513" s="150"/>
      <c r="O513" s="150"/>
      <c r="P513" s="150"/>
      <c r="Q513" s="150"/>
      <c r="R513" s="150"/>
      <c r="S513" s="150"/>
      <c r="T513" s="150"/>
      <c r="U513" s="150"/>
      <c r="V513" s="150"/>
      <c r="W513" s="150"/>
      <c r="X513" s="150"/>
      <c r="Y513" s="150"/>
      <c r="Z513" s="150"/>
    </row>
    <row r="514" spans="1:26" ht="15.75" customHeight="1" x14ac:dyDescent="0.25">
      <c r="A514" s="150"/>
      <c r="B514" s="150"/>
      <c r="C514" s="150"/>
      <c r="D514" s="150"/>
      <c r="E514" s="150"/>
      <c r="F514" s="150"/>
      <c r="G514" s="150"/>
      <c r="H514" s="150"/>
      <c r="I514" s="150"/>
      <c r="J514" s="150"/>
      <c r="K514" s="150"/>
      <c r="L514" s="150"/>
      <c r="M514" s="150"/>
      <c r="N514" s="150"/>
      <c r="O514" s="150"/>
      <c r="P514" s="150"/>
      <c r="Q514" s="150"/>
      <c r="R514" s="150"/>
      <c r="S514" s="150"/>
      <c r="T514" s="150"/>
      <c r="U514" s="150"/>
      <c r="V514" s="150"/>
      <c r="W514" s="150"/>
      <c r="X514" s="150"/>
      <c r="Y514" s="150"/>
      <c r="Z514" s="150"/>
    </row>
    <row r="515" spans="1:26" ht="15.75" customHeight="1" x14ac:dyDescent="0.25">
      <c r="A515" s="150"/>
      <c r="B515" s="150"/>
      <c r="C515" s="150"/>
      <c r="D515" s="150"/>
      <c r="E515" s="150"/>
      <c r="F515" s="150"/>
      <c r="G515" s="150"/>
      <c r="H515" s="150"/>
      <c r="I515" s="150"/>
      <c r="J515" s="150"/>
      <c r="K515" s="150"/>
      <c r="L515" s="150"/>
      <c r="M515" s="150"/>
      <c r="N515" s="150"/>
      <c r="O515" s="150"/>
      <c r="P515" s="150"/>
      <c r="Q515" s="150"/>
      <c r="R515" s="150"/>
      <c r="S515" s="150"/>
      <c r="T515" s="150"/>
      <c r="U515" s="150"/>
      <c r="V515" s="150"/>
      <c r="W515" s="150"/>
      <c r="X515" s="150"/>
      <c r="Y515" s="150"/>
      <c r="Z515" s="150"/>
    </row>
    <row r="516" spans="1:26" ht="15.75" customHeight="1" x14ac:dyDescent="0.25">
      <c r="A516" s="150"/>
      <c r="B516" s="150"/>
      <c r="C516" s="150"/>
      <c r="D516" s="150"/>
      <c r="E516" s="150"/>
      <c r="F516" s="150"/>
      <c r="G516" s="150"/>
      <c r="H516" s="150"/>
      <c r="I516" s="150"/>
      <c r="J516" s="150"/>
      <c r="K516" s="150"/>
      <c r="L516" s="150"/>
      <c r="M516" s="150"/>
      <c r="N516" s="150"/>
      <c r="O516" s="150"/>
      <c r="P516" s="150"/>
      <c r="Q516" s="150"/>
      <c r="R516" s="150"/>
      <c r="S516" s="150"/>
      <c r="T516" s="150"/>
      <c r="U516" s="150"/>
      <c r="V516" s="150"/>
      <c r="W516" s="150"/>
      <c r="X516" s="150"/>
      <c r="Y516" s="150"/>
      <c r="Z516" s="150"/>
    </row>
    <row r="517" spans="1:26" ht="15.75" customHeight="1" x14ac:dyDescent="0.25">
      <c r="A517" s="150"/>
      <c r="B517" s="150"/>
      <c r="C517" s="150"/>
      <c r="D517" s="150"/>
      <c r="E517" s="150"/>
      <c r="F517" s="150"/>
      <c r="G517" s="150"/>
      <c r="H517" s="150"/>
      <c r="I517" s="150"/>
      <c r="J517" s="150"/>
      <c r="K517" s="150"/>
      <c r="L517" s="150"/>
      <c r="M517" s="150"/>
      <c r="N517" s="150"/>
      <c r="O517" s="150"/>
      <c r="P517" s="150"/>
      <c r="Q517" s="150"/>
      <c r="R517" s="150"/>
      <c r="S517" s="150"/>
      <c r="T517" s="150"/>
      <c r="U517" s="150"/>
      <c r="V517" s="150"/>
      <c r="W517" s="150"/>
      <c r="X517" s="150"/>
      <c r="Y517" s="150"/>
      <c r="Z517" s="150"/>
    </row>
    <row r="518" spans="1:26" ht="15.75" customHeight="1" x14ac:dyDescent="0.25">
      <c r="A518" s="150"/>
      <c r="B518" s="150"/>
      <c r="C518" s="150"/>
      <c r="D518" s="150"/>
      <c r="E518" s="150"/>
      <c r="F518" s="150"/>
      <c r="G518" s="150"/>
      <c r="H518" s="150"/>
      <c r="I518" s="150"/>
      <c r="J518" s="150"/>
      <c r="K518" s="150"/>
      <c r="L518" s="150"/>
      <c r="M518" s="150"/>
      <c r="N518" s="150"/>
      <c r="O518" s="150"/>
      <c r="P518" s="150"/>
      <c r="Q518" s="150"/>
      <c r="R518" s="150"/>
      <c r="S518" s="150"/>
      <c r="T518" s="150"/>
      <c r="U518" s="150"/>
      <c r="V518" s="150"/>
      <c r="W518" s="150"/>
      <c r="X518" s="150"/>
      <c r="Y518" s="150"/>
      <c r="Z518" s="150"/>
    </row>
    <row r="519" spans="1:26" ht="15.75" customHeight="1" x14ac:dyDescent="0.25">
      <c r="A519" s="150"/>
      <c r="B519" s="150"/>
      <c r="C519" s="150"/>
      <c r="D519" s="150"/>
      <c r="E519" s="150"/>
      <c r="F519" s="150"/>
      <c r="G519" s="150"/>
      <c r="H519" s="150"/>
      <c r="I519" s="150"/>
      <c r="J519" s="150"/>
      <c r="K519" s="150"/>
      <c r="L519" s="150"/>
      <c r="M519" s="150"/>
      <c r="N519" s="150"/>
      <c r="O519" s="150"/>
      <c r="P519" s="150"/>
      <c r="Q519" s="150"/>
      <c r="R519" s="150"/>
      <c r="S519" s="150"/>
      <c r="T519" s="150"/>
      <c r="U519" s="150"/>
      <c r="V519" s="150"/>
      <c r="W519" s="150"/>
      <c r="X519" s="150"/>
      <c r="Y519" s="150"/>
      <c r="Z519" s="150"/>
    </row>
    <row r="520" spans="1:26" ht="15.75" customHeight="1" x14ac:dyDescent="0.25">
      <c r="A520" s="150"/>
      <c r="B520" s="150"/>
      <c r="C520" s="150"/>
      <c r="D520" s="150"/>
      <c r="E520" s="150"/>
      <c r="F520" s="150"/>
      <c r="G520" s="150"/>
      <c r="H520" s="150"/>
      <c r="I520" s="150"/>
      <c r="J520" s="150"/>
      <c r="K520" s="150"/>
      <c r="L520" s="150"/>
      <c r="M520" s="150"/>
      <c r="N520" s="150"/>
      <c r="O520" s="150"/>
      <c r="P520" s="150"/>
      <c r="Q520" s="150"/>
      <c r="R520" s="150"/>
      <c r="S520" s="150"/>
      <c r="T520" s="150"/>
      <c r="U520" s="150"/>
      <c r="V520" s="150"/>
      <c r="W520" s="150"/>
      <c r="X520" s="150"/>
      <c r="Y520" s="150"/>
      <c r="Z520" s="150"/>
    </row>
    <row r="521" spans="1:26" ht="15.75" customHeight="1" x14ac:dyDescent="0.25">
      <c r="A521" s="150"/>
      <c r="B521" s="150"/>
      <c r="C521" s="150"/>
      <c r="D521" s="150"/>
      <c r="E521" s="150"/>
      <c r="F521" s="150"/>
      <c r="G521" s="150"/>
      <c r="H521" s="150"/>
      <c r="I521" s="150"/>
      <c r="J521" s="150"/>
      <c r="K521" s="150"/>
      <c r="L521" s="150"/>
      <c r="M521" s="150"/>
      <c r="N521" s="150"/>
      <c r="O521" s="150"/>
      <c r="P521" s="150"/>
      <c r="Q521" s="150"/>
      <c r="R521" s="150"/>
      <c r="S521" s="150"/>
      <c r="T521" s="150"/>
      <c r="U521" s="150"/>
      <c r="V521" s="150"/>
      <c r="W521" s="150"/>
      <c r="X521" s="150"/>
      <c r="Y521" s="150"/>
      <c r="Z521" s="150"/>
    </row>
    <row r="522" spans="1:26" ht="15.75" customHeight="1" x14ac:dyDescent="0.25">
      <c r="A522" s="150"/>
      <c r="B522" s="150"/>
      <c r="C522" s="150"/>
      <c r="D522" s="150"/>
      <c r="E522" s="150"/>
      <c r="F522" s="150"/>
      <c r="G522" s="150"/>
      <c r="H522" s="150"/>
      <c r="I522" s="150"/>
      <c r="J522" s="150"/>
      <c r="K522" s="150"/>
      <c r="L522" s="150"/>
      <c r="M522" s="150"/>
      <c r="N522" s="150"/>
      <c r="O522" s="150"/>
      <c r="P522" s="150"/>
      <c r="Q522" s="150"/>
      <c r="R522" s="150"/>
      <c r="S522" s="150"/>
      <c r="T522" s="150"/>
      <c r="U522" s="150"/>
      <c r="V522" s="150"/>
      <c r="W522" s="150"/>
      <c r="X522" s="150"/>
      <c r="Y522" s="150"/>
      <c r="Z522" s="150"/>
    </row>
    <row r="523" spans="1:26" ht="15.75" customHeight="1" x14ac:dyDescent="0.25">
      <c r="A523" s="150"/>
      <c r="B523" s="150"/>
      <c r="C523" s="150"/>
      <c r="D523" s="150"/>
      <c r="E523" s="150"/>
      <c r="F523" s="150"/>
      <c r="G523" s="150"/>
      <c r="H523" s="150"/>
      <c r="I523" s="150"/>
      <c r="J523" s="150"/>
      <c r="K523" s="150"/>
      <c r="L523" s="150"/>
      <c r="M523" s="150"/>
      <c r="N523" s="150"/>
      <c r="O523" s="150"/>
      <c r="P523" s="150"/>
      <c r="Q523" s="150"/>
      <c r="R523" s="150"/>
      <c r="S523" s="150"/>
      <c r="T523" s="150"/>
      <c r="U523" s="150"/>
      <c r="V523" s="150"/>
      <c r="W523" s="150"/>
      <c r="X523" s="150"/>
      <c r="Y523" s="150"/>
      <c r="Z523" s="150"/>
    </row>
    <row r="524" spans="1:26" ht="15.75" customHeight="1" x14ac:dyDescent="0.25">
      <c r="A524" s="150"/>
      <c r="B524" s="150"/>
      <c r="C524" s="150"/>
      <c r="D524" s="150"/>
      <c r="E524" s="150"/>
      <c r="F524" s="150"/>
      <c r="G524" s="150"/>
      <c r="H524" s="150"/>
      <c r="I524" s="150"/>
      <c r="J524" s="150"/>
      <c r="K524" s="150"/>
      <c r="L524" s="150"/>
      <c r="M524" s="150"/>
      <c r="N524" s="150"/>
      <c r="O524" s="150"/>
      <c r="P524" s="150"/>
      <c r="Q524" s="150"/>
      <c r="R524" s="150"/>
      <c r="S524" s="150"/>
      <c r="T524" s="150"/>
      <c r="U524" s="150"/>
      <c r="V524" s="150"/>
      <c r="W524" s="150"/>
      <c r="X524" s="150"/>
      <c r="Y524" s="150"/>
      <c r="Z524" s="150"/>
    </row>
    <row r="525" spans="1:26" ht="15.75" customHeight="1" x14ac:dyDescent="0.25">
      <c r="A525" s="150"/>
      <c r="B525" s="150"/>
      <c r="C525" s="150"/>
      <c r="D525" s="150"/>
      <c r="E525" s="150"/>
      <c r="F525" s="150"/>
      <c r="G525" s="150"/>
      <c r="H525" s="150"/>
      <c r="I525" s="150"/>
      <c r="J525" s="150"/>
      <c r="K525" s="150"/>
      <c r="L525" s="150"/>
      <c r="M525" s="150"/>
      <c r="N525" s="150"/>
      <c r="O525" s="150"/>
      <c r="P525" s="150"/>
      <c r="Q525" s="150"/>
      <c r="R525" s="150"/>
      <c r="S525" s="150"/>
      <c r="T525" s="150"/>
      <c r="U525" s="150"/>
      <c r="V525" s="150"/>
      <c r="W525" s="150"/>
      <c r="X525" s="150"/>
      <c r="Y525" s="150"/>
      <c r="Z525" s="150"/>
    </row>
    <row r="526" spans="1:26" ht="15.75" customHeight="1" x14ac:dyDescent="0.25">
      <c r="A526" s="150"/>
      <c r="B526" s="150"/>
      <c r="C526" s="150"/>
      <c r="D526" s="150"/>
      <c r="E526" s="150"/>
      <c r="F526" s="150"/>
      <c r="G526" s="150"/>
      <c r="H526" s="150"/>
      <c r="I526" s="150"/>
      <c r="J526" s="150"/>
      <c r="K526" s="150"/>
      <c r="L526" s="150"/>
      <c r="M526" s="150"/>
      <c r="N526" s="150"/>
      <c r="O526" s="150"/>
      <c r="P526" s="150"/>
      <c r="Q526" s="150"/>
      <c r="R526" s="150"/>
      <c r="S526" s="150"/>
      <c r="T526" s="150"/>
      <c r="U526" s="150"/>
      <c r="V526" s="150"/>
      <c r="W526" s="150"/>
      <c r="X526" s="150"/>
      <c r="Y526" s="150"/>
      <c r="Z526" s="150"/>
    </row>
    <row r="527" spans="1:26" ht="15.75" customHeight="1" x14ac:dyDescent="0.25">
      <c r="A527" s="150"/>
      <c r="B527" s="150"/>
      <c r="C527" s="150"/>
      <c r="D527" s="150"/>
      <c r="E527" s="150"/>
      <c r="F527" s="150"/>
      <c r="G527" s="150"/>
      <c r="H527" s="150"/>
      <c r="I527" s="150"/>
      <c r="J527" s="150"/>
      <c r="K527" s="150"/>
      <c r="L527" s="150"/>
      <c r="M527" s="150"/>
      <c r="N527" s="150"/>
      <c r="O527" s="150"/>
      <c r="P527" s="150"/>
      <c r="Q527" s="150"/>
      <c r="R527" s="150"/>
      <c r="S527" s="150"/>
      <c r="T527" s="150"/>
      <c r="U527" s="150"/>
      <c r="V527" s="150"/>
      <c r="W527" s="150"/>
      <c r="X527" s="150"/>
      <c r="Y527" s="150"/>
      <c r="Z527" s="150"/>
    </row>
    <row r="528" spans="1:26" ht="15.75" customHeight="1" x14ac:dyDescent="0.25">
      <c r="A528" s="150"/>
      <c r="B528" s="150"/>
      <c r="C528" s="150"/>
      <c r="D528" s="150"/>
      <c r="E528" s="150"/>
      <c r="F528" s="150"/>
      <c r="G528" s="150"/>
      <c r="H528" s="150"/>
      <c r="I528" s="150"/>
      <c r="J528" s="150"/>
      <c r="K528" s="150"/>
      <c r="L528" s="150"/>
      <c r="M528" s="150"/>
      <c r="N528" s="150"/>
      <c r="O528" s="150"/>
      <c r="P528" s="150"/>
      <c r="Q528" s="150"/>
      <c r="R528" s="150"/>
      <c r="S528" s="150"/>
      <c r="T528" s="150"/>
      <c r="U528" s="150"/>
      <c r="V528" s="150"/>
      <c r="W528" s="150"/>
      <c r="X528" s="150"/>
      <c r="Y528" s="150"/>
      <c r="Z528" s="150"/>
    </row>
    <row r="529" spans="1:26" ht="15.75" customHeight="1" x14ac:dyDescent="0.25">
      <c r="A529" s="150"/>
      <c r="B529" s="150"/>
      <c r="C529" s="150"/>
      <c r="D529" s="150"/>
      <c r="E529" s="150"/>
      <c r="F529" s="150"/>
      <c r="G529" s="150"/>
      <c r="H529" s="150"/>
      <c r="I529" s="150"/>
      <c r="J529" s="150"/>
      <c r="K529" s="150"/>
      <c r="L529" s="150"/>
      <c r="M529" s="150"/>
      <c r="N529" s="150"/>
      <c r="O529" s="150"/>
      <c r="P529" s="150"/>
      <c r="Q529" s="150"/>
      <c r="R529" s="150"/>
      <c r="S529" s="150"/>
      <c r="T529" s="150"/>
      <c r="U529" s="150"/>
      <c r="V529" s="150"/>
      <c r="W529" s="150"/>
      <c r="X529" s="150"/>
      <c r="Y529" s="150"/>
      <c r="Z529" s="150"/>
    </row>
    <row r="530" spans="1:26" ht="15.75" customHeight="1" x14ac:dyDescent="0.25">
      <c r="A530" s="150"/>
      <c r="B530" s="150"/>
      <c r="C530" s="150"/>
      <c r="D530" s="150"/>
      <c r="E530" s="150"/>
      <c r="F530" s="150"/>
      <c r="G530" s="150"/>
      <c r="H530" s="150"/>
      <c r="I530" s="150"/>
      <c r="J530" s="150"/>
      <c r="K530" s="150"/>
      <c r="L530" s="150"/>
      <c r="M530" s="150"/>
      <c r="N530" s="150"/>
      <c r="O530" s="150"/>
      <c r="P530" s="150"/>
      <c r="Q530" s="150"/>
      <c r="R530" s="150"/>
      <c r="S530" s="150"/>
      <c r="T530" s="150"/>
      <c r="U530" s="150"/>
      <c r="V530" s="150"/>
      <c r="W530" s="150"/>
      <c r="X530" s="150"/>
      <c r="Y530" s="150"/>
      <c r="Z530" s="150"/>
    </row>
    <row r="531" spans="1:26" ht="15.75" customHeight="1" x14ac:dyDescent="0.25">
      <c r="A531" s="150"/>
      <c r="B531" s="150"/>
      <c r="C531" s="150"/>
      <c r="D531" s="150"/>
      <c r="E531" s="150"/>
      <c r="F531" s="150"/>
      <c r="G531" s="150"/>
      <c r="H531" s="150"/>
      <c r="I531" s="150"/>
      <c r="J531" s="150"/>
      <c r="K531" s="150"/>
      <c r="L531" s="150"/>
      <c r="M531" s="150"/>
      <c r="N531" s="150"/>
      <c r="O531" s="150"/>
      <c r="P531" s="150"/>
      <c r="Q531" s="150"/>
      <c r="R531" s="150"/>
      <c r="S531" s="150"/>
      <c r="T531" s="150"/>
      <c r="U531" s="150"/>
      <c r="V531" s="150"/>
      <c r="W531" s="150"/>
      <c r="X531" s="150"/>
      <c r="Y531" s="150"/>
      <c r="Z531" s="150"/>
    </row>
    <row r="532" spans="1:26" ht="15.75" customHeight="1" x14ac:dyDescent="0.25">
      <c r="A532" s="150"/>
      <c r="B532" s="150"/>
      <c r="C532" s="150"/>
      <c r="D532" s="150"/>
      <c r="E532" s="150"/>
      <c r="F532" s="150"/>
      <c r="G532" s="150"/>
      <c r="H532" s="150"/>
      <c r="I532" s="150"/>
      <c r="J532" s="150"/>
      <c r="K532" s="150"/>
      <c r="L532" s="150"/>
      <c r="M532" s="150"/>
      <c r="N532" s="150"/>
      <c r="O532" s="150"/>
      <c r="P532" s="150"/>
      <c r="Q532" s="150"/>
      <c r="R532" s="150"/>
      <c r="S532" s="150"/>
      <c r="T532" s="150"/>
      <c r="U532" s="150"/>
      <c r="V532" s="150"/>
      <c r="W532" s="150"/>
      <c r="X532" s="150"/>
      <c r="Y532" s="150"/>
      <c r="Z532" s="150"/>
    </row>
    <row r="533" spans="1:26" ht="15.75" customHeight="1" x14ac:dyDescent="0.25">
      <c r="A533" s="150"/>
      <c r="B533" s="150"/>
      <c r="C533" s="150"/>
      <c r="D533" s="150"/>
      <c r="E533" s="150"/>
      <c r="F533" s="150"/>
      <c r="G533" s="150"/>
      <c r="H533" s="150"/>
      <c r="I533" s="150"/>
      <c r="J533" s="150"/>
      <c r="K533" s="150"/>
      <c r="L533" s="150"/>
      <c r="M533" s="150"/>
      <c r="N533" s="150"/>
      <c r="O533" s="150"/>
      <c r="P533" s="150"/>
      <c r="Q533" s="150"/>
      <c r="R533" s="150"/>
      <c r="S533" s="150"/>
      <c r="T533" s="150"/>
      <c r="U533" s="150"/>
      <c r="V533" s="150"/>
      <c r="W533" s="150"/>
      <c r="X533" s="150"/>
      <c r="Y533" s="150"/>
      <c r="Z533" s="150"/>
    </row>
    <row r="534" spans="1:26" ht="15.75" customHeight="1" x14ac:dyDescent="0.25">
      <c r="A534" s="150"/>
      <c r="B534" s="150"/>
      <c r="C534" s="150"/>
      <c r="D534" s="150"/>
      <c r="E534" s="150"/>
      <c r="F534" s="150"/>
      <c r="G534" s="150"/>
      <c r="H534" s="150"/>
      <c r="I534" s="150"/>
      <c r="J534" s="150"/>
      <c r="K534" s="150"/>
      <c r="L534" s="150"/>
      <c r="M534" s="150"/>
      <c r="N534" s="150"/>
      <c r="O534" s="150"/>
      <c r="P534" s="150"/>
      <c r="Q534" s="150"/>
      <c r="R534" s="150"/>
      <c r="S534" s="150"/>
      <c r="T534" s="150"/>
      <c r="U534" s="150"/>
      <c r="V534" s="150"/>
      <c r="W534" s="150"/>
      <c r="X534" s="150"/>
      <c r="Y534" s="150"/>
      <c r="Z534" s="150"/>
    </row>
    <row r="535" spans="1:26" ht="15.75" customHeight="1" x14ac:dyDescent="0.25">
      <c r="A535" s="150"/>
      <c r="B535" s="150"/>
      <c r="C535" s="150"/>
      <c r="D535" s="150"/>
      <c r="E535" s="150"/>
      <c r="F535" s="150"/>
      <c r="G535" s="150"/>
      <c r="H535" s="150"/>
      <c r="I535" s="150"/>
      <c r="J535" s="150"/>
      <c r="K535" s="150"/>
      <c r="L535" s="150"/>
      <c r="M535" s="150"/>
      <c r="N535" s="150"/>
      <c r="O535" s="150"/>
      <c r="P535" s="150"/>
      <c r="Q535" s="150"/>
      <c r="R535" s="150"/>
      <c r="S535" s="150"/>
      <c r="T535" s="150"/>
      <c r="U535" s="150"/>
      <c r="V535" s="150"/>
      <c r="W535" s="150"/>
      <c r="X535" s="150"/>
      <c r="Y535" s="150"/>
      <c r="Z535" s="150"/>
    </row>
    <row r="536" spans="1:26" ht="15.75" customHeight="1" x14ac:dyDescent="0.25">
      <c r="A536" s="150"/>
      <c r="B536" s="150"/>
      <c r="C536" s="150"/>
      <c r="D536" s="150"/>
      <c r="E536" s="150"/>
      <c r="F536" s="150"/>
      <c r="G536" s="150"/>
      <c r="H536" s="150"/>
      <c r="I536" s="150"/>
      <c r="J536" s="150"/>
      <c r="K536" s="150"/>
      <c r="L536" s="150"/>
      <c r="M536" s="150"/>
      <c r="N536" s="150"/>
      <c r="O536" s="150"/>
      <c r="P536" s="150"/>
      <c r="Q536" s="150"/>
      <c r="R536" s="150"/>
      <c r="S536" s="150"/>
      <c r="T536" s="150"/>
      <c r="U536" s="150"/>
      <c r="V536" s="150"/>
      <c r="W536" s="150"/>
      <c r="X536" s="150"/>
      <c r="Y536" s="150"/>
      <c r="Z536" s="150"/>
    </row>
    <row r="537" spans="1:26" ht="15.75" customHeight="1" x14ac:dyDescent="0.25">
      <c r="A537" s="150"/>
      <c r="B537" s="150"/>
      <c r="C537" s="150"/>
      <c r="D537" s="150"/>
      <c r="E537" s="150"/>
      <c r="F537" s="150"/>
      <c r="G537" s="150"/>
      <c r="H537" s="150"/>
      <c r="I537" s="150"/>
      <c r="J537" s="150"/>
      <c r="K537" s="150"/>
      <c r="L537" s="150"/>
      <c r="M537" s="150"/>
      <c r="N537" s="150"/>
      <c r="O537" s="150"/>
      <c r="P537" s="150"/>
      <c r="Q537" s="150"/>
      <c r="R537" s="150"/>
      <c r="S537" s="150"/>
      <c r="T537" s="150"/>
      <c r="U537" s="150"/>
      <c r="V537" s="150"/>
      <c r="W537" s="150"/>
      <c r="X537" s="150"/>
      <c r="Y537" s="150"/>
      <c r="Z537" s="150"/>
    </row>
    <row r="538" spans="1:26" ht="15.75" customHeight="1" x14ac:dyDescent="0.25">
      <c r="A538" s="150"/>
      <c r="B538" s="150"/>
      <c r="C538" s="150"/>
      <c r="D538" s="150"/>
      <c r="E538" s="150"/>
      <c r="F538" s="150"/>
      <c r="G538" s="150"/>
      <c r="H538" s="150"/>
      <c r="I538" s="150"/>
      <c r="J538" s="150"/>
      <c r="K538" s="150"/>
      <c r="L538" s="150"/>
      <c r="M538" s="150"/>
      <c r="N538" s="150"/>
      <c r="O538" s="150"/>
      <c r="P538" s="150"/>
      <c r="Q538" s="150"/>
      <c r="R538" s="150"/>
      <c r="S538" s="150"/>
      <c r="T538" s="150"/>
      <c r="U538" s="150"/>
      <c r="V538" s="150"/>
      <c r="W538" s="150"/>
      <c r="X538" s="150"/>
      <c r="Y538" s="150"/>
      <c r="Z538" s="150"/>
    </row>
    <row r="539" spans="1:26" ht="15.75" customHeight="1" x14ac:dyDescent="0.25">
      <c r="A539" s="150"/>
      <c r="B539" s="150"/>
      <c r="C539" s="150"/>
      <c r="D539" s="150"/>
      <c r="E539" s="150"/>
      <c r="F539" s="150"/>
      <c r="G539" s="150"/>
      <c r="H539" s="150"/>
      <c r="I539" s="150"/>
      <c r="J539" s="150"/>
      <c r="K539" s="150"/>
      <c r="L539" s="150"/>
      <c r="M539" s="150"/>
      <c r="N539" s="150"/>
      <c r="O539" s="150"/>
      <c r="P539" s="150"/>
      <c r="Q539" s="150"/>
      <c r="R539" s="150"/>
      <c r="S539" s="150"/>
      <c r="T539" s="150"/>
      <c r="U539" s="150"/>
      <c r="V539" s="150"/>
      <c r="W539" s="150"/>
      <c r="X539" s="150"/>
      <c r="Y539" s="150"/>
      <c r="Z539" s="150"/>
    </row>
    <row r="540" spans="1:26" ht="15.75" customHeight="1" x14ac:dyDescent="0.25">
      <c r="A540" s="150"/>
      <c r="B540" s="150"/>
      <c r="C540" s="150"/>
      <c r="D540" s="150"/>
      <c r="E540" s="150"/>
      <c r="F540" s="150"/>
      <c r="G540" s="150"/>
      <c r="H540" s="150"/>
      <c r="I540" s="150"/>
      <c r="J540" s="150"/>
      <c r="K540" s="150"/>
      <c r="L540" s="150"/>
      <c r="M540" s="150"/>
      <c r="N540" s="150"/>
      <c r="O540" s="150"/>
      <c r="P540" s="150"/>
      <c r="Q540" s="150"/>
      <c r="R540" s="150"/>
      <c r="S540" s="150"/>
      <c r="T540" s="150"/>
      <c r="U540" s="150"/>
      <c r="V540" s="150"/>
      <c r="W540" s="150"/>
      <c r="X540" s="150"/>
      <c r="Y540" s="150"/>
      <c r="Z540" s="150"/>
    </row>
    <row r="541" spans="1:26" ht="15.75" customHeight="1" x14ac:dyDescent="0.25">
      <c r="A541" s="150"/>
      <c r="B541" s="150"/>
      <c r="C541" s="150"/>
      <c r="D541" s="150"/>
      <c r="E541" s="150"/>
      <c r="F541" s="150"/>
      <c r="G541" s="150"/>
      <c r="H541" s="150"/>
      <c r="I541" s="150"/>
      <c r="J541" s="150"/>
      <c r="K541" s="150"/>
      <c r="L541" s="150"/>
      <c r="M541" s="150"/>
      <c r="N541" s="150"/>
      <c r="O541" s="150"/>
      <c r="P541" s="150"/>
      <c r="Q541" s="150"/>
      <c r="R541" s="150"/>
      <c r="S541" s="150"/>
      <c r="T541" s="150"/>
      <c r="U541" s="150"/>
      <c r="V541" s="150"/>
      <c r="W541" s="150"/>
      <c r="X541" s="150"/>
      <c r="Y541" s="150"/>
      <c r="Z541" s="150"/>
    </row>
    <row r="542" spans="1:26" ht="15.75" customHeight="1" x14ac:dyDescent="0.25">
      <c r="A542" s="150"/>
      <c r="B542" s="150"/>
      <c r="C542" s="150"/>
      <c r="D542" s="150"/>
      <c r="E542" s="150"/>
      <c r="F542" s="150"/>
      <c r="G542" s="150"/>
      <c r="H542" s="150"/>
      <c r="I542" s="150"/>
      <c r="J542" s="150"/>
      <c r="K542" s="150"/>
      <c r="L542" s="150"/>
      <c r="M542" s="150"/>
      <c r="N542" s="150"/>
      <c r="O542" s="150"/>
      <c r="P542" s="150"/>
      <c r="Q542" s="150"/>
      <c r="R542" s="150"/>
      <c r="S542" s="150"/>
      <c r="T542" s="150"/>
      <c r="U542" s="150"/>
      <c r="V542" s="150"/>
      <c r="W542" s="150"/>
      <c r="X542" s="150"/>
      <c r="Y542" s="150"/>
      <c r="Z542" s="150"/>
    </row>
    <row r="543" spans="1:26" ht="15.75" customHeight="1" x14ac:dyDescent="0.25">
      <c r="A543" s="150"/>
      <c r="B543" s="150"/>
      <c r="C543" s="150"/>
      <c r="D543" s="150"/>
      <c r="E543" s="150"/>
      <c r="F543" s="150"/>
      <c r="G543" s="150"/>
      <c r="H543" s="150"/>
      <c r="I543" s="150"/>
      <c r="J543" s="150"/>
      <c r="K543" s="150"/>
      <c r="L543" s="150"/>
      <c r="M543" s="150"/>
      <c r="N543" s="150"/>
      <c r="O543" s="150"/>
      <c r="P543" s="150"/>
      <c r="Q543" s="150"/>
      <c r="R543" s="150"/>
      <c r="S543" s="150"/>
      <c r="T543" s="150"/>
      <c r="U543" s="150"/>
      <c r="V543" s="150"/>
      <c r="W543" s="150"/>
      <c r="X543" s="150"/>
      <c r="Y543" s="150"/>
      <c r="Z543" s="150"/>
    </row>
    <row r="544" spans="1:26" ht="15.75" customHeight="1" x14ac:dyDescent="0.25">
      <c r="A544" s="150"/>
      <c r="B544" s="150"/>
      <c r="C544" s="150"/>
      <c r="D544" s="150"/>
      <c r="E544" s="150"/>
      <c r="F544" s="150"/>
      <c r="G544" s="150"/>
      <c r="H544" s="150"/>
      <c r="I544" s="150"/>
      <c r="J544" s="150"/>
      <c r="K544" s="150"/>
      <c r="L544" s="150"/>
      <c r="M544" s="150"/>
      <c r="N544" s="150"/>
      <c r="O544" s="150"/>
      <c r="P544" s="150"/>
      <c r="Q544" s="150"/>
      <c r="R544" s="150"/>
      <c r="S544" s="150"/>
      <c r="T544" s="150"/>
      <c r="U544" s="150"/>
      <c r="V544" s="150"/>
      <c r="W544" s="150"/>
      <c r="X544" s="150"/>
      <c r="Y544" s="150"/>
      <c r="Z544" s="150"/>
    </row>
    <row r="545" spans="1:26" ht="15.75" customHeight="1" x14ac:dyDescent="0.25">
      <c r="A545" s="150"/>
      <c r="B545" s="150"/>
      <c r="C545" s="150"/>
      <c r="D545" s="150"/>
      <c r="E545" s="150"/>
      <c r="F545" s="150"/>
      <c r="G545" s="150"/>
      <c r="H545" s="150"/>
      <c r="I545" s="150"/>
      <c r="J545" s="150"/>
      <c r="K545" s="150"/>
      <c r="L545" s="150"/>
      <c r="M545" s="150"/>
      <c r="N545" s="150"/>
      <c r="O545" s="150"/>
      <c r="P545" s="150"/>
      <c r="Q545" s="150"/>
      <c r="R545" s="150"/>
      <c r="S545" s="150"/>
      <c r="T545" s="150"/>
      <c r="U545" s="150"/>
      <c r="V545" s="150"/>
      <c r="W545" s="150"/>
      <c r="X545" s="150"/>
      <c r="Y545" s="150"/>
      <c r="Z545" s="150"/>
    </row>
    <row r="546" spans="1:26" ht="15.75" customHeight="1" x14ac:dyDescent="0.25">
      <c r="A546" s="150"/>
      <c r="B546" s="150"/>
      <c r="C546" s="150"/>
      <c r="D546" s="150"/>
      <c r="E546" s="150"/>
      <c r="F546" s="150"/>
      <c r="G546" s="150"/>
      <c r="H546" s="150"/>
      <c r="I546" s="150"/>
      <c r="J546" s="150"/>
      <c r="K546" s="150"/>
      <c r="L546" s="150"/>
      <c r="M546" s="150"/>
      <c r="N546" s="150"/>
      <c r="O546" s="150"/>
      <c r="P546" s="150"/>
      <c r="Q546" s="150"/>
      <c r="R546" s="150"/>
      <c r="S546" s="150"/>
      <c r="T546" s="150"/>
      <c r="U546" s="150"/>
      <c r="V546" s="150"/>
      <c r="W546" s="150"/>
      <c r="X546" s="150"/>
      <c r="Y546" s="150"/>
      <c r="Z546" s="150"/>
    </row>
    <row r="547" spans="1:26" ht="15.75" customHeight="1" x14ac:dyDescent="0.25">
      <c r="A547" s="150"/>
      <c r="B547" s="150"/>
      <c r="C547" s="150"/>
      <c r="D547" s="150"/>
      <c r="E547" s="150"/>
      <c r="F547" s="150"/>
      <c r="G547" s="150"/>
      <c r="H547" s="150"/>
      <c r="I547" s="150"/>
      <c r="J547" s="150"/>
      <c r="K547" s="150"/>
      <c r="L547" s="150"/>
      <c r="M547" s="150"/>
      <c r="N547" s="150"/>
      <c r="O547" s="150"/>
      <c r="P547" s="150"/>
      <c r="Q547" s="150"/>
      <c r="R547" s="150"/>
      <c r="S547" s="150"/>
      <c r="T547" s="150"/>
      <c r="U547" s="150"/>
      <c r="V547" s="150"/>
      <c r="W547" s="150"/>
      <c r="X547" s="150"/>
      <c r="Y547" s="150"/>
      <c r="Z547" s="150"/>
    </row>
    <row r="548" spans="1:26" ht="15.75" customHeight="1" x14ac:dyDescent="0.25">
      <c r="A548" s="150"/>
      <c r="B548" s="150"/>
      <c r="C548" s="150"/>
      <c r="D548" s="150"/>
      <c r="E548" s="150"/>
      <c r="F548" s="150"/>
      <c r="G548" s="150"/>
      <c r="H548" s="150"/>
      <c r="I548" s="150"/>
      <c r="J548" s="150"/>
      <c r="K548" s="150"/>
      <c r="L548" s="150"/>
      <c r="M548" s="150"/>
      <c r="N548" s="150"/>
      <c r="O548" s="150"/>
      <c r="P548" s="150"/>
      <c r="Q548" s="150"/>
      <c r="R548" s="150"/>
      <c r="S548" s="150"/>
      <c r="T548" s="150"/>
      <c r="U548" s="150"/>
      <c r="V548" s="150"/>
      <c r="W548" s="150"/>
      <c r="X548" s="150"/>
      <c r="Y548" s="150"/>
      <c r="Z548" s="150"/>
    </row>
    <row r="549" spans="1:26" ht="15.75" customHeight="1" x14ac:dyDescent="0.25">
      <c r="A549" s="150"/>
      <c r="B549" s="150"/>
      <c r="C549" s="150"/>
      <c r="D549" s="150"/>
      <c r="E549" s="150"/>
      <c r="F549" s="150"/>
      <c r="G549" s="150"/>
      <c r="H549" s="150"/>
      <c r="I549" s="150"/>
      <c r="J549" s="150"/>
      <c r="K549" s="150"/>
      <c r="L549" s="150"/>
      <c r="M549" s="150"/>
      <c r="N549" s="150"/>
      <c r="O549" s="150"/>
      <c r="P549" s="150"/>
      <c r="Q549" s="150"/>
      <c r="R549" s="150"/>
      <c r="S549" s="150"/>
      <c r="T549" s="150"/>
      <c r="U549" s="150"/>
      <c r="V549" s="150"/>
      <c r="W549" s="150"/>
      <c r="X549" s="150"/>
      <c r="Y549" s="150"/>
      <c r="Z549" s="150"/>
    </row>
    <row r="550" spans="1:26" ht="15.75" customHeight="1" x14ac:dyDescent="0.25">
      <c r="A550" s="150"/>
      <c r="B550" s="150"/>
      <c r="C550" s="150"/>
      <c r="D550" s="150"/>
      <c r="E550" s="150"/>
      <c r="F550" s="150"/>
      <c r="G550" s="150"/>
      <c r="H550" s="150"/>
      <c r="I550" s="150"/>
      <c r="J550" s="150"/>
      <c r="K550" s="150"/>
      <c r="L550" s="150"/>
      <c r="M550" s="150"/>
      <c r="N550" s="150"/>
      <c r="O550" s="150"/>
      <c r="P550" s="150"/>
      <c r="Q550" s="150"/>
      <c r="R550" s="150"/>
      <c r="S550" s="150"/>
      <c r="T550" s="150"/>
      <c r="U550" s="150"/>
      <c r="V550" s="150"/>
      <c r="W550" s="150"/>
      <c r="X550" s="150"/>
      <c r="Y550" s="150"/>
      <c r="Z550" s="150"/>
    </row>
    <row r="551" spans="1:26" ht="15.75" customHeight="1" x14ac:dyDescent="0.25">
      <c r="A551" s="150"/>
      <c r="B551" s="150"/>
      <c r="C551" s="150"/>
      <c r="D551" s="150"/>
      <c r="E551" s="150"/>
      <c r="F551" s="150"/>
      <c r="G551" s="150"/>
      <c r="H551" s="150"/>
      <c r="I551" s="150"/>
      <c r="J551" s="150"/>
      <c r="K551" s="150"/>
      <c r="L551" s="150"/>
      <c r="M551" s="150"/>
      <c r="N551" s="150"/>
      <c r="O551" s="150"/>
      <c r="P551" s="150"/>
      <c r="Q551" s="150"/>
      <c r="R551" s="150"/>
      <c r="S551" s="150"/>
      <c r="T551" s="150"/>
      <c r="U551" s="150"/>
      <c r="V551" s="150"/>
      <c r="W551" s="150"/>
      <c r="X551" s="150"/>
      <c r="Y551" s="150"/>
      <c r="Z551" s="150"/>
    </row>
    <row r="552" spans="1:26" ht="15.75" customHeight="1" x14ac:dyDescent="0.25">
      <c r="A552" s="150"/>
      <c r="B552" s="150"/>
      <c r="C552" s="150"/>
      <c r="D552" s="150"/>
      <c r="E552" s="150"/>
      <c r="F552" s="150"/>
      <c r="G552" s="150"/>
      <c r="H552" s="150"/>
      <c r="I552" s="150"/>
      <c r="J552" s="150"/>
      <c r="K552" s="150"/>
      <c r="L552" s="150"/>
      <c r="M552" s="150"/>
      <c r="N552" s="150"/>
      <c r="O552" s="150"/>
      <c r="P552" s="150"/>
      <c r="Q552" s="150"/>
      <c r="R552" s="150"/>
      <c r="S552" s="150"/>
      <c r="T552" s="150"/>
      <c r="U552" s="150"/>
      <c r="V552" s="150"/>
      <c r="W552" s="150"/>
      <c r="X552" s="150"/>
      <c r="Y552" s="150"/>
      <c r="Z552" s="150"/>
    </row>
    <row r="553" spans="1:26" ht="15.75" customHeight="1" x14ac:dyDescent="0.25">
      <c r="A553" s="150"/>
      <c r="B553" s="150"/>
      <c r="C553" s="150"/>
      <c r="D553" s="150"/>
      <c r="E553" s="150"/>
      <c r="F553" s="150"/>
      <c r="G553" s="150"/>
      <c r="H553" s="150"/>
      <c r="I553" s="150"/>
      <c r="J553" s="150"/>
      <c r="K553" s="150"/>
      <c r="L553" s="150"/>
      <c r="M553" s="150"/>
      <c r="N553" s="150"/>
      <c r="O553" s="150"/>
      <c r="P553" s="150"/>
      <c r="Q553" s="150"/>
      <c r="R553" s="150"/>
      <c r="S553" s="150"/>
      <c r="T553" s="150"/>
      <c r="U553" s="150"/>
      <c r="V553" s="150"/>
      <c r="W553" s="150"/>
      <c r="X553" s="150"/>
      <c r="Y553" s="150"/>
      <c r="Z553" s="150"/>
    </row>
    <row r="554" spans="1:26" ht="15.75" customHeight="1" x14ac:dyDescent="0.25">
      <c r="A554" s="150"/>
      <c r="B554" s="150"/>
      <c r="C554" s="150"/>
      <c r="D554" s="150"/>
      <c r="E554" s="150"/>
      <c r="F554" s="150"/>
      <c r="G554" s="150"/>
      <c r="H554" s="150"/>
      <c r="I554" s="150"/>
      <c r="J554" s="150"/>
      <c r="K554" s="150"/>
      <c r="L554" s="150"/>
      <c r="M554" s="150"/>
      <c r="N554" s="150"/>
      <c r="O554" s="150"/>
      <c r="P554" s="150"/>
      <c r="Q554" s="150"/>
      <c r="R554" s="150"/>
      <c r="S554" s="150"/>
      <c r="T554" s="150"/>
      <c r="U554" s="150"/>
      <c r="V554" s="150"/>
      <c r="W554" s="150"/>
      <c r="X554" s="150"/>
      <c r="Y554" s="150"/>
      <c r="Z554" s="150"/>
    </row>
    <row r="555" spans="1:26" ht="15.75" customHeight="1" x14ac:dyDescent="0.25">
      <c r="A555" s="150"/>
      <c r="B555" s="150"/>
      <c r="C555" s="150"/>
      <c r="D555" s="150"/>
      <c r="E555" s="150"/>
      <c r="F555" s="150"/>
      <c r="G555" s="150"/>
      <c r="H555" s="150"/>
      <c r="I555" s="150"/>
      <c r="J555" s="150"/>
      <c r="K555" s="150"/>
      <c r="L555" s="150"/>
      <c r="M555" s="150"/>
      <c r="N555" s="150"/>
      <c r="O555" s="150"/>
      <c r="P555" s="150"/>
      <c r="Q555" s="150"/>
      <c r="R555" s="150"/>
      <c r="S555" s="150"/>
      <c r="T555" s="150"/>
      <c r="U555" s="150"/>
      <c r="V555" s="150"/>
      <c r="W555" s="150"/>
      <c r="X555" s="150"/>
      <c r="Y555" s="150"/>
      <c r="Z555" s="150"/>
    </row>
    <row r="556" spans="1:26" ht="15.75" customHeight="1" x14ac:dyDescent="0.25">
      <c r="A556" s="150"/>
      <c r="B556" s="150"/>
      <c r="C556" s="150"/>
      <c r="D556" s="150"/>
      <c r="E556" s="150"/>
      <c r="F556" s="150"/>
      <c r="G556" s="150"/>
      <c r="H556" s="150"/>
      <c r="I556" s="150"/>
      <c r="J556" s="150"/>
      <c r="K556" s="150"/>
      <c r="L556" s="150"/>
      <c r="M556" s="150"/>
      <c r="N556" s="150"/>
      <c r="O556" s="150"/>
      <c r="P556" s="150"/>
      <c r="Q556" s="150"/>
      <c r="R556" s="150"/>
      <c r="S556" s="150"/>
      <c r="T556" s="150"/>
      <c r="U556" s="150"/>
      <c r="V556" s="150"/>
      <c r="W556" s="150"/>
      <c r="X556" s="150"/>
      <c r="Y556" s="150"/>
      <c r="Z556" s="150"/>
    </row>
    <row r="557" spans="1:26" ht="15.75" customHeight="1" x14ac:dyDescent="0.25">
      <c r="A557" s="150"/>
      <c r="B557" s="150"/>
      <c r="C557" s="150"/>
      <c r="D557" s="150"/>
      <c r="E557" s="150"/>
      <c r="F557" s="150"/>
      <c r="G557" s="150"/>
      <c r="H557" s="150"/>
      <c r="I557" s="150"/>
      <c r="J557" s="150"/>
      <c r="K557" s="150"/>
      <c r="L557" s="150"/>
      <c r="M557" s="150"/>
      <c r="N557" s="150"/>
      <c r="O557" s="150"/>
      <c r="P557" s="150"/>
      <c r="Q557" s="150"/>
      <c r="R557" s="150"/>
      <c r="S557" s="150"/>
      <c r="T557" s="150"/>
      <c r="U557" s="150"/>
      <c r="V557" s="150"/>
      <c r="W557" s="150"/>
      <c r="X557" s="150"/>
      <c r="Y557" s="150"/>
      <c r="Z557" s="150"/>
    </row>
    <row r="558" spans="1:26" ht="15.75" customHeight="1" x14ac:dyDescent="0.25">
      <c r="A558" s="150"/>
      <c r="B558" s="150"/>
      <c r="C558" s="150"/>
      <c r="D558" s="150"/>
      <c r="E558" s="150"/>
      <c r="F558" s="150"/>
      <c r="G558" s="150"/>
      <c r="H558" s="150"/>
      <c r="I558" s="150"/>
      <c r="J558" s="150"/>
      <c r="K558" s="150"/>
      <c r="L558" s="150"/>
      <c r="M558" s="150"/>
      <c r="N558" s="150"/>
      <c r="O558" s="150"/>
      <c r="P558" s="150"/>
      <c r="Q558" s="150"/>
      <c r="R558" s="150"/>
      <c r="S558" s="150"/>
      <c r="T558" s="150"/>
      <c r="U558" s="150"/>
      <c r="V558" s="150"/>
      <c r="W558" s="150"/>
      <c r="X558" s="150"/>
      <c r="Y558" s="150"/>
      <c r="Z558" s="150"/>
    </row>
    <row r="559" spans="1:26" ht="15.75" customHeight="1" x14ac:dyDescent="0.25">
      <c r="A559" s="150"/>
      <c r="B559" s="150"/>
      <c r="C559" s="150"/>
      <c r="D559" s="150"/>
      <c r="E559" s="150"/>
      <c r="F559" s="150"/>
      <c r="G559" s="150"/>
      <c r="H559" s="150"/>
      <c r="I559" s="150"/>
      <c r="J559" s="150"/>
      <c r="K559" s="150"/>
      <c r="L559" s="150"/>
      <c r="M559" s="150"/>
      <c r="N559" s="150"/>
      <c r="O559" s="150"/>
      <c r="P559" s="150"/>
      <c r="Q559" s="150"/>
      <c r="R559" s="150"/>
      <c r="S559" s="150"/>
      <c r="T559" s="150"/>
      <c r="U559" s="150"/>
      <c r="V559" s="150"/>
      <c r="W559" s="150"/>
      <c r="X559" s="150"/>
      <c r="Y559" s="150"/>
      <c r="Z559" s="150"/>
    </row>
    <row r="560" spans="1:26" ht="15.75" customHeight="1" x14ac:dyDescent="0.25">
      <c r="A560" s="150"/>
      <c r="B560" s="150"/>
      <c r="C560" s="150"/>
      <c r="D560" s="150"/>
      <c r="E560" s="150"/>
      <c r="F560" s="150"/>
      <c r="G560" s="150"/>
      <c r="H560" s="150"/>
      <c r="I560" s="150"/>
      <c r="J560" s="150"/>
      <c r="K560" s="150"/>
      <c r="L560" s="150"/>
      <c r="M560" s="150"/>
      <c r="N560" s="150"/>
      <c r="O560" s="150"/>
      <c r="P560" s="150"/>
      <c r="Q560" s="150"/>
      <c r="R560" s="150"/>
      <c r="S560" s="150"/>
      <c r="T560" s="150"/>
      <c r="U560" s="150"/>
      <c r="V560" s="150"/>
      <c r="W560" s="150"/>
      <c r="X560" s="150"/>
      <c r="Y560" s="150"/>
      <c r="Z560" s="150"/>
    </row>
    <row r="561" spans="1:26" ht="15.75" customHeight="1" x14ac:dyDescent="0.25">
      <c r="A561" s="150"/>
      <c r="B561" s="150"/>
      <c r="C561" s="150"/>
      <c r="D561" s="150"/>
      <c r="E561" s="150"/>
      <c r="F561" s="150"/>
      <c r="G561" s="150"/>
      <c r="H561" s="150"/>
      <c r="I561" s="150"/>
      <c r="J561" s="150"/>
      <c r="K561" s="150"/>
      <c r="L561" s="150"/>
      <c r="M561" s="150"/>
      <c r="N561" s="150"/>
      <c r="O561" s="150"/>
      <c r="P561" s="150"/>
      <c r="Q561" s="150"/>
      <c r="R561" s="150"/>
      <c r="S561" s="150"/>
      <c r="T561" s="150"/>
      <c r="U561" s="150"/>
      <c r="V561" s="150"/>
      <c r="W561" s="150"/>
      <c r="X561" s="150"/>
      <c r="Y561" s="150"/>
      <c r="Z561" s="150"/>
    </row>
    <row r="562" spans="1:26" ht="15.75" customHeight="1" x14ac:dyDescent="0.25">
      <c r="A562" s="150"/>
      <c r="B562" s="150"/>
      <c r="C562" s="150"/>
      <c r="D562" s="150"/>
      <c r="E562" s="150"/>
      <c r="F562" s="150"/>
      <c r="G562" s="150"/>
      <c r="H562" s="150"/>
      <c r="I562" s="150"/>
      <c r="J562" s="150"/>
      <c r="K562" s="150"/>
      <c r="L562" s="150"/>
      <c r="M562" s="150"/>
      <c r="N562" s="150"/>
      <c r="O562" s="150"/>
      <c r="P562" s="150"/>
      <c r="Q562" s="150"/>
      <c r="R562" s="150"/>
      <c r="S562" s="150"/>
      <c r="T562" s="150"/>
      <c r="U562" s="150"/>
      <c r="V562" s="150"/>
      <c r="W562" s="150"/>
      <c r="X562" s="150"/>
      <c r="Y562" s="150"/>
      <c r="Z562" s="150"/>
    </row>
    <row r="563" spans="1:26" ht="15.75" customHeight="1" x14ac:dyDescent="0.25">
      <c r="A563" s="150"/>
      <c r="B563" s="150"/>
      <c r="C563" s="150"/>
      <c r="D563" s="150"/>
      <c r="E563" s="150"/>
      <c r="F563" s="150"/>
      <c r="G563" s="150"/>
      <c r="H563" s="150"/>
      <c r="I563" s="150"/>
      <c r="J563" s="150"/>
      <c r="K563" s="150"/>
      <c r="L563" s="150"/>
      <c r="M563" s="150"/>
      <c r="N563" s="150"/>
      <c r="O563" s="150"/>
      <c r="P563" s="150"/>
      <c r="Q563" s="150"/>
      <c r="R563" s="150"/>
      <c r="S563" s="150"/>
      <c r="T563" s="150"/>
      <c r="U563" s="150"/>
      <c r="V563" s="150"/>
      <c r="W563" s="150"/>
      <c r="X563" s="150"/>
      <c r="Y563" s="150"/>
      <c r="Z563" s="150"/>
    </row>
    <row r="564" spans="1:26" ht="15.75" customHeight="1" x14ac:dyDescent="0.25">
      <c r="A564" s="150"/>
      <c r="B564" s="150"/>
      <c r="C564" s="150"/>
      <c r="D564" s="150"/>
      <c r="E564" s="150"/>
      <c r="F564" s="150"/>
      <c r="G564" s="150"/>
      <c r="H564" s="150"/>
      <c r="I564" s="150"/>
      <c r="J564" s="150"/>
      <c r="K564" s="150"/>
      <c r="L564" s="150"/>
      <c r="M564" s="150"/>
      <c r="N564" s="150"/>
      <c r="O564" s="150"/>
      <c r="P564" s="150"/>
      <c r="Q564" s="150"/>
      <c r="R564" s="150"/>
      <c r="S564" s="150"/>
      <c r="T564" s="150"/>
      <c r="U564" s="150"/>
      <c r="V564" s="150"/>
      <c r="W564" s="150"/>
      <c r="X564" s="150"/>
      <c r="Y564" s="150"/>
      <c r="Z564" s="150"/>
    </row>
    <row r="565" spans="1:26" ht="15.75" customHeight="1" x14ac:dyDescent="0.25">
      <c r="A565" s="150"/>
      <c r="B565" s="150"/>
      <c r="C565" s="150"/>
      <c r="D565" s="150"/>
      <c r="E565" s="150"/>
      <c r="F565" s="150"/>
      <c r="G565" s="150"/>
      <c r="H565" s="150"/>
      <c r="I565" s="150"/>
      <c r="J565" s="150"/>
      <c r="K565" s="150"/>
      <c r="L565" s="150"/>
      <c r="M565" s="150"/>
      <c r="N565" s="150"/>
      <c r="O565" s="150"/>
      <c r="P565" s="150"/>
      <c r="Q565" s="150"/>
      <c r="R565" s="150"/>
      <c r="S565" s="150"/>
      <c r="T565" s="150"/>
      <c r="U565" s="150"/>
      <c r="V565" s="150"/>
      <c r="W565" s="150"/>
      <c r="X565" s="150"/>
      <c r="Y565" s="150"/>
      <c r="Z565" s="150"/>
    </row>
    <row r="566" spans="1:26" ht="15.75" customHeight="1" x14ac:dyDescent="0.25">
      <c r="A566" s="150"/>
      <c r="B566" s="150"/>
      <c r="C566" s="150"/>
      <c r="D566" s="150"/>
      <c r="E566" s="150"/>
      <c r="F566" s="150"/>
      <c r="G566" s="150"/>
      <c r="H566" s="150"/>
      <c r="I566" s="150"/>
      <c r="J566" s="150"/>
      <c r="K566" s="150"/>
      <c r="L566" s="150"/>
      <c r="M566" s="150"/>
      <c r="N566" s="150"/>
      <c r="O566" s="150"/>
      <c r="P566" s="150"/>
      <c r="Q566" s="150"/>
      <c r="R566" s="150"/>
      <c r="S566" s="150"/>
      <c r="T566" s="150"/>
      <c r="U566" s="150"/>
      <c r="V566" s="150"/>
      <c r="W566" s="150"/>
      <c r="X566" s="150"/>
      <c r="Y566" s="150"/>
      <c r="Z566" s="150"/>
    </row>
    <row r="567" spans="1:26" ht="15.75" customHeight="1" x14ac:dyDescent="0.25">
      <c r="A567" s="150"/>
      <c r="B567" s="150"/>
      <c r="C567" s="150"/>
      <c r="D567" s="150"/>
      <c r="E567" s="150"/>
      <c r="F567" s="150"/>
      <c r="G567" s="150"/>
      <c r="H567" s="150"/>
      <c r="I567" s="150"/>
      <c r="J567" s="150"/>
      <c r="K567" s="150"/>
      <c r="L567" s="150"/>
      <c r="M567" s="150"/>
      <c r="N567" s="150"/>
      <c r="O567" s="150"/>
      <c r="P567" s="150"/>
      <c r="Q567" s="150"/>
      <c r="R567" s="150"/>
      <c r="S567" s="150"/>
      <c r="T567" s="150"/>
      <c r="U567" s="150"/>
      <c r="V567" s="150"/>
      <c r="W567" s="150"/>
      <c r="X567" s="150"/>
      <c r="Y567" s="150"/>
      <c r="Z567" s="150"/>
    </row>
    <row r="568" spans="1:26" ht="15.75" customHeight="1" x14ac:dyDescent="0.25">
      <c r="A568" s="150"/>
      <c r="B568" s="150"/>
      <c r="C568" s="150"/>
      <c r="D568" s="150"/>
      <c r="E568" s="150"/>
      <c r="F568" s="150"/>
      <c r="G568" s="150"/>
      <c r="H568" s="150"/>
      <c r="I568" s="150"/>
      <c r="J568" s="150"/>
      <c r="K568" s="150"/>
      <c r="L568" s="150"/>
      <c r="M568" s="150"/>
      <c r="N568" s="150"/>
      <c r="O568" s="150"/>
      <c r="P568" s="150"/>
      <c r="Q568" s="150"/>
      <c r="R568" s="150"/>
      <c r="S568" s="150"/>
      <c r="T568" s="150"/>
      <c r="U568" s="150"/>
      <c r="V568" s="150"/>
      <c r="W568" s="150"/>
      <c r="X568" s="150"/>
      <c r="Y568" s="150"/>
      <c r="Z568" s="150"/>
    </row>
    <row r="569" spans="1:26" ht="15.75" customHeight="1" x14ac:dyDescent="0.25">
      <c r="A569" s="150"/>
      <c r="B569" s="150"/>
      <c r="C569" s="150"/>
      <c r="D569" s="150"/>
      <c r="E569" s="150"/>
      <c r="F569" s="150"/>
      <c r="G569" s="150"/>
      <c r="H569" s="150"/>
      <c r="I569" s="150"/>
      <c r="J569" s="150"/>
      <c r="K569" s="150"/>
      <c r="L569" s="150"/>
      <c r="M569" s="150"/>
      <c r="N569" s="150"/>
      <c r="O569" s="150"/>
      <c r="P569" s="150"/>
      <c r="Q569" s="150"/>
      <c r="R569" s="150"/>
      <c r="S569" s="150"/>
      <c r="T569" s="150"/>
      <c r="U569" s="150"/>
      <c r="V569" s="150"/>
      <c r="W569" s="150"/>
      <c r="X569" s="150"/>
      <c r="Y569" s="150"/>
      <c r="Z569" s="150"/>
    </row>
    <row r="570" spans="1:26" ht="15.75" customHeight="1" x14ac:dyDescent="0.25">
      <c r="A570" s="150"/>
      <c r="B570" s="150"/>
      <c r="C570" s="150"/>
      <c r="D570" s="150"/>
      <c r="E570" s="150"/>
      <c r="F570" s="150"/>
      <c r="G570" s="150"/>
      <c r="H570" s="150"/>
      <c r="I570" s="150"/>
      <c r="J570" s="150"/>
      <c r="K570" s="150"/>
      <c r="L570" s="150"/>
      <c r="M570" s="150"/>
      <c r="N570" s="150"/>
      <c r="O570" s="150"/>
      <c r="P570" s="150"/>
      <c r="Q570" s="150"/>
      <c r="R570" s="150"/>
      <c r="S570" s="150"/>
      <c r="T570" s="150"/>
      <c r="U570" s="150"/>
      <c r="V570" s="150"/>
      <c r="W570" s="150"/>
      <c r="X570" s="150"/>
      <c r="Y570" s="150"/>
      <c r="Z570" s="150"/>
    </row>
    <row r="571" spans="1:26" ht="15.75" customHeight="1" x14ac:dyDescent="0.25">
      <c r="A571" s="150"/>
      <c r="B571" s="150"/>
      <c r="C571" s="150"/>
      <c r="D571" s="150"/>
      <c r="E571" s="150"/>
      <c r="F571" s="150"/>
      <c r="G571" s="150"/>
      <c r="H571" s="150"/>
      <c r="I571" s="150"/>
      <c r="J571" s="150"/>
      <c r="K571" s="150"/>
      <c r="L571" s="150"/>
      <c r="M571" s="150"/>
      <c r="N571" s="150"/>
      <c r="O571" s="150"/>
      <c r="P571" s="150"/>
      <c r="Q571" s="150"/>
      <c r="R571" s="150"/>
      <c r="S571" s="150"/>
      <c r="T571" s="150"/>
      <c r="U571" s="150"/>
      <c r="V571" s="150"/>
      <c r="W571" s="150"/>
      <c r="X571" s="150"/>
      <c r="Y571" s="150"/>
      <c r="Z571" s="150"/>
    </row>
    <row r="572" spans="1:26" ht="15.75" customHeight="1" x14ac:dyDescent="0.25">
      <c r="A572" s="150"/>
      <c r="B572" s="150"/>
      <c r="C572" s="150"/>
      <c r="D572" s="150"/>
      <c r="E572" s="150"/>
      <c r="F572" s="150"/>
      <c r="G572" s="150"/>
      <c r="H572" s="150"/>
      <c r="I572" s="150"/>
      <c r="J572" s="150"/>
      <c r="K572" s="150"/>
      <c r="L572" s="150"/>
      <c r="M572" s="150"/>
      <c r="N572" s="150"/>
      <c r="O572" s="150"/>
      <c r="P572" s="150"/>
      <c r="Q572" s="150"/>
      <c r="R572" s="150"/>
      <c r="S572" s="150"/>
      <c r="T572" s="150"/>
      <c r="U572" s="150"/>
      <c r="V572" s="150"/>
      <c r="W572" s="150"/>
      <c r="X572" s="150"/>
      <c r="Y572" s="150"/>
      <c r="Z572" s="150"/>
    </row>
    <row r="573" spans="1:26" ht="15.75" customHeight="1" x14ac:dyDescent="0.25">
      <c r="A573" s="150"/>
      <c r="B573" s="150"/>
      <c r="C573" s="150"/>
      <c r="D573" s="150"/>
      <c r="E573" s="150"/>
      <c r="F573" s="150"/>
      <c r="G573" s="150"/>
      <c r="H573" s="150"/>
      <c r="I573" s="150"/>
      <c r="J573" s="150"/>
      <c r="K573" s="150"/>
      <c r="L573" s="150"/>
      <c r="M573" s="150"/>
      <c r="N573" s="150"/>
      <c r="O573" s="150"/>
      <c r="P573" s="150"/>
      <c r="Q573" s="150"/>
      <c r="R573" s="150"/>
      <c r="S573" s="150"/>
      <c r="T573" s="150"/>
      <c r="U573" s="150"/>
      <c r="V573" s="150"/>
      <c r="W573" s="150"/>
      <c r="X573" s="150"/>
      <c r="Y573" s="150"/>
      <c r="Z573" s="150"/>
    </row>
    <row r="574" spans="1:26" ht="15.75" customHeight="1" x14ac:dyDescent="0.25">
      <c r="A574" s="150"/>
      <c r="B574" s="150"/>
      <c r="C574" s="150"/>
      <c r="D574" s="150"/>
      <c r="E574" s="150"/>
      <c r="F574" s="150"/>
      <c r="G574" s="150"/>
      <c r="H574" s="150"/>
      <c r="I574" s="150"/>
      <c r="J574" s="150"/>
      <c r="K574" s="150"/>
      <c r="L574" s="150"/>
      <c r="M574" s="150"/>
      <c r="N574" s="150"/>
      <c r="O574" s="150"/>
      <c r="P574" s="150"/>
      <c r="Q574" s="150"/>
      <c r="R574" s="150"/>
      <c r="S574" s="150"/>
      <c r="T574" s="150"/>
      <c r="U574" s="150"/>
      <c r="V574" s="150"/>
      <c r="W574" s="150"/>
      <c r="X574" s="150"/>
      <c r="Y574" s="150"/>
      <c r="Z574" s="150"/>
    </row>
    <row r="575" spans="1:26" ht="15.75" customHeight="1" x14ac:dyDescent="0.25">
      <c r="A575" s="150"/>
      <c r="B575" s="150"/>
      <c r="C575" s="150"/>
      <c r="D575" s="150"/>
      <c r="E575" s="150"/>
      <c r="F575" s="150"/>
      <c r="G575" s="150"/>
      <c r="H575" s="150"/>
      <c r="I575" s="150"/>
      <c r="J575" s="150"/>
      <c r="K575" s="150"/>
      <c r="L575" s="150"/>
      <c r="M575" s="150"/>
      <c r="N575" s="150"/>
      <c r="O575" s="150"/>
      <c r="P575" s="150"/>
      <c r="Q575" s="150"/>
      <c r="R575" s="150"/>
      <c r="S575" s="150"/>
      <c r="T575" s="150"/>
      <c r="U575" s="150"/>
      <c r="V575" s="150"/>
      <c r="W575" s="150"/>
      <c r="X575" s="150"/>
      <c r="Y575" s="150"/>
      <c r="Z575" s="150"/>
    </row>
    <row r="576" spans="1:26" ht="15.75" customHeight="1" x14ac:dyDescent="0.25">
      <c r="A576" s="150"/>
      <c r="B576" s="150"/>
      <c r="C576" s="150"/>
      <c r="D576" s="150"/>
      <c r="E576" s="150"/>
      <c r="F576" s="150"/>
      <c r="G576" s="150"/>
      <c r="H576" s="150"/>
      <c r="I576" s="150"/>
      <c r="J576" s="150"/>
      <c r="K576" s="150"/>
      <c r="L576" s="150"/>
      <c r="M576" s="150"/>
      <c r="N576" s="150"/>
      <c r="O576" s="150"/>
      <c r="P576" s="150"/>
      <c r="Q576" s="150"/>
      <c r="R576" s="150"/>
      <c r="S576" s="150"/>
      <c r="T576" s="150"/>
      <c r="U576" s="150"/>
      <c r="V576" s="150"/>
      <c r="W576" s="150"/>
      <c r="X576" s="150"/>
      <c r="Y576" s="150"/>
      <c r="Z576" s="150"/>
    </row>
    <row r="577" spans="1:26" ht="15.75" customHeight="1" x14ac:dyDescent="0.25">
      <c r="A577" s="150"/>
      <c r="B577" s="150"/>
      <c r="C577" s="150"/>
      <c r="D577" s="150"/>
      <c r="E577" s="150"/>
      <c r="F577" s="150"/>
      <c r="G577" s="150"/>
      <c r="H577" s="150"/>
      <c r="I577" s="150"/>
      <c r="J577" s="150"/>
      <c r="K577" s="150"/>
      <c r="L577" s="150"/>
      <c r="M577" s="150"/>
      <c r="N577" s="150"/>
      <c r="O577" s="150"/>
      <c r="P577" s="150"/>
      <c r="Q577" s="150"/>
      <c r="R577" s="150"/>
      <c r="S577" s="150"/>
      <c r="T577" s="150"/>
      <c r="U577" s="150"/>
      <c r="V577" s="150"/>
      <c r="W577" s="150"/>
      <c r="X577" s="150"/>
      <c r="Y577" s="150"/>
      <c r="Z577" s="150"/>
    </row>
    <row r="578" spans="1:26" ht="15.75" customHeight="1" x14ac:dyDescent="0.25">
      <c r="A578" s="150"/>
      <c r="B578" s="150"/>
      <c r="C578" s="150"/>
      <c r="D578" s="150"/>
      <c r="E578" s="150"/>
      <c r="F578" s="150"/>
      <c r="G578" s="150"/>
      <c r="H578" s="150"/>
      <c r="I578" s="150"/>
      <c r="J578" s="150"/>
      <c r="K578" s="150"/>
      <c r="L578" s="150"/>
      <c r="M578" s="150"/>
      <c r="N578" s="150"/>
      <c r="O578" s="150"/>
      <c r="P578" s="150"/>
      <c r="Q578" s="150"/>
      <c r="R578" s="150"/>
      <c r="S578" s="150"/>
      <c r="T578" s="150"/>
      <c r="U578" s="150"/>
      <c r="V578" s="150"/>
      <c r="W578" s="150"/>
      <c r="X578" s="150"/>
      <c r="Y578" s="150"/>
      <c r="Z578" s="150"/>
    </row>
    <row r="579" spans="1:26" ht="15.75" customHeight="1" x14ac:dyDescent="0.25">
      <c r="A579" s="150"/>
      <c r="B579" s="150"/>
      <c r="C579" s="150"/>
      <c r="D579" s="150"/>
      <c r="E579" s="150"/>
      <c r="F579" s="150"/>
      <c r="G579" s="150"/>
      <c r="H579" s="150"/>
      <c r="I579" s="150"/>
      <c r="J579" s="150"/>
      <c r="K579" s="150"/>
      <c r="L579" s="150"/>
      <c r="M579" s="150"/>
      <c r="N579" s="150"/>
      <c r="O579" s="150"/>
      <c r="P579" s="150"/>
      <c r="Q579" s="150"/>
      <c r="R579" s="150"/>
      <c r="S579" s="150"/>
      <c r="T579" s="150"/>
      <c r="U579" s="150"/>
      <c r="V579" s="150"/>
      <c r="W579" s="150"/>
      <c r="X579" s="150"/>
      <c r="Y579" s="150"/>
      <c r="Z579" s="150"/>
    </row>
    <row r="580" spans="1:26" ht="15.75" customHeight="1" x14ac:dyDescent="0.25">
      <c r="A580" s="150"/>
      <c r="B580" s="150"/>
      <c r="C580" s="150"/>
      <c r="D580" s="150"/>
      <c r="E580" s="150"/>
      <c r="F580" s="150"/>
      <c r="G580" s="150"/>
      <c r="H580" s="150"/>
      <c r="I580" s="150"/>
      <c r="J580" s="150"/>
      <c r="K580" s="150"/>
      <c r="L580" s="150"/>
      <c r="M580" s="150"/>
      <c r="N580" s="150"/>
      <c r="O580" s="150"/>
      <c r="P580" s="150"/>
      <c r="Q580" s="150"/>
      <c r="R580" s="150"/>
      <c r="S580" s="150"/>
      <c r="T580" s="150"/>
      <c r="U580" s="150"/>
      <c r="V580" s="150"/>
      <c r="W580" s="150"/>
      <c r="X580" s="150"/>
      <c r="Y580" s="150"/>
      <c r="Z580" s="150"/>
    </row>
    <row r="581" spans="1:26" ht="15.75" customHeight="1" x14ac:dyDescent="0.25">
      <c r="A581" s="150"/>
      <c r="B581" s="150"/>
      <c r="C581" s="150"/>
      <c r="D581" s="150"/>
      <c r="E581" s="150"/>
      <c r="F581" s="150"/>
      <c r="G581" s="150"/>
      <c r="H581" s="150"/>
      <c r="I581" s="150"/>
      <c r="J581" s="150"/>
      <c r="K581" s="150"/>
      <c r="L581" s="150"/>
      <c r="M581" s="150"/>
      <c r="N581" s="150"/>
      <c r="O581" s="150"/>
      <c r="P581" s="150"/>
      <c r="Q581" s="150"/>
      <c r="R581" s="150"/>
      <c r="S581" s="150"/>
      <c r="T581" s="150"/>
      <c r="U581" s="150"/>
      <c r="V581" s="150"/>
      <c r="W581" s="150"/>
      <c r="X581" s="150"/>
      <c r="Y581" s="150"/>
      <c r="Z581" s="150"/>
    </row>
    <row r="582" spans="1:26" ht="15.75" customHeight="1" x14ac:dyDescent="0.25">
      <c r="A582" s="150"/>
      <c r="B582" s="150"/>
      <c r="C582" s="150"/>
      <c r="D582" s="150"/>
      <c r="E582" s="150"/>
      <c r="F582" s="150"/>
      <c r="G582" s="150"/>
      <c r="H582" s="150"/>
      <c r="I582" s="150"/>
      <c r="J582" s="150"/>
      <c r="K582" s="150"/>
      <c r="L582" s="150"/>
      <c r="M582" s="150"/>
      <c r="N582" s="150"/>
      <c r="O582" s="150"/>
      <c r="P582" s="150"/>
      <c r="Q582" s="150"/>
      <c r="R582" s="150"/>
      <c r="S582" s="150"/>
      <c r="T582" s="150"/>
      <c r="U582" s="150"/>
      <c r="V582" s="150"/>
      <c r="W582" s="150"/>
      <c r="X582" s="150"/>
      <c r="Y582" s="150"/>
      <c r="Z582" s="150"/>
    </row>
    <row r="583" spans="1:26" ht="15.75" customHeight="1" x14ac:dyDescent="0.25">
      <c r="A583" s="150"/>
      <c r="B583" s="150"/>
      <c r="C583" s="150"/>
      <c r="D583" s="150"/>
      <c r="E583" s="150"/>
      <c r="F583" s="150"/>
      <c r="G583" s="150"/>
      <c r="H583" s="150"/>
      <c r="I583" s="150"/>
      <c r="J583" s="150"/>
      <c r="K583" s="150"/>
      <c r="L583" s="150"/>
      <c r="M583" s="150"/>
      <c r="N583" s="150"/>
      <c r="O583" s="150"/>
      <c r="P583" s="150"/>
      <c r="Q583" s="150"/>
      <c r="R583" s="150"/>
      <c r="S583" s="150"/>
      <c r="T583" s="150"/>
      <c r="U583" s="150"/>
      <c r="V583" s="150"/>
      <c r="W583" s="150"/>
      <c r="X583" s="150"/>
      <c r="Y583" s="150"/>
      <c r="Z583" s="150"/>
    </row>
    <row r="584" spans="1:26" ht="15.75" customHeight="1" x14ac:dyDescent="0.25">
      <c r="A584" s="150"/>
      <c r="B584" s="150"/>
      <c r="C584" s="150"/>
      <c r="D584" s="150"/>
      <c r="E584" s="150"/>
      <c r="F584" s="150"/>
      <c r="G584" s="150"/>
      <c r="H584" s="150"/>
      <c r="I584" s="150"/>
      <c r="J584" s="150"/>
      <c r="K584" s="150"/>
      <c r="L584" s="150"/>
      <c r="M584" s="150"/>
      <c r="N584" s="150"/>
      <c r="O584" s="150"/>
      <c r="P584" s="150"/>
      <c r="Q584" s="150"/>
      <c r="R584" s="150"/>
      <c r="S584" s="150"/>
      <c r="T584" s="150"/>
      <c r="U584" s="150"/>
      <c r="V584" s="150"/>
      <c r="W584" s="150"/>
      <c r="X584" s="150"/>
      <c r="Y584" s="150"/>
      <c r="Z584" s="150"/>
    </row>
    <row r="585" spans="1:26" ht="15.75" customHeight="1" x14ac:dyDescent="0.25">
      <c r="A585" s="150"/>
      <c r="B585" s="150"/>
      <c r="C585" s="150"/>
      <c r="D585" s="150"/>
      <c r="E585" s="150"/>
      <c r="F585" s="150"/>
      <c r="G585" s="150"/>
      <c r="H585" s="150"/>
      <c r="I585" s="150"/>
      <c r="J585" s="150"/>
      <c r="K585" s="150"/>
      <c r="L585" s="150"/>
      <c r="M585" s="150"/>
      <c r="N585" s="150"/>
      <c r="O585" s="150"/>
      <c r="P585" s="150"/>
      <c r="Q585" s="150"/>
      <c r="R585" s="150"/>
      <c r="S585" s="150"/>
      <c r="T585" s="150"/>
      <c r="U585" s="150"/>
      <c r="V585" s="150"/>
      <c r="W585" s="150"/>
      <c r="X585" s="150"/>
      <c r="Y585" s="150"/>
      <c r="Z585" s="150"/>
    </row>
    <row r="586" spans="1:26" ht="15.75" customHeight="1" x14ac:dyDescent="0.25">
      <c r="A586" s="150"/>
      <c r="B586" s="150"/>
      <c r="C586" s="150"/>
      <c r="D586" s="150"/>
      <c r="E586" s="150"/>
      <c r="F586" s="150"/>
      <c r="G586" s="150"/>
      <c r="H586" s="150"/>
      <c r="I586" s="150"/>
      <c r="J586" s="150"/>
      <c r="K586" s="150"/>
      <c r="L586" s="150"/>
      <c r="M586" s="150"/>
      <c r="N586" s="150"/>
      <c r="O586" s="150"/>
      <c r="P586" s="150"/>
      <c r="Q586" s="150"/>
      <c r="R586" s="150"/>
      <c r="S586" s="150"/>
      <c r="T586" s="150"/>
      <c r="U586" s="150"/>
      <c r="V586" s="150"/>
      <c r="W586" s="150"/>
      <c r="X586" s="150"/>
      <c r="Y586" s="150"/>
      <c r="Z586" s="150"/>
    </row>
    <row r="587" spans="1:26" ht="15.75" customHeight="1" x14ac:dyDescent="0.25">
      <c r="A587" s="150"/>
      <c r="B587" s="150"/>
      <c r="C587" s="150"/>
      <c r="D587" s="150"/>
      <c r="E587" s="150"/>
      <c r="F587" s="150"/>
      <c r="G587" s="150"/>
      <c r="H587" s="150"/>
      <c r="I587" s="150"/>
      <c r="J587" s="150"/>
      <c r="K587" s="150"/>
      <c r="L587" s="150"/>
      <c r="M587" s="150"/>
      <c r="N587" s="150"/>
      <c r="O587" s="150"/>
      <c r="P587" s="150"/>
      <c r="Q587" s="150"/>
      <c r="R587" s="150"/>
      <c r="S587" s="150"/>
      <c r="T587" s="150"/>
      <c r="U587" s="150"/>
      <c r="V587" s="150"/>
      <c r="W587" s="150"/>
      <c r="X587" s="150"/>
      <c r="Y587" s="150"/>
      <c r="Z587" s="150"/>
    </row>
    <row r="588" spans="1:26" ht="15.75" customHeight="1" x14ac:dyDescent="0.25">
      <c r="A588" s="150"/>
      <c r="B588" s="150"/>
      <c r="C588" s="150"/>
      <c r="D588" s="150"/>
      <c r="E588" s="150"/>
      <c r="F588" s="150"/>
      <c r="G588" s="150"/>
      <c r="H588" s="150"/>
      <c r="I588" s="150"/>
      <c r="J588" s="150"/>
      <c r="K588" s="150"/>
      <c r="L588" s="150"/>
      <c r="M588" s="150"/>
      <c r="N588" s="150"/>
      <c r="O588" s="150"/>
      <c r="P588" s="150"/>
      <c r="Q588" s="150"/>
      <c r="R588" s="150"/>
      <c r="S588" s="150"/>
      <c r="T588" s="150"/>
      <c r="U588" s="150"/>
      <c r="V588" s="150"/>
      <c r="W588" s="150"/>
      <c r="X588" s="150"/>
      <c r="Y588" s="150"/>
      <c r="Z588" s="150"/>
    </row>
    <row r="589" spans="1:26" ht="15.75" customHeight="1" x14ac:dyDescent="0.25">
      <c r="A589" s="150"/>
      <c r="B589" s="150"/>
      <c r="C589" s="150"/>
      <c r="D589" s="150"/>
      <c r="E589" s="150"/>
      <c r="F589" s="150"/>
      <c r="G589" s="150"/>
      <c r="H589" s="150"/>
      <c r="I589" s="150"/>
      <c r="J589" s="150"/>
      <c r="K589" s="150"/>
      <c r="L589" s="150"/>
      <c r="M589" s="150"/>
      <c r="N589" s="150"/>
      <c r="O589" s="150"/>
      <c r="P589" s="150"/>
      <c r="Q589" s="150"/>
      <c r="R589" s="150"/>
      <c r="S589" s="150"/>
      <c r="T589" s="150"/>
      <c r="U589" s="150"/>
      <c r="V589" s="150"/>
      <c r="W589" s="150"/>
      <c r="X589" s="150"/>
      <c r="Y589" s="150"/>
      <c r="Z589" s="150"/>
    </row>
    <row r="590" spans="1:26" ht="15.75" customHeight="1" x14ac:dyDescent="0.25">
      <c r="A590" s="150"/>
      <c r="B590" s="150"/>
      <c r="C590" s="150"/>
      <c r="D590" s="150"/>
      <c r="E590" s="150"/>
      <c r="F590" s="150"/>
      <c r="G590" s="150"/>
      <c r="H590" s="150"/>
      <c r="I590" s="150"/>
      <c r="J590" s="150"/>
      <c r="K590" s="150"/>
      <c r="L590" s="150"/>
      <c r="M590" s="150"/>
      <c r="N590" s="150"/>
      <c r="O590" s="150"/>
      <c r="P590" s="150"/>
      <c r="Q590" s="150"/>
      <c r="R590" s="150"/>
      <c r="S590" s="150"/>
      <c r="T590" s="150"/>
      <c r="U590" s="150"/>
      <c r="V590" s="150"/>
      <c r="W590" s="150"/>
      <c r="X590" s="150"/>
      <c r="Y590" s="150"/>
      <c r="Z590" s="150"/>
    </row>
    <row r="591" spans="1:26" ht="15.75" customHeight="1" x14ac:dyDescent="0.25">
      <c r="A591" s="150"/>
      <c r="B591" s="150"/>
      <c r="C591" s="150"/>
      <c r="D591" s="150"/>
      <c r="E591" s="150"/>
      <c r="F591" s="150"/>
      <c r="G591" s="150"/>
      <c r="H591" s="150"/>
      <c r="I591" s="150"/>
      <c r="J591" s="150"/>
      <c r="K591" s="150"/>
      <c r="L591" s="150"/>
      <c r="M591" s="150"/>
      <c r="N591" s="150"/>
      <c r="O591" s="150"/>
      <c r="P591" s="150"/>
      <c r="Q591" s="150"/>
      <c r="R591" s="150"/>
      <c r="S591" s="150"/>
      <c r="T591" s="150"/>
      <c r="U591" s="150"/>
      <c r="V591" s="150"/>
      <c r="W591" s="150"/>
      <c r="X591" s="150"/>
      <c r="Y591" s="150"/>
      <c r="Z591" s="150"/>
    </row>
    <row r="592" spans="1:26" ht="15.75" customHeight="1" x14ac:dyDescent="0.25">
      <c r="A592" s="150"/>
      <c r="B592" s="150"/>
      <c r="C592" s="150"/>
      <c r="D592" s="150"/>
      <c r="E592" s="150"/>
      <c r="F592" s="150"/>
      <c r="G592" s="150"/>
      <c r="H592" s="150"/>
      <c r="I592" s="150"/>
      <c r="J592" s="150"/>
      <c r="K592" s="150"/>
      <c r="L592" s="150"/>
      <c r="M592" s="150"/>
      <c r="N592" s="150"/>
      <c r="O592" s="150"/>
      <c r="P592" s="150"/>
      <c r="Q592" s="150"/>
      <c r="R592" s="150"/>
      <c r="S592" s="150"/>
      <c r="T592" s="150"/>
      <c r="U592" s="150"/>
      <c r="V592" s="150"/>
      <c r="W592" s="150"/>
      <c r="X592" s="150"/>
      <c r="Y592" s="150"/>
      <c r="Z592" s="150"/>
    </row>
    <row r="593" spans="1:26" ht="15.75" customHeight="1" x14ac:dyDescent="0.25">
      <c r="A593" s="150"/>
      <c r="B593" s="150"/>
      <c r="C593" s="150"/>
      <c r="D593" s="150"/>
      <c r="E593" s="150"/>
      <c r="F593" s="150"/>
      <c r="G593" s="150"/>
      <c r="H593" s="150"/>
      <c r="I593" s="150"/>
      <c r="J593" s="150"/>
      <c r="K593" s="150"/>
      <c r="L593" s="150"/>
      <c r="M593" s="150"/>
      <c r="N593" s="150"/>
      <c r="O593" s="150"/>
      <c r="P593" s="150"/>
      <c r="Q593" s="150"/>
      <c r="R593" s="150"/>
      <c r="S593" s="150"/>
      <c r="T593" s="150"/>
      <c r="U593" s="150"/>
      <c r="V593" s="150"/>
      <c r="W593" s="150"/>
      <c r="X593" s="150"/>
      <c r="Y593" s="150"/>
      <c r="Z593" s="150"/>
    </row>
    <row r="594" spans="1:26" ht="15.75" customHeight="1" x14ac:dyDescent="0.25">
      <c r="A594" s="150"/>
      <c r="B594" s="150"/>
      <c r="C594" s="150"/>
      <c r="D594" s="150"/>
      <c r="E594" s="150"/>
      <c r="F594" s="150"/>
      <c r="G594" s="150"/>
      <c r="H594" s="150"/>
      <c r="I594" s="150"/>
      <c r="J594" s="150"/>
      <c r="K594" s="150"/>
      <c r="L594" s="150"/>
      <c r="M594" s="150"/>
      <c r="N594" s="150"/>
      <c r="O594" s="150"/>
      <c r="P594" s="150"/>
      <c r="Q594" s="150"/>
      <c r="R594" s="150"/>
      <c r="S594" s="150"/>
      <c r="T594" s="150"/>
      <c r="U594" s="150"/>
      <c r="V594" s="150"/>
      <c r="W594" s="150"/>
      <c r="X594" s="150"/>
      <c r="Y594" s="150"/>
      <c r="Z594" s="150"/>
    </row>
    <row r="595" spans="1:26" ht="15.75" customHeight="1" x14ac:dyDescent="0.25">
      <c r="A595" s="150"/>
      <c r="B595" s="150"/>
      <c r="C595" s="150"/>
      <c r="D595" s="150"/>
      <c r="E595" s="150"/>
      <c r="F595" s="150"/>
      <c r="G595" s="150"/>
      <c r="H595" s="150"/>
      <c r="I595" s="150"/>
      <c r="J595" s="150"/>
      <c r="K595" s="150"/>
      <c r="L595" s="150"/>
      <c r="M595" s="150"/>
      <c r="N595" s="150"/>
      <c r="O595" s="150"/>
      <c r="P595" s="150"/>
      <c r="Q595" s="150"/>
      <c r="R595" s="150"/>
      <c r="S595" s="150"/>
      <c r="T595" s="150"/>
      <c r="U595" s="150"/>
      <c r="V595" s="150"/>
      <c r="W595" s="150"/>
      <c r="X595" s="150"/>
      <c r="Y595" s="150"/>
      <c r="Z595" s="150"/>
    </row>
    <row r="596" spans="1:26" ht="15.75" customHeight="1" x14ac:dyDescent="0.25">
      <c r="A596" s="150"/>
      <c r="B596" s="150"/>
      <c r="C596" s="150"/>
      <c r="D596" s="150"/>
      <c r="E596" s="150"/>
      <c r="F596" s="150"/>
      <c r="G596" s="150"/>
      <c r="H596" s="150"/>
      <c r="I596" s="150"/>
      <c r="J596" s="150"/>
      <c r="K596" s="150"/>
      <c r="L596" s="150"/>
      <c r="M596" s="150"/>
      <c r="N596" s="150"/>
      <c r="O596" s="150"/>
      <c r="P596" s="150"/>
      <c r="Q596" s="150"/>
      <c r="R596" s="150"/>
      <c r="S596" s="150"/>
      <c r="T596" s="150"/>
      <c r="U596" s="150"/>
      <c r="V596" s="150"/>
      <c r="W596" s="150"/>
      <c r="X596" s="150"/>
      <c r="Y596" s="150"/>
      <c r="Z596" s="150"/>
    </row>
    <row r="597" spans="1:26" ht="15.75" customHeight="1" x14ac:dyDescent="0.25">
      <c r="A597" s="150"/>
      <c r="B597" s="150"/>
      <c r="C597" s="150"/>
      <c r="D597" s="150"/>
      <c r="E597" s="150"/>
      <c r="F597" s="150"/>
      <c r="G597" s="150"/>
      <c r="H597" s="150"/>
      <c r="I597" s="150"/>
      <c r="J597" s="150"/>
      <c r="K597" s="150"/>
      <c r="L597" s="150"/>
      <c r="M597" s="150"/>
      <c r="N597" s="150"/>
      <c r="O597" s="150"/>
      <c r="P597" s="150"/>
      <c r="Q597" s="150"/>
      <c r="R597" s="150"/>
      <c r="S597" s="150"/>
      <c r="T597" s="150"/>
      <c r="U597" s="150"/>
      <c r="V597" s="150"/>
      <c r="W597" s="150"/>
      <c r="X597" s="150"/>
      <c r="Y597" s="150"/>
      <c r="Z597" s="150"/>
    </row>
    <row r="598" spans="1:26" ht="15.75" customHeight="1" x14ac:dyDescent="0.25">
      <c r="A598" s="150"/>
      <c r="B598" s="150"/>
      <c r="C598" s="150"/>
      <c r="D598" s="150"/>
      <c r="E598" s="150"/>
      <c r="F598" s="150"/>
      <c r="G598" s="150"/>
      <c r="H598" s="150"/>
      <c r="I598" s="150"/>
      <c r="J598" s="150"/>
      <c r="K598" s="150"/>
      <c r="L598" s="150"/>
      <c r="M598" s="150"/>
      <c r="N598" s="150"/>
      <c r="O598" s="150"/>
      <c r="P598" s="150"/>
      <c r="Q598" s="150"/>
      <c r="R598" s="150"/>
      <c r="S598" s="150"/>
      <c r="T598" s="150"/>
      <c r="U598" s="150"/>
      <c r="V598" s="150"/>
      <c r="W598" s="150"/>
      <c r="X598" s="150"/>
      <c r="Y598" s="150"/>
      <c r="Z598" s="150"/>
    </row>
    <row r="599" spans="1:26" ht="15.75" customHeight="1" x14ac:dyDescent="0.25">
      <c r="A599" s="150"/>
      <c r="B599" s="150"/>
      <c r="C599" s="150"/>
      <c r="D599" s="150"/>
      <c r="E599" s="150"/>
      <c r="F599" s="150"/>
      <c r="G599" s="150"/>
      <c r="H599" s="150"/>
      <c r="I599" s="150"/>
      <c r="J599" s="150"/>
      <c r="K599" s="150"/>
      <c r="L599" s="150"/>
      <c r="M599" s="150"/>
      <c r="N599" s="150"/>
      <c r="O599" s="150"/>
      <c r="P599" s="150"/>
      <c r="Q599" s="150"/>
      <c r="R599" s="150"/>
      <c r="S599" s="150"/>
      <c r="T599" s="150"/>
      <c r="U599" s="150"/>
      <c r="V599" s="150"/>
      <c r="W599" s="150"/>
      <c r="X599" s="150"/>
      <c r="Y599" s="150"/>
      <c r="Z599" s="150"/>
    </row>
    <row r="600" spans="1:26" ht="15.75" customHeight="1" x14ac:dyDescent="0.25">
      <c r="A600" s="150"/>
      <c r="B600" s="150"/>
      <c r="C600" s="150"/>
      <c r="D600" s="150"/>
      <c r="E600" s="150"/>
      <c r="F600" s="150"/>
      <c r="G600" s="150"/>
      <c r="H600" s="150"/>
      <c r="I600" s="150"/>
      <c r="J600" s="150"/>
      <c r="K600" s="150"/>
      <c r="L600" s="150"/>
      <c r="M600" s="150"/>
      <c r="N600" s="150"/>
      <c r="O600" s="150"/>
      <c r="P600" s="150"/>
      <c r="Q600" s="150"/>
      <c r="R600" s="150"/>
      <c r="S600" s="150"/>
      <c r="T600" s="150"/>
      <c r="U600" s="150"/>
      <c r="V600" s="150"/>
      <c r="W600" s="150"/>
      <c r="X600" s="150"/>
      <c r="Y600" s="150"/>
      <c r="Z600" s="150"/>
    </row>
    <row r="601" spans="1:26" ht="15.75" customHeight="1" x14ac:dyDescent="0.25">
      <c r="A601" s="150"/>
      <c r="B601" s="150"/>
      <c r="C601" s="150"/>
      <c r="D601" s="150"/>
      <c r="E601" s="150"/>
      <c r="F601" s="150"/>
      <c r="G601" s="150"/>
      <c r="H601" s="150"/>
      <c r="I601" s="150"/>
      <c r="J601" s="150"/>
      <c r="K601" s="150"/>
      <c r="L601" s="150"/>
      <c r="M601" s="150"/>
      <c r="N601" s="150"/>
      <c r="O601" s="150"/>
      <c r="P601" s="150"/>
      <c r="Q601" s="150"/>
      <c r="R601" s="150"/>
      <c r="S601" s="150"/>
      <c r="T601" s="150"/>
      <c r="U601" s="150"/>
      <c r="V601" s="150"/>
      <c r="W601" s="150"/>
      <c r="X601" s="150"/>
      <c r="Y601" s="150"/>
      <c r="Z601" s="150"/>
    </row>
    <row r="602" spans="1:26" ht="15.75" customHeight="1" x14ac:dyDescent="0.25">
      <c r="A602" s="150"/>
      <c r="B602" s="150"/>
      <c r="C602" s="150"/>
      <c r="D602" s="150"/>
      <c r="E602" s="150"/>
      <c r="F602" s="150"/>
      <c r="G602" s="150"/>
      <c r="H602" s="150"/>
      <c r="I602" s="150"/>
      <c r="J602" s="150"/>
      <c r="K602" s="150"/>
      <c r="L602" s="150"/>
      <c r="M602" s="150"/>
      <c r="N602" s="150"/>
      <c r="O602" s="150"/>
      <c r="P602" s="150"/>
      <c r="Q602" s="150"/>
      <c r="R602" s="150"/>
      <c r="S602" s="150"/>
      <c r="T602" s="150"/>
      <c r="U602" s="150"/>
      <c r="V602" s="150"/>
      <c r="W602" s="150"/>
      <c r="X602" s="150"/>
      <c r="Y602" s="150"/>
      <c r="Z602" s="150"/>
    </row>
    <row r="603" spans="1:26" ht="15.75" customHeight="1" x14ac:dyDescent="0.25">
      <c r="A603" s="150"/>
      <c r="B603" s="150"/>
      <c r="C603" s="150"/>
      <c r="D603" s="150"/>
      <c r="E603" s="150"/>
      <c r="F603" s="150"/>
      <c r="G603" s="150"/>
      <c r="H603" s="150"/>
      <c r="I603" s="150"/>
      <c r="J603" s="150"/>
      <c r="K603" s="150"/>
      <c r="L603" s="150"/>
      <c r="M603" s="150"/>
      <c r="N603" s="150"/>
      <c r="O603" s="150"/>
      <c r="P603" s="150"/>
      <c r="Q603" s="150"/>
      <c r="R603" s="150"/>
      <c r="S603" s="150"/>
      <c r="T603" s="150"/>
      <c r="U603" s="150"/>
      <c r="V603" s="150"/>
      <c r="W603" s="150"/>
      <c r="X603" s="150"/>
      <c r="Y603" s="150"/>
      <c r="Z603" s="150"/>
    </row>
    <row r="604" spans="1:26" ht="15.75" customHeight="1" x14ac:dyDescent="0.25">
      <c r="A604" s="150"/>
      <c r="B604" s="150"/>
      <c r="C604" s="150"/>
      <c r="D604" s="150"/>
      <c r="E604" s="150"/>
      <c r="F604" s="150"/>
      <c r="G604" s="150"/>
      <c r="H604" s="150"/>
      <c r="I604" s="150"/>
      <c r="J604" s="150"/>
      <c r="K604" s="150"/>
      <c r="L604" s="150"/>
      <c r="M604" s="150"/>
      <c r="N604" s="150"/>
      <c r="O604" s="150"/>
      <c r="P604" s="150"/>
      <c r="Q604" s="150"/>
      <c r="R604" s="150"/>
      <c r="S604" s="150"/>
      <c r="T604" s="150"/>
      <c r="U604" s="150"/>
      <c r="V604" s="150"/>
      <c r="W604" s="150"/>
      <c r="X604" s="150"/>
      <c r="Y604" s="150"/>
      <c r="Z604" s="150"/>
    </row>
    <row r="605" spans="1:26" ht="15.75" customHeight="1" x14ac:dyDescent="0.25">
      <c r="A605" s="150"/>
      <c r="B605" s="150"/>
      <c r="C605" s="150"/>
      <c r="D605" s="150"/>
      <c r="E605" s="150"/>
      <c r="F605" s="150"/>
      <c r="G605" s="150"/>
      <c r="H605" s="150"/>
      <c r="I605" s="150"/>
      <c r="J605" s="150"/>
      <c r="K605" s="150"/>
      <c r="L605" s="150"/>
      <c r="M605" s="150"/>
      <c r="N605" s="150"/>
      <c r="O605" s="150"/>
      <c r="P605" s="150"/>
      <c r="Q605" s="150"/>
      <c r="R605" s="150"/>
      <c r="S605" s="150"/>
      <c r="T605" s="150"/>
      <c r="U605" s="150"/>
      <c r="V605" s="150"/>
      <c r="W605" s="150"/>
      <c r="X605" s="150"/>
      <c r="Y605" s="150"/>
      <c r="Z605" s="150"/>
    </row>
    <row r="606" spans="1:26" ht="15.75" customHeight="1" x14ac:dyDescent="0.25">
      <c r="A606" s="150"/>
      <c r="B606" s="150"/>
      <c r="C606" s="150"/>
      <c r="D606" s="150"/>
      <c r="E606" s="150"/>
      <c r="F606" s="150"/>
      <c r="G606" s="150"/>
      <c r="H606" s="150"/>
      <c r="I606" s="150"/>
      <c r="J606" s="150"/>
      <c r="K606" s="150"/>
      <c r="L606" s="150"/>
      <c r="M606" s="150"/>
      <c r="N606" s="150"/>
      <c r="O606" s="150"/>
      <c r="P606" s="150"/>
      <c r="Q606" s="150"/>
      <c r="R606" s="150"/>
      <c r="S606" s="150"/>
      <c r="T606" s="150"/>
      <c r="U606" s="150"/>
      <c r="V606" s="150"/>
      <c r="W606" s="150"/>
      <c r="X606" s="150"/>
      <c r="Y606" s="150"/>
      <c r="Z606" s="150"/>
    </row>
    <row r="607" spans="1:26" ht="15.75" customHeight="1" x14ac:dyDescent="0.25">
      <c r="A607" s="150"/>
      <c r="B607" s="150"/>
      <c r="C607" s="150"/>
      <c r="D607" s="150"/>
      <c r="E607" s="150"/>
      <c r="F607" s="150"/>
      <c r="G607" s="150"/>
      <c r="H607" s="150"/>
      <c r="I607" s="150"/>
      <c r="J607" s="150"/>
      <c r="K607" s="150"/>
      <c r="L607" s="150"/>
      <c r="M607" s="150"/>
      <c r="N607" s="150"/>
      <c r="O607" s="150"/>
      <c r="P607" s="150"/>
      <c r="Q607" s="150"/>
      <c r="R607" s="150"/>
      <c r="S607" s="150"/>
      <c r="T607" s="150"/>
      <c r="U607" s="150"/>
      <c r="V607" s="150"/>
      <c r="W607" s="150"/>
      <c r="X607" s="150"/>
      <c r="Y607" s="150"/>
      <c r="Z607" s="150"/>
    </row>
    <row r="608" spans="1:26" ht="15.75" customHeight="1" x14ac:dyDescent="0.25">
      <c r="A608" s="150"/>
      <c r="B608" s="150"/>
      <c r="C608" s="150"/>
      <c r="D608" s="150"/>
      <c r="E608" s="150"/>
      <c r="F608" s="150"/>
      <c r="G608" s="150"/>
      <c r="H608" s="150"/>
      <c r="I608" s="150"/>
      <c r="J608" s="150"/>
      <c r="K608" s="150"/>
      <c r="L608" s="150"/>
      <c r="M608" s="150"/>
      <c r="N608" s="150"/>
      <c r="O608" s="150"/>
      <c r="P608" s="150"/>
      <c r="Q608" s="150"/>
      <c r="R608" s="150"/>
      <c r="S608" s="150"/>
      <c r="T608" s="150"/>
      <c r="U608" s="150"/>
      <c r="V608" s="150"/>
      <c r="W608" s="150"/>
      <c r="X608" s="150"/>
      <c r="Y608" s="150"/>
      <c r="Z608" s="150"/>
    </row>
    <row r="609" spans="1:26" ht="15.75" customHeight="1" x14ac:dyDescent="0.25">
      <c r="A609" s="150"/>
      <c r="B609" s="150"/>
      <c r="C609" s="150"/>
      <c r="D609" s="150"/>
      <c r="E609" s="150"/>
      <c r="F609" s="150"/>
      <c r="G609" s="150"/>
      <c r="H609" s="150"/>
      <c r="I609" s="150"/>
      <c r="J609" s="150"/>
      <c r="K609" s="150"/>
      <c r="L609" s="150"/>
      <c r="M609" s="150"/>
      <c r="N609" s="150"/>
      <c r="O609" s="150"/>
      <c r="P609" s="150"/>
      <c r="Q609" s="150"/>
      <c r="R609" s="150"/>
      <c r="S609" s="150"/>
      <c r="T609" s="150"/>
      <c r="U609" s="150"/>
      <c r="V609" s="150"/>
      <c r="W609" s="150"/>
      <c r="X609" s="150"/>
      <c r="Y609" s="150"/>
      <c r="Z609" s="150"/>
    </row>
    <row r="610" spans="1:26" ht="15.75" customHeight="1" x14ac:dyDescent="0.25">
      <c r="A610" s="150"/>
      <c r="B610" s="150"/>
      <c r="C610" s="150"/>
      <c r="D610" s="150"/>
      <c r="E610" s="150"/>
      <c r="F610" s="150"/>
      <c r="G610" s="150"/>
      <c r="H610" s="150"/>
      <c r="I610" s="150"/>
      <c r="J610" s="150"/>
      <c r="K610" s="150"/>
      <c r="L610" s="150"/>
      <c r="M610" s="150"/>
      <c r="N610" s="150"/>
      <c r="O610" s="150"/>
      <c r="P610" s="150"/>
      <c r="Q610" s="150"/>
      <c r="R610" s="150"/>
      <c r="S610" s="150"/>
      <c r="T610" s="150"/>
      <c r="U610" s="150"/>
      <c r="V610" s="150"/>
      <c r="W610" s="150"/>
      <c r="X610" s="150"/>
      <c r="Y610" s="150"/>
      <c r="Z610" s="150"/>
    </row>
    <row r="611" spans="1:26" ht="15.75" customHeight="1" x14ac:dyDescent="0.25">
      <c r="A611" s="150"/>
      <c r="B611" s="150"/>
      <c r="C611" s="150"/>
      <c r="D611" s="150"/>
      <c r="E611" s="150"/>
      <c r="F611" s="150"/>
      <c r="G611" s="150"/>
      <c r="H611" s="150"/>
      <c r="I611" s="150"/>
      <c r="J611" s="150"/>
      <c r="K611" s="150"/>
      <c r="L611" s="150"/>
      <c r="M611" s="150"/>
      <c r="N611" s="150"/>
      <c r="O611" s="150"/>
      <c r="P611" s="150"/>
      <c r="Q611" s="150"/>
      <c r="R611" s="150"/>
      <c r="S611" s="150"/>
      <c r="T611" s="150"/>
      <c r="U611" s="150"/>
      <c r="V611" s="150"/>
      <c r="W611" s="150"/>
      <c r="X611" s="150"/>
      <c r="Y611" s="150"/>
      <c r="Z611" s="150"/>
    </row>
    <row r="612" spans="1:26" ht="15.75" customHeight="1" x14ac:dyDescent="0.25">
      <c r="A612" s="150"/>
      <c r="B612" s="150"/>
      <c r="C612" s="150"/>
      <c r="D612" s="150"/>
      <c r="E612" s="150"/>
      <c r="F612" s="150"/>
      <c r="G612" s="150"/>
      <c r="H612" s="150"/>
      <c r="I612" s="150"/>
      <c r="J612" s="150"/>
      <c r="K612" s="150"/>
      <c r="L612" s="150"/>
      <c r="M612" s="150"/>
      <c r="N612" s="150"/>
      <c r="O612" s="150"/>
      <c r="P612" s="150"/>
      <c r="Q612" s="150"/>
      <c r="R612" s="150"/>
      <c r="S612" s="150"/>
      <c r="T612" s="150"/>
      <c r="U612" s="150"/>
      <c r="V612" s="150"/>
      <c r="W612" s="150"/>
      <c r="X612" s="150"/>
      <c r="Y612" s="150"/>
      <c r="Z612" s="150"/>
    </row>
    <row r="613" spans="1:26" ht="15.75" customHeight="1" x14ac:dyDescent="0.25">
      <c r="A613" s="150"/>
      <c r="B613" s="150"/>
      <c r="C613" s="150"/>
      <c r="D613" s="150"/>
      <c r="E613" s="150"/>
      <c r="F613" s="150"/>
      <c r="G613" s="150"/>
      <c r="H613" s="150"/>
      <c r="I613" s="150"/>
      <c r="J613" s="150"/>
      <c r="K613" s="150"/>
      <c r="L613" s="150"/>
      <c r="M613" s="150"/>
      <c r="N613" s="150"/>
      <c r="O613" s="150"/>
      <c r="P613" s="150"/>
      <c r="Q613" s="150"/>
      <c r="R613" s="150"/>
      <c r="S613" s="150"/>
      <c r="T613" s="150"/>
      <c r="U613" s="150"/>
      <c r="V613" s="150"/>
      <c r="W613" s="150"/>
      <c r="X613" s="150"/>
      <c r="Y613" s="150"/>
      <c r="Z613" s="150"/>
    </row>
    <row r="614" spans="1:26" ht="15.75" customHeight="1" x14ac:dyDescent="0.25">
      <c r="A614" s="150"/>
      <c r="B614" s="150"/>
      <c r="C614" s="150"/>
      <c r="D614" s="150"/>
      <c r="E614" s="150"/>
      <c r="F614" s="150"/>
      <c r="G614" s="150"/>
      <c r="H614" s="150"/>
      <c r="I614" s="150"/>
      <c r="J614" s="150"/>
      <c r="K614" s="150"/>
      <c r="L614" s="150"/>
      <c r="M614" s="150"/>
      <c r="N614" s="150"/>
      <c r="O614" s="150"/>
      <c r="P614" s="150"/>
      <c r="Q614" s="150"/>
      <c r="R614" s="150"/>
      <c r="S614" s="150"/>
      <c r="T614" s="150"/>
      <c r="U614" s="150"/>
      <c r="V614" s="150"/>
      <c r="W614" s="150"/>
      <c r="X614" s="150"/>
      <c r="Y614" s="150"/>
      <c r="Z614" s="150"/>
    </row>
    <row r="615" spans="1:26" ht="15.75" customHeight="1" x14ac:dyDescent="0.25">
      <c r="A615" s="150"/>
      <c r="B615" s="150"/>
      <c r="C615" s="150"/>
      <c r="D615" s="150"/>
      <c r="E615" s="150"/>
      <c r="F615" s="150"/>
      <c r="G615" s="150"/>
      <c r="H615" s="150"/>
      <c r="I615" s="150"/>
      <c r="J615" s="150"/>
      <c r="K615" s="150"/>
      <c r="L615" s="150"/>
      <c r="M615" s="150"/>
      <c r="N615" s="150"/>
      <c r="O615" s="150"/>
      <c r="P615" s="150"/>
      <c r="Q615" s="150"/>
      <c r="R615" s="150"/>
      <c r="S615" s="150"/>
      <c r="T615" s="150"/>
      <c r="U615" s="150"/>
      <c r="V615" s="150"/>
      <c r="W615" s="150"/>
      <c r="X615" s="150"/>
      <c r="Y615" s="150"/>
      <c r="Z615" s="150"/>
    </row>
    <row r="616" spans="1:26" ht="15.75" customHeight="1" x14ac:dyDescent="0.25">
      <c r="A616" s="150"/>
      <c r="B616" s="150"/>
      <c r="C616" s="150"/>
      <c r="D616" s="150"/>
      <c r="E616" s="150"/>
      <c r="F616" s="150"/>
      <c r="G616" s="150"/>
      <c r="H616" s="150"/>
      <c r="I616" s="150"/>
      <c r="J616" s="150"/>
      <c r="K616" s="150"/>
      <c r="L616" s="150"/>
      <c r="M616" s="150"/>
      <c r="N616" s="150"/>
      <c r="O616" s="150"/>
      <c r="P616" s="150"/>
      <c r="Q616" s="150"/>
      <c r="R616" s="150"/>
      <c r="S616" s="150"/>
      <c r="T616" s="150"/>
      <c r="U616" s="150"/>
      <c r="V616" s="150"/>
      <c r="W616" s="150"/>
      <c r="X616" s="150"/>
      <c r="Y616" s="150"/>
      <c r="Z616" s="150"/>
    </row>
    <row r="617" spans="1:26" ht="15.75" customHeight="1" x14ac:dyDescent="0.25">
      <c r="A617" s="150"/>
      <c r="B617" s="150"/>
      <c r="C617" s="150"/>
      <c r="D617" s="150"/>
      <c r="E617" s="150"/>
      <c r="F617" s="150"/>
      <c r="G617" s="150"/>
      <c r="H617" s="150"/>
      <c r="I617" s="150"/>
      <c r="J617" s="150"/>
      <c r="K617" s="150"/>
      <c r="L617" s="150"/>
      <c r="M617" s="150"/>
      <c r="N617" s="150"/>
      <c r="O617" s="150"/>
      <c r="P617" s="150"/>
      <c r="Q617" s="150"/>
      <c r="R617" s="150"/>
      <c r="S617" s="150"/>
      <c r="T617" s="150"/>
      <c r="U617" s="150"/>
      <c r="V617" s="150"/>
      <c r="W617" s="150"/>
      <c r="X617" s="150"/>
      <c r="Y617" s="150"/>
      <c r="Z617" s="150"/>
    </row>
    <row r="618" spans="1:26" ht="15.75" customHeight="1" x14ac:dyDescent="0.25">
      <c r="A618" s="150"/>
      <c r="B618" s="150"/>
      <c r="C618" s="150"/>
      <c r="D618" s="150"/>
      <c r="E618" s="150"/>
      <c r="F618" s="150"/>
      <c r="G618" s="150"/>
      <c r="H618" s="150"/>
      <c r="I618" s="150"/>
      <c r="J618" s="150"/>
      <c r="K618" s="150"/>
      <c r="L618" s="150"/>
      <c r="M618" s="150"/>
      <c r="N618" s="150"/>
      <c r="O618" s="150"/>
      <c r="P618" s="150"/>
      <c r="Q618" s="150"/>
      <c r="R618" s="150"/>
      <c r="S618" s="150"/>
      <c r="T618" s="150"/>
      <c r="U618" s="150"/>
      <c r="V618" s="150"/>
      <c r="W618" s="150"/>
      <c r="X618" s="150"/>
      <c r="Y618" s="150"/>
      <c r="Z618" s="150"/>
    </row>
    <row r="619" spans="1:26" ht="15.75" customHeight="1" x14ac:dyDescent="0.25">
      <c r="A619" s="150"/>
      <c r="B619" s="150"/>
      <c r="C619" s="150"/>
      <c r="D619" s="150"/>
      <c r="E619" s="150"/>
      <c r="F619" s="150"/>
      <c r="G619" s="150"/>
      <c r="H619" s="150"/>
      <c r="I619" s="150"/>
      <c r="J619" s="150"/>
      <c r="K619" s="150"/>
      <c r="L619" s="150"/>
      <c r="M619" s="150"/>
      <c r="N619" s="150"/>
      <c r="O619" s="150"/>
      <c r="P619" s="150"/>
      <c r="Q619" s="150"/>
      <c r="R619" s="150"/>
      <c r="S619" s="150"/>
      <c r="T619" s="150"/>
      <c r="U619" s="150"/>
      <c r="V619" s="150"/>
      <c r="W619" s="150"/>
      <c r="X619" s="150"/>
      <c r="Y619" s="150"/>
      <c r="Z619" s="150"/>
    </row>
    <row r="620" spans="1:26" ht="15.75" customHeight="1" x14ac:dyDescent="0.25">
      <c r="A620" s="150"/>
      <c r="B620" s="150"/>
      <c r="C620" s="150"/>
      <c r="D620" s="150"/>
      <c r="E620" s="150"/>
      <c r="F620" s="150"/>
      <c r="G620" s="150"/>
      <c r="H620" s="150"/>
      <c r="I620" s="150"/>
      <c r="J620" s="150"/>
      <c r="K620" s="150"/>
      <c r="L620" s="150"/>
      <c r="M620" s="150"/>
      <c r="N620" s="150"/>
      <c r="O620" s="150"/>
      <c r="P620" s="150"/>
      <c r="Q620" s="150"/>
      <c r="R620" s="150"/>
      <c r="S620" s="150"/>
      <c r="T620" s="150"/>
      <c r="U620" s="150"/>
      <c r="V620" s="150"/>
      <c r="W620" s="150"/>
      <c r="X620" s="150"/>
      <c r="Y620" s="150"/>
      <c r="Z620" s="150"/>
    </row>
    <row r="621" spans="1:26" ht="15.75" customHeight="1" x14ac:dyDescent="0.25">
      <c r="A621" s="150"/>
      <c r="B621" s="150"/>
      <c r="C621" s="150"/>
      <c r="D621" s="150"/>
      <c r="E621" s="150"/>
      <c r="F621" s="150"/>
      <c r="G621" s="150"/>
      <c r="H621" s="150"/>
      <c r="I621" s="150"/>
      <c r="J621" s="150"/>
      <c r="K621" s="150"/>
      <c r="L621" s="150"/>
      <c r="M621" s="150"/>
      <c r="N621" s="150"/>
      <c r="O621" s="150"/>
      <c r="P621" s="150"/>
      <c r="Q621" s="150"/>
      <c r="R621" s="150"/>
      <c r="S621" s="150"/>
      <c r="T621" s="150"/>
      <c r="U621" s="150"/>
      <c r="V621" s="150"/>
      <c r="W621" s="150"/>
      <c r="X621" s="150"/>
      <c r="Y621" s="150"/>
      <c r="Z621" s="150"/>
    </row>
    <row r="622" spans="1:26" ht="15.75" customHeight="1" x14ac:dyDescent="0.25">
      <c r="A622" s="150"/>
      <c r="B622" s="150"/>
      <c r="C622" s="150"/>
      <c r="D622" s="150"/>
      <c r="E622" s="150"/>
      <c r="F622" s="150"/>
      <c r="G622" s="150"/>
      <c r="H622" s="150"/>
      <c r="I622" s="150"/>
      <c r="J622" s="150"/>
      <c r="K622" s="150"/>
      <c r="L622" s="150"/>
      <c r="M622" s="150"/>
      <c r="N622" s="150"/>
      <c r="O622" s="150"/>
      <c r="P622" s="150"/>
      <c r="Q622" s="150"/>
      <c r="R622" s="150"/>
      <c r="S622" s="150"/>
      <c r="T622" s="150"/>
      <c r="U622" s="150"/>
      <c r="V622" s="150"/>
      <c r="W622" s="150"/>
      <c r="X622" s="150"/>
      <c r="Y622" s="150"/>
      <c r="Z622" s="150"/>
    </row>
    <row r="623" spans="1:26" ht="15.75" customHeight="1" x14ac:dyDescent="0.25">
      <c r="A623" s="150"/>
      <c r="B623" s="150"/>
      <c r="C623" s="150"/>
      <c r="D623" s="150"/>
      <c r="E623" s="150"/>
      <c r="F623" s="150"/>
      <c r="G623" s="150"/>
      <c r="H623" s="150"/>
      <c r="I623" s="150"/>
      <c r="J623" s="150"/>
      <c r="K623" s="150"/>
      <c r="L623" s="150"/>
      <c r="M623" s="150"/>
      <c r="N623" s="150"/>
      <c r="O623" s="150"/>
      <c r="P623" s="150"/>
      <c r="Q623" s="150"/>
      <c r="R623" s="150"/>
      <c r="S623" s="150"/>
      <c r="T623" s="150"/>
      <c r="U623" s="150"/>
      <c r="V623" s="150"/>
      <c r="W623" s="150"/>
      <c r="X623" s="150"/>
      <c r="Y623" s="150"/>
      <c r="Z623" s="150"/>
    </row>
    <row r="624" spans="1:26" ht="15.75" customHeight="1" x14ac:dyDescent="0.25">
      <c r="A624" s="150"/>
      <c r="B624" s="150"/>
      <c r="C624" s="150"/>
      <c r="D624" s="150"/>
      <c r="E624" s="150"/>
      <c r="F624" s="150"/>
      <c r="G624" s="150"/>
      <c r="H624" s="150"/>
      <c r="I624" s="150"/>
      <c r="J624" s="150"/>
      <c r="K624" s="150"/>
      <c r="L624" s="150"/>
      <c r="M624" s="150"/>
      <c r="N624" s="150"/>
      <c r="O624" s="150"/>
      <c r="P624" s="150"/>
      <c r="Q624" s="150"/>
      <c r="R624" s="150"/>
      <c r="S624" s="150"/>
      <c r="T624" s="150"/>
      <c r="U624" s="150"/>
      <c r="V624" s="150"/>
      <c r="W624" s="150"/>
      <c r="X624" s="150"/>
      <c r="Y624" s="150"/>
      <c r="Z624" s="150"/>
    </row>
    <row r="625" spans="1:26" ht="15.75" customHeight="1" x14ac:dyDescent="0.25">
      <c r="A625" s="150"/>
      <c r="B625" s="150"/>
      <c r="C625" s="150"/>
      <c r="D625" s="150"/>
      <c r="E625" s="150"/>
      <c r="F625" s="150"/>
      <c r="G625" s="150"/>
      <c r="H625" s="150"/>
      <c r="I625" s="150"/>
      <c r="J625" s="150"/>
      <c r="K625" s="150"/>
      <c r="L625" s="150"/>
      <c r="M625" s="150"/>
      <c r="N625" s="150"/>
      <c r="O625" s="150"/>
      <c r="P625" s="150"/>
      <c r="Q625" s="150"/>
      <c r="R625" s="150"/>
      <c r="S625" s="150"/>
      <c r="T625" s="150"/>
      <c r="U625" s="150"/>
      <c r="V625" s="150"/>
      <c r="W625" s="150"/>
      <c r="X625" s="150"/>
      <c r="Y625" s="150"/>
      <c r="Z625" s="150"/>
    </row>
    <row r="626" spans="1:26" ht="15.75" customHeight="1" x14ac:dyDescent="0.25">
      <c r="A626" s="150"/>
      <c r="B626" s="150"/>
      <c r="C626" s="150"/>
      <c r="D626" s="150"/>
      <c r="E626" s="150"/>
      <c r="F626" s="150"/>
      <c r="G626" s="150"/>
      <c r="H626" s="150"/>
      <c r="I626" s="150"/>
      <c r="J626" s="150"/>
      <c r="K626" s="150"/>
      <c r="L626" s="150"/>
      <c r="M626" s="150"/>
      <c r="N626" s="150"/>
      <c r="O626" s="150"/>
      <c r="P626" s="150"/>
      <c r="Q626" s="150"/>
      <c r="R626" s="150"/>
      <c r="S626" s="150"/>
      <c r="T626" s="150"/>
      <c r="U626" s="150"/>
      <c r="V626" s="150"/>
      <c r="W626" s="150"/>
      <c r="X626" s="150"/>
      <c r="Y626" s="150"/>
      <c r="Z626" s="150"/>
    </row>
    <row r="627" spans="1:26" ht="15.75" customHeight="1" x14ac:dyDescent="0.25">
      <c r="A627" s="150"/>
      <c r="B627" s="150"/>
      <c r="C627" s="150"/>
      <c r="D627" s="150"/>
      <c r="E627" s="150"/>
      <c r="F627" s="150"/>
      <c r="G627" s="150"/>
      <c r="H627" s="150"/>
      <c r="I627" s="150"/>
      <c r="J627" s="150"/>
      <c r="K627" s="150"/>
      <c r="L627" s="150"/>
      <c r="M627" s="150"/>
      <c r="N627" s="150"/>
      <c r="O627" s="150"/>
      <c r="P627" s="150"/>
      <c r="Q627" s="150"/>
      <c r="R627" s="150"/>
      <c r="S627" s="150"/>
      <c r="T627" s="150"/>
      <c r="U627" s="150"/>
      <c r="V627" s="150"/>
      <c r="W627" s="150"/>
      <c r="X627" s="150"/>
      <c r="Y627" s="150"/>
      <c r="Z627" s="150"/>
    </row>
    <row r="628" spans="1:26" ht="15.75" customHeight="1" x14ac:dyDescent="0.25">
      <c r="A628" s="150"/>
      <c r="B628" s="150"/>
      <c r="C628" s="150"/>
      <c r="D628" s="150"/>
      <c r="E628" s="150"/>
      <c r="F628" s="150"/>
      <c r="G628" s="150"/>
      <c r="H628" s="150"/>
      <c r="I628" s="150"/>
      <c r="J628" s="150"/>
      <c r="K628" s="150"/>
      <c r="L628" s="150"/>
      <c r="M628" s="150"/>
      <c r="N628" s="150"/>
      <c r="O628" s="150"/>
      <c r="P628" s="150"/>
      <c r="Q628" s="150"/>
      <c r="R628" s="150"/>
      <c r="S628" s="150"/>
      <c r="T628" s="150"/>
      <c r="U628" s="150"/>
      <c r="V628" s="150"/>
      <c r="W628" s="150"/>
      <c r="X628" s="150"/>
      <c r="Y628" s="150"/>
      <c r="Z628" s="150"/>
    </row>
    <row r="629" spans="1:26" ht="15.75" customHeight="1" x14ac:dyDescent="0.25">
      <c r="A629" s="150"/>
      <c r="B629" s="150"/>
      <c r="C629" s="150"/>
      <c r="D629" s="150"/>
      <c r="E629" s="150"/>
      <c r="F629" s="150"/>
      <c r="G629" s="150"/>
      <c r="H629" s="150"/>
      <c r="I629" s="150"/>
      <c r="J629" s="150"/>
      <c r="K629" s="150"/>
      <c r="L629" s="150"/>
      <c r="M629" s="150"/>
      <c r="N629" s="150"/>
      <c r="O629" s="150"/>
      <c r="P629" s="150"/>
      <c r="Q629" s="150"/>
      <c r="R629" s="150"/>
      <c r="S629" s="150"/>
      <c r="T629" s="150"/>
      <c r="U629" s="150"/>
      <c r="V629" s="150"/>
      <c r="W629" s="150"/>
      <c r="X629" s="150"/>
      <c r="Y629" s="150"/>
      <c r="Z629" s="150"/>
    </row>
    <row r="630" spans="1:26" ht="15.75" customHeight="1" x14ac:dyDescent="0.25">
      <c r="A630" s="150"/>
      <c r="B630" s="150"/>
      <c r="C630" s="150"/>
      <c r="D630" s="150"/>
      <c r="E630" s="150"/>
      <c r="F630" s="150"/>
      <c r="G630" s="150"/>
      <c r="H630" s="150"/>
      <c r="I630" s="150"/>
      <c r="J630" s="150"/>
      <c r="K630" s="150"/>
      <c r="L630" s="150"/>
      <c r="M630" s="150"/>
      <c r="N630" s="150"/>
      <c r="O630" s="150"/>
      <c r="P630" s="150"/>
      <c r="Q630" s="150"/>
      <c r="R630" s="150"/>
      <c r="S630" s="150"/>
      <c r="T630" s="150"/>
      <c r="U630" s="150"/>
      <c r="V630" s="150"/>
      <c r="W630" s="150"/>
      <c r="X630" s="150"/>
      <c r="Y630" s="150"/>
      <c r="Z630" s="150"/>
    </row>
    <row r="631" spans="1:26" ht="15.75" customHeight="1" x14ac:dyDescent="0.25">
      <c r="A631" s="150"/>
      <c r="B631" s="150"/>
      <c r="C631" s="150"/>
      <c r="D631" s="150"/>
      <c r="E631" s="150"/>
      <c r="F631" s="150"/>
      <c r="G631" s="150"/>
      <c r="H631" s="150"/>
      <c r="I631" s="150"/>
      <c r="J631" s="150"/>
      <c r="K631" s="150"/>
      <c r="L631" s="150"/>
      <c r="M631" s="150"/>
      <c r="N631" s="150"/>
      <c r="O631" s="150"/>
      <c r="P631" s="150"/>
      <c r="Q631" s="150"/>
      <c r="R631" s="150"/>
      <c r="S631" s="150"/>
      <c r="T631" s="150"/>
      <c r="U631" s="150"/>
      <c r="V631" s="150"/>
      <c r="W631" s="150"/>
      <c r="X631" s="150"/>
      <c r="Y631" s="150"/>
      <c r="Z631" s="150"/>
    </row>
    <row r="632" spans="1:26" ht="15.75" customHeight="1" x14ac:dyDescent="0.25">
      <c r="A632" s="150"/>
      <c r="B632" s="150"/>
      <c r="C632" s="150"/>
      <c r="D632" s="150"/>
      <c r="E632" s="150"/>
      <c r="F632" s="150"/>
      <c r="G632" s="150"/>
      <c r="H632" s="150"/>
      <c r="I632" s="150"/>
      <c r="J632" s="150"/>
      <c r="K632" s="150"/>
      <c r="L632" s="150"/>
      <c r="M632" s="150"/>
      <c r="N632" s="150"/>
      <c r="O632" s="150"/>
      <c r="P632" s="150"/>
      <c r="Q632" s="150"/>
      <c r="R632" s="150"/>
      <c r="S632" s="150"/>
      <c r="T632" s="150"/>
      <c r="U632" s="150"/>
      <c r="V632" s="150"/>
      <c r="W632" s="150"/>
      <c r="X632" s="150"/>
      <c r="Y632" s="150"/>
      <c r="Z632" s="150"/>
    </row>
    <row r="633" spans="1:26" ht="15.75" customHeight="1" x14ac:dyDescent="0.25">
      <c r="A633" s="150"/>
      <c r="B633" s="150"/>
      <c r="C633" s="150"/>
      <c r="D633" s="150"/>
      <c r="E633" s="150"/>
      <c r="F633" s="150"/>
      <c r="G633" s="150"/>
      <c r="H633" s="150"/>
      <c r="I633" s="150"/>
      <c r="J633" s="150"/>
      <c r="K633" s="150"/>
      <c r="L633" s="150"/>
      <c r="M633" s="150"/>
      <c r="N633" s="150"/>
      <c r="O633" s="150"/>
      <c r="P633" s="150"/>
      <c r="Q633" s="150"/>
      <c r="R633" s="150"/>
      <c r="S633" s="150"/>
      <c r="T633" s="150"/>
      <c r="U633" s="150"/>
      <c r="V633" s="150"/>
      <c r="W633" s="150"/>
      <c r="X633" s="150"/>
      <c r="Y633" s="150"/>
      <c r="Z633" s="150"/>
    </row>
    <row r="634" spans="1:26" ht="15.75" customHeight="1" x14ac:dyDescent="0.25">
      <c r="A634" s="150"/>
      <c r="B634" s="150"/>
      <c r="C634" s="150"/>
      <c r="D634" s="150"/>
      <c r="E634" s="150"/>
      <c r="F634" s="150"/>
      <c r="G634" s="150"/>
      <c r="H634" s="150"/>
      <c r="I634" s="150"/>
      <c r="J634" s="150"/>
      <c r="K634" s="150"/>
      <c r="L634" s="150"/>
      <c r="M634" s="150"/>
      <c r="N634" s="150"/>
      <c r="O634" s="150"/>
      <c r="P634" s="150"/>
      <c r="Q634" s="150"/>
      <c r="R634" s="150"/>
      <c r="S634" s="150"/>
      <c r="T634" s="150"/>
      <c r="U634" s="150"/>
      <c r="V634" s="150"/>
      <c r="W634" s="150"/>
      <c r="X634" s="150"/>
      <c r="Y634" s="150"/>
      <c r="Z634" s="150"/>
    </row>
    <row r="635" spans="1:26" ht="15.75" customHeight="1" x14ac:dyDescent="0.25">
      <c r="A635" s="150"/>
      <c r="B635" s="150"/>
      <c r="C635" s="150"/>
      <c r="D635" s="150"/>
      <c r="E635" s="150"/>
      <c r="F635" s="150"/>
      <c r="G635" s="150"/>
      <c r="H635" s="150"/>
      <c r="I635" s="150"/>
      <c r="J635" s="150"/>
      <c r="K635" s="150"/>
      <c r="L635" s="150"/>
      <c r="M635" s="150"/>
      <c r="N635" s="150"/>
      <c r="O635" s="150"/>
      <c r="P635" s="150"/>
      <c r="Q635" s="150"/>
      <c r="R635" s="150"/>
      <c r="S635" s="150"/>
      <c r="T635" s="150"/>
      <c r="U635" s="150"/>
      <c r="V635" s="150"/>
      <c r="W635" s="150"/>
      <c r="X635" s="150"/>
      <c r="Y635" s="150"/>
      <c r="Z635" s="150"/>
    </row>
    <row r="636" spans="1:26" ht="15.75" customHeight="1" x14ac:dyDescent="0.25">
      <c r="A636" s="150"/>
      <c r="B636" s="150"/>
      <c r="C636" s="150"/>
      <c r="D636" s="150"/>
      <c r="E636" s="150"/>
      <c r="F636" s="150"/>
      <c r="G636" s="150"/>
      <c r="H636" s="150"/>
      <c r="I636" s="150"/>
      <c r="J636" s="150"/>
      <c r="K636" s="150"/>
      <c r="L636" s="150"/>
      <c r="M636" s="150"/>
      <c r="N636" s="150"/>
      <c r="O636" s="150"/>
      <c r="P636" s="150"/>
      <c r="Q636" s="150"/>
      <c r="R636" s="150"/>
      <c r="S636" s="150"/>
      <c r="T636" s="150"/>
      <c r="U636" s="150"/>
      <c r="V636" s="150"/>
      <c r="W636" s="150"/>
      <c r="X636" s="150"/>
      <c r="Y636" s="150"/>
      <c r="Z636" s="150"/>
    </row>
    <row r="637" spans="1:26" ht="15.75" customHeight="1" x14ac:dyDescent="0.25">
      <c r="A637" s="150"/>
      <c r="B637" s="150"/>
      <c r="C637" s="150"/>
      <c r="D637" s="150"/>
      <c r="E637" s="150"/>
      <c r="F637" s="150"/>
      <c r="G637" s="150"/>
      <c r="H637" s="150"/>
      <c r="I637" s="150"/>
      <c r="J637" s="150"/>
      <c r="K637" s="150"/>
      <c r="L637" s="150"/>
      <c r="M637" s="150"/>
      <c r="N637" s="150"/>
      <c r="O637" s="150"/>
      <c r="P637" s="150"/>
      <c r="Q637" s="150"/>
      <c r="R637" s="150"/>
      <c r="S637" s="150"/>
      <c r="T637" s="150"/>
      <c r="U637" s="150"/>
      <c r="V637" s="150"/>
      <c r="W637" s="150"/>
      <c r="X637" s="150"/>
      <c r="Y637" s="150"/>
      <c r="Z637" s="150"/>
    </row>
    <row r="638" spans="1:26" ht="15.75" customHeight="1" x14ac:dyDescent="0.25">
      <c r="A638" s="150"/>
      <c r="B638" s="150"/>
      <c r="C638" s="150"/>
      <c r="D638" s="150"/>
      <c r="E638" s="150"/>
      <c r="F638" s="150"/>
      <c r="G638" s="150"/>
      <c r="H638" s="150"/>
      <c r="I638" s="150"/>
      <c r="J638" s="150"/>
      <c r="K638" s="150"/>
      <c r="L638" s="150"/>
      <c r="M638" s="150"/>
      <c r="N638" s="150"/>
      <c r="O638" s="150"/>
      <c r="P638" s="150"/>
      <c r="Q638" s="150"/>
      <c r="R638" s="150"/>
      <c r="S638" s="150"/>
      <c r="T638" s="150"/>
      <c r="U638" s="150"/>
      <c r="V638" s="150"/>
      <c r="W638" s="150"/>
      <c r="X638" s="150"/>
      <c r="Y638" s="150"/>
      <c r="Z638" s="150"/>
    </row>
    <row r="639" spans="1:26" ht="15.75" customHeight="1" x14ac:dyDescent="0.25">
      <c r="A639" s="150"/>
      <c r="B639" s="150"/>
      <c r="C639" s="150"/>
      <c r="D639" s="150"/>
      <c r="E639" s="150"/>
      <c r="F639" s="150"/>
      <c r="G639" s="150"/>
      <c r="H639" s="150"/>
      <c r="I639" s="150"/>
      <c r="J639" s="150"/>
      <c r="K639" s="150"/>
      <c r="L639" s="150"/>
      <c r="M639" s="150"/>
      <c r="N639" s="150"/>
      <c r="O639" s="150"/>
      <c r="P639" s="150"/>
      <c r="Q639" s="150"/>
      <c r="R639" s="150"/>
      <c r="S639" s="150"/>
      <c r="T639" s="150"/>
      <c r="U639" s="150"/>
      <c r="V639" s="150"/>
      <c r="W639" s="150"/>
      <c r="X639" s="150"/>
      <c r="Y639" s="150"/>
      <c r="Z639" s="150"/>
    </row>
    <row r="640" spans="1:26" ht="15.75" customHeight="1" x14ac:dyDescent="0.25">
      <c r="A640" s="150"/>
      <c r="B640" s="150"/>
      <c r="C640" s="150"/>
      <c r="D640" s="150"/>
      <c r="E640" s="150"/>
      <c r="F640" s="150"/>
      <c r="G640" s="150"/>
      <c r="H640" s="150"/>
      <c r="I640" s="150"/>
      <c r="J640" s="150"/>
      <c r="K640" s="150"/>
      <c r="L640" s="150"/>
      <c r="M640" s="150"/>
      <c r="N640" s="150"/>
      <c r="O640" s="150"/>
      <c r="P640" s="150"/>
      <c r="Q640" s="150"/>
      <c r="R640" s="150"/>
      <c r="S640" s="150"/>
      <c r="T640" s="150"/>
      <c r="U640" s="150"/>
      <c r="V640" s="150"/>
      <c r="W640" s="150"/>
      <c r="X640" s="150"/>
      <c r="Y640" s="150"/>
      <c r="Z640" s="150"/>
    </row>
    <row r="641" spans="1:26" ht="15.75" customHeight="1" x14ac:dyDescent="0.25">
      <c r="A641" s="150"/>
      <c r="B641" s="150"/>
      <c r="C641" s="150"/>
      <c r="D641" s="150"/>
      <c r="E641" s="150"/>
      <c r="F641" s="150"/>
      <c r="G641" s="150"/>
      <c r="H641" s="150"/>
      <c r="I641" s="150"/>
      <c r="J641" s="150"/>
      <c r="K641" s="150"/>
      <c r="L641" s="150"/>
      <c r="M641" s="150"/>
      <c r="N641" s="150"/>
      <c r="O641" s="150"/>
      <c r="P641" s="150"/>
      <c r="Q641" s="150"/>
      <c r="R641" s="150"/>
      <c r="S641" s="150"/>
      <c r="T641" s="150"/>
      <c r="U641" s="150"/>
      <c r="V641" s="150"/>
      <c r="W641" s="150"/>
      <c r="X641" s="150"/>
      <c r="Y641" s="150"/>
      <c r="Z641" s="150"/>
    </row>
    <row r="642" spans="1:26" ht="15.75" customHeight="1" x14ac:dyDescent="0.25">
      <c r="A642" s="150"/>
      <c r="B642" s="150"/>
      <c r="C642" s="150"/>
      <c r="D642" s="150"/>
      <c r="E642" s="150"/>
      <c r="F642" s="150"/>
      <c r="G642" s="150"/>
      <c r="H642" s="150"/>
      <c r="I642" s="150"/>
      <c r="J642" s="150"/>
      <c r="K642" s="150"/>
      <c r="L642" s="150"/>
      <c r="M642" s="150"/>
      <c r="N642" s="150"/>
      <c r="O642" s="150"/>
      <c r="P642" s="150"/>
      <c r="Q642" s="150"/>
      <c r="R642" s="150"/>
      <c r="S642" s="150"/>
      <c r="T642" s="150"/>
      <c r="U642" s="150"/>
      <c r="V642" s="150"/>
      <c r="W642" s="150"/>
      <c r="X642" s="150"/>
      <c r="Y642" s="150"/>
      <c r="Z642" s="150"/>
    </row>
    <row r="643" spans="1:26" ht="15.75" customHeight="1" x14ac:dyDescent="0.25">
      <c r="A643" s="150"/>
      <c r="B643" s="150"/>
      <c r="C643" s="150"/>
      <c r="D643" s="150"/>
      <c r="E643" s="150"/>
      <c r="F643" s="150"/>
      <c r="G643" s="150"/>
      <c r="H643" s="150"/>
      <c r="I643" s="150"/>
      <c r="J643" s="150"/>
      <c r="K643" s="150"/>
      <c r="L643" s="150"/>
      <c r="M643" s="150"/>
      <c r="N643" s="150"/>
      <c r="O643" s="150"/>
      <c r="P643" s="150"/>
      <c r="Q643" s="150"/>
      <c r="R643" s="150"/>
      <c r="S643" s="150"/>
      <c r="T643" s="150"/>
      <c r="U643" s="150"/>
      <c r="V643" s="150"/>
      <c r="W643" s="150"/>
      <c r="X643" s="150"/>
      <c r="Y643" s="150"/>
      <c r="Z643" s="150"/>
    </row>
    <row r="644" spans="1:26" ht="15.75" customHeight="1" x14ac:dyDescent="0.25">
      <c r="A644" s="150"/>
      <c r="B644" s="150"/>
      <c r="C644" s="150"/>
      <c r="D644" s="150"/>
      <c r="E644" s="150"/>
      <c r="F644" s="150"/>
      <c r="G644" s="150"/>
      <c r="H644" s="150"/>
      <c r="I644" s="150"/>
      <c r="J644" s="150"/>
      <c r="K644" s="150"/>
      <c r="L644" s="150"/>
      <c r="M644" s="150"/>
      <c r="N644" s="150"/>
      <c r="O644" s="150"/>
      <c r="P644" s="150"/>
      <c r="Q644" s="150"/>
      <c r="R644" s="150"/>
      <c r="S644" s="150"/>
      <c r="T644" s="150"/>
      <c r="U644" s="150"/>
      <c r="V644" s="150"/>
      <c r="W644" s="150"/>
      <c r="X644" s="150"/>
      <c r="Y644" s="150"/>
      <c r="Z644" s="150"/>
    </row>
    <row r="645" spans="1:26" ht="15.75" customHeight="1" x14ac:dyDescent="0.25">
      <c r="A645" s="150"/>
      <c r="B645" s="150"/>
      <c r="C645" s="150"/>
      <c r="D645" s="150"/>
      <c r="E645" s="150"/>
      <c r="F645" s="150"/>
      <c r="G645" s="150"/>
      <c r="H645" s="150"/>
      <c r="I645" s="150"/>
      <c r="J645" s="150"/>
      <c r="K645" s="150"/>
      <c r="L645" s="150"/>
      <c r="M645" s="150"/>
      <c r="N645" s="150"/>
      <c r="O645" s="150"/>
      <c r="P645" s="150"/>
      <c r="Q645" s="150"/>
      <c r="R645" s="150"/>
      <c r="S645" s="150"/>
      <c r="T645" s="150"/>
      <c r="U645" s="150"/>
      <c r="V645" s="150"/>
      <c r="W645" s="150"/>
      <c r="X645" s="150"/>
      <c r="Y645" s="150"/>
      <c r="Z645" s="150"/>
    </row>
    <row r="646" spans="1:26" ht="15.75" customHeight="1" x14ac:dyDescent="0.25">
      <c r="A646" s="150"/>
      <c r="B646" s="150"/>
      <c r="C646" s="150"/>
      <c r="D646" s="150"/>
      <c r="E646" s="150"/>
      <c r="F646" s="150"/>
      <c r="G646" s="150"/>
      <c r="H646" s="150"/>
      <c r="I646" s="150"/>
      <c r="J646" s="150"/>
      <c r="K646" s="150"/>
      <c r="L646" s="150"/>
      <c r="M646" s="150"/>
      <c r="N646" s="150"/>
      <c r="O646" s="150"/>
      <c r="P646" s="150"/>
      <c r="Q646" s="150"/>
      <c r="R646" s="150"/>
      <c r="S646" s="150"/>
      <c r="T646" s="150"/>
      <c r="U646" s="150"/>
      <c r="V646" s="150"/>
      <c r="W646" s="150"/>
      <c r="X646" s="150"/>
      <c r="Y646" s="150"/>
      <c r="Z646" s="150"/>
    </row>
    <row r="647" spans="1:26" ht="15.75" customHeight="1" x14ac:dyDescent="0.25">
      <c r="A647" s="150"/>
      <c r="B647" s="150"/>
      <c r="C647" s="150"/>
      <c r="D647" s="150"/>
      <c r="E647" s="150"/>
      <c r="F647" s="150"/>
      <c r="G647" s="150"/>
      <c r="H647" s="150"/>
      <c r="I647" s="150"/>
      <c r="J647" s="150"/>
      <c r="K647" s="150"/>
      <c r="L647" s="150"/>
      <c r="M647" s="150"/>
      <c r="N647" s="150"/>
      <c r="O647" s="150"/>
      <c r="P647" s="150"/>
      <c r="Q647" s="150"/>
      <c r="R647" s="150"/>
      <c r="S647" s="150"/>
      <c r="T647" s="150"/>
      <c r="U647" s="150"/>
      <c r="V647" s="150"/>
      <c r="W647" s="150"/>
      <c r="X647" s="150"/>
      <c r="Y647" s="150"/>
      <c r="Z647" s="150"/>
    </row>
    <row r="648" spans="1:26" ht="15.75" customHeight="1" x14ac:dyDescent="0.25">
      <c r="A648" s="150"/>
      <c r="B648" s="150"/>
      <c r="C648" s="150"/>
      <c r="D648" s="150"/>
      <c r="E648" s="150"/>
      <c r="F648" s="150"/>
      <c r="G648" s="150"/>
      <c r="H648" s="150"/>
      <c r="I648" s="150"/>
      <c r="J648" s="150"/>
      <c r="K648" s="150"/>
      <c r="L648" s="150"/>
      <c r="M648" s="150"/>
      <c r="N648" s="150"/>
      <c r="O648" s="150"/>
      <c r="P648" s="150"/>
      <c r="Q648" s="150"/>
      <c r="R648" s="150"/>
      <c r="S648" s="150"/>
      <c r="T648" s="150"/>
      <c r="U648" s="150"/>
      <c r="V648" s="150"/>
      <c r="W648" s="150"/>
      <c r="X648" s="150"/>
      <c r="Y648" s="150"/>
      <c r="Z648" s="150"/>
    </row>
    <row r="649" spans="1:26" ht="15.75" customHeight="1" x14ac:dyDescent="0.25">
      <c r="A649" s="150"/>
      <c r="B649" s="150"/>
      <c r="C649" s="150"/>
      <c r="D649" s="150"/>
      <c r="E649" s="150"/>
      <c r="F649" s="150"/>
      <c r="G649" s="150"/>
      <c r="H649" s="150"/>
      <c r="I649" s="150"/>
      <c r="J649" s="150"/>
      <c r="K649" s="150"/>
      <c r="L649" s="150"/>
      <c r="M649" s="150"/>
      <c r="N649" s="150"/>
      <c r="O649" s="150"/>
      <c r="P649" s="150"/>
      <c r="Q649" s="150"/>
      <c r="R649" s="150"/>
      <c r="S649" s="150"/>
      <c r="T649" s="150"/>
      <c r="U649" s="150"/>
      <c r="V649" s="150"/>
      <c r="W649" s="150"/>
      <c r="X649" s="150"/>
      <c r="Y649" s="150"/>
      <c r="Z649" s="150"/>
    </row>
    <row r="650" spans="1:26" ht="15.75" customHeight="1" x14ac:dyDescent="0.25">
      <c r="A650" s="150"/>
      <c r="B650" s="150"/>
      <c r="C650" s="150"/>
      <c r="D650" s="150"/>
      <c r="E650" s="150"/>
      <c r="F650" s="150"/>
      <c r="G650" s="150"/>
      <c r="H650" s="150"/>
      <c r="I650" s="150"/>
      <c r="J650" s="150"/>
      <c r="K650" s="150"/>
      <c r="L650" s="150"/>
      <c r="M650" s="150"/>
      <c r="N650" s="150"/>
      <c r="O650" s="150"/>
      <c r="P650" s="150"/>
      <c r="Q650" s="150"/>
      <c r="R650" s="150"/>
      <c r="S650" s="150"/>
      <c r="T650" s="150"/>
      <c r="U650" s="150"/>
      <c r="V650" s="150"/>
      <c r="W650" s="150"/>
      <c r="X650" s="150"/>
      <c r="Y650" s="150"/>
      <c r="Z650" s="150"/>
    </row>
    <row r="651" spans="1:26" ht="15.75" customHeight="1" x14ac:dyDescent="0.25">
      <c r="A651" s="150"/>
      <c r="B651" s="150"/>
      <c r="C651" s="150"/>
      <c r="D651" s="150"/>
      <c r="E651" s="150"/>
      <c r="F651" s="150"/>
      <c r="G651" s="150"/>
      <c r="H651" s="150"/>
      <c r="I651" s="150"/>
      <c r="J651" s="150"/>
      <c r="K651" s="150"/>
      <c r="L651" s="150"/>
      <c r="M651" s="150"/>
      <c r="N651" s="150"/>
      <c r="O651" s="150"/>
      <c r="P651" s="150"/>
      <c r="Q651" s="150"/>
      <c r="R651" s="150"/>
      <c r="S651" s="150"/>
      <c r="T651" s="150"/>
      <c r="U651" s="150"/>
      <c r="V651" s="150"/>
      <c r="W651" s="150"/>
      <c r="X651" s="150"/>
      <c r="Y651" s="150"/>
      <c r="Z651" s="150"/>
    </row>
    <row r="652" spans="1:26" ht="15.75" customHeight="1" x14ac:dyDescent="0.25">
      <c r="A652" s="150"/>
      <c r="B652" s="150"/>
      <c r="C652" s="150"/>
      <c r="D652" s="150"/>
      <c r="E652" s="150"/>
      <c r="F652" s="150"/>
      <c r="G652" s="150"/>
      <c r="H652" s="150"/>
      <c r="I652" s="150"/>
      <c r="J652" s="150"/>
      <c r="K652" s="150"/>
      <c r="L652" s="150"/>
      <c r="M652" s="150"/>
      <c r="N652" s="150"/>
      <c r="O652" s="150"/>
      <c r="P652" s="150"/>
      <c r="Q652" s="150"/>
      <c r="R652" s="150"/>
      <c r="S652" s="150"/>
      <c r="T652" s="150"/>
      <c r="U652" s="150"/>
      <c r="V652" s="150"/>
      <c r="W652" s="150"/>
      <c r="X652" s="150"/>
      <c r="Y652" s="150"/>
      <c r="Z652" s="150"/>
    </row>
    <row r="653" spans="1:26" ht="15.75" customHeight="1" x14ac:dyDescent="0.25">
      <c r="A653" s="150"/>
      <c r="B653" s="150"/>
      <c r="C653" s="150"/>
      <c r="D653" s="150"/>
      <c r="E653" s="150"/>
      <c r="F653" s="150"/>
      <c r="G653" s="150"/>
      <c r="H653" s="150"/>
      <c r="I653" s="150"/>
      <c r="J653" s="150"/>
      <c r="K653" s="150"/>
      <c r="L653" s="150"/>
      <c r="M653" s="150"/>
      <c r="N653" s="150"/>
      <c r="O653" s="150"/>
      <c r="P653" s="150"/>
      <c r="Q653" s="150"/>
      <c r="R653" s="150"/>
      <c r="S653" s="150"/>
      <c r="T653" s="150"/>
      <c r="U653" s="150"/>
      <c r="V653" s="150"/>
      <c r="W653" s="150"/>
      <c r="X653" s="150"/>
      <c r="Y653" s="150"/>
      <c r="Z653" s="150"/>
    </row>
    <row r="654" spans="1:26" ht="15.75" customHeight="1" x14ac:dyDescent="0.25">
      <c r="A654" s="150"/>
      <c r="B654" s="150"/>
      <c r="C654" s="150"/>
      <c r="D654" s="150"/>
      <c r="E654" s="150"/>
      <c r="F654" s="150"/>
      <c r="G654" s="150"/>
      <c r="H654" s="150"/>
      <c r="I654" s="150"/>
      <c r="J654" s="150"/>
      <c r="K654" s="150"/>
      <c r="L654" s="150"/>
      <c r="M654" s="150"/>
      <c r="N654" s="150"/>
      <c r="O654" s="150"/>
      <c r="P654" s="150"/>
      <c r="Q654" s="150"/>
      <c r="R654" s="150"/>
      <c r="S654" s="150"/>
      <c r="T654" s="150"/>
      <c r="U654" s="150"/>
      <c r="V654" s="150"/>
      <c r="W654" s="150"/>
      <c r="X654" s="150"/>
      <c r="Y654" s="150"/>
      <c r="Z654" s="150"/>
    </row>
    <row r="655" spans="1:26" ht="15.75" customHeight="1" x14ac:dyDescent="0.25">
      <c r="A655" s="150"/>
      <c r="B655" s="150"/>
      <c r="C655" s="150"/>
      <c r="D655" s="150"/>
      <c r="E655" s="150"/>
      <c r="F655" s="150"/>
      <c r="G655" s="150"/>
      <c r="H655" s="150"/>
      <c r="I655" s="150"/>
      <c r="J655" s="150"/>
      <c r="K655" s="150"/>
      <c r="L655" s="150"/>
      <c r="M655" s="150"/>
      <c r="N655" s="150"/>
      <c r="O655" s="150"/>
      <c r="P655" s="150"/>
      <c r="Q655" s="150"/>
      <c r="R655" s="150"/>
      <c r="S655" s="150"/>
      <c r="T655" s="150"/>
      <c r="U655" s="150"/>
      <c r="V655" s="150"/>
      <c r="W655" s="150"/>
      <c r="X655" s="150"/>
      <c r="Y655" s="150"/>
      <c r="Z655" s="150"/>
    </row>
    <row r="656" spans="1:26" ht="15.75" customHeight="1" x14ac:dyDescent="0.25">
      <c r="A656" s="150"/>
      <c r="B656" s="150"/>
      <c r="C656" s="150"/>
      <c r="D656" s="150"/>
      <c r="E656" s="150"/>
      <c r="F656" s="150"/>
      <c r="G656" s="150"/>
      <c r="H656" s="150"/>
      <c r="I656" s="150"/>
      <c r="J656" s="150"/>
      <c r="K656" s="150"/>
      <c r="L656" s="150"/>
      <c r="M656" s="150"/>
      <c r="N656" s="150"/>
      <c r="O656" s="150"/>
      <c r="P656" s="150"/>
      <c r="Q656" s="150"/>
      <c r="R656" s="150"/>
      <c r="S656" s="150"/>
      <c r="T656" s="150"/>
      <c r="U656" s="150"/>
      <c r="V656" s="150"/>
      <c r="W656" s="150"/>
      <c r="X656" s="150"/>
      <c r="Y656" s="150"/>
      <c r="Z656" s="150"/>
    </row>
    <row r="657" spans="1:26" ht="15.75" customHeight="1" x14ac:dyDescent="0.25">
      <c r="A657" s="150"/>
      <c r="B657" s="150"/>
      <c r="C657" s="150"/>
      <c r="D657" s="150"/>
      <c r="E657" s="150"/>
      <c r="F657" s="150"/>
      <c r="G657" s="150"/>
      <c r="H657" s="150"/>
      <c r="I657" s="150"/>
      <c r="J657" s="150"/>
      <c r="K657" s="150"/>
      <c r="L657" s="150"/>
      <c r="M657" s="150"/>
      <c r="N657" s="150"/>
      <c r="O657" s="150"/>
      <c r="P657" s="150"/>
      <c r="Q657" s="150"/>
      <c r="R657" s="150"/>
      <c r="S657" s="150"/>
      <c r="T657" s="150"/>
      <c r="U657" s="150"/>
      <c r="V657" s="150"/>
      <c r="W657" s="150"/>
      <c r="X657" s="150"/>
      <c r="Y657" s="150"/>
      <c r="Z657" s="150"/>
    </row>
    <row r="658" spans="1:26" ht="15.75" customHeight="1" x14ac:dyDescent="0.25">
      <c r="A658" s="150"/>
      <c r="B658" s="150"/>
      <c r="C658" s="150"/>
      <c r="D658" s="150"/>
      <c r="E658" s="150"/>
      <c r="F658" s="150"/>
      <c r="G658" s="150"/>
      <c r="H658" s="150"/>
      <c r="I658" s="150"/>
      <c r="J658" s="150"/>
      <c r="K658" s="150"/>
      <c r="L658" s="150"/>
      <c r="M658" s="150"/>
      <c r="N658" s="150"/>
      <c r="O658" s="150"/>
      <c r="P658" s="150"/>
      <c r="Q658" s="150"/>
      <c r="R658" s="150"/>
      <c r="S658" s="150"/>
      <c r="T658" s="150"/>
      <c r="U658" s="150"/>
      <c r="V658" s="150"/>
      <c r="W658" s="150"/>
      <c r="X658" s="150"/>
      <c r="Y658" s="150"/>
      <c r="Z658" s="150"/>
    </row>
    <row r="659" spans="1:26" ht="15.75" customHeight="1" x14ac:dyDescent="0.25">
      <c r="A659" s="150"/>
      <c r="B659" s="150"/>
      <c r="C659" s="150"/>
      <c r="D659" s="150"/>
      <c r="E659" s="150"/>
      <c r="F659" s="150"/>
      <c r="G659" s="150"/>
      <c r="H659" s="150"/>
      <c r="I659" s="150"/>
      <c r="J659" s="150"/>
      <c r="K659" s="150"/>
      <c r="L659" s="150"/>
      <c r="M659" s="150"/>
      <c r="N659" s="150"/>
      <c r="O659" s="150"/>
      <c r="P659" s="150"/>
      <c r="Q659" s="150"/>
      <c r="R659" s="150"/>
      <c r="S659" s="150"/>
      <c r="T659" s="150"/>
      <c r="U659" s="150"/>
      <c r="V659" s="150"/>
      <c r="W659" s="150"/>
      <c r="X659" s="150"/>
      <c r="Y659" s="150"/>
      <c r="Z659" s="150"/>
    </row>
    <row r="660" spans="1:26" ht="15.75" customHeight="1" x14ac:dyDescent="0.25">
      <c r="A660" s="150"/>
      <c r="B660" s="150"/>
      <c r="C660" s="150"/>
      <c r="D660" s="150"/>
      <c r="E660" s="150"/>
      <c r="F660" s="150"/>
      <c r="G660" s="150"/>
      <c r="H660" s="150"/>
      <c r="I660" s="150"/>
      <c r="J660" s="150"/>
      <c r="K660" s="150"/>
      <c r="L660" s="150"/>
      <c r="M660" s="150"/>
      <c r="N660" s="150"/>
      <c r="O660" s="150"/>
      <c r="P660" s="150"/>
      <c r="Q660" s="150"/>
      <c r="R660" s="150"/>
      <c r="S660" s="150"/>
      <c r="T660" s="150"/>
      <c r="U660" s="150"/>
      <c r="V660" s="150"/>
      <c r="W660" s="150"/>
      <c r="X660" s="150"/>
      <c r="Y660" s="150"/>
      <c r="Z660" s="150"/>
    </row>
    <row r="661" spans="1:26" ht="15.75" customHeight="1" x14ac:dyDescent="0.25">
      <c r="A661" s="150"/>
      <c r="B661" s="150"/>
      <c r="C661" s="150"/>
      <c r="D661" s="150"/>
      <c r="E661" s="150"/>
      <c r="F661" s="150"/>
      <c r="G661" s="150"/>
      <c r="H661" s="150"/>
      <c r="I661" s="150"/>
      <c r="J661" s="150"/>
      <c r="K661" s="150"/>
      <c r="L661" s="150"/>
      <c r="M661" s="150"/>
      <c r="N661" s="150"/>
      <c r="O661" s="150"/>
      <c r="P661" s="150"/>
      <c r="Q661" s="150"/>
      <c r="R661" s="150"/>
      <c r="S661" s="150"/>
      <c r="T661" s="150"/>
      <c r="U661" s="150"/>
      <c r="V661" s="150"/>
      <c r="W661" s="150"/>
      <c r="X661" s="150"/>
      <c r="Y661" s="150"/>
      <c r="Z661" s="150"/>
    </row>
    <row r="662" spans="1:26" ht="15.75" customHeight="1" x14ac:dyDescent="0.25">
      <c r="A662" s="150"/>
      <c r="B662" s="150"/>
      <c r="C662" s="150"/>
      <c r="D662" s="150"/>
      <c r="E662" s="150"/>
      <c r="F662" s="150"/>
      <c r="G662" s="150"/>
      <c r="H662" s="150"/>
      <c r="I662" s="150"/>
      <c r="J662" s="150"/>
      <c r="K662" s="150"/>
      <c r="L662" s="150"/>
      <c r="M662" s="150"/>
      <c r="N662" s="150"/>
      <c r="O662" s="150"/>
      <c r="P662" s="150"/>
      <c r="Q662" s="150"/>
      <c r="R662" s="150"/>
      <c r="S662" s="150"/>
      <c r="T662" s="150"/>
      <c r="U662" s="150"/>
      <c r="V662" s="150"/>
      <c r="W662" s="150"/>
      <c r="X662" s="150"/>
      <c r="Y662" s="150"/>
      <c r="Z662" s="150"/>
    </row>
    <row r="663" spans="1:26" ht="15.75" customHeight="1" x14ac:dyDescent="0.25">
      <c r="A663" s="150"/>
      <c r="B663" s="150"/>
      <c r="C663" s="150"/>
      <c r="D663" s="150"/>
      <c r="E663" s="150"/>
      <c r="F663" s="150"/>
      <c r="G663" s="150"/>
      <c r="H663" s="150"/>
      <c r="I663" s="150"/>
      <c r="J663" s="150"/>
      <c r="K663" s="150"/>
      <c r="L663" s="150"/>
      <c r="M663" s="150"/>
      <c r="N663" s="150"/>
      <c r="O663" s="150"/>
      <c r="P663" s="150"/>
      <c r="Q663" s="150"/>
      <c r="R663" s="150"/>
      <c r="S663" s="150"/>
      <c r="T663" s="150"/>
      <c r="U663" s="150"/>
      <c r="V663" s="150"/>
      <c r="W663" s="150"/>
      <c r="X663" s="150"/>
      <c r="Y663" s="150"/>
      <c r="Z663" s="150"/>
    </row>
    <row r="664" spans="1:26" ht="15.75" customHeight="1" x14ac:dyDescent="0.25">
      <c r="A664" s="150"/>
      <c r="B664" s="150"/>
      <c r="C664" s="150"/>
      <c r="D664" s="150"/>
      <c r="E664" s="150"/>
      <c r="F664" s="150"/>
      <c r="G664" s="150"/>
      <c r="H664" s="150"/>
      <c r="I664" s="150"/>
      <c r="J664" s="150"/>
      <c r="K664" s="150"/>
      <c r="L664" s="150"/>
      <c r="M664" s="150"/>
      <c r="N664" s="150"/>
      <c r="O664" s="150"/>
      <c r="P664" s="150"/>
      <c r="Q664" s="150"/>
      <c r="R664" s="150"/>
      <c r="S664" s="150"/>
      <c r="T664" s="150"/>
      <c r="U664" s="150"/>
      <c r="V664" s="150"/>
      <c r="W664" s="150"/>
      <c r="X664" s="150"/>
      <c r="Y664" s="150"/>
      <c r="Z664" s="150"/>
    </row>
    <row r="665" spans="1:26" ht="15.75" customHeight="1" x14ac:dyDescent="0.25">
      <c r="A665" s="150"/>
      <c r="B665" s="150"/>
      <c r="C665" s="150"/>
      <c r="D665" s="150"/>
      <c r="E665" s="150"/>
      <c r="F665" s="150"/>
      <c r="G665" s="150"/>
      <c r="H665" s="150"/>
      <c r="I665" s="150"/>
      <c r="J665" s="150"/>
      <c r="K665" s="150"/>
      <c r="L665" s="150"/>
      <c r="M665" s="150"/>
      <c r="N665" s="150"/>
      <c r="O665" s="150"/>
      <c r="P665" s="150"/>
      <c r="Q665" s="150"/>
      <c r="R665" s="150"/>
      <c r="S665" s="150"/>
      <c r="T665" s="150"/>
      <c r="U665" s="150"/>
      <c r="V665" s="150"/>
      <c r="W665" s="150"/>
      <c r="X665" s="150"/>
      <c r="Y665" s="150"/>
      <c r="Z665" s="150"/>
    </row>
    <row r="666" spans="1:26" ht="15.75" customHeight="1" x14ac:dyDescent="0.25">
      <c r="A666" s="150"/>
      <c r="B666" s="150"/>
      <c r="C666" s="150"/>
      <c r="D666" s="150"/>
      <c r="E666" s="150"/>
      <c r="F666" s="150"/>
      <c r="G666" s="150"/>
      <c r="H666" s="150"/>
      <c r="I666" s="150"/>
      <c r="J666" s="150"/>
      <c r="K666" s="150"/>
      <c r="L666" s="150"/>
      <c r="M666" s="150"/>
      <c r="N666" s="150"/>
      <c r="O666" s="150"/>
      <c r="P666" s="150"/>
      <c r="Q666" s="150"/>
      <c r="R666" s="150"/>
      <c r="S666" s="150"/>
      <c r="T666" s="150"/>
      <c r="U666" s="150"/>
      <c r="V666" s="150"/>
      <c r="W666" s="150"/>
      <c r="X666" s="150"/>
      <c r="Y666" s="150"/>
      <c r="Z666" s="150"/>
    </row>
    <row r="667" spans="1:26" ht="15.75" customHeight="1" x14ac:dyDescent="0.25">
      <c r="A667" s="150"/>
      <c r="B667" s="150"/>
      <c r="C667" s="150"/>
      <c r="D667" s="150"/>
      <c r="E667" s="150"/>
      <c r="F667" s="150"/>
      <c r="G667" s="150"/>
      <c r="H667" s="150"/>
      <c r="I667" s="150"/>
      <c r="J667" s="150"/>
      <c r="K667" s="150"/>
      <c r="L667" s="150"/>
      <c r="M667" s="150"/>
      <c r="N667" s="150"/>
      <c r="O667" s="150"/>
      <c r="P667" s="150"/>
      <c r="Q667" s="150"/>
      <c r="R667" s="150"/>
      <c r="S667" s="150"/>
      <c r="T667" s="150"/>
      <c r="U667" s="150"/>
      <c r="V667" s="150"/>
      <c r="W667" s="150"/>
      <c r="X667" s="150"/>
      <c r="Y667" s="150"/>
      <c r="Z667" s="150"/>
    </row>
    <row r="668" spans="1:26" ht="15.75" customHeight="1" x14ac:dyDescent="0.25">
      <c r="A668" s="150"/>
      <c r="B668" s="150"/>
      <c r="C668" s="150"/>
      <c r="D668" s="150"/>
      <c r="E668" s="150"/>
      <c r="F668" s="150"/>
      <c r="G668" s="150"/>
      <c r="H668" s="150"/>
      <c r="I668" s="150"/>
      <c r="J668" s="150"/>
      <c r="K668" s="150"/>
      <c r="L668" s="150"/>
      <c r="M668" s="150"/>
      <c r="N668" s="150"/>
      <c r="O668" s="150"/>
      <c r="P668" s="150"/>
      <c r="Q668" s="150"/>
      <c r="R668" s="150"/>
      <c r="S668" s="150"/>
      <c r="T668" s="150"/>
      <c r="U668" s="150"/>
      <c r="V668" s="150"/>
      <c r="W668" s="150"/>
      <c r="X668" s="150"/>
      <c r="Y668" s="150"/>
      <c r="Z668" s="150"/>
    </row>
    <row r="669" spans="1:26" ht="15.75" customHeight="1" x14ac:dyDescent="0.25">
      <c r="A669" s="150"/>
      <c r="B669" s="150"/>
      <c r="C669" s="150"/>
      <c r="D669" s="150"/>
      <c r="E669" s="150"/>
      <c r="F669" s="150"/>
      <c r="G669" s="150"/>
      <c r="H669" s="150"/>
      <c r="I669" s="150"/>
      <c r="J669" s="150"/>
      <c r="K669" s="150"/>
      <c r="L669" s="150"/>
      <c r="M669" s="150"/>
      <c r="N669" s="150"/>
      <c r="O669" s="150"/>
      <c r="P669" s="150"/>
      <c r="Q669" s="150"/>
      <c r="R669" s="150"/>
      <c r="S669" s="150"/>
      <c r="T669" s="150"/>
      <c r="U669" s="150"/>
      <c r="V669" s="150"/>
      <c r="W669" s="150"/>
      <c r="X669" s="150"/>
      <c r="Y669" s="150"/>
      <c r="Z669" s="150"/>
    </row>
    <row r="670" spans="1:26" ht="15.75" customHeight="1" x14ac:dyDescent="0.25">
      <c r="A670" s="150"/>
      <c r="B670" s="150"/>
      <c r="C670" s="150"/>
      <c r="D670" s="150"/>
      <c r="E670" s="150"/>
      <c r="F670" s="150"/>
      <c r="G670" s="150"/>
      <c r="H670" s="150"/>
      <c r="I670" s="150"/>
      <c r="J670" s="150"/>
      <c r="K670" s="150"/>
      <c r="L670" s="150"/>
      <c r="M670" s="150"/>
      <c r="N670" s="150"/>
      <c r="O670" s="150"/>
      <c r="P670" s="150"/>
      <c r="Q670" s="150"/>
      <c r="R670" s="150"/>
      <c r="S670" s="150"/>
      <c r="T670" s="150"/>
      <c r="U670" s="150"/>
      <c r="V670" s="150"/>
      <c r="W670" s="150"/>
      <c r="X670" s="150"/>
      <c r="Y670" s="150"/>
      <c r="Z670" s="150"/>
    </row>
    <row r="671" spans="1:26" ht="15.75" customHeight="1" x14ac:dyDescent="0.25">
      <c r="A671" s="150"/>
      <c r="B671" s="150"/>
      <c r="C671" s="150"/>
      <c r="D671" s="150"/>
      <c r="E671" s="150"/>
      <c r="F671" s="150"/>
      <c r="G671" s="150"/>
      <c r="H671" s="150"/>
      <c r="I671" s="150"/>
      <c r="J671" s="150"/>
      <c r="K671" s="150"/>
      <c r="L671" s="150"/>
      <c r="M671" s="150"/>
      <c r="N671" s="150"/>
      <c r="O671" s="150"/>
      <c r="P671" s="150"/>
      <c r="Q671" s="150"/>
      <c r="R671" s="150"/>
      <c r="S671" s="150"/>
      <c r="T671" s="150"/>
      <c r="U671" s="150"/>
      <c r="V671" s="150"/>
      <c r="W671" s="150"/>
      <c r="X671" s="150"/>
      <c r="Y671" s="150"/>
      <c r="Z671" s="150"/>
    </row>
    <row r="672" spans="1:26" ht="15.75" customHeight="1" x14ac:dyDescent="0.25">
      <c r="A672" s="150"/>
      <c r="B672" s="150"/>
      <c r="C672" s="150"/>
      <c r="D672" s="150"/>
      <c r="E672" s="150"/>
      <c r="F672" s="150"/>
      <c r="G672" s="150"/>
      <c r="H672" s="150"/>
      <c r="I672" s="150"/>
      <c r="J672" s="150"/>
      <c r="K672" s="150"/>
      <c r="L672" s="150"/>
      <c r="M672" s="150"/>
      <c r="N672" s="150"/>
      <c r="O672" s="150"/>
      <c r="P672" s="150"/>
      <c r="Q672" s="150"/>
      <c r="R672" s="150"/>
      <c r="S672" s="150"/>
      <c r="T672" s="150"/>
      <c r="U672" s="150"/>
      <c r="V672" s="150"/>
      <c r="W672" s="150"/>
      <c r="X672" s="150"/>
      <c r="Y672" s="150"/>
      <c r="Z672" s="150"/>
    </row>
    <row r="673" spans="1:26" ht="15.75" customHeight="1" x14ac:dyDescent="0.25">
      <c r="A673" s="150"/>
      <c r="B673" s="150"/>
      <c r="C673" s="150"/>
      <c r="D673" s="150"/>
      <c r="E673" s="150"/>
      <c r="F673" s="150"/>
      <c r="G673" s="150"/>
      <c r="H673" s="150"/>
      <c r="I673" s="150"/>
      <c r="J673" s="150"/>
      <c r="K673" s="150"/>
      <c r="L673" s="150"/>
      <c r="M673" s="150"/>
      <c r="N673" s="150"/>
      <c r="O673" s="150"/>
      <c r="P673" s="150"/>
      <c r="Q673" s="150"/>
      <c r="R673" s="150"/>
      <c r="S673" s="150"/>
      <c r="T673" s="150"/>
      <c r="U673" s="150"/>
      <c r="V673" s="150"/>
      <c r="W673" s="150"/>
      <c r="X673" s="150"/>
      <c r="Y673" s="150"/>
      <c r="Z673" s="150"/>
    </row>
    <row r="674" spans="1:26" ht="15.75" customHeight="1" x14ac:dyDescent="0.25">
      <c r="A674" s="150"/>
      <c r="B674" s="150"/>
      <c r="C674" s="150"/>
      <c r="D674" s="150"/>
      <c r="E674" s="150"/>
      <c r="F674" s="150"/>
      <c r="G674" s="150"/>
      <c r="H674" s="150"/>
      <c r="I674" s="150"/>
      <c r="J674" s="150"/>
      <c r="K674" s="150"/>
      <c r="L674" s="150"/>
      <c r="M674" s="150"/>
      <c r="N674" s="150"/>
      <c r="O674" s="150"/>
      <c r="P674" s="150"/>
      <c r="Q674" s="150"/>
      <c r="R674" s="150"/>
      <c r="S674" s="150"/>
      <c r="T674" s="150"/>
      <c r="U674" s="150"/>
      <c r="V674" s="150"/>
      <c r="W674" s="150"/>
      <c r="X674" s="150"/>
      <c r="Y674" s="150"/>
      <c r="Z674" s="150"/>
    </row>
    <row r="675" spans="1:26" ht="15.75" customHeight="1" x14ac:dyDescent="0.25">
      <c r="A675" s="150"/>
      <c r="B675" s="150"/>
      <c r="C675" s="150"/>
      <c r="D675" s="150"/>
      <c r="E675" s="150"/>
      <c r="F675" s="150"/>
      <c r="G675" s="150"/>
      <c r="H675" s="150"/>
      <c r="I675" s="150"/>
      <c r="J675" s="150"/>
      <c r="K675" s="150"/>
      <c r="L675" s="150"/>
      <c r="M675" s="150"/>
      <c r="N675" s="150"/>
      <c r="O675" s="150"/>
      <c r="P675" s="150"/>
      <c r="Q675" s="150"/>
      <c r="R675" s="150"/>
      <c r="S675" s="150"/>
      <c r="T675" s="150"/>
      <c r="U675" s="150"/>
      <c r="V675" s="150"/>
      <c r="W675" s="150"/>
      <c r="X675" s="150"/>
      <c r="Y675" s="150"/>
      <c r="Z675" s="150"/>
    </row>
    <row r="676" spans="1:26" ht="15.75" customHeight="1" x14ac:dyDescent="0.25">
      <c r="A676" s="150"/>
      <c r="B676" s="150"/>
      <c r="C676" s="150"/>
      <c r="D676" s="150"/>
      <c r="E676" s="150"/>
      <c r="F676" s="150"/>
      <c r="G676" s="150"/>
      <c r="H676" s="150"/>
      <c r="I676" s="150"/>
      <c r="J676" s="150"/>
      <c r="K676" s="150"/>
      <c r="L676" s="150"/>
      <c r="M676" s="150"/>
      <c r="N676" s="150"/>
      <c r="O676" s="150"/>
      <c r="P676" s="150"/>
      <c r="Q676" s="150"/>
      <c r="R676" s="150"/>
      <c r="S676" s="150"/>
      <c r="T676" s="150"/>
      <c r="U676" s="150"/>
      <c r="V676" s="150"/>
      <c r="W676" s="150"/>
      <c r="X676" s="150"/>
      <c r="Y676" s="150"/>
      <c r="Z676" s="150"/>
    </row>
    <row r="677" spans="1:26" ht="15.75" customHeight="1" x14ac:dyDescent="0.25">
      <c r="A677" s="150"/>
      <c r="B677" s="150"/>
      <c r="C677" s="150"/>
      <c r="D677" s="150"/>
      <c r="E677" s="150"/>
      <c r="F677" s="150"/>
      <c r="G677" s="150"/>
      <c r="H677" s="150"/>
      <c r="I677" s="150"/>
      <c r="J677" s="150"/>
      <c r="K677" s="150"/>
      <c r="L677" s="150"/>
      <c r="M677" s="150"/>
      <c r="N677" s="150"/>
      <c r="O677" s="150"/>
      <c r="P677" s="150"/>
      <c r="Q677" s="150"/>
      <c r="R677" s="150"/>
      <c r="S677" s="150"/>
      <c r="T677" s="150"/>
      <c r="U677" s="150"/>
      <c r="V677" s="150"/>
      <c r="W677" s="150"/>
      <c r="X677" s="150"/>
      <c r="Y677" s="150"/>
      <c r="Z677" s="150"/>
    </row>
    <row r="678" spans="1:26" ht="15.75" customHeight="1" x14ac:dyDescent="0.25">
      <c r="A678" s="150"/>
      <c r="B678" s="150"/>
      <c r="C678" s="150"/>
      <c r="D678" s="150"/>
      <c r="E678" s="150"/>
      <c r="F678" s="150"/>
      <c r="G678" s="150"/>
      <c r="H678" s="150"/>
      <c r="I678" s="150"/>
      <c r="J678" s="150"/>
      <c r="K678" s="150"/>
      <c r="L678" s="150"/>
      <c r="M678" s="150"/>
      <c r="N678" s="150"/>
      <c r="O678" s="150"/>
      <c r="P678" s="150"/>
      <c r="Q678" s="150"/>
      <c r="R678" s="150"/>
      <c r="S678" s="150"/>
      <c r="T678" s="150"/>
      <c r="U678" s="150"/>
      <c r="V678" s="150"/>
      <c r="W678" s="150"/>
      <c r="X678" s="150"/>
      <c r="Y678" s="150"/>
      <c r="Z678" s="150"/>
    </row>
    <row r="679" spans="1:26" ht="15.75" customHeight="1" x14ac:dyDescent="0.25">
      <c r="A679" s="150"/>
      <c r="B679" s="150"/>
      <c r="C679" s="150"/>
      <c r="D679" s="150"/>
      <c r="E679" s="150"/>
      <c r="F679" s="150"/>
      <c r="G679" s="150"/>
      <c r="H679" s="150"/>
      <c r="I679" s="150"/>
      <c r="J679" s="150"/>
      <c r="K679" s="150"/>
      <c r="L679" s="150"/>
      <c r="M679" s="150"/>
      <c r="N679" s="150"/>
      <c r="O679" s="150"/>
      <c r="P679" s="150"/>
      <c r="Q679" s="150"/>
      <c r="R679" s="150"/>
      <c r="S679" s="150"/>
      <c r="T679" s="150"/>
      <c r="U679" s="150"/>
      <c r="V679" s="150"/>
      <c r="W679" s="150"/>
      <c r="X679" s="150"/>
      <c r="Y679" s="150"/>
      <c r="Z679" s="150"/>
    </row>
    <row r="680" spans="1:26" ht="15.75" customHeight="1" x14ac:dyDescent="0.25">
      <c r="A680" s="150"/>
      <c r="B680" s="150"/>
      <c r="C680" s="150"/>
      <c r="D680" s="150"/>
      <c r="E680" s="150"/>
      <c r="F680" s="150"/>
      <c r="G680" s="150"/>
      <c r="H680" s="150"/>
      <c r="I680" s="150"/>
      <c r="J680" s="150"/>
      <c r="K680" s="150"/>
      <c r="L680" s="150"/>
      <c r="M680" s="150"/>
      <c r="N680" s="150"/>
      <c r="O680" s="150"/>
      <c r="P680" s="150"/>
      <c r="Q680" s="150"/>
      <c r="R680" s="150"/>
      <c r="S680" s="150"/>
      <c r="T680" s="150"/>
      <c r="U680" s="150"/>
      <c r="V680" s="150"/>
      <c r="W680" s="150"/>
      <c r="X680" s="150"/>
      <c r="Y680" s="150"/>
      <c r="Z680" s="150"/>
    </row>
    <row r="681" spans="1:26" ht="15.75" customHeight="1" x14ac:dyDescent="0.25">
      <c r="A681" s="150"/>
      <c r="B681" s="150"/>
      <c r="C681" s="150"/>
      <c r="D681" s="150"/>
      <c r="E681" s="150"/>
      <c r="F681" s="150"/>
      <c r="G681" s="150"/>
      <c r="H681" s="150"/>
      <c r="I681" s="150"/>
      <c r="J681" s="150"/>
      <c r="K681" s="150"/>
      <c r="L681" s="150"/>
      <c r="M681" s="150"/>
      <c r="N681" s="150"/>
      <c r="O681" s="150"/>
      <c r="P681" s="150"/>
      <c r="Q681" s="150"/>
      <c r="R681" s="150"/>
      <c r="S681" s="150"/>
      <c r="T681" s="150"/>
      <c r="U681" s="150"/>
      <c r="V681" s="150"/>
      <c r="W681" s="150"/>
      <c r="X681" s="150"/>
      <c r="Y681" s="150"/>
      <c r="Z681" s="150"/>
    </row>
    <row r="682" spans="1:26" ht="15.75" customHeight="1" x14ac:dyDescent="0.25">
      <c r="A682" s="150"/>
      <c r="B682" s="150"/>
      <c r="C682" s="150"/>
      <c r="D682" s="150"/>
      <c r="E682" s="150"/>
      <c r="F682" s="150"/>
      <c r="G682" s="150"/>
      <c r="H682" s="150"/>
      <c r="I682" s="150"/>
      <c r="J682" s="150"/>
      <c r="K682" s="150"/>
      <c r="L682" s="150"/>
      <c r="M682" s="150"/>
      <c r="N682" s="150"/>
      <c r="O682" s="150"/>
      <c r="P682" s="150"/>
      <c r="Q682" s="150"/>
      <c r="R682" s="150"/>
      <c r="S682" s="150"/>
      <c r="T682" s="150"/>
      <c r="U682" s="150"/>
      <c r="V682" s="150"/>
      <c r="W682" s="150"/>
      <c r="X682" s="150"/>
      <c r="Y682" s="150"/>
      <c r="Z682" s="150"/>
    </row>
    <row r="683" spans="1:26" ht="15.75" customHeight="1" x14ac:dyDescent="0.25">
      <c r="A683" s="150"/>
      <c r="B683" s="150"/>
      <c r="C683" s="150"/>
      <c r="D683" s="150"/>
      <c r="E683" s="150"/>
      <c r="F683" s="150"/>
      <c r="G683" s="150"/>
      <c r="H683" s="150"/>
      <c r="I683" s="150"/>
      <c r="J683" s="150"/>
      <c r="K683" s="150"/>
      <c r="L683" s="150"/>
      <c r="M683" s="150"/>
      <c r="N683" s="150"/>
      <c r="O683" s="150"/>
      <c r="P683" s="150"/>
      <c r="Q683" s="150"/>
      <c r="R683" s="150"/>
      <c r="S683" s="150"/>
      <c r="T683" s="150"/>
      <c r="U683" s="150"/>
      <c r="V683" s="150"/>
      <c r="W683" s="150"/>
      <c r="X683" s="150"/>
      <c r="Y683" s="150"/>
      <c r="Z683" s="150"/>
    </row>
    <row r="684" spans="1:26" ht="15.75" customHeight="1" x14ac:dyDescent="0.25">
      <c r="A684" s="150"/>
      <c r="B684" s="150"/>
      <c r="C684" s="150"/>
      <c r="D684" s="150"/>
      <c r="E684" s="150"/>
      <c r="F684" s="150"/>
      <c r="G684" s="150"/>
      <c r="H684" s="150"/>
      <c r="I684" s="150"/>
      <c r="J684" s="150"/>
      <c r="K684" s="150"/>
      <c r="L684" s="150"/>
      <c r="M684" s="150"/>
      <c r="N684" s="150"/>
      <c r="O684" s="150"/>
      <c r="P684" s="150"/>
      <c r="Q684" s="150"/>
      <c r="R684" s="150"/>
      <c r="S684" s="150"/>
      <c r="T684" s="150"/>
      <c r="U684" s="150"/>
      <c r="V684" s="150"/>
      <c r="W684" s="150"/>
      <c r="X684" s="150"/>
      <c r="Y684" s="150"/>
      <c r="Z684" s="150"/>
    </row>
    <row r="685" spans="1:26" ht="15.75" customHeight="1" x14ac:dyDescent="0.25">
      <c r="A685" s="150"/>
      <c r="B685" s="150"/>
      <c r="C685" s="150"/>
      <c r="D685" s="150"/>
      <c r="E685" s="150"/>
      <c r="F685" s="150"/>
      <c r="G685" s="150"/>
      <c r="H685" s="150"/>
      <c r="I685" s="150"/>
      <c r="J685" s="150"/>
      <c r="K685" s="150"/>
      <c r="L685" s="150"/>
      <c r="M685" s="150"/>
      <c r="N685" s="150"/>
      <c r="O685" s="150"/>
      <c r="P685" s="150"/>
      <c r="Q685" s="150"/>
      <c r="R685" s="150"/>
      <c r="S685" s="150"/>
      <c r="T685" s="150"/>
      <c r="U685" s="150"/>
      <c r="V685" s="150"/>
      <c r="W685" s="150"/>
      <c r="X685" s="150"/>
      <c r="Y685" s="150"/>
      <c r="Z685" s="150"/>
    </row>
    <row r="686" spans="1:26" ht="15.75" customHeight="1" x14ac:dyDescent="0.25">
      <c r="A686" s="150"/>
      <c r="B686" s="150"/>
      <c r="C686" s="150"/>
      <c r="D686" s="150"/>
      <c r="E686" s="150"/>
      <c r="F686" s="150"/>
      <c r="G686" s="150"/>
      <c r="H686" s="150"/>
      <c r="I686" s="150"/>
      <c r="J686" s="150"/>
      <c r="K686" s="150"/>
      <c r="L686" s="150"/>
      <c r="M686" s="150"/>
      <c r="N686" s="150"/>
      <c r="O686" s="150"/>
      <c r="P686" s="150"/>
      <c r="Q686" s="150"/>
      <c r="R686" s="150"/>
      <c r="S686" s="150"/>
      <c r="T686" s="150"/>
      <c r="U686" s="150"/>
      <c r="V686" s="150"/>
      <c r="W686" s="150"/>
      <c r="X686" s="150"/>
      <c r="Y686" s="150"/>
      <c r="Z686" s="150"/>
    </row>
    <row r="687" spans="1:26" ht="15.75" customHeight="1" x14ac:dyDescent="0.25">
      <c r="A687" s="150"/>
      <c r="B687" s="150"/>
      <c r="C687" s="150"/>
      <c r="D687" s="150"/>
      <c r="E687" s="150"/>
      <c r="F687" s="150"/>
      <c r="G687" s="150"/>
      <c r="H687" s="150"/>
      <c r="I687" s="150"/>
      <c r="J687" s="150"/>
      <c r="K687" s="150"/>
      <c r="L687" s="150"/>
      <c r="M687" s="150"/>
      <c r="N687" s="150"/>
      <c r="O687" s="150"/>
      <c r="P687" s="150"/>
      <c r="Q687" s="150"/>
      <c r="R687" s="150"/>
      <c r="S687" s="150"/>
      <c r="T687" s="150"/>
      <c r="U687" s="150"/>
      <c r="V687" s="150"/>
      <c r="W687" s="150"/>
      <c r="X687" s="150"/>
      <c r="Y687" s="150"/>
      <c r="Z687" s="150"/>
    </row>
    <row r="688" spans="1:26" ht="15.75" customHeight="1" x14ac:dyDescent="0.25">
      <c r="A688" s="150"/>
      <c r="B688" s="150"/>
      <c r="C688" s="150"/>
      <c r="D688" s="150"/>
      <c r="E688" s="150"/>
      <c r="F688" s="150"/>
      <c r="G688" s="150"/>
      <c r="H688" s="150"/>
      <c r="I688" s="150"/>
      <c r="J688" s="150"/>
      <c r="K688" s="150"/>
      <c r="L688" s="150"/>
      <c r="M688" s="150"/>
      <c r="N688" s="150"/>
      <c r="O688" s="150"/>
      <c r="P688" s="150"/>
      <c r="Q688" s="150"/>
      <c r="R688" s="150"/>
      <c r="S688" s="150"/>
      <c r="T688" s="150"/>
      <c r="U688" s="150"/>
      <c r="V688" s="150"/>
      <c r="W688" s="150"/>
      <c r="X688" s="150"/>
      <c r="Y688" s="150"/>
      <c r="Z688" s="150"/>
    </row>
    <row r="689" spans="1:26" ht="15.75" customHeight="1" x14ac:dyDescent="0.25">
      <c r="A689" s="150"/>
      <c r="B689" s="150"/>
      <c r="C689" s="150"/>
      <c r="D689" s="150"/>
      <c r="E689" s="150"/>
      <c r="F689" s="150"/>
      <c r="G689" s="150"/>
      <c r="H689" s="150"/>
      <c r="I689" s="150"/>
      <c r="J689" s="150"/>
      <c r="K689" s="150"/>
      <c r="L689" s="150"/>
      <c r="M689" s="150"/>
      <c r="N689" s="150"/>
      <c r="O689" s="150"/>
      <c r="P689" s="150"/>
      <c r="Q689" s="150"/>
      <c r="R689" s="150"/>
      <c r="S689" s="150"/>
      <c r="T689" s="150"/>
      <c r="U689" s="150"/>
      <c r="V689" s="150"/>
      <c r="W689" s="150"/>
      <c r="X689" s="150"/>
      <c r="Y689" s="150"/>
      <c r="Z689" s="150"/>
    </row>
    <row r="690" spans="1:26" ht="15.75" customHeight="1" x14ac:dyDescent="0.25">
      <c r="A690" s="150"/>
      <c r="B690" s="150"/>
      <c r="C690" s="150"/>
      <c r="D690" s="150"/>
      <c r="E690" s="150"/>
      <c r="F690" s="150"/>
      <c r="G690" s="150"/>
      <c r="H690" s="150"/>
      <c r="I690" s="150"/>
      <c r="J690" s="150"/>
      <c r="K690" s="150"/>
      <c r="L690" s="150"/>
      <c r="M690" s="150"/>
      <c r="N690" s="150"/>
      <c r="O690" s="150"/>
      <c r="P690" s="150"/>
      <c r="Q690" s="150"/>
      <c r="R690" s="150"/>
      <c r="S690" s="150"/>
      <c r="T690" s="150"/>
      <c r="U690" s="150"/>
      <c r="V690" s="150"/>
      <c r="W690" s="150"/>
      <c r="X690" s="150"/>
      <c r="Y690" s="150"/>
      <c r="Z690" s="150"/>
    </row>
    <row r="691" spans="1:26" ht="15.75" customHeight="1" x14ac:dyDescent="0.25">
      <c r="A691" s="150"/>
      <c r="B691" s="150"/>
      <c r="C691" s="150"/>
      <c r="D691" s="150"/>
      <c r="E691" s="150"/>
      <c r="F691" s="150"/>
      <c r="G691" s="150"/>
      <c r="H691" s="150"/>
      <c r="I691" s="150"/>
      <c r="J691" s="150"/>
      <c r="K691" s="150"/>
      <c r="L691" s="150"/>
      <c r="M691" s="150"/>
      <c r="N691" s="150"/>
      <c r="O691" s="150"/>
      <c r="P691" s="150"/>
      <c r="Q691" s="150"/>
      <c r="R691" s="150"/>
      <c r="S691" s="150"/>
      <c r="T691" s="150"/>
      <c r="U691" s="150"/>
      <c r="V691" s="150"/>
      <c r="W691" s="150"/>
      <c r="X691" s="150"/>
      <c r="Y691" s="150"/>
      <c r="Z691" s="150"/>
    </row>
    <row r="692" spans="1:26" ht="15.75" customHeight="1" x14ac:dyDescent="0.25">
      <c r="A692" s="150"/>
      <c r="B692" s="150"/>
      <c r="C692" s="150"/>
      <c r="D692" s="150"/>
      <c r="E692" s="150"/>
      <c r="F692" s="150"/>
      <c r="G692" s="150"/>
      <c r="H692" s="150"/>
      <c r="I692" s="150"/>
      <c r="J692" s="150"/>
      <c r="K692" s="150"/>
      <c r="L692" s="150"/>
      <c r="M692" s="150"/>
      <c r="N692" s="150"/>
      <c r="O692" s="150"/>
      <c r="P692" s="150"/>
      <c r="Q692" s="150"/>
      <c r="R692" s="150"/>
      <c r="S692" s="150"/>
      <c r="T692" s="150"/>
      <c r="U692" s="150"/>
      <c r="V692" s="150"/>
      <c r="W692" s="150"/>
      <c r="X692" s="150"/>
      <c r="Y692" s="150"/>
      <c r="Z692" s="150"/>
    </row>
    <row r="693" spans="1:26" ht="15.75" customHeight="1" x14ac:dyDescent="0.25">
      <c r="A693" s="150"/>
      <c r="B693" s="150"/>
      <c r="C693" s="150"/>
      <c r="D693" s="150"/>
      <c r="E693" s="150"/>
      <c r="F693" s="150"/>
      <c r="G693" s="150"/>
      <c r="H693" s="150"/>
      <c r="I693" s="150"/>
      <c r="J693" s="150"/>
      <c r="K693" s="150"/>
      <c r="L693" s="150"/>
      <c r="M693" s="150"/>
      <c r="N693" s="150"/>
      <c r="O693" s="150"/>
      <c r="P693" s="150"/>
      <c r="Q693" s="150"/>
      <c r="R693" s="150"/>
      <c r="S693" s="150"/>
      <c r="T693" s="150"/>
      <c r="U693" s="150"/>
      <c r="V693" s="150"/>
      <c r="W693" s="150"/>
      <c r="X693" s="150"/>
      <c r="Y693" s="150"/>
      <c r="Z693" s="150"/>
    </row>
    <row r="694" spans="1:26" ht="15.75" customHeight="1" x14ac:dyDescent="0.25">
      <c r="A694" s="150"/>
      <c r="B694" s="150"/>
      <c r="C694" s="150"/>
      <c r="D694" s="150"/>
      <c r="E694" s="150"/>
      <c r="F694" s="150"/>
      <c r="G694" s="150"/>
      <c r="H694" s="150"/>
      <c r="I694" s="150"/>
      <c r="J694" s="150"/>
      <c r="K694" s="150"/>
      <c r="L694" s="150"/>
      <c r="M694" s="150"/>
      <c r="N694" s="150"/>
      <c r="O694" s="150"/>
      <c r="P694" s="150"/>
      <c r="Q694" s="150"/>
      <c r="R694" s="150"/>
      <c r="S694" s="150"/>
      <c r="T694" s="150"/>
      <c r="U694" s="150"/>
      <c r="V694" s="150"/>
      <c r="W694" s="150"/>
      <c r="X694" s="150"/>
      <c r="Y694" s="150"/>
      <c r="Z694" s="150"/>
    </row>
    <row r="695" spans="1:26" ht="15.75" customHeight="1" x14ac:dyDescent="0.25">
      <c r="A695" s="150"/>
      <c r="B695" s="150"/>
      <c r="C695" s="150"/>
      <c r="D695" s="150"/>
      <c r="E695" s="150"/>
      <c r="F695" s="150"/>
      <c r="G695" s="150"/>
      <c r="H695" s="150"/>
      <c r="I695" s="150"/>
      <c r="J695" s="150"/>
      <c r="K695" s="150"/>
      <c r="L695" s="150"/>
      <c r="M695" s="150"/>
      <c r="N695" s="150"/>
      <c r="O695" s="150"/>
      <c r="P695" s="150"/>
      <c r="Q695" s="150"/>
      <c r="R695" s="150"/>
      <c r="S695" s="150"/>
      <c r="T695" s="150"/>
      <c r="U695" s="150"/>
      <c r="V695" s="150"/>
      <c r="W695" s="150"/>
      <c r="X695" s="150"/>
      <c r="Y695" s="150"/>
      <c r="Z695" s="150"/>
    </row>
    <row r="696" spans="1:26" ht="15.75" customHeight="1" x14ac:dyDescent="0.25">
      <c r="A696" s="150"/>
      <c r="B696" s="150"/>
      <c r="C696" s="150"/>
      <c r="D696" s="150"/>
      <c r="E696" s="150"/>
      <c r="F696" s="150"/>
      <c r="G696" s="150"/>
      <c r="H696" s="150"/>
      <c r="I696" s="150"/>
      <c r="J696" s="150"/>
      <c r="K696" s="150"/>
      <c r="L696" s="150"/>
      <c r="M696" s="150"/>
      <c r="N696" s="150"/>
      <c r="O696" s="150"/>
      <c r="P696" s="150"/>
      <c r="Q696" s="150"/>
      <c r="R696" s="150"/>
      <c r="S696" s="150"/>
      <c r="T696" s="150"/>
      <c r="U696" s="150"/>
      <c r="V696" s="150"/>
      <c r="W696" s="150"/>
      <c r="X696" s="150"/>
      <c r="Y696" s="150"/>
      <c r="Z696" s="150"/>
    </row>
    <row r="697" spans="1:26" ht="15.75" customHeight="1" x14ac:dyDescent="0.25">
      <c r="A697" s="150"/>
      <c r="B697" s="150"/>
      <c r="C697" s="150"/>
      <c r="D697" s="150"/>
      <c r="E697" s="150"/>
      <c r="F697" s="150"/>
      <c r="G697" s="150"/>
      <c r="H697" s="150"/>
      <c r="I697" s="150"/>
      <c r="J697" s="150"/>
      <c r="K697" s="150"/>
      <c r="L697" s="150"/>
      <c r="M697" s="150"/>
      <c r="N697" s="150"/>
      <c r="O697" s="150"/>
      <c r="P697" s="150"/>
      <c r="Q697" s="150"/>
      <c r="R697" s="150"/>
      <c r="S697" s="150"/>
      <c r="T697" s="150"/>
      <c r="U697" s="150"/>
      <c r="V697" s="150"/>
      <c r="W697" s="150"/>
      <c r="X697" s="150"/>
      <c r="Y697" s="150"/>
      <c r="Z697" s="150"/>
    </row>
    <row r="698" spans="1:26" ht="15.75" customHeight="1" x14ac:dyDescent="0.25">
      <c r="A698" s="150"/>
      <c r="B698" s="150"/>
      <c r="C698" s="150"/>
      <c r="D698" s="150"/>
      <c r="E698" s="150"/>
      <c r="F698" s="150"/>
      <c r="G698" s="150"/>
      <c r="H698" s="150"/>
      <c r="I698" s="150"/>
      <c r="J698" s="150"/>
      <c r="K698" s="150"/>
      <c r="L698" s="150"/>
      <c r="M698" s="150"/>
      <c r="N698" s="150"/>
      <c r="O698" s="150"/>
      <c r="P698" s="150"/>
      <c r="Q698" s="150"/>
      <c r="R698" s="150"/>
      <c r="S698" s="150"/>
      <c r="T698" s="150"/>
      <c r="U698" s="150"/>
      <c r="V698" s="150"/>
      <c r="W698" s="150"/>
      <c r="X698" s="150"/>
      <c r="Y698" s="150"/>
      <c r="Z698" s="150"/>
    </row>
    <row r="699" spans="1:26" ht="15.75" customHeight="1" x14ac:dyDescent="0.25">
      <c r="A699" s="150"/>
      <c r="B699" s="150"/>
      <c r="C699" s="150"/>
      <c r="D699" s="150"/>
      <c r="E699" s="150"/>
      <c r="F699" s="150"/>
      <c r="G699" s="150"/>
      <c r="H699" s="150"/>
      <c r="I699" s="150"/>
      <c r="J699" s="150"/>
      <c r="K699" s="150"/>
      <c r="L699" s="150"/>
      <c r="M699" s="150"/>
      <c r="N699" s="150"/>
      <c r="O699" s="150"/>
      <c r="P699" s="150"/>
      <c r="Q699" s="150"/>
      <c r="R699" s="150"/>
      <c r="S699" s="150"/>
      <c r="T699" s="150"/>
      <c r="U699" s="150"/>
      <c r="V699" s="150"/>
      <c r="W699" s="150"/>
      <c r="X699" s="150"/>
      <c r="Y699" s="150"/>
      <c r="Z699" s="150"/>
    </row>
    <row r="700" spans="1:26" ht="15.75" customHeight="1" x14ac:dyDescent="0.25">
      <c r="A700" s="150"/>
      <c r="B700" s="150"/>
      <c r="C700" s="150"/>
      <c r="D700" s="150"/>
      <c r="E700" s="150"/>
      <c r="F700" s="150"/>
      <c r="G700" s="150"/>
      <c r="H700" s="150"/>
      <c r="I700" s="150"/>
      <c r="J700" s="150"/>
      <c r="K700" s="150"/>
      <c r="L700" s="150"/>
      <c r="M700" s="150"/>
      <c r="N700" s="150"/>
      <c r="O700" s="150"/>
      <c r="P700" s="150"/>
      <c r="Q700" s="150"/>
      <c r="R700" s="150"/>
      <c r="S700" s="150"/>
      <c r="T700" s="150"/>
      <c r="U700" s="150"/>
      <c r="V700" s="150"/>
      <c r="W700" s="150"/>
      <c r="X700" s="150"/>
      <c r="Y700" s="150"/>
      <c r="Z700" s="150"/>
    </row>
    <row r="701" spans="1:26" ht="15.75" customHeight="1" x14ac:dyDescent="0.25">
      <c r="A701" s="150"/>
      <c r="B701" s="150"/>
      <c r="C701" s="150"/>
      <c r="D701" s="150"/>
      <c r="E701" s="150"/>
      <c r="F701" s="150"/>
      <c r="G701" s="150"/>
      <c r="H701" s="150"/>
      <c r="I701" s="150"/>
      <c r="J701" s="150"/>
      <c r="K701" s="150"/>
      <c r="L701" s="150"/>
      <c r="M701" s="150"/>
      <c r="N701" s="150"/>
      <c r="O701" s="150"/>
      <c r="P701" s="150"/>
      <c r="Q701" s="150"/>
      <c r="R701" s="150"/>
      <c r="S701" s="150"/>
      <c r="T701" s="150"/>
      <c r="U701" s="150"/>
      <c r="V701" s="150"/>
      <c r="W701" s="150"/>
      <c r="X701" s="150"/>
      <c r="Y701" s="150"/>
      <c r="Z701" s="150"/>
    </row>
    <row r="702" spans="1:26" ht="15.75" customHeight="1" x14ac:dyDescent="0.25">
      <c r="A702" s="150"/>
      <c r="B702" s="150"/>
      <c r="C702" s="150"/>
      <c r="D702" s="150"/>
      <c r="E702" s="150"/>
      <c r="F702" s="150"/>
      <c r="G702" s="150"/>
      <c r="H702" s="150"/>
      <c r="I702" s="150"/>
      <c r="J702" s="150"/>
      <c r="K702" s="150"/>
      <c r="L702" s="150"/>
      <c r="M702" s="150"/>
      <c r="N702" s="150"/>
      <c r="O702" s="150"/>
      <c r="P702" s="150"/>
      <c r="Q702" s="150"/>
      <c r="R702" s="150"/>
      <c r="S702" s="150"/>
      <c r="T702" s="150"/>
      <c r="U702" s="150"/>
      <c r="V702" s="150"/>
      <c r="W702" s="150"/>
      <c r="X702" s="150"/>
      <c r="Y702" s="150"/>
      <c r="Z702" s="150"/>
    </row>
    <row r="703" spans="1:26" ht="15.75" customHeight="1" x14ac:dyDescent="0.25">
      <c r="A703" s="150"/>
      <c r="B703" s="150"/>
      <c r="C703" s="150"/>
      <c r="D703" s="150"/>
      <c r="E703" s="150"/>
      <c r="F703" s="150"/>
      <c r="G703" s="150"/>
      <c r="H703" s="150"/>
      <c r="I703" s="150"/>
      <c r="J703" s="150"/>
      <c r="K703" s="150"/>
      <c r="L703" s="150"/>
      <c r="M703" s="150"/>
      <c r="N703" s="150"/>
      <c r="O703" s="150"/>
      <c r="P703" s="150"/>
      <c r="Q703" s="150"/>
      <c r="R703" s="150"/>
      <c r="S703" s="150"/>
      <c r="T703" s="150"/>
      <c r="U703" s="150"/>
      <c r="V703" s="150"/>
      <c r="W703" s="150"/>
      <c r="X703" s="150"/>
      <c r="Y703" s="150"/>
      <c r="Z703" s="150"/>
    </row>
    <row r="704" spans="1:26" ht="15.75" customHeight="1" x14ac:dyDescent="0.25">
      <c r="A704" s="150"/>
      <c r="B704" s="150"/>
      <c r="C704" s="150"/>
      <c r="D704" s="150"/>
      <c r="E704" s="150"/>
      <c r="F704" s="150"/>
      <c r="G704" s="150"/>
      <c r="H704" s="150"/>
      <c r="I704" s="150"/>
      <c r="J704" s="150"/>
      <c r="K704" s="150"/>
      <c r="L704" s="150"/>
      <c r="M704" s="150"/>
      <c r="N704" s="150"/>
      <c r="O704" s="150"/>
      <c r="P704" s="150"/>
      <c r="Q704" s="150"/>
      <c r="R704" s="150"/>
      <c r="S704" s="150"/>
      <c r="T704" s="150"/>
      <c r="U704" s="150"/>
      <c r="V704" s="150"/>
      <c r="W704" s="150"/>
      <c r="X704" s="150"/>
      <c r="Y704" s="150"/>
      <c r="Z704" s="150"/>
    </row>
    <row r="705" spans="1:26" ht="15.75" customHeight="1" x14ac:dyDescent="0.25">
      <c r="A705" s="150"/>
      <c r="B705" s="150"/>
      <c r="C705" s="150"/>
      <c r="D705" s="150"/>
      <c r="E705" s="150"/>
      <c r="F705" s="150"/>
      <c r="G705" s="150"/>
      <c r="H705" s="150"/>
      <c r="I705" s="150"/>
      <c r="J705" s="150"/>
      <c r="K705" s="150"/>
      <c r="L705" s="150"/>
      <c r="M705" s="150"/>
      <c r="N705" s="150"/>
      <c r="O705" s="150"/>
      <c r="P705" s="150"/>
      <c r="Q705" s="150"/>
      <c r="R705" s="150"/>
      <c r="S705" s="150"/>
      <c r="T705" s="150"/>
      <c r="U705" s="150"/>
      <c r="V705" s="150"/>
      <c r="W705" s="150"/>
      <c r="X705" s="150"/>
      <c r="Y705" s="150"/>
      <c r="Z705" s="150"/>
    </row>
    <row r="706" spans="1:26" ht="15.75" customHeight="1" x14ac:dyDescent="0.25">
      <c r="A706" s="150"/>
      <c r="B706" s="150"/>
      <c r="C706" s="150"/>
      <c r="D706" s="150"/>
      <c r="E706" s="150"/>
      <c r="F706" s="150"/>
      <c r="G706" s="150"/>
      <c r="H706" s="150"/>
      <c r="I706" s="150"/>
      <c r="J706" s="150"/>
      <c r="K706" s="150"/>
      <c r="L706" s="150"/>
      <c r="M706" s="150"/>
      <c r="N706" s="150"/>
      <c r="O706" s="150"/>
      <c r="P706" s="150"/>
      <c r="Q706" s="150"/>
      <c r="R706" s="150"/>
      <c r="S706" s="150"/>
      <c r="T706" s="150"/>
      <c r="U706" s="150"/>
      <c r="V706" s="150"/>
      <c r="W706" s="150"/>
      <c r="X706" s="150"/>
      <c r="Y706" s="150"/>
      <c r="Z706" s="150"/>
    </row>
    <row r="707" spans="1:26" ht="15.75" customHeight="1" x14ac:dyDescent="0.25">
      <c r="A707" s="150"/>
      <c r="B707" s="150"/>
      <c r="C707" s="150"/>
      <c r="D707" s="150"/>
      <c r="E707" s="150"/>
      <c r="F707" s="150"/>
      <c r="G707" s="150"/>
      <c r="H707" s="150"/>
      <c r="I707" s="150"/>
      <c r="J707" s="150"/>
      <c r="K707" s="150"/>
      <c r="L707" s="150"/>
      <c r="M707" s="150"/>
      <c r="N707" s="150"/>
      <c r="O707" s="150"/>
      <c r="P707" s="150"/>
      <c r="Q707" s="150"/>
      <c r="R707" s="150"/>
      <c r="S707" s="150"/>
      <c r="T707" s="150"/>
      <c r="U707" s="150"/>
      <c r="V707" s="150"/>
      <c r="W707" s="150"/>
      <c r="X707" s="150"/>
      <c r="Y707" s="150"/>
      <c r="Z707" s="150"/>
    </row>
    <row r="708" spans="1:26" ht="15.75" customHeight="1" x14ac:dyDescent="0.25">
      <c r="A708" s="150"/>
      <c r="B708" s="150"/>
      <c r="C708" s="150"/>
      <c r="D708" s="150"/>
      <c r="E708" s="150"/>
      <c r="F708" s="150"/>
      <c r="G708" s="150"/>
      <c r="H708" s="150"/>
      <c r="I708" s="150"/>
      <c r="J708" s="150"/>
      <c r="K708" s="150"/>
      <c r="L708" s="150"/>
      <c r="M708" s="150"/>
      <c r="N708" s="150"/>
      <c r="O708" s="150"/>
      <c r="P708" s="150"/>
      <c r="Q708" s="150"/>
      <c r="R708" s="150"/>
      <c r="S708" s="150"/>
      <c r="T708" s="150"/>
      <c r="U708" s="150"/>
      <c r="V708" s="150"/>
      <c r="W708" s="150"/>
      <c r="X708" s="150"/>
      <c r="Y708" s="150"/>
      <c r="Z708" s="150"/>
    </row>
    <row r="709" spans="1:26" ht="15.75" customHeight="1" x14ac:dyDescent="0.25">
      <c r="A709" s="150"/>
      <c r="B709" s="150"/>
      <c r="C709" s="150"/>
      <c r="D709" s="150"/>
      <c r="E709" s="150"/>
      <c r="F709" s="150"/>
      <c r="G709" s="150"/>
      <c r="H709" s="150"/>
      <c r="I709" s="150"/>
      <c r="J709" s="150"/>
      <c r="K709" s="150"/>
      <c r="L709" s="150"/>
      <c r="M709" s="150"/>
      <c r="N709" s="150"/>
      <c r="O709" s="150"/>
      <c r="P709" s="150"/>
      <c r="Q709" s="150"/>
      <c r="R709" s="150"/>
      <c r="S709" s="150"/>
      <c r="T709" s="150"/>
      <c r="U709" s="150"/>
      <c r="V709" s="150"/>
      <c r="W709" s="150"/>
      <c r="X709" s="150"/>
      <c r="Y709" s="150"/>
      <c r="Z709" s="150"/>
    </row>
    <row r="710" spans="1:26" ht="15.75" customHeight="1" x14ac:dyDescent="0.25">
      <c r="A710" s="150"/>
      <c r="B710" s="150"/>
      <c r="C710" s="150"/>
      <c r="D710" s="150"/>
      <c r="E710" s="150"/>
      <c r="F710" s="150"/>
      <c r="G710" s="150"/>
      <c r="H710" s="150"/>
      <c r="I710" s="150"/>
      <c r="J710" s="150"/>
      <c r="K710" s="150"/>
      <c r="L710" s="150"/>
      <c r="M710" s="150"/>
      <c r="N710" s="150"/>
      <c r="O710" s="150"/>
      <c r="P710" s="150"/>
      <c r="Q710" s="150"/>
      <c r="R710" s="150"/>
      <c r="S710" s="150"/>
      <c r="T710" s="150"/>
      <c r="U710" s="150"/>
      <c r="V710" s="150"/>
      <c r="W710" s="150"/>
      <c r="X710" s="150"/>
      <c r="Y710" s="150"/>
      <c r="Z710" s="150"/>
    </row>
    <row r="711" spans="1:26" ht="15.75" customHeight="1" x14ac:dyDescent="0.25">
      <c r="A711" s="150"/>
      <c r="B711" s="150"/>
      <c r="C711" s="150"/>
      <c r="D711" s="150"/>
      <c r="E711" s="150"/>
      <c r="F711" s="150"/>
      <c r="G711" s="150"/>
      <c r="H711" s="150"/>
      <c r="I711" s="150"/>
      <c r="J711" s="150"/>
      <c r="K711" s="150"/>
      <c r="L711" s="150"/>
      <c r="M711" s="150"/>
      <c r="N711" s="150"/>
      <c r="O711" s="150"/>
      <c r="P711" s="150"/>
      <c r="Q711" s="150"/>
      <c r="R711" s="150"/>
      <c r="S711" s="150"/>
      <c r="T711" s="150"/>
      <c r="U711" s="150"/>
      <c r="V711" s="150"/>
      <c r="W711" s="150"/>
      <c r="X711" s="150"/>
      <c r="Y711" s="150"/>
      <c r="Z711" s="150"/>
    </row>
    <row r="712" spans="1:26" ht="15.75" customHeight="1" x14ac:dyDescent="0.25">
      <c r="A712" s="150"/>
      <c r="B712" s="150"/>
      <c r="C712" s="150"/>
      <c r="D712" s="150"/>
      <c r="E712" s="150"/>
      <c r="F712" s="150"/>
      <c r="G712" s="150"/>
      <c r="H712" s="150"/>
      <c r="I712" s="150"/>
      <c r="J712" s="150"/>
      <c r="K712" s="150"/>
      <c r="L712" s="150"/>
      <c r="M712" s="150"/>
      <c r="N712" s="150"/>
      <c r="O712" s="150"/>
      <c r="P712" s="150"/>
      <c r="Q712" s="150"/>
      <c r="R712" s="150"/>
      <c r="S712" s="150"/>
      <c r="T712" s="150"/>
      <c r="U712" s="150"/>
      <c r="V712" s="150"/>
      <c r="W712" s="150"/>
      <c r="X712" s="150"/>
      <c r="Y712" s="150"/>
      <c r="Z712" s="150"/>
    </row>
    <row r="713" spans="1:26" ht="15.75" customHeight="1" x14ac:dyDescent="0.25">
      <c r="A713" s="150"/>
      <c r="B713" s="150"/>
      <c r="C713" s="150"/>
      <c r="D713" s="150"/>
      <c r="E713" s="150"/>
      <c r="F713" s="150"/>
      <c r="G713" s="150"/>
      <c r="H713" s="150"/>
      <c r="I713" s="150"/>
      <c r="J713" s="150"/>
      <c r="K713" s="150"/>
      <c r="L713" s="150"/>
      <c r="M713" s="150"/>
      <c r="N713" s="150"/>
      <c r="O713" s="150"/>
      <c r="P713" s="150"/>
      <c r="Q713" s="150"/>
      <c r="R713" s="150"/>
      <c r="S713" s="150"/>
      <c r="T713" s="150"/>
      <c r="U713" s="150"/>
      <c r="V713" s="150"/>
      <c r="W713" s="150"/>
      <c r="X713" s="150"/>
      <c r="Y713" s="150"/>
      <c r="Z713" s="150"/>
    </row>
    <row r="714" spans="1:26" ht="15.75" customHeight="1" x14ac:dyDescent="0.25">
      <c r="A714" s="150"/>
      <c r="B714" s="150"/>
      <c r="C714" s="150"/>
      <c r="D714" s="150"/>
      <c r="E714" s="150"/>
      <c r="F714" s="150"/>
      <c r="G714" s="150"/>
      <c r="H714" s="150"/>
      <c r="I714" s="150"/>
      <c r="J714" s="150"/>
      <c r="K714" s="150"/>
      <c r="L714" s="150"/>
      <c r="M714" s="150"/>
      <c r="N714" s="150"/>
      <c r="O714" s="150"/>
      <c r="P714" s="150"/>
      <c r="Q714" s="150"/>
      <c r="R714" s="150"/>
      <c r="S714" s="150"/>
      <c r="T714" s="150"/>
      <c r="U714" s="150"/>
      <c r="V714" s="150"/>
      <c r="W714" s="150"/>
      <c r="X714" s="150"/>
      <c r="Y714" s="150"/>
      <c r="Z714" s="150"/>
    </row>
    <row r="715" spans="1:26" ht="15.75" customHeight="1" x14ac:dyDescent="0.25">
      <c r="A715" s="150"/>
      <c r="B715" s="150"/>
      <c r="C715" s="150"/>
      <c r="D715" s="150"/>
      <c r="E715" s="150"/>
      <c r="F715" s="150"/>
      <c r="G715" s="150"/>
      <c r="H715" s="150"/>
      <c r="I715" s="150"/>
      <c r="J715" s="150"/>
      <c r="K715" s="150"/>
      <c r="L715" s="150"/>
      <c r="M715" s="150"/>
      <c r="N715" s="150"/>
      <c r="O715" s="150"/>
      <c r="P715" s="150"/>
      <c r="Q715" s="150"/>
      <c r="R715" s="150"/>
      <c r="S715" s="150"/>
      <c r="T715" s="150"/>
      <c r="U715" s="150"/>
      <c r="V715" s="150"/>
      <c r="W715" s="150"/>
      <c r="X715" s="150"/>
      <c r="Y715" s="150"/>
      <c r="Z715" s="150"/>
    </row>
    <row r="716" spans="1:26" ht="15.75" customHeight="1" x14ac:dyDescent="0.25">
      <c r="A716" s="150"/>
      <c r="B716" s="150"/>
      <c r="C716" s="150"/>
      <c r="D716" s="150"/>
      <c r="E716" s="150"/>
      <c r="F716" s="150"/>
      <c r="G716" s="150"/>
      <c r="H716" s="150"/>
      <c r="I716" s="150"/>
      <c r="J716" s="150"/>
      <c r="K716" s="150"/>
      <c r="L716" s="150"/>
      <c r="M716" s="150"/>
      <c r="N716" s="150"/>
      <c r="O716" s="150"/>
      <c r="P716" s="150"/>
      <c r="Q716" s="150"/>
      <c r="R716" s="150"/>
      <c r="S716" s="150"/>
      <c r="T716" s="150"/>
      <c r="U716" s="150"/>
      <c r="V716" s="150"/>
      <c r="W716" s="150"/>
      <c r="X716" s="150"/>
      <c r="Y716" s="150"/>
      <c r="Z716" s="150"/>
    </row>
    <row r="717" spans="1:26" ht="15.75" customHeight="1" x14ac:dyDescent="0.25">
      <c r="A717" s="150"/>
      <c r="B717" s="150"/>
      <c r="C717" s="150"/>
      <c r="D717" s="150"/>
      <c r="E717" s="150"/>
      <c r="F717" s="150"/>
      <c r="G717" s="150"/>
      <c r="H717" s="150"/>
      <c r="I717" s="150"/>
      <c r="J717" s="150"/>
      <c r="K717" s="150"/>
      <c r="L717" s="150"/>
      <c r="M717" s="150"/>
      <c r="N717" s="150"/>
      <c r="O717" s="150"/>
      <c r="P717" s="150"/>
      <c r="Q717" s="150"/>
      <c r="R717" s="150"/>
      <c r="S717" s="150"/>
      <c r="T717" s="150"/>
      <c r="U717" s="150"/>
      <c r="V717" s="150"/>
      <c r="W717" s="150"/>
      <c r="X717" s="150"/>
      <c r="Y717" s="150"/>
      <c r="Z717" s="150"/>
    </row>
    <row r="718" spans="1:26" ht="15.75" customHeight="1" x14ac:dyDescent="0.25">
      <c r="A718" s="150"/>
      <c r="B718" s="150"/>
      <c r="C718" s="150"/>
      <c r="D718" s="150"/>
      <c r="E718" s="150"/>
      <c r="F718" s="150"/>
      <c r="G718" s="150"/>
      <c r="H718" s="150"/>
      <c r="I718" s="150"/>
      <c r="J718" s="150"/>
      <c r="K718" s="150"/>
      <c r="L718" s="150"/>
      <c r="M718" s="150"/>
      <c r="N718" s="150"/>
      <c r="O718" s="150"/>
      <c r="P718" s="150"/>
      <c r="Q718" s="150"/>
      <c r="R718" s="150"/>
      <c r="S718" s="150"/>
      <c r="T718" s="150"/>
      <c r="U718" s="150"/>
      <c r="V718" s="150"/>
      <c r="W718" s="150"/>
      <c r="X718" s="150"/>
      <c r="Y718" s="150"/>
      <c r="Z718" s="150"/>
    </row>
    <row r="719" spans="1:26" ht="15.75" customHeight="1" x14ac:dyDescent="0.25">
      <c r="A719" s="150"/>
      <c r="B719" s="150"/>
      <c r="C719" s="150"/>
      <c r="D719" s="150"/>
      <c r="E719" s="150"/>
      <c r="F719" s="150"/>
      <c r="G719" s="150"/>
      <c r="H719" s="150"/>
      <c r="I719" s="150"/>
      <c r="J719" s="150"/>
      <c r="K719" s="150"/>
      <c r="L719" s="150"/>
      <c r="M719" s="150"/>
      <c r="N719" s="150"/>
      <c r="O719" s="150"/>
      <c r="P719" s="150"/>
      <c r="Q719" s="150"/>
      <c r="R719" s="150"/>
      <c r="S719" s="150"/>
      <c r="T719" s="150"/>
      <c r="U719" s="150"/>
      <c r="V719" s="150"/>
      <c r="W719" s="150"/>
      <c r="X719" s="150"/>
      <c r="Y719" s="150"/>
      <c r="Z719" s="150"/>
    </row>
    <row r="720" spans="1:26" ht="15.75" customHeight="1" x14ac:dyDescent="0.25">
      <c r="A720" s="150"/>
      <c r="B720" s="150"/>
      <c r="C720" s="150"/>
      <c r="D720" s="150"/>
      <c r="E720" s="150"/>
      <c r="F720" s="150"/>
      <c r="G720" s="150"/>
      <c r="H720" s="150"/>
      <c r="I720" s="150"/>
      <c r="J720" s="150"/>
      <c r="K720" s="150"/>
      <c r="L720" s="150"/>
      <c r="M720" s="150"/>
      <c r="N720" s="150"/>
      <c r="O720" s="150"/>
      <c r="P720" s="150"/>
      <c r="Q720" s="150"/>
      <c r="R720" s="150"/>
      <c r="S720" s="150"/>
      <c r="T720" s="150"/>
      <c r="U720" s="150"/>
      <c r="V720" s="150"/>
      <c r="W720" s="150"/>
      <c r="X720" s="150"/>
      <c r="Y720" s="150"/>
      <c r="Z720" s="150"/>
    </row>
    <row r="721" spans="1:26" ht="15.75" customHeight="1" x14ac:dyDescent="0.25">
      <c r="A721" s="150"/>
      <c r="B721" s="150"/>
      <c r="C721" s="150"/>
      <c r="D721" s="150"/>
      <c r="E721" s="150"/>
      <c r="F721" s="150"/>
      <c r="G721" s="150"/>
      <c r="H721" s="150"/>
      <c r="I721" s="150"/>
      <c r="J721" s="150"/>
      <c r="K721" s="150"/>
      <c r="L721" s="150"/>
      <c r="M721" s="150"/>
      <c r="N721" s="150"/>
      <c r="O721" s="150"/>
      <c r="P721" s="150"/>
      <c r="Q721" s="150"/>
      <c r="R721" s="150"/>
      <c r="S721" s="150"/>
      <c r="T721" s="150"/>
      <c r="U721" s="150"/>
      <c r="V721" s="150"/>
      <c r="W721" s="150"/>
      <c r="X721" s="150"/>
      <c r="Y721" s="150"/>
      <c r="Z721" s="150"/>
    </row>
    <row r="722" spans="1:26" ht="15.75" customHeight="1" x14ac:dyDescent="0.25">
      <c r="A722" s="150"/>
      <c r="B722" s="150"/>
      <c r="C722" s="150"/>
      <c r="D722" s="150"/>
      <c r="E722" s="150"/>
      <c r="F722" s="150"/>
      <c r="G722" s="150"/>
      <c r="H722" s="150"/>
      <c r="I722" s="150"/>
      <c r="J722" s="150"/>
      <c r="K722" s="150"/>
      <c r="L722" s="150"/>
      <c r="M722" s="150"/>
      <c r="N722" s="150"/>
      <c r="O722" s="150"/>
      <c r="P722" s="150"/>
      <c r="Q722" s="150"/>
      <c r="R722" s="150"/>
      <c r="S722" s="150"/>
      <c r="T722" s="150"/>
      <c r="U722" s="150"/>
      <c r="V722" s="150"/>
      <c r="W722" s="150"/>
      <c r="X722" s="150"/>
      <c r="Y722" s="150"/>
      <c r="Z722" s="150"/>
    </row>
    <row r="723" spans="1:26" ht="15.75" customHeight="1" x14ac:dyDescent="0.25">
      <c r="A723" s="150"/>
      <c r="B723" s="150"/>
      <c r="C723" s="150"/>
      <c r="D723" s="150"/>
      <c r="E723" s="150"/>
      <c r="F723" s="150"/>
      <c r="G723" s="150"/>
      <c r="H723" s="150"/>
      <c r="I723" s="150"/>
      <c r="J723" s="150"/>
      <c r="K723" s="150"/>
      <c r="L723" s="150"/>
      <c r="M723" s="150"/>
      <c r="N723" s="150"/>
      <c r="O723" s="150"/>
      <c r="P723" s="150"/>
      <c r="Q723" s="150"/>
      <c r="R723" s="150"/>
      <c r="S723" s="150"/>
      <c r="T723" s="150"/>
      <c r="U723" s="150"/>
      <c r="V723" s="150"/>
      <c r="W723" s="150"/>
      <c r="X723" s="150"/>
      <c r="Y723" s="150"/>
      <c r="Z723" s="150"/>
    </row>
    <row r="724" spans="1:26" ht="15.75" customHeight="1" x14ac:dyDescent="0.25">
      <c r="A724" s="150"/>
      <c r="B724" s="150"/>
      <c r="C724" s="150"/>
      <c r="D724" s="150"/>
      <c r="E724" s="150"/>
      <c r="F724" s="150"/>
      <c r="G724" s="150"/>
      <c r="H724" s="150"/>
      <c r="I724" s="150"/>
      <c r="J724" s="150"/>
      <c r="K724" s="150"/>
      <c r="L724" s="150"/>
      <c r="M724" s="150"/>
      <c r="N724" s="150"/>
      <c r="O724" s="150"/>
      <c r="P724" s="150"/>
      <c r="Q724" s="150"/>
      <c r="R724" s="150"/>
      <c r="S724" s="150"/>
      <c r="T724" s="150"/>
      <c r="U724" s="150"/>
      <c r="V724" s="150"/>
      <c r="W724" s="150"/>
      <c r="X724" s="150"/>
      <c r="Y724" s="150"/>
      <c r="Z724" s="150"/>
    </row>
    <row r="725" spans="1:26" ht="15.75" customHeight="1" x14ac:dyDescent="0.25">
      <c r="A725" s="150"/>
      <c r="B725" s="150"/>
      <c r="C725" s="150"/>
      <c r="D725" s="150"/>
      <c r="E725" s="150"/>
      <c r="F725" s="150"/>
      <c r="G725" s="150"/>
      <c r="H725" s="150"/>
      <c r="I725" s="150"/>
      <c r="J725" s="150"/>
      <c r="K725" s="150"/>
      <c r="L725" s="150"/>
      <c r="M725" s="150"/>
      <c r="N725" s="150"/>
      <c r="O725" s="150"/>
      <c r="P725" s="150"/>
      <c r="Q725" s="150"/>
      <c r="R725" s="150"/>
      <c r="S725" s="150"/>
      <c r="T725" s="150"/>
      <c r="U725" s="150"/>
      <c r="V725" s="150"/>
      <c r="W725" s="150"/>
      <c r="X725" s="150"/>
      <c r="Y725" s="150"/>
      <c r="Z725" s="150"/>
    </row>
    <row r="726" spans="1:26" ht="15.75" customHeight="1" x14ac:dyDescent="0.25">
      <c r="A726" s="150"/>
      <c r="B726" s="150"/>
      <c r="C726" s="150"/>
      <c r="D726" s="150"/>
      <c r="E726" s="150"/>
      <c r="F726" s="150"/>
      <c r="G726" s="150"/>
      <c r="H726" s="150"/>
      <c r="I726" s="150"/>
      <c r="J726" s="150"/>
      <c r="K726" s="150"/>
      <c r="L726" s="150"/>
      <c r="M726" s="150"/>
      <c r="N726" s="150"/>
      <c r="O726" s="150"/>
      <c r="P726" s="150"/>
      <c r="Q726" s="150"/>
      <c r="R726" s="150"/>
      <c r="S726" s="150"/>
      <c r="T726" s="150"/>
      <c r="U726" s="150"/>
      <c r="V726" s="150"/>
      <c r="W726" s="150"/>
      <c r="X726" s="150"/>
      <c r="Y726" s="150"/>
      <c r="Z726" s="150"/>
    </row>
    <row r="727" spans="1:26" ht="15.75" customHeight="1" x14ac:dyDescent="0.25">
      <c r="A727" s="150"/>
      <c r="B727" s="150"/>
      <c r="C727" s="150"/>
      <c r="D727" s="150"/>
      <c r="E727" s="150"/>
      <c r="F727" s="150"/>
      <c r="G727" s="150"/>
      <c r="H727" s="150"/>
      <c r="I727" s="150"/>
      <c r="J727" s="150"/>
      <c r="K727" s="150"/>
      <c r="L727" s="150"/>
      <c r="M727" s="150"/>
      <c r="N727" s="150"/>
      <c r="O727" s="150"/>
      <c r="P727" s="150"/>
      <c r="Q727" s="150"/>
      <c r="R727" s="150"/>
      <c r="S727" s="150"/>
      <c r="T727" s="150"/>
      <c r="U727" s="150"/>
      <c r="V727" s="150"/>
      <c r="W727" s="150"/>
      <c r="X727" s="150"/>
      <c r="Y727" s="150"/>
      <c r="Z727" s="150"/>
    </row>
    <row r="728" spans="1:26" ht="15.75" customHeight="1" x14ac:dyDescent="0.25">
      <c r="A728" s="150"/>
      <c r="B728" s="150"/>
      <c r="C728" s="150"/>
      <c r="D728" s="150"/>
      <c r="E728" s="150"/>
      <c r="F728" s="150"/>
      <c r="G728" s="150"/>
      <c r="H728" s="150"/>
      <c r="I728" s="150"/>
      <c r="J728" s="150"/>
      <c r="K728" s="150"/>
      <c r="L728" s="150"/>
      <c r="M728" s="150"/>
      <c r="N728" s="150"/>
      <c r="O728" s="150"/>
      <c r="P728" s="150"/>
      <c r="Q728" s="150"/>
      <c r="R728" s="150"/>
      <c r="S728" s="150"/>
      <c r="T728" s="150"/>
      <c r="U728" s="150"/>
      <c r="V728" s="150"/>
      <c r="W728" s="150"/>
      <c r="X728" s="150"/>
      <c r="Y728" s="150"/>
      <c r="Z728" s="150"/>
    </row>
    <row r="729" spans="1:26" ht="15.75" customHeight="1" x14ac:dyDescent="0.25">
      <c r="A729" s="150"/>
      <c r="B729" s="150"/>
      <c r="C729" s="150"/>
      <c r="D729" s="150"/>
      <c r="E729" s="150"/>
      <c r="F729" s="150"/>
      <c r="G729" s="150"/>
      <c r="H729" s="150"/>
      <c r="I729" s="150"/>
      <c r="J729" s="150"/>
      <c r="K729" s="150"/>
      <c r="L729" s="150"/>
      <c r="M729" s="150"/>
      <c r="N729" s="150"/>
      <c r="O729" s="150"/>
      <c r="P729" s="150"/>
      <c r="Q729" s="150"/>
      <c r="R729" s="150"/>
      <c r="S729" s="150"/>
      <c r="T729" s="150"/>
      <c r="U729" s="150"/>
      <c r="V729" s="150"/>
      <c r="W729" s="150"/>
      <c r="X729" s="150"/>
      <c r="Y729" s="150"/>
      <c r="Z729" s="150"/>
    </row>
    <row r="730" spans="1:26" ht="15.75" customHeight="1" x14ac:dyDescent="0.25">
      <c r="A730" s="150"/>
      <c r="B730" s="150"/>
      <c r="C730" s="150"/>
      <c r="D730" s="150"/>
      <c r="E730" s="150"/>
      <c r="F730" s="150"/>
      <c r="G730" s="150"/>
      <c r="H730" s="150"/>
      <c r="I730" s="150"/>
      <c r="J730" s="150"/>
      <c r="K730" s="150"/>
      <c r="L730" s="150"/>
      <c r="M730" s="150"/>
      <c r="N730" s="150"/>
      <c r="O730" s="150"/>
      <c r="P730" s="150"/>
      <c r="Q730" s="150"/>
      <c r="R730" s="150"/>
      <c r="S730" s="150"/>
      <c r="T730" s="150"/>
      <c r="U730" s="150"/>
      <c r="V730" s="150"/>
      <c r="W730" s="150"/>
      <c r="X730" s="150"/>
      <c r="Y730" s="150"/>
      <c r="Z730" s="150"/>
    </row>
    <row r="731" spans="1:26" ht="15.75" customHeight="1" x14ac:dyDescent="0.25">
      <c r="A731" s="150"/>
      <c r="B731" s="150"/>
      <c r="C731" s="150"/>
      <c r="D731" s="150"/>
      <c r="E731" s="150"/>
      <c r="F731" s="150"/>
      <c r="G731" s="150"/>
      <c r="H731" s="150"/>
      <c r="I731" s="150"/>
      <c r="J731" s="150"/>
      <c r="K731" s="150"/>
      <c r="L731" s="150"/>
      <c r="M731" s="150"/>
      <c r="N731" s="150"/>
      <c r="O731" s="150"/>
      <c r="P731" s="150"/>
      <c r="Q731" s="150"/>
      <c r="R731" s="150"/>
      <c r="S731" s="150"/>
      <c r="T731" s="150"/>
      <c r="U731" s="150"/>
      <c r="V731" s="150"/>
      <c r="W731" s="150"/>
      <c r="X731" s="150"/>
      <c r="Y731" s="150"/>
      <c r="Z731" s="150"/>
    </row>
    <row r="732" spans="1:26" ht="15.75" customHeight="1" x14ac:dyDescent="0.25">
      <c r="A732" s="150"/>
      <c r="B732" s="150"/>
      <c r="C732" s="150"/>
      <c r="D732" s="150"/>
      <c r="E732" s="150"/>
      <c r="F732" s="150"/>
      <c r="G732" s="150"/>
      <c r="H732" s="150"/>
      <c r="I732" s="150"/>
      <c r="J732" s="150"/>
      <c r="K732" s="150"/>
      <c r="L732" s="150"/>
      <c r="M732" s="150"/>
      <c r="N732" s="150"/>
      <c r="O732" s="150"/>
      <c r="P732" s="150"/>
      <c r="Q732" s="150"/>
      <c r="R732" s="150"/>
      <c r="S732" s="150"/>
      <c r="T732" s="150"/>
      <c r="U732" s="150"/>
      <c r="V732" s="150"/>
      <c r="W732" s="150"/>
      <c r="X732" s="150"/>
      <c r="Y732" s="150"/>
      <c r="Z732" s="150"/>
    </row>
    <row r="733" spans="1:26" ht="15.75" customHeight="1" x14ac:dyDescent="0.25">
      <c r="A733" s="150"/>
      <c r="B733" s="150"/>
      <c r="C733" s="150"/>
      <c r="D733" s="150"/>
      <c r="E733" s="150"/>
      <c r="F733" s="150"/>
      <c r="G733" s="150"/>
      <c r="H733" s="150"/>
      <c r="I733" s="150"/>
      <c r="J733" s="150"/>
      <c r="K733" s="150"/>
      <c r="L733" s="150"/>
      <c r="M733" s="150"/>
      <c r="N733" s="150"/>
      <c r="O733" s="150"/>
      <c r="P733" s="150"/>
      <c r="Q733" s="150"/>
      <c r="R733" s="150"/>
      <c r="S733" s="150"/>
      <c r="T733" s="150"/>
      <c r="U733" s="150"/>
      <c r="V733" s="150"/>
      <c r="W733" s="150"/>
      <c r="X733" s="150"/>
      <c r="Y733" s="150"/>
      <c r="Z733" s="150"/>
    </row>
    <row r="734" spans="1:26" ht="15.75" customHeight="1" x14ac:dyDescent="0.25">
      <c r="A734" s="150"/>
      <c r="B734" s="150"/>
      <c r="C734" s="150"/>
      <c r="D734" s="150"/>
      <c r="E734" s="150"/>
      <c r="F734" s="150"/>
      <c r="G734" s="150"/>
      <c r="H734" s="150"/>
      <c r="I734" s="150"/>
      <c r="J734" s="150"/>
      <c r="K734" s="150"/>
      <c r="L734" s="150"/>
      <c r="M734" s="150"/>
      <c r="N734" s="150"/>
      <c r="O734" s="150"/>
      <c r="P734" s="150"/>
      <c r="Q734" s="150"/>
      <c r="R734" s="150"/>
      <c r="S734" s="150"/>
      <c r="T734" s="150"/>
      <c r="U734" s="150"/>
      <c r="V734" s="150"/>
      <c r="W734" s="150"/>
      <c r="X734" s="150"/>
      <c r="Y734" s="150"/>
      <c r="Z734" s="150"/>
    </row>
    <row r="735" spans="1:26" ht="15.75" customHeight="1" x14ac:dyDescent="0.25">
      <c r="A735" s="150"/>
      <c r="B735" s="150"/>
      <c r="C735" s="150"/>
      <c r="D735" s="150"/>
      <c r="E735" s="150"/>
      <c r="F735" s="150"/>
      <c r="G735" s="150"/>
      <c r="H735" s="150"/>
      <c r="I735" s="150"/>
      <c r="J735" s="150"/>
      <c r="K735" s="150"/>
      <c r="L735" s="150"/>
      <c r="M735" s="150"/>
      <c r="N735" s="150"/>
      <c r="O735" s="150"/>
      <c r="P735" s="150"/>
      <c r="Q735" s="150"/>
      <c r="R735" s="150"/>
      <c r="S735" s="150"/>
      <c r="T735" s="150"/>
      <c r="U735" s="150"/>
      <c r="V735" s="150"/>
      <c r="W735" s="150"/>
      <c r="X735" s="150"/>
      <c r="Y735" s="150"/>
      <c r="Z735" s="150"/>
    </row>
    <row r="736" spans="1:26" ht="15.75" customHeight="1" x14ac:dyDescent="0.25">
      <c r="A736" s="150"/>
      <c r="B736" s="150"/>
      <c r="C736" s="150"/>
      <c r="D736" s="150"/>
      <c r="E736" s="150"/>
      <c r="F736" s="150"/>
      <c r="G736" s="150"/>
      <c r="H736" s="150"/>
      <c r="I736" s="150"/>
      <c r="J736" s="150"/>
      <c r="K736" s="150"/>
      <c r="L736" s="150"/>
      <c r="M736" s="150"/>
      <c r="N736" s="150"/>
      <c r="O736" s="150"/>
      <c r="P736" s="150"/>
      <c r="Q736" s="150"/>
      <c r="R736" s="150"/>
      <c r="S736" s="150"/>
      <c r="T736" s="150"/>
      <c r="U736" s="150"/>
      <c r="V736" s="150"/>
      <c r="W736" s="150"/>
      <c r="X736" s="150"/>
      <c r="Y736" s="150"/>
      <c r="Z736" s="150"/>
    </row>
    <row r="737" spans="1:26" ht="15.75" customHeight="1" x14ac:dyDescent="0.25">
      <c r="A737" s="150"/>
      <c r="B737" s="150"/>
      <c r="C737" s="150"/>
      <c r="D737" s="150"/>
      <c r="E737" s="150"/>
      <c r="F737" s="150"/>
      <c r="G737" s="150"/>
      <c r="H737" s="150"/>
      <c r="I737" s="150"/>
      <c r="J737" s="150"/>
      <c r="K737" s="150"/>
      <c r="L737" s="150"/>
      <c r="M737" s="150"/>
      <c r="N737" s="150"/>
      <c r="O737" s="150"/>
      <c r="P737" s="150"/>
      <c r="Q737" s="150"/>
      <c r="R737" s="150"/>
      <c r="S737" s="150"/>
      <c r="T737" s="150"/>
      <c r="U737" s="150"/>
      <c r="V737" s="150"/>
      <c r="W737" s="150"/>
      <c r="X737" s="150"/>
      <c r="Y737" s="150"/>
      <c r="Z737" s="150"/>
    </row>
    <row r="738" spans="1:26" ht="15.75" customHeight="1" x14ac:dyDescent="0.25">
      <c r="A738" s="150"/>
      <c r="B738" s="150"/>
      <c r="C738" s="150"/>
      <c r="D738" s="150"/>
      <c r="E738" s="150"/>
      <c r="F738" s="150"/>
      <c r="G738" s="150"/>
      <c r="H738" s="150"/>
      <c r="I738" s="150"/>
      <c r="J738" s="150"/>
      <c r="K738" s="150"/>
      <c r="L738" s="150"/>
      <c r="M738" s="150"/>
      <c r="N738" s="150"/>
      <c r="O738" s="150"/>
      <c r="P738" s="150"/>
      <c r="Q738" s="150"/>
      <c r="R738" s="150"/>
      <c r="S738" s="150"/>
      <c r="T738" s="150"/>
      <c r="U738" s="150"/>
      <c r="V738" s="150"/>
      <c r="W738" s="150"/>
      <c r="X738" s="150"/>
      <c r="Y738" s="150"/>
      <c r="Z738" s="150"/>
    </row>
    <row r="739" spans="1:26" ht="15.75" customHeight="1" x14ac:dyDescent="0.25">
      <c r="A739" s="150"/>
      <c r="B739" s="150"/>
      <c r="C739" s="150"/>
      <c r="D739" s="150"/>
      <c r="E739" s="150"/>
      <c r="F739" s="150"/>
      <c r="G739" s="150"/>
      <c r="H739" s="150"/>
      <c r="I739" s="150"/>
      <c r="J739" s="150"/>
      <c r="K739" s="150"/>
      <c r="L739" s="150"/>
      <c r="M739" s="150"/>
      <c r="N739" s="150"/>
      <c r="O739" s="150"/>
      <c r="P739" s="150"/>
      <c r="Q739" s="150"/>
      <c r="R739" s="150"/>
      <c r="S739" s="150"/>
      <c r="T739" s="150"/>
      <c r="U739" s="150"/>
      <c r="V739" s="150"/>
      <c r="W739" s="150"/>
      <c r="X739" s="150"/>
      <c r="Y739" s="150"/>
      <c r="Z739" s="150"/>
    </row>
    <row r="740" spans="1:26" ht="15.75" customHeight="1" x14ac:dyDescent="0.25">
      <c r="A740" s="150"/>
      <c r="B740" s="150"/>
      <c r="C740" s="150"/>
      <c r="D740" s="150"/>
      <c r="E740" s="150"/>
      <c r="F740" s="150"/>
      <c r="G740" s="150"/>
      <c r="H740" s="150"/>
      <c r="I740" s="150"/>
      <c r="J740" s="150"/>
      <c r="K740" s="150"/>
      <c r="L740" s="150"/>
      <c r="M740" s="150"/>
      <c r="N740" s="150"/>
      <c r="O740" s="150"/>
      <c r="P740" s="150"/>
      <c r="Q740" s="150"/>
      <c r="R740" s="150"/>
      <c r="S740" s="150"/>
      <c r="T740" s="150"/>
      <c r="U740" s="150"/>
      <c r="V740" s="150"/>
      <c r="W740" s="150"/>
      <c r="X740" s="150"/>
      <c r="Y740" s="150"/>
      <c r="Z740" s="150"/>
    </row>
    <row r="741" spans="1:26" ht="15.75" customHeight="1" x14ac:dyDescent="0.25">
      <c r="A741" s="150"/>
      <c r="B741" s="150"/>
      <c r="C741" s="150"/>
      <c r="D741" s="150"/>
      <c r="E741" s="150"/>
      <c r="F741" s="150"/>
      <c r="G741" s="150"/>
      <c r="H741" s="150"/>
      <c r="I741" s="150"/>
      <c r="J741" s="150"/>
      <c r="K741" s="150"/>
      <c r="L741" s="150"/>
      <c r="M741" s="150"/>
      <c r="N741" s="150"/>
      <c r="O741" s="150"/>
      <c r="P741" s="150"/>
      <c r="Q741" s="150"/>
      <c r="R741" s="150"/>
      <c r="S741" s="150"/>
      <c r="T741" s="150"/>
      <c r="U741" s="150"/>
      <c r="V741" s="150"/>
      <c r="W741" s="150"/>
      <c r="X741" s="150"/>
      <c r="Y741" s="150"/>
      <c r="Z741" s="150"/>
    </row>
    <row r="742" spans="1:26" ht="15.75" customHeight="1" x14ac:dyDescent="0.25">
      <c r="A742" s="150"/>
      <c r="B742" s="150"/>
      <c r="C742" s="150"/>
      <c r="D742" s="150"/>
      <c r="E742" s="150"/>
      <c r="F742" s="150"/>
      <c r="G742" s="150"/>
      <c r="H742" s="150"/>
      <c r="I742" s="150"/>
      <c r="J742" s="150"/>
      <c r="K742" s="150"/>
      <c r="L742" s="150"/>
      <c r="M742" s="150"/>
      <c r="N742" s="150"/>
      <c r="O742" s="150"/>
      <c r="P742" s="150"/>
      <c r="Q742" s="150"/>
      <c r="R742" s="150"/>
      <c r="S742" s="150"/>
      <c r="T742" s="150"/>
      <c r="U742" s="150"/>
      <c r="V742" s="150"/>
      <c r="W742" s="150"/>
      <c r="X742" s="150"/>
      <c r="Y742" s="150"/>
      <c r="Z742" s="150"/>
    </row>
    <row r="743" spans="1:26" ht="15.75" customHeight="1" x14ac:dyDescent="0.25">
      <c r="A743" s="150"/>
      <c r="B743" s="150"/>
      <c r="C743" s="150"/>
      <c r="D743" s="150"/>
      <c r="E743" s="150"/>
      <c r="F743" s="150"/>
      <c r="G743" s="150"/>
      <c r="H743" s="150"/>
      <c r="I743" s="150"/>
      <c r="J743" s="150"/>
      <c r="K743" s="150"/>
      <c r="L743" s="150"/>
      <c r="M743" s="150"/>
      <c r="N743" s="150"/>
      <c r="O743" s="150"/>
      <c r="P743" s="150"/>
      <c r="Q743" s="150"/>
      <c r="R743" s="150"/>
      <c r="S743" s="150"/>
      <c r="T743" s="150"/>
      <c r="U743" s="150"/>
      <c r="V743" s="150"/>
      <c r="W743" s="150"/>
      <c r="X743" s="150"/>
      <c r="Y743" s="150"/>
      <c r="Z743" s="150"/>
    </row>
    <row r="744" spans="1:26" ht="15.75" customHeight="1" x14ac:dyDescent="0.25">
      <c r="A744" s="150"/>
      <c r="B744" s="150"/>
      <c r="C744" s="150"/>
      <c r="D744" s="150"/>
      <c r="E744" s="150"/>
      <c r="F744" s="150"/>
      <c r="G744" s="150"/>
      <c r="H744" s="150"/>
      <c r="I744" s="150"/>
      <c r="J744" s="150"/>
      <c r="K744" s="150"/>
      <c r="L744" s="150"/>
      <c r="M744" s="150"/>
      <c r="N744" s="150"/>
      <c r="O744" s="150"/>
      <c r="P744" s="150"/>
      <c r="Q744" s="150"/>
      <c r="R744" s="150"/>
      <c r="S744" s="150"/>
      <c r="T744" s="150"/>
      <c r="U744" s="150"/>
      <c r="V744" s="150"/>
      <c r="W744" s="150"/>
      <c r="X744" s="150"/>
      <c r="Y744" s="150"/>
      <c r="Z744" s="150"/>
    </row>
    <row r="745" spans="1:26" ht="15.75" customHeight="1" x14ac:dyDescent="0.25">
      <c r="A745" s="150"/>
      <c r="B745" s="150"/>
      <c r="C745" s="150"/>
      <c r="D745" s="150"/>
      <c r="E745" s="150"/>
      <c r="F745" s="150"/>
      <c r="G745" s="150"/>
      <c r="H745" s="150"/>
      <c r="I745" s="150"/>
      <c r="J745" s="150"/>
      <c r="K745" s="150"/>
      <c r="L745" s="150"/>
      <c r="M745" s="150"/>
      <c r="N745" s="150"/>
      <c r="O745" s="150"/>
      <c r="P745" s="150"/>
      <c r="Q745" s="150"/>
      <c r="R745" s="150"/>
      <c r="S745" s="150"/>
      <c r="T745" s="150"/>
      <c r="U745" s="150"/>
      <c r="V745" s="150"/>
      <c r="W745" s="150"/>
      <c r="X745" s="150"/>
      <c r="Y745" s="150"/>
      <c r="Z745" s="150"/>
    </row>
    <row r="746" spans="1:26" ht="15.75" customHeight="1" x14ac:dyDescent="0.25">
      <c r="A746" s="150"/>
      <c r="B746" s="150"/>
      <c r="C746" s="150"/>
      <c r="D746" s="150"/>
      <c r="E746" s="150"/>
      <c r="F746" s="150"/>
      <c r="G746" s="150"/>
      <c r="H746" s="150"/>
      <c r="I746" s="150"/>
      <c r="J746" s="150"/>
      <c r="K746" s="150"/>
      <c r="L746" s="150"/>
      <c r="M746" s="150"/>
      <c r="N746" s="150"/>
      <c r="O746" s="150"/>
      <c r="P746" s="150"/>
      <c r="Q746" s="150"/>
      <c r="R746" s="150"/>
      <c r="S746" s="150"/>
      <c r="T746" s="150"/>
      <c r="U746" s="150"/>
      <c r="V746" s="150"/>
      <c r="W746" s="150"/>
      <c r="X746" s="150"/>
      <c r="Y746" s="150"/>
      <c r="Z746" s="150"/>
    </row>
    <row r="747" spans="1:26" ht="15.75" customHeight="1" x14ac:dyDescent="0.25">
      <c r="A747" s="150"/>
      <c r="B747" s="150"/>
      <c r="C747" s="150"/>
      <c r="D747" s="150"/>
      <c r="E747" s="150"/>
      <c r="F747" s="150"/>
      <c r="G747" s="150"/>
      <c r="H747" s="150"/>
      <c r="I747" s="150"/>
      <c r="J747" s="150"/>
      <c r="K747" s="150"/>
      <c r="L747" s="150"/>
      <c r="M747" s="150"/>
      <c r="N747" s="150"/>
      <c r="O747" s="150"/>
      <c r="P747" s="150"/>
      <c r="Q747" s="150"/>
      <c r="R747" s="150"/>
      <c r="S747" s="150"/>
      <c r="T747" s="150"/>
      <c r="U747" s="150"/>
      <c r="V747" s="150"/>
      <c r="W747" s="150"/>
      <c r="X747" s="150"/>
      <c r="Y747" s="150"/>
      <c r="Z747" s="150"/>
    </row>
    <row r="748" spans="1:26" ht="15.75" customHeight="1" x14ac:dyDescent="0.25">
      <c r="A748" s="150"/>
      <c r="B748" s="150"/>
      <c r="C748" s="150"/>
      <c r="D748" s="150"/>
      <c r="E748" s="150"/>
      <c r="F748" s="150"/>
      <c r="G748" s="150"/>
      <c r="H748" s="150"/>
      <c r="I748" s="150"/>
      <c r="J748" s="150"/>
      <c r="K748" s="150"/>
      <c r="L748" s="150"/>
      <c r="M748" s="150"/>
      <c r="N748" s="150"/>
      <c r="O748" s="150"/>
      <c r="P748" s="150"/>
      <c r="Q748" s="150"/>
      <c r="R748" s="150"/>
      <c r="S748" s="150"/>
      <c r="T748" s="150"/>
      <c r="U748" s="150"/>
      <c r="V748" s="150"/>
      <c r="W748" s="150"/>
      <c r="X748" s="150"/>
      <c r="Y748" s="150"/>
      <c r="Z748" s="150"/>
    </row>
    <row r="749" spans="1:26" ht="15.75" customHeight="1" x14ac:dyDescent="0.25">
      <c r="A749" s="150"/>
      <c r="B749" s="150"/>
      <c r="C749" s="150"/>
      <c r="D749" s="150"/>
      <c r="E749" s="150"/>
      <c r="F749" s="150"/>
      <c r="G749" s="150"/>
      <c r="H749" s="150"/>
      <c r="I749" s="150"/>
      <c r="J749" s="150"/>
      <c r="K749" s="150"/>
      <c r="L749" s="150"/>
      <c r="M749" s="150"/>
      <c r="N749" s="150"/>
      <c r="O749" s="150"/>
      <c r="P749" s="150"/>
      <c r="Q749" s="150"/>
      <c r="R749" s="150"/>
      <c r="S749" s="150"/>
      <c r="T749" s="150"/>
      <c r="U749" s="150"/>
      <c r="V749" s="150"/>
      <c r="W749" s="150"/>
      <c r="X749" s="150"/>
      <c r="Y749" s="150"/>
      <c r="Z749" s="150"/>
    </row>
    <row r="750" spans="1:26" ht="15.75" customHeight="1" x14ac:dyDescent="0.25">
      <c r="A750" s="150"/>
      <c r="B750" s="150"/>
      <c r="C750" s="150"/>
      <c r="D750" s="150"/>
      <c r="E750" s="150"/>
      <c r="F750" s="150"/>
      <c r="G750" s="150"/>
      <c r="H750" s="150"/>
      <c r="I750" s="150"/>
      <c r="J750" s="150"/>
      <c r="K750" s="150"/>
      <c r="L750" s="150"/>
      <c r="M750" s="150"/>
      <c r="N750" s="150"/>
      <c r="O750" s="150"/>
      <c r="P750" s="150"/>
      <c r="Q750" s="150"/>
      <c r="R750" s="150"/>
      <c r="S750" s="150"/>
      <c r="T750" s="150"/>
      <c r="U750" s="150"/>
      <c r="V750" s="150"/>
      <c r="W750" s="150"/>
      <c r="X750" s="150"/>
      <c r="Y750" s="150"/>
      <c r="Z750" s="150"/>
    </row>
    <row r="751" spans="1:26" ht="15.75" customHeight="1" x14ac:dyDescent="0.25">
      <c r="A751" s="150"/>
      <c r="B751" s="150"/>
      <c r="C751" s="150"/>
      <c r="D751" s="150"/>
      <c r="E751" s="150"/>
      <c r="F751" s="150"/>
      <c r="G751" s="150"/>
      <c r="H751" s="150"/>
      <c r="I751" s="150"/>
      <c r="J751" s="150"/>
      <c r="K751" s="150"/>
      <c r="L751" s="150"/>
      <c r="M751" s="150"/>
      <c r="N751" s="150"/>
      <c r="O751" s="150"/>
      <c r="P751" s="150"/>
      <c r="Q751" s="150"/>
      <c r="R751" s="150"/>
      <c r="S751" s="150"/>
      <c r="T751" s="150"/>
      <c r="U751" s="150"/>
      <c r="V751" s="150"/>
      <c r="W751" s="150"/>
      <c r="X751" s="150"/>
      <c r="Y751" s="150"/>
      <c r="Z751" s="150"/>
    </row>
    <row r="752" spans="1:26" ht="15.75" customHeight="1" x14ac:dyDescent="0.25">
      <c r="A752" s="150"/>
      <c r="B752" s="150"/>
      <c r="C752" s="150"/>
      <c r="D752" s="150"/>
      <c r="E752" s="150"/>
      <c r="F752" s="150"/>
      <c r="G752" s="150"/>
      <c r="H752" s="150"/>
      <c r="I752" s="150"/>
      <c r="J752" s="150"/>
      <c r="K752" s="150"/>
      <c r="L752" s="150"/>
      <c r="M752" s="150"/>
      <c r="N752" s="150"/>
      <c r="O752" s="150"/>
      <c r="P752" s="150"/>
      <c r="Q752" s="150"/>
      <c r="R752" s="150"/>
      <c r="S752" s="150"/>
      <c r="T752" s="150"/>
      <c r="U752" s="150"/>
      <c r="V752" s="150"/>
      <c r="W752" s="150"/>
      <c r="X752" s="150"/>
      <c r="Y752" s="150"/>
      <c r="Z752" s="150"/>
    </row>
    <row r="753" spans="1:26" ht="15.75" customHeight="1" x14ac:dyDescent="0.25">
      <c r="A753" s="150"/>
      <c r="B753" s="150"/>
      <c r="C753" s="150"/>
      <c r="D753" s="150"/>
      <c r="E753" s="150"/>
      <c r="F753" s="150"/>
      <c r="G753" s="150"/>
      <c r="H753" s="150"/>
      <c r="I753" s="150"/>
      <c r="J753" s="150"/>
      <c r="K753" s="150"/>
      <c r="L753" s="150"/>
      <c r="M753" s="150"/>
      <c r="N753" s="150"/>
      <c r="O753" s="150"/>
      <c r="P753" s="150"/>
      <c r="Q753" s="150"/>
      <c r="R753" s="150"/>
      <c r="S753" s="150"/>
      <c r="T753" s="150"/>
      <c r="U753" s="150"/>
      <c r="V753" s="150"/>
      <c r="W753" s="150"/>
      <c r="X753" s="150"/>
      <c r="Y753" s="150"/>
      <c r="Z753" s="150"/>
    </row>
    <row r="754" spans="1:26" ht="15.75" customHeight="1" x14ac:dyDescent="0.25">
      <c r="A754" s="150"/>
      <c r="B754" s="150"/>
      <c r="C754" s="150"/>
      <c r="D754" s="150"/>
      <c r="E754" s="150"/>
      <c r="F754" s="150"/>
      <c r="G754" s="150"/>
      <c r="H754" s="150"/>
      <c r="I754" s="150"/>
      <c r="J754" s="150"/>
      <c r="K754" s="150"/>
      <c r="L754" s="150"/>
      <c r="M754" s="150"/>
      <c r="N754" s="150"/>
      <c r="O754" s="150"/>
      <c r="P754" s="150"/>
      <c r="Q754" s="150"/>
      <c r="R754" s="150"/>
      <c r="S754" s="150"/>
      <c r="T754" s="150"/>
      <c r="U754" s="150"/>
      <c r="V754" s="150"/>
      <c r="W754" s="150"/>
      <c r="X754" s="150"/>
      <c r="Y754" s="150"/>
      <c r="Z754" s="150"/>
    </row>
    <row r="755" spans="1:26" ht="15.75" customHeight="1" x14ac:dyDescent="0.25">
      <c r="A755" s="150"/>
      <c r="B755" s="150"/>
      <c r="C755" s="150"/>
      <c r="D755" s="150"/>
      <c r="E755" s="150"/>
      <c r="F755" s="150"/>
      <c r="G755" s="150"/>
      <c r="H755" s="150"/>
      <c r="I755" s="150"/>
      <c r="J755" s="150"/>
      <c r="K755" s="150"/>
      <c r="L755" s="150"/>
      <c r="M755" s="150"/>
      <c r="N755" s="150"/>
      <c r="O755" s="150"/>
      <c r="P755" s="150"/>
      <c r="Q755" s="150"/>
      <c r="R755" s="150"/>
      <c r="S755" s="150"/>
      <c r="T755" s="150"/>
      <c r="U755" s="150"/>
      <c r="V755" s="150"/>
      <c r="W755" s="150"/>
      <c r="X755" s="150"/>
      <c r="Y755" s="150"/>
      <c r="Z755" s="150"/>
    </row>
    <row r="756" spans="1:26" ht="15.75" customHeight="1" x14ac:dyDescent="0.25">
      <c r="A756" s="150"/>
      <c r="B756" s="150"/>
      <c r="C756" s="150"/>
      <c r="D756" s="150"/>
      <c r="E756" s="150"/>
      <c r="F756" s="150"/>
      <c r="G756" s="150"/>
      <c r="H756" s="150"/>
      <c r="I756" s="150"/>
      <c r="J756" s="150"/>
      <c r="K756" s="150"/>
      <c r="L756" s="150"/>
      <c r="M756" s="150"/>
      <c r="N756" s="150"/>
      <c r="O756" s="150"/>
      <c r="P756" s="150"/>
      <c r="Q756" s="150"/>
      <c r="R756" s="150"/>
      <c r="S756" s="150"/>
      <c r="T756" s="150"/>
      <c r="U756" s="150"/>
      <c r="V756" s="150"/>
      <c r="W756" s="150"/>
      <c r="X756" s="150"/>
      <c r="Y756" s="150"/>
      <c r="Z756" s="150"/>
    </row>
    <row r="757" spans="1:26" ht="15.75" customHeight="1" x14ac:dyDescent="0.25">
      <c r="A757" s="150"/>
      <c r="B757" s="150"/>
      <c r="C757" s="150"/>
      <c r="D757" s="150"/>
      <c r="E757" s="150"/>
      <c r="F757" s="150"/>
      <c r="G757" s="150"/>
      <c r="H757" s="150"/>
      <c r="I757" s="150"/>
      <c r="J757" s="150"/>
      <c r="K757" s="150"/>
      <c r="L757" s="150"/>
      <c r="M757" s="150"/>
      <c r="N757" s="150"/>
      <c r="O757" s="150"/>
      <c r="P757" s="150"/>
      <c r="Q757" s="150"/>
      <c r="R757" s="150"/>
      <c r="S757" s="150"/>
      <c r="T757" s="150"/>
      <c r="U757" s="150"/>
      <c r="V757" s="150"/>
      <c r="W757" s="150"/>
      <c r="X757" s="150"/>
      <c r="Y757" s="150"/>
      <c r="Z757" s="150"/>
    </row>
    <row r="758" spans="1:26" ht="15.75" customHeight="1" x14ac:dyDescent="0.25">
      <c r="A758" s="150"/>
      <c r="B758" s="150"/>
      <c r="C758" s="150"/>
      <c r="D758" s="150"/>
      <c r="E758" s="150"/>
      <c r="F758" s="150"/>
      <c r="G758" s="150"/>
      <c r="H758" s="150"/>
      <c r="I758" s="150"/>
      <c r="J758" s="150"/>
      <c r="K758" s="150"/>
      <c r="L758" s="150"/>
      <c r="M758" s="150"/>
      <c r="N758" s="150"/>
      <c r="O758" s="150"/>
      <c r="P758" s="150"/>
      <c r="Q758" s="150"/>
      <c r="R758" s="150"/>
      <c r="S758" s="150"/>
      <c r="T758" s="150"/>
      <c r="U758" s="150"/>
      <c r="V758" s="150"/>
      <c r="W758" s="150"/>
      <c r="X758" s="150"/>
      <c r="Y758" s="150"/>
      <c r="Z758" s="150"/>
    </row>
    <row r="759" spans="1:26" ht="15.75" customHeight="1" x14ac:dyDescent="0.25">
      <c r="A759" s="150"/>
      <c r="B759" s="150"/>
      <c r="C759" s="150"/>
      <c r="D759" s="150"/>
      <c r="E759" s="150"/>
      <c r="F759" s="150"/>
      <c r="G759" s="150"/>
      <c r="H759" s="150"/>
      <c r="I759" s="150"/>
      <c r="J759" s="150"/>
      <c r="K759" s="150"/>
      <c r="L759" s="150"/>
      <c r="M759" s="150"/>
      <c r="N759" s="150"/>
      <c r="O759" s="150"/>
      <c r="P759" s="150"/>
      <c r="Q759" s="150"/>
      <c r="R759" s="150"/>
      <c r="S759" s="150"/>
      <c r="T759" s="150"/>
      <c r="U759" s="150"/>
      <c r="V759" s="150"/>
      <c r="W759" s="150"/>
      <c r="X759" s="150"/>
      <c r="Y759" s="150"/>
      <c r="Z759" s="150"/>
    </row>
    <row r="760" spans="1:26" ht="15.75" customHeight="1" x14ac:dyDescent="0.25">
      <c r="A760" s="150"/>
      <c r="B760" s="150"/>
      <c r="C760" s="150"/>
      <c r="D760" s="150"/>
      <c r="E760" s="150"/>
      <c r="F760" s="150"/>
      <c r="G760" s="150"/>
      <c r="H760" s="150"/>
      <c r="I760" s="150"/>
      <c r="J760" s="150"/>
      <c r="K760" s="150"/>
      <c r="L760" s="150"/>
      <c r="M760" s="150"/>
      <c r="N760" s="150"/>
      <c r="O760" s="150"/>
      <c r="P760" s="150"/>
      <c r="Q760" s="150"/>
      <c r="R760" s="150"/>
      <c r="S760" s="150"/>
      <c r="T760" s="150"/>
      <c r="U760" s="150"/>
      <c r="V760" s="150"/>
      <c r="W760" s="150"/>
      <c r="X760" s="150"/>
      <c r="Y760" s="150"/>
      <c r="Z760" s="150"/>
    </row>
    <row r="761" spans="1:26" ht="15.75" customHeight="1" x14ac:dyDescent="0.25">
      <c r="A761" s="150"/>
      <c r="B761" s="150"/>
      <c r="C761" s="150"/>
      <c r="D761" s="150"/>
      <c r="E761" s="150"/>
      <c r="F761" s="150"/>
      <c r="G761" s="150"/>
      <c r="H761" s="150"/>
      <c r="I761" s="150"/>
      <c r="J761" s="150"/>
      <c r="K761" s="150"/>
      <c r="L761" s="150"/>
      <c r="M761" s="150"/>
      <c r="N761" s="150"/>
      <c r="O761" s="150"/>
      <c r="P761" s="150"/>
      <c r="Q761" s="150"/>
      <c r="R761" s="150"/>
      <c r="S761" s="150"/>
      <c r="T761" s="150"/>
      <c r="U761" s="150"/>
      <c r="V761" s="150"/>
      <c r="W761" s="150"/>
      <c r="X761" s="150"/>
      <c r="Y761" s="150"/>
      <c r="Z761" s="150"/>
    </row>
    <row r="762" spans="1:26" ht="15.75" customHeight="1" x14ac:dyDescent="0.25">
      <c r="A762" s="150"/>
      <c r="B762" s="150"/>
      <c r="C762" s="150"/>
      <c r="D762" s="150"/>
      <c r="E762" s="150"/>
      <c r="F762" s="150"/>
      <c r="G762" s="150"/>
      <c r="H762" s="150"/>
      <c r="I762" s="150"/>
      <c r="J762" s="150"/>
      <c r="K762" s="150"/>
      <c r="L762" s="150"/>
      <c r="M762" s="150"/>
      <c r="N762" s="150"/>
      <c r="O762" s="150"/>
      <c r="P762" s="150"/>
      <c r="Q762" s="150"/>
      <c r="R762" s="150"/>
      <c r="S762" s="150"/>
      <c r="T762" s="150"/>
      <c r="U762" s="150"/>
      <c r="V762" s="150"/>
      <c r="W762" s="150"/>
      <c r="X762" s="150"/>
      <c r="Y762" s="150"/>
      <c r="Z762" s="150"/>
    </row>
    <row r="763" spans="1:26" ht="15.75" customHeight="1" x14ac:dyDescent="0.25">
      <c r="A763" s="150"/>
      <c r="B763" s="150"/>
      <c r="C763" s="150"/>
      <c r="D763" s="150"/>
      <c r="E763" s="150"/>
      <c r="F763" s="150"/>
      <c r="G763" s="150"/>
      <c r="H763" s="150"/>
      <c r="I763" s="150"/>
      <c r="J763" s="150"/>
      <c r="K763" s="150"/>
      <c r="L763" s="150"/>
      <c r="M763" s="150"/>
      <c r="N763" s="150"/>
      <c r="O763" s="150"/>
      <c r="P763" s="150"/>
      <c r="Q763" s="150"/>
      <c r="R763" s="150"/>
      <c r="S763" s="150"/>
      <c r="T763" s="150"/>
      <c r="U763" s="150"/>
      <c r="V763" s="150"/>
      <c r="W763" s="150"/>
      <c r="X763" s="150"/>
      <c r="Y763" s="150"/>
      <c r="Z763" s="150"/>
    </row>
    <row r="764" spans="1:26" ht="15.75" customHeight="1" x14ac:dyDescent="0.25">
      <c r="A764" s="150"/>
      <c r="B764" s="150"/>
      <c r="C764" s="150"/>
      <c r="D764" s="150"/>
      <c r="E764" s="150"/>
      <c r="F764" s="150"/>
      <c r="G764" s="150"/>
      <c r="H764" s="150"/>
      <c r="I764" s="150"/>
      <c r="J764" s="150"/>
      <c r="K764" s="150"/>
      <c r="L764" s="150"/>
      <c r="M764" s="150"/>
      <c r="N764" s="150"/>
      <c r="O764" s="150"/>
      <c r="P764" s="150"/>
      <c r="Q764" s="150"/>
      <c r="R764" s="150"/>
      <c r="S764" s="150"/>
      <c r="T764" s="150"/>
      <c r="U764" s="150"/>
      <c r="V764" s="150"/>
      <c r="W764" s="150"/>
      <c r="X764" s="150"/>
      <c r="Y764" s="150"/>
      <c r="Z764" s="150"/>
    </row>
    <row r="765" spans="1:26" ht="15.75" customHeight="1" x14ac:dyDescent="0.25">
      <c r="A765" s="150"/>
      <c r="B765" s="150"/>
      <c r="C765" s="150"/>
      <c r="D765" s="150"/>
      <c r="E765" s="150"/>
      <c r="F765" s="150"/>
      <c r="G765" s="150"/>
      <c r="H765" s="150"/>
      <c r="I765" s="150"/>
      <c r="J765" s="150"/>
      <c r="K765" s="150"/>
      <c r="L765" s="150"/>
      <c r="M765" s="150"/>
      <c r="N765" s="150"/>
      <c r="O765" s="150"/>
      <c r="P765" s="150"/>
      <c r="Q765" s="150"/>
      <c r="R765" s="150"/>
      <c r="S765" s="150"/>
      <c r="T765" s="150"/>
      <c r="U765" s="150"/>
      <c r="V765" s="150"/>
      <c r="W765" s="150"/>
      <c r="X765" s="150"/>
      <c r="Y765" s="150"/>
      <c r="Z765" s="150"/>
    </row>
    <row r="766" spans="1:26" ht="15.75" customHeight="1" x14ac:dyDescent="0.25">
      <c r="A766" s="150"/>
      <c r="B766" s="150"/>
      <c r="C766" s="150"/>
      <c r="D766" s="150"/>
      <c r="E766" s="150"/>
      <c r="F766" s="150"/>
      <c r="G766" s="150"/>
      <c r="H766" s="150"/>
      <c r="I766" s="150"/>
      <c r="J766" s="150"/>
      <c r="K766" s="150"/>
      <c r="L766" s="150"/>
      <c r="M766" s="150"/>
      <c r="N766" s="150"/>
      <c r="O766" s="150"/>
      <c r="P766" s="150"/>
      <c r="Q766" s="150"/>
      <c r="R766" s="150"/>
      <c r="S766" s="150"/>
      <c r="T766" s="150"/>
      <c r="U766" s="150"/>
      <c r="V766" s="150"/>
      <c r="W766" s="150"/>
      <c r="X766" s="150"/>
      <c r="Y766" s="150"/>
      <c r="Z766" s="150"/>
    </row>
    <row r="767" spans="1:26" ht="15.75" customHeight="1" x14ac:dyDescent="0.25">
      <c r="A767" s="150"/>
      <c r="B767" s="150"/>
      <c r="C767" s="150"/>
      <c r="D767" s="150"/>
      <c r="E767" s="150"/>
      <c r="F767" s="150"/>
      <c r="G767" s="150"/>
      <c r="H767" s="150"/>
      <c r="I767" s="150"/>
      <c r="J767" s="150"/>
      <c r="K767" s="150"/>
      <c r="L767" s="150"/>
      <c r="M767" s="150"/>
      <c r="N767" s="150"/>
      <c r="O767" s="150"/>
      <c r="P767" s="150"/>
      <c r="Q767" s="150"/>
      <c r="R767" s="150"/>
      <c r="S767" s="150"/>
      <c r="T767" s="150"/>
      <c r="U767" s="150"/>
      <c r="V767" s="150"/>
      <c r="W767" s="150"/>
      <c r="X767" s="150"/>
      <c r="Y767" s="150"/>
      <c r="Z767" s="150"/>
    </row>
    <row r="768" spans="1:26" ht="15.75" customHeight="1" x14ac:dyDescent="0.25">
      <c r="A768" s="150"/>
      <c r="B768" s="150"/>
      <c r="C768" s="150"/>
      <c r="D768" s="150"/>
      <c r="E768" s="150"/>
      <c r="F768" s="150"/>
      <c r="G768" s="150"/>
      <c r="H768" s="150"/>
      <c r="I768" s="150"/>
      <c r="J768" s="150"/>
      <c r="K768" s="150"/>
      <c r="L768" s="150"/>
      <c r="M768" s="150"/>
      <c r="N768" s="150"/>
      <c r="O768" s="150"/>
      <c r="P768" s="150"/>
      <c r="Q768" s="150"/>
      <c r="R768" s="150"/>
      <c r="S768" s="150"/>
      <c r="T768" s="150"/>
      <c r="U768" s="150"/>
      <c r="V768" s="150"/>
      <c r="W768" s="150"/>
      <c r="X768" s="150"/>
      <c r="Y768" s="150"/>
      <c r="Z768" s="150"/>
    </row>
    <row r="769" spans="1:26" ht="15.75" customHeight="1" x14ac:dyDescent="0.25">
      <c r="A769" s="150"/>
      <c r="B769" s="150"/>
      <c r="C769" s="150"/>
      <c r="D769" s="150"/>
      <c r="E769" s="150"/>
      <c r="F769" s="150"/>
      <c r="G769" s="150"/>
      <c r="H769" s="150"/>
      <c r="I769" s="150"/>
      <c r="J769" s="150"/>
      <c r="K769" s="150"/>
      <c r="L769" s="150"/>
      <c r="M769" s="150"/>
      <c r="N769" s="150"/>
      <c r="O769" s="150"/>
      <c r="P769" s="150"/>
      <c r="Q769" s="150"/>
      <c r="R769" s="150"/>
      <c r="S769" s="150"/>
      <c r="T769" s="150"/>
      <c r="U769" s="150"/>
      <c r="V769" s="150"/>
      <c r="W769" s="150"/>
      <c r="X769" s="150"/>
      <c r="Y769" s="150"/>
      <c r="Z769" s="150"/>
    </row>
    <row r="770" spans="1:26" ht="15.75" customHeight="1" x14ac:dyDescent="0.25">
      <c r="A770" s="150"/>
      <c r="B770" s="150"/>
      <c r="C770" s="150"/>
      <c r="D770" s="150"/>
      <c r="E770" s="150"/>
      <c r="F770" s="150"/>
      <c r="G770" s="150"/>
      <c r="H770" s="150"/>
      <c r="I770" s="150"/>
      <c r="J770" s="150"/>
      <c r="K770" s="150"/>
      <c r="L770" s="150"/>
      <c r="M770" s="150"/>
      <c r="N770" s="150"/>
      <c r="O770" s="150"/>
      <c r="P770" s="150"/>
      <c r="Q770" s="150"/>
      <c r="R770" s="150"/>
      <c r="S770" s="150"/>
      <c r="T770" s="150"/>
      <c r="U770" s="150"/>
      <c r="V770" s="150"/>
      <c r="W770" s="150"/>
      <c r="X770" s="150"/>
      <c r="Y770" s="150"/>
      <c r="Z770" s="150"/>
    </row>
    <row r="771" spans="1:26" ht="15.75" customHeight="1" x14ac:dyDescent="0.25">
      <c r="A771" s="150"/>
      <c r="B771" s="150"/>
      <c r="C771" s="150"/>
      <c r="D771" s="150"/>
      <c r="E771" s="150"/>
      <c r="F771" s="150"/>
      <c r="G771" s="150"/>
      <c r="H771" s="150"/>
      <c r="I771" s="150"/>
      <c r="J771" s="150"/>
      <c r="K771" s="150"/>
      <c r="L771" s="150"/>
      <c r="M771" s="150"/>
      <c r="N771" s="150"/>
      <c r="O771" s="150"/>
      <c r="P771" s="150"/>
      <c r="Q771" s="150"/>
      <c r="R771" s="150"/>
      <c r="S771" s="150"/>
      <c r="T771" s="150"/>
      <c r="U771" s="150"/>
      <c r="V771" s="150"/>
      <c r="W771" s="150"/>
      <c r="X771" s="150"/>
      <c r="Y771" s="150"/>
      <c r="Z771" s="150"/>
    </row>
    <row r="772" spans="1:26" ht="15.75" customHeight="1" x14ac:dyDescent="0.25">
      <c r="A772" s="150"/>
      <c r="B772" s="150"/>
      <c r="C772" s="150"/>
      <c r="D772" s="150"/>
      <c r="E772" s="150"/>
      <c r="F772" s="150"/>
      <c r="G772" s="150"/>
      <c r="H772" s="150"/>
      <c r="I772" s="150"/>
      <c r="J772" s="150"/>
      <c r="K772" s="150"/>
      <c r="L772" s="150"/>
      <c r="M772" s="150"/>
      <c r="N772" s="150"/>
      <c r="O772" s="150"/>
      <c r="P772" s="150"/>
      <c r="Q772" s="150"/>
      <c r="R772" s="150"/>
      <c r="S772" s="150"/>
      <c r="T772" s="150"/>
      <c r="U772" s="150"/>
      <c r="V772" s="150"/>
      <c r="W772" s="150"/>
      <c r="X772" s="150"/>
      <c r="Y772" s="150"/>
      <c r="Z772" s="150"/>
    </row>
    <row r="773" spans="1:26" ht="15.75" customHeight="1" x14ac:dyDescent="0.25">
      <c r="A773" s="150"/>
      <c r="B773" s="150"/>
      <c r="C773" s="150"/>
      <c r="D773" s="150"/>
      <c r="E773" s="150"/>
      <c r="F773" s="150"/>
      <c r="G773" s="150"/>
      <c r="H773" s="150"/>
      <c r="I773" s="150"/>
      <c r="J773" s="150"/>
      <c r="K773" s="150"/>
      <c r="L773" s="150"/>
      <c r="M773" s="150"/>
      <c r="N773" s="150"/>
      <c r="O773" s="150"/>
      <c r="P773" s="150"/>
      <c r="Q773" s="150"/>
      <c r="R773" s="150"/>
      <c r="S773" s="150"/>
      <c r="T773" s="150"/>
      <c r="U773" s="150"/>
      <c r="V773" s="150"/>
      <c r="W773" s="150"/>
      <c r="X773" s="150"/>
      <c r="Y773" s="150"/>
      <c r="Z773" s="150"/>
    </row>
    <row r="774" spans="1:26" ht="15.75" customHeight="1" x14ac:dyDescent="0.25">
      <c r="A774" s="150"/>
      <c r="B774" s="150"/>
      <c r="C774" s="150"/>
      <c r="D774" s="150"/>
      <c r="E774" s="150"/>
      <c r="F774" s="150"/>
      <c r="G774" s="150"/>
      <c r="H774" s="150"/>
      <c r="I774" s="150"/>
      <c r="J774" s="150"/>
      <c r="K774" s="150"/>
      <c r="L774" s="150"/>
      <c r="M774" s="150"/>
      <c r="N774" s="150"/>
      <c r="O774" s="150"/>
      <c r="P774" s="150"/>
      <c r="Q774" s="150"/>
      <c r="R774" s="150"/>
      <c r="S774" s="150"/>
      <c r="T774" s="150"/>
      <c r="U774" s="150"/>
      <c r="V774" s="150"/>
      <c r="W774" s="150"/>
      <c r="X774" s="150"/>
      <c r="Y774" s="150"/>
      <c r="Z774" s="150"/>
    </row>
    <row r="775" spans="1:26" ht="15.75" customHeight="1" x14ac:dyDescent="0.25">
      <c r="A775" s="150"/>
      <c r="B775" s="150"/>
      <c r="C775" s="150"/>
      <c r="D775" s="150"/>
      <c r="E775" s="150"/>
      <c r="F775" s="150"/>
      <c r="G775" s="150"/>
      <c r="H775" s="150"/>
      <c r="I775" s="150"/>
      <c r="J775" s="150"/>
      <c r="K775" s="150"/>
      <c r="L775" s="150"/>
      <c r="M775" s="150"/>
      <c r="N775" s="150"/>
      <c r="O775" s="150"/>
      <c r="P775" s="150"/>
      <c r="Q775" s="150"/>
      <c r="R775" s="150"/>
      <c r="S775" s="150"/>
      <c r="T775" s="150"/>
      <c r="U775" s="150"/>
      <c r="V775" s="150"/>
      <c r="W775" s="150"/>
      <c r="X775" s="150"/>
      <c r="Y775" s="150"/>
      <c r="Z775" s="150"/>
    </row>
    <row r="776" spans="1:26" ht="15.75" customHeight="1" x14ac:dyDescent="0.25">
      <c r="A776" s="150"/>
      <c r="B776" s="150"/>
      <c r="C776" s="150"/>
      <c r="D776" s="150"/>
      <c r="E776" s="150"/>
      <c r="F776" s="150"/>
      <c r="G776" s="150"/>
      <c r="H776" s="150"/>
      <c r="I776" s="150"/>
      <c r="J776" s="150"/>
      <c r="K776" s="150"/>
      <c r="L776" s="150"/>
      <c r="M776" s="150"/>
      <c r="N776" s="150"/>
      <c r="O776" s="150"/>
      <c r="P776" s="150"/>
      <c r="Q776" s="150"/>
      <c r="R776" s="150"/>
      <c r="S776" s="150"/>
      <c r="T776" s="150"/>
      <c r="U776" s="150"/>
      <c r="V776" s="150"/>
      <c r="W776" s="150"/>
      <c r="X776" s="150"/>
      <c r="Y776" s="150"/>
      <c r="Z776" s="150"/>
    </row>
    <row r="777" spans="1:26" ht="15.75" customHeight="1" x14ac:dyDescent="0.25">
      <c r="A777" s="150"/>
      <c r="B777" s="150"/>
      <c r="C777" s="150"/>
      <c r="D777" s="150"/>
      <c r="E777" s="150"/>
      <c r="F777" s="150"/>
      <c r="G777" s="150"/>
      <c r="H777" s="150"/>
      <c r="I777" s="150"/>
      <c r="J777" s="150"/>
      <c r="K777" s="150"/>
      <c r="L777" s="150"/>
      <c r="M777" s="150"/>
      <c r="N777" s="150"/>
      <c r="O777" s="150"/>
      <c r="P777" s="150"/>
      <c r="Q777" s="150"/>
      <c r="R777" s="150"/>
      <c r="S777" s="150"/>
      <c r="T777" s="150"/>
      <c r="U777" s="150"/>
      <c r="V777" s="150"/>
      <c r="W777" s="150"/>
      <c r="X777" s="150"/>
      <c r="Y777" s="150"/>
      <c r="Z777" s="150"/>
    </row>
    <row r="778" spans="1:26" ht="15.75" customHeight="1" x14ac:dyDescent="0.25">
      <c r="A778" s="150"/>
      <c r="B778" s="150"/>
      <c r="C778" s="150"/>
      <c r="D778" s="150"/>
      <c r="E778" s="150"/>
      <c r="F778" s="150"/>
      <c r="G778" s="150"/>
      <c r="H778" s="150"/>
      <c r="I778" s="150"/>
      <c r="J778" s="150"/>
      <c r="K778" s="150"/>
      <c r="L778" s="150"/>
      <c r="M778" s="150"/>
      <c r="N778" s="150"/>
      <c r="O778" s="150"/>
      <c r="P778" s="150"/>
      <c r="Q778" s="150"/>
      <c r="R778" s="150"/>
      <c r="S778" s="150"/>
      <c r="T778" s="150"/>
      <c r="U778" s="150"/>
      <c r="V778" s="150"/>
      <c r="W778" s="150"/>
      <c r="X778" s="150"/>
      <c r="Y778" s="150"/>
      <c r="Z778" s="150"/>
    </row>
    <row r="779" spans="1:26" ht="15.75" customHeight="1" x14ac:dyDescent="0.25">
      <c r="A779" s="150"/>
      <c r="B779" s="150"/>
      <c r="C779" s="150"/>
      <c r="D779" s="150"/>
      <c r="E779" s="150"/>
      <c r="F779" s="150"/>
      <c r="G779" s="150"/>
      <c r="H779" s="150"/>
      <c r="I779" s="150"/>
      <c r="J779" s="150"/>
      <c r="K779" s="150"/>
      <c r="L779" s="150"/>
      <c r="M779" s="150"/>
      <c r="N779" s="150"/>
      <c r="O779" s="150"/>
      <c r="P779" s="150"/>
      <c r="Q779" s="150"/>
      <c r="R779" s="150"/>
      <c r="S779" s="150"/>
      <c r="T779" s="150"/>
      <c r="U779" s="150"/>
      <c r="V779" s="150"/>
      <c r="W779" s="150"/>
      <c r="X779" s="150"/>
      <c r="Y779" s="150"/>
      <c r="Z779" s="150"/>
    </row>
    <row r="780" spans="1:26" ht="15.75" customHeight="1" x14ac:dyDescent="0.25">
      <c r="A780" s="150"/>
      <c r="B780" s="150"/>
      <c r="C780" s="150"/>
      <c r="D780" s="150"/>
      <c r="E780" s="150"/>
      <c r="F780" s="150"/>
      <c r="G780" s="150"/>
      <c r="H780" s="150"/>
      <c r="I780" s="150"/>
      <c r="J780" s="150"/>
      <c r="K780" s="150"/>
      <c r="L780" s="150"/>
      <c r="M780" s="150"/>
      <c r="N780" s="150"/>
      <c r="O780" s="150"/>
      <c r="P780" s="150"/>
      <c r="Q780" s="150"/>
      <c r="R780" s="150"/>
      <c r="S780" s="150"/>
      <c r="T780" s="150"/>
      <c r="U780" s="150"/>
      <c r="V780" s="150"/>
      <c r="W780" s="150"/>
      <c r="X780" s="150"/>
      <c r="Y780" s="150"/>
      <c r="Z780" s="150"/>
    </row>
    <row r="781" spans="1:26" ht="15.75" customHeight="1" x14ac:dyDescent="0.25">
      <c r="A781" s="150"/>
      <c r="B781" s="150"/>
      <c r="C781" s="150"/>
      <c r="D781" s="150"/>
      <c r="E781" s="150"/>
      <c r="F781" s="150"/>
      <c r="G781" s="150"/>
      <c r="H781" s="150"/>
      <c r="I781" s="150"/>
      <c r="J781" s="150"/>
      <c r="K781" s="150"/>
      <c r="L781" s="150"/>
      <c r="M781" s="150"/>
      <c r="N781" s="150"/>
      <c r="O781" s="150"/>
      <c r="P781" s="150"/>
      <c r="Q781" s="150"/>
      <c r="R781" s="150"/>
      <c r="S781" s="150"/>
      <c r="T781" s="150"/>
      <c r="U781" s="150"/>
      <c r="V781" s="150"/>
      <c r="W781" s="150"/>
      <c r="X781" s="150"/>
      <c r="Y781" s="150"/>
      <c r="Z781" s="150"/>
    </row>
    <row r="782" spans="1:26" ht="15.75" customHeight="1" x14ac:dyDescent="0.25">
      <c r="A782" s="150"/>
      <c r="B782" s="150"/>
      <c r="C782" s="150"/>
      <c r="D782" s="150"/>
      <c r="E782" s="150"/>
      <c r="F782" s="150"/>
      <c r="G782" s="150"/>
      <c r="H782" s="150"/>
      <c r="I782" s="150"/>
      <c r="J782" s="150"/>
      <c r="K782" s="150"/>
      <c r="L782" s="150"/>
      <c r="M782" s="150"/>
      <c r="N782" s="150"/>
      <c r="O782" s="150"/>
      <c r="P782" s="150"/>
      <c r="Q782" s="150"/>
      <c r="R782" s="150"/>
      <c r="S782" s="150"/>
      <c r="T782" s="150"/>
      <c r="U782" s="150"/>
      <c r="V782" s="150"/>
      <c r="W782" s="150"/>
      <c r="X782" s="150"/>
      <c r="Y782" s="150"/>
      <c r="Z782" s="150"/>
    </row>
    <row r="783" spans="1:26" ht="15.75" customHeight="1" x14ac:dyDescent="0.25">
      <c r="A783" s="150"/>
      <c r="B783" s="150"/>
      <c r="C783" s="150"/>
      <c r="D783" s="150"/>
      <c r="E783" s="150"/>
      <c r="F783" s="150"/>
      <c r="G783" s="150"/>
      <c r="H783" s="150"/>
      <c r="I783" s="150"/>
      <c r="J783" s="150"/>
      <c r="K783" s="150"/>
      <c r="L783" s="150"/>
      <c r="M783" s="150"/>
      <c r="N783" s="150"/>
      <c r="O783" s="150"/>
      <c r="P783" s="150"/>
      <c r="Q783" s="150"/>
      <c r="R783" s="150"/>
      <c r="S783" s="150"/>
      <c r="T783" s="150"/>
      <c r="U783" s="150"/>
      <c r="V783" s="150"/>
      <c r="W783" s="150"/>
      <c r="X783" s="150"/>
      <c r="Y783" s="150"/>
      <c r="Z783" s="150"/>
    </row>
    <row r="784" spans="1:26" ht="15.75" customHeight="1" x14ac:dyDescent="0.25">
      <c r="A784" s="150"/>
      <c r="B784" s="150"/>
      <c r="C784" s="150"/>
      <c r="D784" s="150"/>
      <c r="E784" s="150"/>
      <c r="F784" s="150"/>
      <c r="G784" s="150"/>
      <c r="H784" s="150"/>
      <c r="I784" s="150"/>
      <c r="J784" s="150"/>
      <c r="K784" s="150"/>
      <c r="L784" s="150"/>
      <c r="M784" s="150"/>
      <c r="N784" s="150"/>
      <c r="O784" s="150"/>
      <c r="P784" s="150"/>
      <c r="Q784" s="150"/>
      <c r="R784" s="150"/>
      <c r="S784" s="150"/>
      <c r="T784" s="150"/>
      <c r="U784" s="150"/>
      <c r="V784" s="150"/>
      <c r="W784" s="150"/>
      <c r="X784" s="150"/>
      <c r="Y784" s="150"/>
      <c r="Z784" s="150"/>
    </row>
    <row r="785" spans="1:26" ht="15.75" customHeight="1" x14ac:dyDescent="0.25">
      <c r="A785" s="150"/>
      <c r="B785" s="150"/>
      <c r="C785" s="150"/>
      <c r="D785" s="150"/>
      <c r="E785" s="150"/>
      <c r="F785" s="150"/>
      <c r="G785" s="150"/>
      <c r="H785" s="150"/>
      <c r="I785" s="150"/>
      <c r="J785" s="150"/>
      <c r="K785" s="150"/>
      <c r="L785" s="150"/>
      <c r="M785" s="150"/>
      <c r="N785" s="150"/>
      <c r="O785" s="150"/>
      <c r="P785" s="150"/>
      <c r="Q785" s="150"/>
      <c r="R785" s="150"/>
      <c r="S785" s="150"/>
      <c r="T785" s="150"/>
      <c r="U785" s="150"/>
      <c r="V785" s="150"/>
      <c r="W785" s="150"/>
      <c r="X785" s="150"/>
      <c r="Y785" s="150"/>
      <c r="Z785" s="150"/>
    </row>
    <row r="786" spans="1:26" ht="15.75" customHeight="1" x14ac:dyDescent="0.25">
      <c r="A786" s="150"/>
      <c r="B786" s="150"/>
      <c r="C786" s="150"/>
      <c r="D786" s="150"/>
      <c r="E786" s="150"/>
      <c r="F786" s="150"/>
      <c r="G786" s="150"/>
      <c r="H786" s="150"/>
      <c r="I786" s="150"/>
      <c r="J786" s="150"/>
      <c r="K786" s="150"/>
      <c r="L786" s="150"/>
      <c r="M786" s="150"/>
      <c r="N786" s="150"/>
      <c r="O786" s="150"/>
      <c r="P786" s="150"/>
      <c r="Q786" s="150"/>
      <c r="R786" s="150"/>
      <c r="S786" s="150"/>
      <c r="T786" s="150"/>
      <c r="U786" s="150"/>
      <c r="V786" s="150"/>
      <c r="W786" s="150"/>
      <c r="X786" s="150"/>
      <c r="Y786" s="150"/>
      <c r="Z786" s="150"/>
    </row>
    <row r="787" spans="1:26" ht="15.75" customHeight="1" x14ac:dyDescent="0.25">
      <c r="A787" s="150"/>
      <c r="B787" s="150"/>
      <c r="C787" s="150"/>
      <c r="D787" s="150"/>
      <c r="E787" s="150"/>
      <c r="F787" s="150"/>
      <c r="G787" s="150"/>
      <c r="H787" s="150"/>
      <c r="I787" s="150"/>
      <c r="J787" s="150"/>
      <c r="K787" s="150"/>
      <c r="L787" s="150"/>
      <c r="M787" s="150"/>
      <c r="N787" s="150"/>
      <c r="O787" s="150"/>
      <c r="P787" s="150"/>
      <c r="Q787" s="150"/>
      <c r="R787" s="150"/>
      <c r="S787" s="150"/>
      <c r="T787" s="150"/>
      <c r="U787" s="150"/>
      <c r="V787" s="150"/>
      <c r="W787" s="150"/>
      <c r="X787" s="150"/>
      <c r="Y787" s="150"/>
      <c r="Z787" s="150"/>
    </row>
    <row r="788" spans="1:26" ht="15.75" customHeight="1" x14ac:dyDescent="0.25">
      <c r="A788" s="150"/>
      <c r="B788" s="150"/>
      <c r="C788" s="150"/>
      <c r="D788" s="150"/>
      <c r="E788" s="150"/>
      <c r="F788" s="150"/>
      <c r="G788" s="150"/>
      <c r="H788" s="150"/>
      <c r="I788" s="150"/>
      <c r="J788" s="150"/>
      <c r="K788" s="150"/>
      <c r="L788" s="150"/>
      <c r="M788" s="150"/>
      <c r="N788" s="150"/>
      <c r="O788" s="150"/>
      <c r="P788" s="150"/>
      <c r="Q788" s="150"/>
      <c r="R788" s="150"/>
      <c r="S788" s="150"/>
      <c r="T788" s="150"/>
      <c r="U788" s="150"/>
      <c r="V788" s="150"/>
      <c r="W788" s="150"/>
      <c r="X788" s="150"/>
      <c r="Y788" s="150"/>
      <c r="Z788" s="150"/>
    </row>
    <row r="789" spans="1:26" ht="15.75" customHeight="1" x14ac:dyDescent="0.25">
      <c r="A789" s="150"/>
      <c r="B789" s="150"/>
      <c r="C789" s="150"/>
      <c r="D789" s="150"/>
      <c r="E789" s="150"/>
      <c r="F789" s="150"/>
      <c r="G789" s="150"/>
      <c r="H789" s="150"/>
      <c r="I789" s="150"/>
      <c r="J789" s="150"/>
      <c r="K789" s="150"/>
      <c r="L789" s="150"/>
      <c r="M789" s="150"/>
      <c r="N789" s="150"/>
      <c r="O789" s="150"/>
      <c r="P789" s="150"/>
      <c r="Q789" s="150"/>
      <c r="R789" s="150"/>
      <c r="S789" s="150"/>
      <c r="T789" s="150"/>
      <c r="U789" s="150"/>
      <c r="V789" s="150"/>
      <c r="W789" s="150"/>
      <c r="X789" s="150"/>
      <c r="Y789" s="150"/>
      <c r="Z789" s="150"/>
    </row>
    <row r="790" spans="1:26" ht="15.75" customHeight="1" x14ac:dyDescent="0.25">
      <c r="A790" s="150"/>
      <c r="B790" s="150"/>
      <c r="C790" s="150"/>
      <c r="D790" s="150"/>
      <c r="E790" s="150"/>
      <c r="F790" s="150"/>
      <c r="G790" s="150"/>
      <c r="H790" s="150"/>
      <c r="I790" s="150"/>
      <c r="J790" s="150"/>
      <c r="K790" s="150"/>
      <c r="L790" s="150"/>
      <c r="M790" s="150"/>
      <c r="N790" s="150"/>
      <c r="O790" s="150"/>
      <c r="P790" s="150"/>
      <c r="Q790" s="150"/>
      <c r="R790" s="150"/>
      <c r="S790" s="150"/>
      <c r="T790" s="150"/>
      <c r="U790" s="150"/>
      <c r="V790" s="150"/>
      <c r="W790" s="150"/>
      <c r="X790" s="150"/>
      <c r="Y790" s="150"/>
      <c r="Z790" s="150"/>
    </row>
    <row r="791" spans="1:26" ht="15.75" customHeight="1" x14ac:dyDescent="0.25">
      <c r="A791" s="150"/>
      <c r="B791" s="150"/>
      <c r="C791" s="150"/>
      <c r="D791" s="150"/>
      <c r="E791" s="150"/>
      <c r="F791" s="150"/>
      <c r="G791" s="150"/>
      <c r="H791" s="150"/>
      <c r="I791" s="150"/>
      <c r="J791" s="150"/>
      <c r="K791" s="150"/>
      <c r="L791" s="150"/>
      <c r="M791" s="150"/>
      <c r="N791" s="150"/>
      <c r="O791" s="150"/>
      <c r="P791" s="150"/>
      <c r="Q791" s="150"/>
      <c r="R791" s="150"/>
      <c r="S791" s="150"/>
      <c r="T791" s="150"/>
      <c r="U791" s="150"/>
      <c r="V791" s="150"/>
      <c r="W791" s="150"/>
      <c r="X791" s="150"/>
      <c r="Y791" s="150"/>
      <c r="Z791" s="150"/>
    </row>
    <row r="792" spans="1:26" ht="15.75" customHeight="1" x14ac:dyDescent="0.25">
      <c r="A792" s="150"/>
      <c r="B792" s="150"/>
      <c r="C792" s="150"/>
      <c r="D792" s="150"/>
      <c r="E792" s="150"/>
      <c r="F792" s="150"/>
      <c r="G792" s="150"/>
      <c r="H792" s="150"/>
      <c r="I792" s="150"/>
      <c r="J792" s="150"/>
      <c r="K792" s="150"/>
      <c r="L792" s="150"/>
      <c r="M792" s="150"/>
      <c r="N792" s="150"/>
      <c r="O792" s="150"/>
      <c r="P792" s="150"/>
      <c r="Q792" s="150"/>
      <c r="R792" s="150"/>
      <c r="S792" s="150"/>
      <c r="T792" s="150"/>
      <c r="U792" s="150"/>
      <c r="V792" s="150"/>
      <c r="W792" s="150"/>
      <c r="X792" s="150"/>
      <c r="Y792" s="150"/>
      <c r="Z792" s="150"/>
    </row>
    <row r="793" spans="1:26" ht="15.75" customHeight="1" x14ac:dyDescent="0.25">
      <c r="A793" s="150"/>
      <c r="B793" s="150"/>
      <c r="C793" s="150"/>
      <c r="D793" s="150"/>
      <c r="E793" s="150"/>
      <c r="F793" s="150"/>
      <c r="G793" s="150"/>
      <c r="H793" s="150"/>
      <c r="I793" s="150"/>
      <c r="J793" s="150"/>
      <c r="K793" s="150"/>
      <c r="L793" s="150"/>
      <c r="M793" s="150"/>
      <c r="N793" s="150"/>
      <c r="O793" s="150"/>
      <c r="P793" s="150"/>
      <c r="Q793" s="150"/>
      <c r="R793" s="150"/>
      <c r="S793" s="150"/>
      <c r="T793" s="150"/>
      <c r="U793" s="150"/>
      <c r="V793" s="150"/>
      <c r="W793" s="150"/>
      <c r="X793" s="150"/>
      <c r="Y793" s="150"/>
      <c r="Z793" s="150"/>
    </row>
    <row r="794" spans="1:26" ht="15.75" customHeight="1" x14ac:dyDescent="0.25">
      <c r="A794" s="150"/>
      <c r="B794" s="150"/>
      <c r="C794" s="150"/>
      <c r="D794" s="150"/>
      <c r="E794" s="150"/>
      <c r="F794" s="150"/>
      <c r="G794" s="150"/>
      <c r="H794" s="150"/>
      <c r="I794" s="150"/>
      <c r="J794" s="150"/>
      <c r="K794" s="150"/>
      <c r="L794" s="150"/>
      <c r="M794" s="150"/>
      <c r="N794" s="150"/>
      <c r="O794" s="150"/>
      <c r="P794" s="150"/>
      <c r="Q794" s="150"/>
      <c r="R794" s="150"/>
      <c r="S794" s="150"/>
      <c r="T794" s="150"/>
      <c r="U794" s="150"/>
      <c r="V794" s="150"/>
      <c r="W794" s="150"/>
      <c r="X794" s="150"/>
      <c r="Y794" s="150"/>
      <c r="Z794" s="150"/>
    </row>
    <row r="795" spans="1:26" ht="15.75" customHeight="1" x14ac:dyDescent="0.25">
      <c r="A795" s="150"/>
      <c r="B795" s="150"/>
      <c r="C795" s="150"/>
      <c r="D795" s="150"/>
      <c r="E795" s="150"/>
      <c r="F795" s="150"/>
      <c r="G795" s="150"/>
      <c r="H795" s="150"/>
      <c r="I795" s="150"/>
      <c r="J795" s="150"/>
      <c r="K795" s="150"/>
      <c r="L795" s="150"/>
      <c r="M795" s="150"/>
      <c r="N795" s="150"/>
      <c r="O795" s="150"/>
      <c r="P795" s="150"/>
      <c r="Q795" s="150"/>
      <c r="R795" s="150"/>
      <c r="S795" s="150"/>
      <c r="T795" s="150"/>
      <c r="U795" s="150"/>
      <c r="V795" s="150"/>
      <c r="W795" s="150"/>
      <c r="X795" s="150"/>
      <c r="Y795" s="150"/>
      <c r="Z795" s="150"/>
    </row>
    <row r="796" spans="1:26" ht="15.75" customHeight="1" x14ac:dyDescent="0.25">
      <c r="A796" s="150"/>
      <c r="B796" s="150"/>
      <c r="C796" s="150"/>
      <c r="D796" s="150"/>
      <c r="E796" s="150"/>
      <c r="F796" s="150"/>
      <c r="G796" s="150"/>
      <c r="H796" s="150"/>
      <c r="I796" s="150"/>
      <c r="J796" s="150"/>
      <c r="K796" s="150"/>
      <c r="L796" s="150"/>
      <c r="M796" s="150"/>
      <c r="N796" s="150"/>
      <c r="O796" s="150"/>
      <c r="P796" s="150"/>
      <c r="Q796" s="150"/>
      <c r="R796" s="150"/>
      <c r="S796" s="150"/>
      <c r="T796" s="150"/>
      <c r="U796" s="150"/>
      <c r="V796" s="150"/>
      <c r="W796" s="150"/>
      <c r="X796" s="150"/>
      <c r="Y796" s="150"/>
      <c r="Z796" s="150"/>
    </row>
    <row r="797" spans="1:26" ht="15.75" customHeight="1" x14ac:dyDescent="0.25">
      <c r="A797" s="150"/>
      <c r="B797" s="150"/>
      <c r="C797" s="150"/>
      <c r="D797" s="150"/>
      <c r="E797" s="150"/>
      <c r="F797" s="150"/>
      <c r="G797" s="150"/>
      <c r="H797" s="150"/>
      <c r="I797" s="150"/>
      <c r="J797" s="150"/>
      <c r="K797" s="150"/>
      <c r="L797" s="150"/>
      <c r="M797" s="150"/>
      <c r="N797" s="150"/>
      <c r="O797" s="150"/>
      <c r="P797" s="150"/>
      <c r="Q797" s="150"/>
      <c r="R797" s="150"/>
      <c r="S797" s="150"/>
      <c r="T797" s="150"/>
      <c r="U797" s="150"/>
      <c r="V797" s="150"/>
      <c r="W797" s="150"/>
      <c r="X797" s="150"/>
      <c r="Y797" s="150"/>
      <c r="Z797" s="150"/>
    </row>
    <row r="798" spans="1:26" ht="15.75" customHeight="1" x14ac:dyDescent="0.25">
      <c r="A798" s="150"/>
      <c r="B798" s="150"/>
      <c r="C798" s="150"/>
      <c r="D798" s="150"/>
      <c r="E798" s="150"/>
      <c r="F798" s="150"/>
      <c r="G798" s="150"/>
      <c r="H798" s="150"/>
      <c r="I798" s="150"/>
      <c r="J798" s="150"/>
      <c r="K798" s="150"/>
      <c r="L798" s="150"/>
      <c r="M798" s="150"/>
      <c r="N798" s="150"/>
      <c r="O798" s="150"/>
      <c r="P798" s="150"/>
      <c r="Q798" s="150"/>
      <c r="R798" s="150"/>
      <c r="S798" s="150"/>
      <c r="T798" s="150"/>
      <c r="U798" s="150"/>
      <c r="V798" s="150"/>
      <c r="W798" s="150"/>
      <c r="X798" s="150"/>
      <c r="Y798" s="150"/>
      <c r="Z798" s="150"/>
    </row>
    <row r="799" spans="1:26" ht="15.75" customHeight="1" x14ac:dyDescent="0.25">
      <c r="A799" s="150"/>
      <c r="B799" s="150"/>
      <c r="C799" s="150"/>
      <c r="D799" s="150"/>
      <c r="E799" s="150"/>
      <c r="F799" s="150"/>
      <c r="G799" s="150"/>
      <c r="H799" s="150"/>
      <c r="I799" s="150"/>
      <c r="J799" s="150"/>
      <c r="K799" s="150"/>
      <c r="L799" s="150"/>
      <c r="M799" s="150"/>
      <c r="N799" s="150"/>
      <c r="O799" s="150"/>
      <c r="P799" s="150"/>
      <c r="Q799" s="150"/>
      <c r="R799" s="150"/>
      <c r="S799" s="150"/>
      <c r="T799" s="150"/>
      <c r="U799" s="150"/>
      <c r="V799" s="150"/>
      <c r="W799" s="150"/>
      <c r="X799" s="150"/>
      <c r="Y799" s="150"/>
      <c r="Z799" s="150"/>
    </row>
    <row r="800" spans="1:26" ht="15.75" customHeight="1" x14ac:dyDescent="0.25">
      <c r="A800" s="150"/>
      <c r="B800" s="150"/>
      <c r="C800" s="150"/>
      <c r="D800" s="150"/>
      <c r="E800" s="150"/>
      <c r="F800" s="150"/>
      <c r="G800" s="150"/>
      <c r="H800" s="150"/>
      <c r="I800" s="150"/>
      <c r="J800" s="150"/>
      <c r="K800" s="150"/>
      <c r="L800" s="150"/>
      <c r="M800" s="150"/>
      <c r="N800" s="150"/>
      <c r="O800" s="150"/>
      <c r="P800" s="150"/>
      <c r="Q800" s="150"/>
      <c r="R800" s="150"/>
      <c r="S800" s="150"/>
      <c r="T800" s="150"/>
      <c r="U800" s="150"/>
      <c r="V800" s="150"/>
      <c r="W800" s="150"/>
      <c r="X800" s="150"/>
      <c r="Y800" s="150"/>
      <c r="Z800" s="150"/>
    </row>
    <row r="801" spans="1:26" ht="15.75" customHeight="1" x14ac:dyDescent="0.25">
      <c r="A801" s="150"/>
      <c r="B801" s="150"/>
      <c r="C801" s="150"/>
      <c r="D801" s="150"/>
      <c r="E801" s="150"/>
      <c r="F801" s="150"/>
      <c r="G801" s="150"/>
      <c r="H801" s="150"/>
      <c r="I801" s="150"/>
      <c r="J801" s="150"/>
      <c r="K801" s="150"/>
      <c r="L801" s="150"/>
      <c r="M801" s="150"/>
      <c r="N801" s="150"/>
      <c r="O801" s="150"/>
      <c r="P801" s="150"/>
      <c r="Q801" s="150"/>
      <c r="R801" s="150"/>
      <c r="S801" s="150"/>
      <c r="T801" s="150"/>
      <c r="U801" s="150"/>
      <c r="V801" s="150"/>
      <c r="W801" s="150"/>
      <c r="X801" s="150"/>
      <c r="Y801" s="150"/>
      <c r="Z801" s="150"/>
    </row>
    <row r="802" spans="1:26" ht="15.75" customHeight="1" x14ac:dyDescent="0.25">
      <c r="A802" s="150"/>
      <c r="B802" s="150"/>
      <c r="C802" s="150"/>
      <c r="D802" s="150"/>
      <c r="E802" s="150"/>
      <c r="F802" s="150"/>
      <c r="G802" s="150"/>
      <c r="H802" s="150"/>
      <c r="I802" s="150"/>
      <c r="J802" s="150"/>
      <c r="K802" s="150"/>
      <c r="L802" s="150"/>
      <c r="M802" s="150"/>
      <c r="N802" s="150"/>
      <c r="O802" s="150"/>
      <c r="P802" s="150"/>
      <c r="Q802" s="150"/>
      <c r="R802" s="150"/>
      <c r="S802" s="150"/>
      <c r="T802" s="150"/>
      <c r="U802" s="150"/>
      <c r="V802" s="150"/>
      <c r="W802" s="150"/>
      <c r="X802" s="150"/>
      <c r="Y802" s="150"/>
      <c r="Z802" s="150"/>
    </row>
    <row r="803" spans="1:26" ht="15.75" customHeight="1" x14ac:dyDescent="0.25">
      <c r="A803" s="150"/>
      <c r="B803" s="150"/>
      <c r="C803" s="150"/>
      <c r="D803" s="150"/>
      <c r="E803" s="150"/>
      <c r="F803" s="150"/>
      <c r="G803" s="150"/>
      <c r="H803" s="150"/>
      <c r="I803" s="150"/>
      <c r="J803" s="150"/>
      <c r="K803" s="150"/>
      <c r="L803" s="150"/>
      <c r="M803" s="150"/>
      <c r="N803" s="150"/>
      <c r="O803" s="150"/>
      <c r="P803" s="150"/>
      <c r="Q803" s="150"/>
      <c r="R803" s="150"/>
      <c r="S803" s="150"/>
      <c r="T803" s="150"/>
      <c r="U803" s="150"/>
      <c r="V803" s="150"/>
      <c r="W803" s="150"/>
      <c r="X803" s="150"/>
      <c r="Y803" s="150"/>
      <c r="Z803" s="150"/>
    </row>
    <row r="804" spans="1:26" ht="15.75" customHeight="1" x14ac:dyDescent="0.25">
      <c r="A804" s="150"/>
      <c r="B804" s="150"/>
      <c r="C804" s="150"/>
      <c r="D804" s="150"/>
      <c r="E804" s="150"/>
      <c r="F804" s="150"/>
      <c r="G804" s="150"/>
      <c r="H804" s="150"/>
      <c r="I804" s="150"/>
      <c r="J804" s="150"/>
      <c r="K804" s="150"/>
      <c r="L804" s="150"/>
      <c r="M804" s="150"/>
      <c r="N804" s="150"/>
      <c r="O804" s="150"/>
      <c r="P804" s="150"/>
      <c r="Q804" s="150"/>
      <c r="R804" s="150"/>
      <c r="S804" s="150"/>
      <c r="T804" s="150"/>
      <c r="U804" s="150"/>
      <c r="V804" s="150"/>
      <c r="W804" s="150"/>
      <c r="X804" s="150"/>
      <c r="Y804" s="150"/>
      <c r="Z804" s="150"/>
    </row>
    <row r="805" spans="1:26" ht="15.75" customHeight="1" x14ac:dyDescent="0.25">
      <c r="A805" s="150"/>
      <c r="B805" s="150"/>
      <c r="C805" s="150"/>
      <c r="D805" s="150"/>
      <c r="E805" s="150"/>
      <c r="F805" s="150"/>
      <c r="G805" s="150"/>
      <c r="H805" s="150"/>
      <c r="I805" s="150"/>
      <c r="J805" s="150"/>
      <c r="K805" s="150"/>
      <c r="L805" s="150"/>
      <c r="M805" s="150"/>
      <c r="N805" s="150"/>
      <c r="O805" s="150"/>
      <c r="P805" s="150"/>
      <c r="Q805" s="150"/>
      <c r="R805" s="150"/>
      <c r="S805" s="150"/>
      <c r="T805" s="150"/>
      <c r="U805" s="150"/>
      <c r="V805" s="150"/>
      <c r="W805" s="150"/>
      <c r="X805" s="150"/>
      <c r="Y805" s="150"/>
      <c r="Z805" s="150"/>
    </row>
    <row r="806" spans="1:26" ht="15.75" customHeight="1" x14ac:dyDescent="0.25">
      <c r="A806" s="150"/>
      <c r="B806" s="150"/>
      <c r="C806" s="150"/>
      <c r="D806" s="150"/>
      <c r="E806" s="150"/>
      <c r="F806" s="150"/>
      <c r="G806" s="150"/>
      <c r="H806" s="150"/>
      <c r="I806" s="150"/>
      <c r="J806" s="150"/>
      <c r="K806" s="150"/>
      <c r="L806" s="150"/>
      <c r="M806" s="150"/>
      <c r="N806" s="150"/>
      <c r="O806" s="150"/>
      <c r="P806" s="150"/>
      <c r="Q806" s="150"/>
      <c r="R806" s="150"/>
      <c r="S806" s="150"/>
      <c r="T806" s="150"/>
      <c r="U806" s="150"/>
      <c r="V806" s="150"/>
      <c r="W806" s="150"/>
      <c r="X806" s="150"/>
      <c r="Y806" s="150"/>
      <c r="Z806" s="150"/>
    </row>
    <row r="807" spans="1:26" ht="15.75" customHeight="1" x14ac:dyDescent="0.25">
      <c r="A807" s="150"/>
      <c r="B807" s="150"/>
      <c r="C807" s="150"/>
      <c r="D807" s="150"/>
      <c r="E807" s="150"/>
      <c r="F807" s="150"/>
      <c r="G807" s="150"/>
      <c r="H807" s="150"/>
      <c r="I807" s="150"/>
      <c r="J807" s="150"/>
      <c r="K807" s="150"/>
      <c r="L807" s="150"/>
      <c r="M807" s="150"/>
      <c r="N807" s="150"/>
      <c r="O807" s="150"/>
      <c r="P807" s="150"/>
      <c r="Q807" s="150"/>
      <c r="R807" s="150"/>
      <c r="S807" s="150"/>
      <c r="T807" s="150"/>
      <c r="U807" s="150"/>
      <c r="V807" s="150"/>
      <c r="W807" s="150"/>
      <c r="X807" s="150"/>
      <c r="Y807" s="150"/>
      <c r="Z807" s="150"/>
    </row>
    <row r="808" spans="1:26" ht="15.75" customHeight="1" x14ac:dyDescent="0.25">
      <c r="A808" s="150"/>
      <c r="B808" s="150"/>
      <c r="C808" s="150"/>
      <c r="D808" s="150"/>
      <c r="E808" s="150"/>
      <c r="F808" s="150"/>
      <c r="G808" s="150"/>
      <c r="H808" s="150"/>
      <c r="I808" s="150"/>
      <c r="J808" s="150"/>
      <c r="K808" s="150"/>
      <c r="L808" s="150"/>
      <c r="M808" s="150"/>
      <c r="N808" s="150"/>
      <c r="O808" s="150"/>
      <c r="P808" s="150"/>
      <c r="Q808" s="150"/>
      <c r="R808" s="150"/>
      <c r="S808" s="150"/>
      <c r="T808" s="150"/>
      <c r="U808" s="150"/>
      <c r="V808" s="150"/>
      <c r="W808" s="150"/>
      <c r="X808" s="150"/>
      <c r="Y808" s="150"/>
      <c r="Z808" s="150"/>
    </row>
    <row r="809" spans="1:26" ht="15.75" customHeight="1" x14ac:dyDescent="0.25">
      <c r="A809" s="150"/>
      <c r="B809" s="150"/>
      <c r="C809" s="150"/>
      <c r="D809" s="150"/>
      <c r="E809" s="150"/>
      <c r="F809" s="150"/>
      <c r="G809" s="150"/>
      <c r="H809" s="150"/>
      <c r="I809" s="150"/>
      <c r="J809" s="150"/>
      <c r="K809" s="150"/>
      <c r="L809" s="150"/>
      <c r="M809" s="150"/>
      <c r="N809" s="150"/>
      <c r="O809" s="150"/>
      <c r="P809" s="150"/>
      <c r="Q809" s="150"/>
      <c r="R809" s="150"/>
      <c r="S809" s="150"/>
      <c r="T809" s="150"/>
      <c r="U809" s="150"/>
      <c r="V809" s="150"/>
      <c r="W809" s="150"/>
      <c r="X809" s="150"/>
      <c r="Y809" s="150"/>
      <c r="Z809" s="150"/>
    </row>
    <row r="810" spans="1:26" ht="15.75" customHeight="1" x14ac:dyDescent="0.25">
      <c r="A810" s="150"/>
      <c r="B810" s="150"/>
      <c r="C810" s="150"/>
      <c r="D810" s="150"/>
      <c r="E810" s="150"/>
      <c r="F810" s="150"/>
      <c r="G810" s="150"/>
      <c r="H810" s="150"/>
      <c r="I810" s="150"/>
      <c r="J810" s="150"/>
      <c r="K810" s="150"/>
      <c r="L810" s="150"/>
      <c r="M810" s="150"/>
      <c r="N810" s="150"/>
      <c r="O810" s="150"/>
      <c r="P810" s="150"/>
      <c r="Q810" s="150"/>
      <c r="R810" s="150"/>
      <c r="S810" s="150"/>
      <c r="T810" s="150"/>
      <c r="U810" s="150"/>
      <c r="V810" s="150"/>
      <c r="W810" s="150"/>
      <c r="X810" s="150"/>
      <c r="Y810" s="150"/>
      <c r="Z810" s="150"/>
    </row>
    <row r="811" spans="1:26" ht="15.75" customHeight="1" x14ac:dyDescent="0.25">
      <c r="A811" s="150"/>
      <c r="B811" s="150"/>
      <c r="C811" s="150"/>
      <c r="D811" s="150"/>
      <c r="E811" s="150"/>
      <c r="F811" s="150"/>
      <c r="G811" s="150"/>
      <c r="H811" s="150"/>
      <c r="I811" s="150"/>
      <c r="J811" s="150"/>
      <c r="K811" s="150"/>
      <c r="L811" s="150"/>
      <c r="M811" s="150"/>
      <c r="N811" s="150"/>
      <c r="O811" s="150"/>
      <c r="P811" s="150"/>
      <c r="Q811" s="150"/>
      <c r="R811" s="150"/>
      <c r="S811" s="150"/>
      <c r="T811" s="150"/>
      <c r="U811" s="150"/>
      <c r="V811" s="150"/>
      <c r="W811" s="150"/>
      <c r="X811" s="150"/>
      <c r="Y811" s="150"/>
      <c r="Z811" s="150"/>
    </row>
    <row r="812" spans="1:26" ht="15.75" customHeight="1" x14ac:dyDescent="0.25">
      <c r="A812" s="150"/>
      <c r="B812" s="150"/>
      <c r="C812" s="150"/>
      <c r="D812" s="150"/>
      <c r="E812" s="150"/>
      <c r="F812" s="150"/>
      <c r="G812" s="150"/>
      <c r="H812" s="150"/>
      <c r="I812" s="150"/>
      <c r="J812" s="150"/>
      <c r="K812" s="150"/>
      <c r="L812" s="150"/>
      <c r="M812" s="150"/>
      <c r="N812" s="150"/>
      <c r="O812" s="150"/>
      <c r="P812" s="150"/>
      <c r="Q812" s="150"/>
      <c r="R812" s="150"/>
      <c r="S812" s="150"/>
      <c r="T812" s="150"/>
      <c r="U812" s="150"/>
      <c r="V812" s="150"/>
      <c r="W812" s="150"/>
      <c r="X812" s="150"/>
      <c r="Y812" s="150"/>
      <c r="Z812" s="150"/>
    </row>
    <row r="813" spans="1:26" ht="15.75" customHeight="1" x14ac:dyDescent="0.25">
      <c r="A813" s="150"/>
      <c r="B813" s="150"/>
      <c r="C813" s="150"/>
      <c r="D813" s="150"/>
      <c r="E813" s="150"/>
      <c r="F813" s="150"/>
      <c r="G813" s="150"/>
      <c r="H813" s="150"/>
      <c r="I813" s="150"/>
      <c r="J813" s="150"/>
      <c r="K813" s="150"/>
      <c r="L813" s="150"/>
      <c r="M813" s="150"/>
      <c r="N813" s="150"/>
      <c r="O813" s="150"/>
      <c r="P813" s="150"/>
      <c r="Q813" s="150"/>
      <c r="R813" s="150"/>
      <c r="S813" s="150"/>
      <c r="T813" s="150"/>
      <c r="U813" s="150"/>
      <c r="V813" s="150"/>
      <c r="W813" s="150"/>
      <c r="X813" s="150"/>
      <c r="Y813" s="150"/>
      <c r="Z813" s="150"/>
    </row>
    <row r="814" spans="1:26" ht="15.75" customHeight="1" x14ac:dyDescent="0.25">
      <c r="A814" s="150"/>
      <c r="B814" s="150"/>
      <c r="C814" s="150"/>
      <c r="D814" s="150"/>
      <c r="E814" s="150"/>
      <c r="F814" s="150"/>
      <c r="G814" s="150"/>
      <c r="H814" s="150"/>
      <c r="I814" s="150"/>
      <c r="J814" s="150"/>
      <c r="K814" s="150"/>
      <c r="L814" s="150"/>
      <c r="M814" s="150"/>
      <c r="N814" s="150"/>
      <c r="O814" s="150"/>
      <c r="P814" s="150"/>
      <c r="Q814" s="150"/>
      <c r="R814" s="150"/>
      <c r="S814" s="150"/>
      <c r="T814" s="150"/>
      <c r="U814" s="150"/>
      <c r="V814" s="150"/>
      <c r="W814" s="150"/>
      <c r="X814" s="150"/>
      <c r="Y814" s="150"/>
      <c r="Z814" s="150"/>
    </row>
    <row r="815" spans="1:26" ht="15.75" customHeight="1" x14ac:dyDescent="0.25">
      <c r="A815" s="150"/>
      <c r="B815" s="150"/>
      <c r="C815" s="150"/>
      <c r="D815" s="150"/>
      <c r="E815" s="150"/>
      <c r="F815" s="150"/>
      <c r="G815" s="150"/>
      <c r="H815" s="150"/>
      <c r="I815" s="150"/>
      <c r="J815" s="150"/>
      <c r="K815" s="150"/>
      <c r="L815" s="150"/>
      <c r="M815" s="150"/>
      <c r="N815" s="150"/>
      <c r="O815" s="150"/>
      <c r="P815" s="150"/>
      <c r="Q815" s="150"/>
      <c r="R815" s="150"/>
      <c r="S815" s="150"/>
      <c r="T815" s="150"/>
      <c r="U815" s="150"/>
      <c r="V815" s="150"/>
      <c r="W815" s="150"/>
      <c r="X815" s="150"/>
      <c r="Y815" s="150"/>
      <c r="Z815" s="150"/>
    </row>
    <row r="816" spans="1:26" ht="15.75" customHeight="1" x14ac:dyDescent="0.25">
      <c r="A816" s="150"/>
      <c r="B816" s="150"/>
      <c r="C816" s="150"/>
      <c r="D816" s="150"/>
      <c r="E816" s="150"/>
      <c r="F816" s="150"/>
      <c r="G816" s="150"/>
      <c r="H816" s="150"/>
      <c r="I816" s="150"/>
      <c r="J816" s="150"/>
      <c r="K816" s="150"/>
      <c r="L816" s="150"/>
      <c r="M816" s="150"/>
      <c r="N816" s="150"/>
      <c r="O816" s="150"/>
      <c r="P816" s="150"/>
      <c r="Q816" s="150"/>
      <c r="R816" s="150"/>
      <c r="S816" s="150"/>
      <c r="T816" s="150"/>
      <c r="U816" s="150"/>
      <c r="V816" s="150"/>
      <c r="W816" s="150"/>
      <c r="X816" s="150"/>
      <c r="Y816" s="150"/>
      <c r="Z816" s="150"/>
    </row>
    <row r="817" spans="1:26" ht="15.75" customHeight="1" x14ac:dyDescent="0.25">
      <c r="A817" s="150"/>
      <c r="B817" s="150"/>
      <c r="C817" s="150"/>
      <c r="D817" s="150"/>
      <c r="E817" s="150"/>
      <c r="F817" s="150"/>
      <c r="G817" s="150"/>
      <c r="H817" s="150"/>
      <c r="I817" s="150"/>
      <c r="J817" s="150"/>
      <c r="K817" s="150"/>
      <c r="L817" s="150"/>
      <c r="M817" s="150"/>
      <c r="N817" s="150"/>
      <c r="O817" s="150"/>
      <c r="P817" s="150"/>
      <c r="Q817" s="150"/>
      <c r="R817" s="150"/>
      <c r="S817" s="150"/>
      <c r="T817" s="150"/>
      <c r="U817" s="150"/>
      <c r="V817" s="150"/>
      <c r="W817" s="150"/>
      <c r="X817" s="150"/>
      <c r="Y817" s="150"/>
      <c r="Z817" s="150"/>
    </row>
    <row r="818" spans="1:26" ht="15.75" customHeight="1" x14ac:dyDescent="0.25">
      <c r="A818" s="150"/>
      <c r="B818" s="150"/>
      <c r="C818" s="150"/>
      <c r="D818" s="150"/>
      <c r="E818" s="150"/>
      <c r="F818" s="150"/>
      <c r="G818" s="150"/>
      <c r="H818" s="150"/>
      <c r="I818" s="150"/>
      <c r="J818" s="150"/>
      <c r="K818" s="150"/>
      <c r="L818" s="150"/>
      <c r="M818" s="150"/>
      <c r="N818" s="150"/>
      <c r="O818" s="150"/>
      <c r="P818" s="150"/>
      <c r="Q818" s="150"/>
      <c r="R818" s="150"/>
      <c r="S818" s="150"/>
      <c r="T818" s="150"/>
      <c r="U818" s="150"/>
      <c r="V818" s="150"/>
      <c r="W818" s="150"/>
      <c r="X818" s="150"/>
      <c r="Y818" s="150"/>
      <c r="Z818" s="150"/>
    </row>
    <row r="819" spans="1:26" ht="15.75" customHeight="1" x14ac:dyDescent="0.25">
      <c r="A819" s="150"/>
      <c r="B819" s="150"/>
      <c r="C819" s="150"/>
      <c r="D819" s="150"/>
      <c r="E819" s="150"/>
      <c r="F819" s="150"/>
      <c r="G819" s="150"/>
      <c r="H819" s="150"/>
      <c r="I819" s="150"/>
      <c r="J819" s="150"/>
      <c r="K819" s="150"/>
      <c r="L819" s="150"/>
      <c r="M819" s="150"/>
      <c r="N819" s="150"/>
      <c r="O819" s="150"/>
      <c r="P819" s="150"/>
      <c r="Q819" s="150"/>
      <c r="R819" s="150"/>
      <c r="S819" s="150"/>
      <c r="T819" s="150"/>
      <c r="U819" s="150"/>
      <c r="V819" s="150"/>
      <c r="W819" s="150"/>
      <c r="X819" s="150"/>
      <c r="Y819" s="150"/>
      <c r="Z819" s="150"/>
    </row>
    <row r="820" spans="1:26" ht="15.75" customHeight="1" x14ac:dyDescent="0.25">
      <c r="A820" s="150"/>
      <c r="B820" s="150"/>
      <c r="C820" s="150"/>
      <c r="D820" s="150"/>
      <c r="E820" s="150"/>
      <c r="F820" s="150"/>
      <c r="G820" s="150"/>
      <c r="H820" s="150"/>
      <c r="I820" s="150"/>
      <c r="J820" s="150"/>
      <c r="K820" s="150"/>
      <c r="L820" s="150"/>
      <c r="M820" s="150"/>
      <c r="N820" s="150"/>
      <c r="O820" s="150"/>
      <c r="P820" s="150"/>
      <c r="Q820" s="150"/>
      <c r="R820" s="150"/>
      <c r="S820" s="150"/>
      <c r="T820" s="150"/>
      <c r="U820" s="150"/>
      <c r="V820" s="150"/>
      <c r="W820" s="150"/>
      <c r="X820" s="150"/>
      <c r="Y820" s="150"/>
      <c r="Z820" s="150"/>
    </row>
    <row r="821" spans="1:26" ht="15.75" customHeight="1" x14ac:dyDescent="0.25">
      <c r="A821" s="150"/>
      <c r="B821" s="150"/>
      <c r="C821" s="150"/>
      <c r="D821" s="150"/>
      <c r="E821" s="150"/>
      <c r="F821" s="150"/>
      <c r="G821" s="150"/>
      <c r="H821" s="150"/>
      <c r="I821" s="150"/>
      <c r="J821" s="150"/>
      <c r="K821" s="150"/>
      <c r="L821" s="150"/>
      <c r="M821" s="150"/>
      <c r="N821" s="150"/>
      <c r="O821" s="150"/>
      <c r="P821" s="150"/>
      <c r="Q821" s="150"/>
      <c r="R821" s="150"/>
      <c r="S821" s="150"/>
      <c r="T821" s="150"/>
      <c r="U821" s="150"/>
      <c r="V821" s="150"/>
      <c r="W821" s="150"/>
      <c r="X821" s="150"/>
      <c r="Y821" s="150"/>
      <c r="Z821" s="150"/>
    </row>
    <row r="822" spans="1:26" ht="15.75" customHeight="1" x14ac:dyDescent="0.25">
      <c r="A822" s="150"/>
      <c r="B822" s="150"/>
      <c r="C822" s="150"/>
      <c r="D822" s="150"/>
      <c r="E822" s="150"/>
      <c r="F822" s="150"/>
      <c r="G822" s="150"/>
      <c r="H822" s="150"/>
      <c r="I822" s="150"/>
      <c r="J822" s="150"/>
      <c r="K822" s="150"/>
      <c r="L822" s="150"/>
      <c r="M822" s="150"/>
      <c r="N822" s="150"/>
      <c r="O822" s="150"/>
      <c r="P822" s="150"/>
      <c r="Q822" s="150"/>
      <c r="R822" s="150"/>
      <c r="S822" s="150"/>
      <c r="T822" s="150"/>
      <c r="U822" s="150"/>
      <c r="V822" s="150"/>
      <c r="W822" s="150"/>
      <c r="X822" s="150"/>
      <c r="Y822" s="150"/>
      <c r="Z822" s="150"/>
    </row>
    <row r="823" spans="1:26" ht="15.75" customHeight="1" x14ac:dyDescent="0.25">
      <c r="A823" s="150"/>
      <c r="B823" s="150"/>
      <c r="C823" s="150"/>
      <c r="D823" s="150"/>
      <c r="E823" s="150"/>
      <c r="F823" s="150"/>
      <c r="G823" s="150"/>
      <c r="H823" s="150"/>
      <c r="I823" s="150"/>
      <c r="J823" s="150"/>
      <c r="K823" s="150"/>
      <c r="L823" s="150"/>
      <c r="M823" s="150"/>
      <c r="N823" s="150"/>
      <c r="O823" s="150"/>
      <c r="P823" s="150"/>
      <c r="Q823" s="150"/>
      <c r="R823" s="150"/>
      <c r="S823" s="150"/>
      <c r="T823" s="150"/>
      <c r="U823" s="150"/>
      <c r="V823" s="150"/>
      <c r="W823" s="150"/>
      <c r="X823" s="150"/>
      <c r="Y823" s="150"/>
      <c r="Z823" s="150"/>
    </row>
    <row r="824" spans="1:26" ht="15.75" customHeight="1" x14ac:dyDescent="0.25">
      <c r="A824" s="150"/>
      <c r="B824" s="150"/>
      <c r="C824" s="150"/>
      <c r="D824" s="150"/>
      <c r="E824" s="150"/>
      <c r="F824" s="150"/>
      <c r="G824" s="150"/>
      <c r="H824" s="150"/>
      <c r="I824" s="150"/>
      <c r="J824" s="150"/>
      <c r="K824" s="150"/>
      <c r="L824" s="150"/>
      <c r="M824" s="150"/>
      <c r="N824" s="150"/>
      <c r="O824" s="150"/>
      <c r="P824" s="150"/>
      <c r="Q824" s="150"/>
      <c r="R824" s="150"/>
      <c r="S824" s="150"/>
      <c r="T824" s="150"/>
      <c r="U824" s="150"/>
      <c r="V824" s="150"/>
      <c r="W824" s="150"/>
      <c r="X824" s="150"/>
      <c r="Y824" s="150"/>
      <c r="Z824" s="150"/>
    </row>
    <row r="825" spans="1:26" ht="15.75" customHeight="1" x14ac:dyDescent="0.25">
      <c r="A825" s="150"/>
      <c r="B825" s="150"/>
      <c r="C825" s="150"/>
      <c r="D825" s="150"/>
      <c r="E825" s="150"/>
      <c r="F825" s="150"/>
      <c r="G825" s="150"/>
      <c r="H825" s="150"/>
      <c r="I825" s="150"/>
      <c r="J825" s="150"/>
      <c r="K825" s="150"/>
      <c r="L825" s="150"/>
      <c r="M825" s="150"/>
      <c r="N825" s="150"/>
      <c r="O825" s="150"/>
      <c r="P825" s="150"/>
      <c r="Q825" s="150"/>
      <c r="R825" s="150"/>
      <c r="S825" s="150"/>
      <c r="T825" s="150"/>
      <c r="U825" s="150"/>
      <c r="V825" s="150"/>
      <c r="W825" s="150"/>
      <c r="X825" s="150"/>
      <c r="Y825" s="150"/>
      <c r="Z825" s="150"/>
    </row>
    <row r="826" spans="1:26" ht="15.75" customHeight="1" x14ac:dyDescent="0.25">
      <c r="A826" s="150"/>
      <c r="B826" s="150"/>
      <c r="C826" s="150"/>
      <c r="D826" s="150"/>
      <c r="E826" s="150"/>
      <c r="F826" s="150"/>
      <c r="G826" s="150"/>
      <c r="H826" s="150"/>
      <c r="I826" s="150"/>
      <c r="J826" s="150"/>
      <c r="K826" s="150"/>
      <c r="L826" s="150"/>
      <c r="M826" s="150"/>
      <c r="N826" s="150"/>
      <c r="O826" s="150"/>
      <c r="P826" s="150"/>
      <c r="Q826" s="150"/>
      <c r="R826" s="150"/>
      <c r="S826" s="150"/>
      <c r="T826" s="150"/>
      <c r="U826" s="150"/>
      <c r="V826" s="150"/>
      <c r="W826" s="150"/>
      <c r="X826" s="150"/>
      <c r="Y826" s="150"/>
      <c r="Z826" s="150"/>
    </row>
    <row r="827" spans="1:26" ht="15.75" customHeight="1" x14ac:dyDescent="0.25">
      <c r="A827" s="150"/>
      <c r="B827" s="150"/>
      <c r="C827" s="150"/>
      <c r="D827" s="150"/>
      <c r="E827" s="150"/>
      <c r="F827" s="150"/>
      <c r="G827" s="150"/>
      <c r="H827" s="150"/>
      <c r="I827" s="150"/>
      <c r="J827" s="150"/>
      <c r="K827" s="150"/>
      <c r="L827" s="150"/>
      <c r="M827" s="150"/>
      <c r="N827" s="150"/>
      <c r="O827" s="150"/>
      <c r="P827" s="150"/>
      <c r="Q827" s="150"/>
      <c r="R827" s="150"/>
      <c r="S827" s="150"/>
      <c r="T827" s="150"/>
      <c r="U827" s="150"/>
      <c r="V827" s="150"/>
      <c r="W827" s="150"/>
      <c r="X827" s="150"/>
      <c r="Y827" s="150"/>
      <c r="Z827" s="150"/>
    </row>
    <row r="828" spans="1:26" ht="15.75" customHeight="1" x14ac:dyDescent="0.25">
      <c r="A828" s="150"/>
      <c r="B828" s="150"/>
      <c r="C828" s="150"/>
      <c r="D828" s="150"/>
      <c r="E828" s="150"/>
      <c r="F828" s="150"/>
      <c r="G828" s="150"/>
      <c r="H828" s="150"/>
      <c r="I828" s="150"/>
      <c r="J828" s="150"/>
      <c r="K828" s="150"/>
      <c r="L828" s="150"/>
      <c r="M828" s="150"/>
      <c r="N828" s="150"/>
      <c r="O828" s="150"/>
      <c r="P828" s="150"/>
      <c r="Q828" s="150"/>
      <c r="R828" s="150"/>
      <c r="S828" s="150"/>
      <c r="T828" s="150"/>
      <c r="U828" s="150"/>
      <c r="V828" s="150"/>
      <c r="W828" s="150"/>
      <c r="X828" s="150"/>
      <c r="Y828" s="150"/>
      <c r="Z828" s="150"/>
    </row>
    <row r="829" spans="1:26" ht="15.75" customHeight="1" x14ac:dyDescent="0.25">
      <c r="A829" s="150"/>
      <c r="B829" s="150"/>
      <c r="C829" s="150"/>
      <c r="D829" s="150"/>
      <c r="E829" s="150"/>
      <c r="F829" s="150"/>
      <c r="G829" s="150"/>
      <c r="H829" s="150"/>
      <c r="I829" s="150"/>
      <c r="J829" s="150"/>
      <c r="K829" s="150"/>
      <c r="L829" s="150"/>
      <c r="M829" s="150"/>
      <c r="N829" s="150"/>
      <c r="O829" s="150"/>
      <c r="P829" s="150"/>
      <c r="Q829" s="150"/>
      <c r="R829" s="150"/>
      <c r="S829" s="150"/>
      <c r="T829" s="150"/>
      <c r="U829" s="150"/>
      <c r="V829" s="150"/>
      <c r="W829" s="150"/>
      <c r="X829" s="150"/>
      <c r="Y829" s="150"/>
      <c r="Z829" s="150"/>
    </row>
    <row r="830" spans="1:26" ht="15.75" customHeight="1" x14ac:dyDescent="0.25">
      <c r="A830" s="150"/>
      <c r="B830" s="150"/>
      <c r="C830" s="150"/>
      <c r="D830" s="150"/>
      <c r="E830" s="150"/>
      <c r="F830" s="150"/>
      <c r="G830" s="150"/>
      <c r="H830" s="150"/>
      <c r="I830" s="150"/>
      <c r="J830" s="150"/>
      <c r="K830" s="150"/>
      <c r="L830" s="150"/>
      <c r="M830" s="150"/>
      <c r="N830" s="150"/>
      <c r="O830" s="150"/>
      <c r="P830" s="150"/>
      <c r="Q830" s="150"/>
      <c r="R830" s="150"/>
      <c r="S830" s="150"/>
      <c r="T830" s="150"/>
      <c r="U830" s="150"/>
      <c r="V830" s="150"/>
      <c r="W830" s="150"/>
      <c r="X830" s="150"/>
      <c r="Y830" s="150"/>
      <c r="Z830" s="150"/>
    </row>
    <row r="831" spans="1:26" ht="15.75" customHeight="1" x14ac:dyDescent="0.25">
      <c r="A831" s="150"/>
      <c r="B831" s="150"/>
      <c r="C831" s="150"/>
      <c r="D831" s="150"/>
      <c r="E831" s="150"/>
      <c r="F831" s="150"/>
      <c r="G831" s="150"/>
      <c r="H831" s="150"/>
      <c r="I831" s="150"/>
      <c r="J831" s="150"/>
      <c r="K831" s="150"/>
      <c r="L831" s="150"/>
      <c r="M831" s="150"/>
      <c r="N831" s="150"/>
      <c r="O831" s="150"/>
      <c r="P831" s="150"/>
      <c r="Q831" s="150"/>
      <c r="R831" s="150"/>
      <c r="S831" s="150"/>
      <c r="T831" s="150"/>
      <c r="U831" s="150"/>
      <c r="V831" s="150"/>
      <c r="W831" s="150"/>
      <c r="X831" s="150"/>
      <c r="Y831" s="150"/>
      <c r="Z831" s="150"/>
    </row>
    <row r="832" spans="1:26" ht="15.75" customHeight="1" x14ac:dyDescent="0.25">
      <c r="A832" s="150"/>
      <c r="B832" s="150"/>
      <c r="C832" s="150"/>
      <c r="D832" s="150"/>
      <c r="E832" s="150"/>
      <c r="F832" s="150"/>
      <c r="G832" s="150"/>
      <c r="H832" s="150"/>
      <c r="I832" s="150"/>
      <c r="J832" s="150"/>
      <c r="K832" s="150"/>
      <c r="L832" s="150"/>
      <c r="M832" s="150"/>
      <c r="N832" s="150"/>
      <c r="O832" s="150"/>
      <c r="P832" s="150"/>
      <c r="Q832" s="150"/>
      <c r="R832" s="150"/>
      <c r="S832" s="150"/>
      <c r="T832" s="150"/>
      <c r="U832" s="150"/>
      <c r="V832" s="150"/>
      <c r="W832" s="150"/>
      <c r="X832" s="150"/>
      <c r="Y832" s="150"/>
      <c r="Z832" s="150"/>
    </row>
    <row r="833" spans="1:26" ht="15.75" customHeight="1" x14ac:dyDescent="0.25">
      <c r="A833" s="150"/>
      <c r="B833" s="150"/>
      <c r="C833" s="150"/>
      <c r="D833" s="150"/>
      <c r="E833" s="150"/>
      <c r="F833" s="150"/>
      <c r="G833" s="150"/>
      <c r="H833" s="150"/>
      <c r="I833" s="150"/>
      <c r="J833" s="150"/>
      <c r="K833" s="150"/>
      <c r="L833" s="150"/>
      <c r="M833" s="150"/>
      <c r="N833" s="150"/>
      <c r="O833" s="150"/>
      <c r="P833" s="150"/>
      <c r="Q833" s="150"/>
      <c r="R833" s="150"/>
      <c r="S833" s="150"/>
      <c r="T833" s="150"/>
      <c r="U833" s="150"/>
      <c r="V833" s="150"/>
      <c r="W833" s="150"/>
      <c r="X833" s="150"/>
      <c r="Y833" s="150"/>
      <c r="Z833" s="150"/>
    </row>
    <row r="834" spans="1:26" ht="15.75" customHeight="1" x14ac:dyDescent="0.25">
      <c r="A834" s="150"/>
      <c r="B834" s="150"/>
      <c r="C834" s="150"/>
      <c r="D834" s="150"/>
      <c r="E834" s="150"/>
      <c r="F834" s="150"/>
      <c r="G834" s="150"/>
      <c r="H834" s="150"/>
      <c r="I834" s="150"/>
      <c r="J834" s="150"/>
      <c r="K834" s="150"/>
      <c r="L834" s="150"/>
      <c r="M834" s="150"/>
      <c r="N834" s="150"/>
      <c r="O834" s="150"/>
      <c r="P834" s="150"/>
      <c r="Q834" s="150"/>
      <c r="R834" s="150"/>
      <c r="S834" s="150"/>
      <c r="T834" s="150"/>
      <c r="U834" s="150"/>
      <c r="V834" s="150"/>
      <c r="W834" s="150"/>
      <c r="X834" s="150"/>
      <c r="Y834" s="150"/>
      <c r="Z834" s="150"/>
    </row>
    <row r="835" spans="1:26" ht="15.75" customHeight="1" x14ac:dyDescent="0.25">
      <c r="A835" s="150"/>
      <c r="B835" s="150"/>
      <c r="C835" s="150"/>
      <c r="D835" s="150"/>
      <c r="E835" s="150"/>
      <c r="F835" s="150"/>
      <c r="G835" s="150"/>
      <c r="H835" s="150"/>
      <c r="I835" s="150"/>
      <c r="J835" s="150"/>
      <c r="K835" s="150"/>
      <c r="L835" s="150"/>
      <c r="M835" s="150"/>
      <c r="N835" s="150"/>
      <c r="O835" s="150"/>
      <c r="P835" s="150"/>
      <c r="Q835" s="150"/>
      <c r="R835" s="150"/>
      <c r="S835" s="150"/>
      <c r="T835" s="150"/>
      <c r="U835" s="150"/>
      <c r="V835" s="150"/>
      <c r="W835" s="150"/>
      <c r="X835" s="150"/>
      <c r="Y835" s="150"/>
      <c r="Z835" s="150"/>
    </row>
    <row r="836" spans="1:26" ht="15.75" customHeight="1" x14ac:dyDescent="0.25">
      <c r="A836" s="150"/>
      <c r="B836" s="150"/>
      <c r="C836" s="150"/>
      <c r="D836" s="150"/>
      <c r="E836" s="150"/>
      <c r="F836" s="150"/>
      <c r="G836" s="150"/>
      <c r="H836" s="150"/>
      <c r="I836" s="150"/>
      <c r="J836" s="150"/>
      <c r="K836" s="150"/>
      <c r="L836" s="150"/>
      <c r="M836" s="150"/>
      <c r="N836" s="150"/>
      <c r="O836" s="150"/>
      <c r="P836" s="150"/>
      <c r="Q836" s="150"/>
      <c r="R836" s="150"/>
      <c r="S836" s="150"/>
      <c r="T836" s="150"/>
      <c r="U836" s="150"/>
      <c r="V836" s="150"/>
      <c r="W836" s="150"/>
      <c r="X836" s="150"/>
      <c r="Y836" s="150"/>
      <c r="Z836" s="150"/>
    </row>
    <row r="837" spans="1:26" ht="15.75" customHeight="1" x14ac:dyDescent="0.25">
      <c r="A837" s="150"/>
      <c r="B837" s="150"/>
      <c r="C837" s="150"/>
      <c r="D837" s="150"/>
      <c r="E837" s="150"/>
      <c r="F837" s="150"/>
      <c r="G837" s="150"/>
      <c r="H837" s="150"/>
      <c r="I837" s="150"/>
      <c r="J837" s="150"/>
      <c r="K837" s="150"/>
      <c r="L837" s="150"/>
      <c r="M837" s="150"/>
      <c r="N837" s="150"/>
      <c r="O837" s="150"/>
      <c r="P837" s="150"/>
      <c r="Q837" s="150"/>
      <c r="R837" s="150"/>
      <c r="S837" s="150"/>
      <c r="T837" s="150"/>
      <c r="U837" s="150"/>
      <c r="V837" s="150"/>
      <c r="W837" s="150"/>
      <c r="X837" s="150"/>
      <c r="Y837" s="150"/>
      <c r="Z837" s="150"/>
    </row>
    <row r="838" spans="1:26" ht="15.75" customHeight="1" x14ac:dyDescent="0.25">
      <c r="A838" s="150"/>
      <c r="B838" s="150"/>
      <c r="C838" s="150"/>
      <c r="D838" s="150"/>
      <c r="E838" s="150"/>
      <c r="F838" s="150"/>
      <c r="G838" s="150"/>
      <c r="H838" s="150"/>
      <c r="I838" s="150"/>
      <c r="J838" s="150"/>
      <c r="K838" s="150"/>
      <c r="L838" s="150"/>
      <c r="M838" s="150"/>
      <c r="N838" s="150"/>
      <c r="O838" s="150"/>
      <c r="P838" s="150"/>
      <c r="Q838" s="150"/>
      <c r="R838" s="150"/>
      <c r="S838" s="150"/>
      <c r="T838" s="150"/>
      <c r="U838" s="150"/>
      <c r="V838" s="150"/>
      <c r="W838" s="150"/>
      <c r="X838" s="150"/>
      <c r="Y838" s="150"/>
      <c r="Z838" s="150"/>
    </row>
    <row r="839" spans="1:26" ht="15.75" customHeight="1" x14ac:dyDescent="0.25">
      <c r="A839" s="150"/>
      <c r="B839" s="150"/>
      <c r="C839" s="150"/>
      <c r="D839" s="150"/>
      <c r="E839" s="150"/>
      <c r="F839" s="150"/>
      <c r="G839" s="150"/>
      <c r="H839" s="150"/>
      <c r="I839" s="150"/>
      <c r="J839" s="150"/>
      <c r="K839" s="150"/>
      <c r="L839" s="150"/>
      <c r="M839" s="150"/>
      <c r="N839" s="150"/>
      <c r="O839" s="150"/>
      <c r="P839" s="150"/>
      <c r="Q839" s="150"/>
      <c r="R839" s="150"/>
      <c r="S839" s="150"/>
      <c r="T839" s="150"/>
      <c r="U839" s="150"/>
      <c r="V839" s="150"/>
      <c r="W839" s="150"/>
      <c r="X839" s="150"/>
      <c r="Y839" s="150"/>
      <c r="Z839" s="150"/>
    </row>
    <row r="840" spans="1:26" ht="15.75" customHeight="1" x14ac:dyDescent="0.25">
      <c r="A840" s="150"/>
      <c r="B840" s="150"/>
      <c r="C840" s="150"/>
      <c r="D840" s="150"/>
      <c r="E840" s="150"/>
      <c r="F840" s="150"/>
      <c r="G840" s="150"/>
      <c r="H840" s="150"/>
      <c r="I840" s="150"/>
      <c r="J840" s="150"/>
      <c r="K840" s="150"/>
      <c r="L840" s="150"/>
      <c r="M840" s="150"/>
      <c r="N840" s="150"/>
      <c r="O840" s="150"/>
      <c r="P840" s="150"/>
      <c r="Q840" s="150"/>
      <c r="R840" s="150"/>
      <c r="S840" s="150"/>
      <c r="T840" s="150"/>
      <c r="U840" s="150"/>
      <c r="V840" s="150"/>
      <c r="W840" s="150"/>
      <c r="X840" s="150"/>
      <c r="Y840" s="150"/>
      <c r="Z840" s="150"/>
    </row>
    <row r="841" spans="1:26" ht="15.75" customHeight="1" x14ac:dyDescent="0.25">
      <c r="A841" s="150"/>
      <c r="B841" s="150"/>
      <c r="C841" s="150"/>
      <c r="D841" s="150"/>
      <c r="E841" s="150"/>
      <c r="F841" s="150"/>
      <c r="G841" s="150"/>
      <c r="H841" s="150"/>
      <c r="I841" s="150"/>
      <c r="J841" s="150"/>
      <c r="K841" s="150"/>
      <c r="L841" s="150"/>
      <c r="M841" s="150"/>
      <c r="N841" s="150"/>
      <c r="O841" s="150"/>
      <c r="P841" s="150"/>
      <c r="Q841" s="150"/>
      <c r="R841" s="150"/>
      <c r="S841" s="150"/>
      <c r="T841" s="150"/>
      <c r="U841" s="150"/>
      <c r="V841" s="150"/>
      <c r="W841" s="150"/>
      <c r="X841" s="150"/>
      <c r="Y841" s="150"/>
      <c r="Z841" s="150"/>
    </row>
    <row r="842" spans="1:26" ht="15.75" customHeight="1" x14ac:dyDescent="0.25">
      <c r="A842" s="150"/>
      <c r="B842" s="150"/>
      <c r="C842" s="150"/>
      <c r="D842" s="150"/>
      <c r="E842" s="150"/>
      <c r="F842" s="150"/>
      <c r="G842" s="150"/>
      <c r="H842" s="150"/>
      <c r="I842" s="150"/>
      <c r="J842" s="150"/>
      <c r="K842" s="150"/>
      <c r="L842" s="150"/>
      <c r="M842" s="150"/>
      <c r="N842" s="150"/>
      <c r="O842" s="150"/>
      <c r="P842" s="150"/>
      <c r="Q842" s="150"/>
      <c r="R842" s="150"/>
      <c r="S842" s="150"/>
      <c r="T842" s="150"/>
      <c r="U842" s="150"/>
      <c r="V842" s="150"/>
      <c r="W842" s="150"/>
      <c r="X842" s="150"/>
      <c r="Y842" s="150"/>
      <c r="Z842" s="150"/>
    </row>
    <row r="843" spans="1:26" ht="15.75" customHeight="1" x14ac:dyDescent="0.25">
      <c r="A843" s="150"/>
      <c r="B843" s="150"/>
      <c r="C843" s="150"/>
      <c r="D843" s="150"/>
      <c r="E843" s="150"/>
      <c r="F843" s="150"/>
      <c r="G843" s="150"/>
      <c r="H843" s="150"/>
      <c r="I843" s="150"/>
      <c r="J843" s="150"/>
      <c r="K843" s="150"/>
      <c r="L843" s="150"/>
      <c r="M843" s="150"/>
      <c r="N843" s="150"/>
      <c r="O843" s="150"/>
      <c r="P843" s="150"/>
      <c r="Q843" s="150"/>
      <c r="R843" s="150"/>
      <c r="S843" s="150"/>
      <c r="T843" s="150"/>
      <c r="U843" s="150"/>
      <c r="V843" s="150"/>
      <c r="W843" s="150"/>
      <c r="X843" s="150"/>
      <c r="Y843" s="150"/>
      <c r="Z843" s="150"/>
    </row>
    <row r="844" spans="1:26" ht="15.75" customHeight="1" x14ac:dyDescent="0.25">
      <c r="A844" s="150"/>
      <c r="B844" s="150"/>
      <c r="C844" s="150"/>
      <c r="D844" s="150"/>
      <c r="E844" s="150"/>
      <c r="F844" s="150"/>
      <c r="G844" s="150"/>
      <c r="H844" s="150"/>
      <c r="I844" s="150"/>
      <c r="J844" s="150"/>
      <c r="K844" s="150"/>
      <c r="L844" s="150"/>
      <c r="M844" s="150"/>
      <c r="N844" s="150"/>
      <c r="O844" s="150"/>
      <c r="P844" s="150"/>
      <c r="Q844" s="150"/>
      <c r="R844" s="150"/>
      <c r="S844" s="150"/>
      <c r="T844" s="150"/>
      <c r="U844" s="150"/>
      <c r="V844" s="150"/>
      <c r="W844" s="150"/>
      <c r="X844" s="150"/>
      <c r="Y844" s="150"/>
      <c r="Z844" s="150"/>
    </row>
    <row r="845" spans="1:26" ht="15.75" customHeight="1" x14ac:dyDescent="0.25">
      <c r="A845" s="150"/>
      <c r="B845" s="150"/>
      <c r="C845" s="150"/>
      <c r="D845" s="150"/>
      <c r="E845" s="150"/>
      <c r="F845" s="150"/>
      <c r="G845" s="150"/>
      <c r="H845" s="150"/>
      <c r="I845" s="150"/>
      <c r="J845" s="150"/>
      <c r="K845" s="150"/>
      <c r="L845" s="150"/>
      <c r="M845" s="150"/>
      <c r="N845" s="150"/>
      <c r="O845" s="150"/>
      <c r="P845" s="150"/>
      <c r="Q845" s="150"/>
      <c r="R845" s="150"/>
      <c r="S845" s="150"/>
      <c r="T845" s="150"/>
      <c r="U845" s="150"/>
      <c r="V845" s="150"/>
      <c r="W845" s="150"/>
      <c r="X845" s="150"/>
      <c r="Y845" s="150"/>
      <c r="Z845" s="150"/>
    </row>
    <row r="846" spans="1:26" ht="15.75" customHeight="1" x14ac:dyDescent="0.25">
      <c r="A846" s="150"/>
      <c r="B846" s="150"/>
      <c r="C846" s="150"/>
      <c r="D846" s="150"/>
      <c r="E846" s="150"/>
      <c r="F846" s="150"/>
      <c r="G846" s="150"/>
      <c r="H846" s="150"/>
      <c r="I846" s="150"/>
      <c r="J846" s="150"/>
      <c r="K846" s="150"/>
      <c r="L846" s="150"/>
      <c r="M846" s="150"/>
      <c r="N846" s="150"/>
      <c r="O846" s="150"/>
      <c r="P846" s="150"/>
      <c r="Q846" s="150"/>
      <c r="R846" s="150"/>
      <c r="S846" s="150"/>
      <c r="T846" s="150"/>
      <c r="U846" s="150"/>
      <c r="V846" s="150"/>
      <c r="W846" s="150"/>
      <c r="X846" s="150"/>
      <c r="Y846" s="150"/>
      <c r="Z846" s="150"/>
    </row>
    <row r="847" spans="1:26" ht="15.75" customHeight="1" x14ac:dyDescent="0.25">
      <c r="A847" s="150"/>
      <c r="B847" s="150"/>
      <c r="C847" s="150"/>
      <c r="D847" s="150"/>
      <c r="E847" s="150"/>
      <c r="F847" s="150"/>
      <c r="G847" s="150"/>
      <c r="H847" s="150"/>
      <c r="I847" s="150"/>
      <c r="J847" s="150"/>
      <c r="K847" s="150"/>
      <c r="L847" s="150"/>
      <c r="M847" s="150"/>
      <c r="N847" s="150"/>
      <c r="O847" s="150"/>
      <c r="P847" s="150"/>
      <c r="Q847" s="150"/>
      <c r="R847" s="150"/>
      <c r="S847" s="150"/>
      <c r="T847" s="150"/>
      <c r="U847" s="150"/>
      <c r="V847" s="150"/>
      <c r="W847" s="150"/>
      <c r="X847" s="150"/>
      <c r="Y847" s="150"/>
      <c r="Z847" s="150"/>
    </row>
    <row r="848" spans="1:26" ht="15.75" customHeight="1" x14ac:dyDescent="0.25">
      <c r="A848" s="150"/>
      <c r="B848" s="150"/>
      <c r="C848" s="150"/>
      <c r="D848" s="150"/>
      <c r="E848" s="150"/>
      <c r="F848" s="150"/>
      <c r="G848" s="150"/>
      <c r="H848" s="150"/>
      <c r="I848" s="150"/>
      <c r="J848" s="150"/>
      <c r="K848" s="150"/>
      <c r="L848" s="150"/>
      <c r="M848" s="150"/>
      <c r="N848" s="150"/>
      <c r="O848" s="150"/>
      <c r="P848" s="150"/>
      <c r="Q848" s="150"/>
      <c r="R848" s="150"/>
      <c r="S848" s="150"/>
      <c r="T848" s="150"/>
      <c r="U848" s="150"/>
      <c r="V848" s="150"/>
      <c r="W848" s="150"/>
      <c r="X848" s="150"/>
      <c r="Y848" s="150"/>
      <c r="Z848" s="150"/>
    </row>
    <row r="849" spans="1:26" ht="15.75" customHeight="1" x14ac:dyDescent="0.25">
      <c r="A849" s="150"/>
      <c r="B849" s="150"/>
      <c r="C849" s="150"/>
      <c r="D849" s="150"/>
      <c r="E849" s="150"/>
      <c r="F849" s="150"/>
      <c r="G849" s="150"/>
      <c r="H849" s="150"/>
      <c r="I849" s="150"/>
      <c r="J849" s="150"/>
      <c r="K849" s="150"/>
      <c r="L849" s="150"/>
      <c r="M849" s="150"/>
      <c r="N849" s="150"/>
      <c r="O849" s="150"/>
      <c r="P849" s="150"/>
      <c r="Q849" s="150"/>
      <c r="R849" s="150"/>
      <c r="S849" s="150"/>
      <c r="T849" s="150"/>
      <c r="U849" s="150"/>
      <c r="V849" s="150"/>
      <c r="W849" s="150"/>
      <c r="X849" s="150"/>
      <c r="Y849" s="150"/>
      <c r="Z849" s="150"/>
    </row>
    <row r="850" spans="1:26" ht="15.75" customHeight="1" x14ac:dyDescent="0.25">
      <c r="A850" s="150"/>
      <c r="B850" s="150"/>
      <c r="C850" s="150"/>
      <c r="D850" s="150"/>
      <c r="E850" s="150"/>
      <c r="F850" s="150"/>
      <c r="G850" s="150"/>
      <c r="H850" s="150"/>
      <c r="I850" s="150"/>
      <c r="J850" s="150"/>
      <c r="K850" s="150"/>
      <c r="L850" s="150"/>
      <c r="M850" s="150"/>
      <c r="N850" s="150"/>
      <c r="O850" s="150"/>
      <c r="P850" s="150"/>
      <c r="Q850" s="150"/>
      <c r="R850" s="150"/>
      <c r="S850" s="150"/>
      <c r="T850" s="150"/>
      <c r="U850" s="150"/>
      <c r="V850" s="150"/>
      <c r="W850" s="150"/>
      <c r="X850" s="150"/>
      <c r="Y850" s="150"/>
      <c r="Z850" s="150"/>
    </row>
    <row r="851" spans="1:26" ht="15.75" customHeight="1" x14ac:dyDescent="0.25">
      <c r="A851" s="150"/>
      <c r="B851" s="150"/>
      <c r="C851" s="150"/>
      <c r="D851" s="150"/>
      <c r="E851" s="150"/>
      <c r="F851" s="150"/>
      <c r="G851" s="150"/>
      <c r="H851" s="150"/>
      <c r="I851" s="150"/>
      <c r="J851" s="150"/>
      <c r="K851" s="150"/>
      <c r="L851" s="150"/>
      <c r="M851" s="150"/>
      <c r="N851" s="150"/>
      <c r="O851" s="150"/>
      <c r="P851" s="150"/>
      <c r="Q851" s="150"/>
      <c r="R851" s="150"/>
      <c r="S851" s="150"/>
      <c r="T851" s="150"/>
      <c r="U851" s="150"/>
      <c r="V851" s="150"/>
      <c r="W851" s="150"/>
      <c r="X851" s="150"/>
      <c r="Y851" s="150"/>
      <c r="Z851" s="150"/>
    </row>
    <row r="852" spans="1:26" ht="15.75" customHeight="1" x14ac:dyDescent="0.25">
      <c r="A852" s="150"/>
      <c r="B852" s="150"/>
      <c r="C852" s="150"/>
      <c r="D852" s="150"/>
      <c r="E852" s="150"/>
      <c r="F852" s="150"/>
      <c r="G852" s="150"/>
      <c r="H852" s="150"/>
      <c r="I852" s="150"/>
      <c r="J852" s="150"/>
      <c r="K852" s="150"/>
      <c r="L852" s="150"/>
      <c r="M852" s="150"/>
      <c r="N852" s="150"/>
      <c r="O852" s="150"/>
      <c r="P852" s="150"/>
      <c r="Q852" s="150"/>
      <c r="R852" s="150"/>
      <c r="S852" s="150"/>
      <c r="T852" s="150"/>
      <c r="U852" s="150"/>
      <c r="V852" s="150"/>
      <c r="W852" s="150"/>
      <c r="X852" s="150"/>
      <c r="Y852" s="150"/>
      <c r="Z852" s="150"/>
    </row>
    <row r="853" spans="1:26" ht="15.75" customHeight="1" x14ac:dyDescent="0.25">
      <c r="A853" s="150"/>
      <c r="B853" s="150"/>
      <c r="C853" s="150"/>
      <c r="D853" s="150"/>
      <c r="E853" s="150"/>
      <c r="F853" s="150"/>
      <c r="G853" s="150"/>
      <c r="H853" s="150"/>
      <c r="I853" s="150"/>
      <c r="J853" s="150"/>
      <c r="K853" s="150"/>
      <c r="L853" s="150"/>
      <c r="M853" s="150"/>
      <c r="N853" s="150"/>
      <c r="O853" s="150"/>
      <c r="P853" s="150"/>
      <c r="Q853" s="150"/>
      <c r="R853" s="150"/>
      <c r="S853" s="150"/>
      <c r="T853" s="150"/>
      <c r="U853" s="150"/>
      <c r="V853" s="150"/>
      <c r="W853" s="150"/>
      <c r="X853" s="150"/>
      <c r="Y853" s="150"/>
      <c r="Z853" s="150"/>
    </row>
    <row r="854" spans="1:26" ht="15.75" customHeight="1" x14ac:dyDescent="0.25">
      <c r="A854" s="150"/>
      <c r="B854" s="150"/>
      <c r="C854" s="150"/>
      <c r="D854" s="150"/>
      <c r="E854" s="150"/>
      <c r="F854" s="150"/>
      <c r="G854" s="150"/>
      <c r="H854" s="150"/>
      <c r="I854" s="150"/>
      <c r="J854" s="150"/>
      <c r="K854" s="150"/>
      <c r="L854" s="150"/>
      <c r="M854" s="150"/>
      <c r="N854" s="150"/>
      <c r="O854" s="150"/>
      <c r="P854" s="150"/>
      <c r="Q854" s="150"/>
      <c r="R854" s="150"/>
      <c r="S854" s="150"/>
      <c r="T854" s="150"/>
      <c r="U854" s="150"/>
      <c r="V854" s="150"/>
      <c r="W854" s="150"/>
      <c r="X854" s="150"/>
      <c r="Y854" s="150"/>
      <c r="Z854" s="150"/>
    </row>
    <row r="855" spans="1:26" ht="15.75" customHeight="1" x14ac:dyDescent="0.25">
      <c r="A855" s="150"/>
      <c r="B855" s="150"/>
      <c r="C855" s="150"/>
      <c r="D855" s="150"/>
      <c r="E855" s="150"/>
      <c r="F855" s="150"/>
      <c r="G855" s="150"/>
      <c r="H855" s="150"/>
      <c r="I855" s="150"/>
      <c r="J855" s="150"/>
      <c r="K855" s="150"/>
      <c r="L855" s="150"/>
      <c r="M855" s="150"/>
      <c r="N855" s="150"/>
      <c r="O855" s="150"/>
      <c r="P855" s="150"/>
      <c r="Q855" s="150"/>
      <c r="R855" s="150"/>
      <c r="S855" s="150"/>
      <c r="T855" s="150"/>
      <c r="U855" s="150"/>
      <c r="V855" s="150"/>
      <c r="W855" s="150"/>
      <c r="X855" s="150"/>
      <c r="Y855" s="150"/>
      <c r="Z855" s="150"/>
    </row>
    <row r="856" spans="1:26" ht="15.75" customHeight="1" x14ac:dyDescent="0.25">
      <c r="A856" s="150"/>
      <c r="B856" s="150"/>
      <c r="C856" s="150"/>
      <c r="D856" s="150"/>
      <c r="E856" s="150"/>
      <c r="F856" s="150"/>
      <c r="G856" s="150"/>
      <c r="H856" s="150"/>
      <c r="I856" s="150"/>
      <c r="J856" s="150"/>
      <c r="K856" s="150"/>
      <c r="L856" s="150"/>
      <c r="M856" s="150"/>
      <c r="N856" s="150"/>
      <c r="O856" s="150"/>
      <c r="P856" s="150"/>
      <c r="Q856" s="150"/>
      <c r="R856" s="150"/>
      <c r="S856" s="150"/>
      <c r="T856" s="150"/>
      <c r="U856" s="150"/>
      <c r="V856" s="150"/>
      <c r="W856" s="150"/>
      <c r="X856" s="150"/>
      <c r="Y856" s="150"/>
      <c r="Z856" s="150"/>
    </row>
    <row r="857" spans="1:26" ht="15.75" customHeight="1" x14ac:dyDescent="0.25">
      <c r="A857" s="150"/>
      <c r="B857" s="150"/>
      <c r="C857" s="150"/>
      <c r="D857" s="150"/>
      <c r="E857" s="150"/>
      <c r="F857" s="150"/>
      <c r="G857" s="150"/>
      <c r="H857" s="150"/>
      <c r="I857" s="150"/>
      <c r="J857" s="150"/>
      <c r="K857" s="150"/>
      <c r="L857" s="150"/>
      <c r="M857" s="150"/>
      <c r="N857" s="150"/>
      <c r="O857" s="150"/>
      <c r="P857" s="150"/>
      <c r="Q857" s="150"/>
      <c r="R857" s="150"/>
      <c r="S857" s="150"/>
      <c r="T857" s="150"/>
      <c r="U857" s="150"/>
      <c r="V857" s="150"/>
      <c r="W857" s="150"/>
      <c r="X857" s="150"/>
      <c r="Y857" s="150"/>
      <c r="Z857" s="150"/>
    </row>
    <row r="858" spans="1:26" ht="15.75" customHeight="1" x14ac:dyDescent="0.25">
      <c r="A858" s="150"/>
      <c r="B858" s="150"/>
      <c r="C858" s="150"/>
      <c r="D858" s="150"/>
      <c r="E858" s="150"/>
      <c r="F858" s="150"/>
      <c r="G858" s="150"/>
      <c r="H858" s="150"/>
      <c r="I858" s="150"/>
      <c r="J858" s="150"/>
      <c r="K858" s="150"/>
      <c r="L858" s="150"/>
      <c r="M858" s="150"/>
      <c r="N858" s="150"/>
      <c r="O858" s="150"/>
      <c r="P858" s="150"/>
      <c r="Q858" s="150"/>
      <c r="R858" s="150"/>
      <c r="S858" s="150"/>
      <c r="T858" s="150"/>
      <c r="U858" s="150"/>
      <c r="V858" s="150"/>
      <c r="W858" s="150"/>
      <c r="X858" s="150"/>
      <c r="Y858" s="150"/>
      <c r="Z858" s="150"/>
    </row>
    <row r="859" spans="1:26" ht="15.75" customHeight="1" x14ac:dyDescent="0.25">
      <c r="A859" s="150"/>
      <c r="B859" s="150"/>
      <c r="C859" s="150"/>
      <c r="D859" s="150"/>
      <c r="E859" s="150"/>
      <c r="F859" s="150"/>
      <c r="G859" s="150"/>
      <c r="H859" s="150"/>
      <c r="I859" s="150"/>
      <c r="J859" s="150"/>
      <c r="K859" s="150"/>
      <c r="L859" s="150"/>
      <c r="M859" s="150"/>
      <c r="N859" s="150"/>
      <c r="O859" s="150"/>
      <c r="P859" s="150"/>
      <c r="Q859" s="150"/>
      <c r="R859" s="150"/>
      <c r="S859" s="150"/>
      <c r="T859" s="150"/>
      <c r="U859" s="150"/>
      <c r="V859" s="150"/>
      <c r="W859" s="150"/>
      <c r="X859" s="150"/>
      <c r="Y859" s="150"/>
      <c r="Z859" s="150"/>
    </row>
    <row r="860" spans="1:26" ht="15.75" customHeight="1" x14ac:dyDescent="0.25">
      <c r="A860" s="150"/>
      <c r="B860" s="150"/>
      <c r="C860" s="150"/>
      <c r="D860" s="150"/>
      <c r="E860" s="150"/>
      <c r="F860" s="150"/>
      <c r="G860" s="150"/>
      <c r="H860" s="150"/>
      <c r="I860" s="150"/>
      <c r="J860" s="150"/>
      <c r="K860" s="150"/>
      <c r="L860" s="150"/>
      <c r="M860" s="150"/>
      <c r="N860" s="150"/>
      <c r="O860" s="150"/>
      <c r="P860" s="150"/>
      <c r="Q860" s="150"/>
      <c r="R860" s="150"/>
      <c r="S860" s="150"/>
      <c r="T860" s="150"/>
      <c r="U860" s="150"/>
      <c r="V860" s="150"/>
      <c r="W860" s="150"/>
      <c r="X860" s="150"/>
      <c r="Y860" s="150"/>
      <c r="Z860" s="150"/>
    </row>
    <row r="861" spans="1:26" ht="15.75" customHeight="1" x14ac:dyDescent="0.25">
      <c r="A861" s="150"/>
      <c r="B861" s="150"/>
      <c r="C861" s="150"/>
      <c r="D861" s="150"/>
      <c r="E861" s="150"/>
      <c r="F861" s="150"/>
      <c r="G861" s="150"/>
      <c r="H861" s="150"/>
      <c r="I861" s="150"/>
      <c r="J861" s="150"/>
      <c r="K861" s="150"/>
      <c r="L861" s="150"/>
      <c r="M861" s="150"/>
      <c r="N861" s="150"/>
      <c r="O861" s="150"/>
      <c r="P861" s="150"/>
      <c r="Q861" s="150"/>
      <c r="R861" s="150"/>
      <c r="S861" s="150"/>
      <c r="T861" s="150"/>
      <c r="U861" s="150"/>
      <c r="V861" s="150"/>
      <c r="W861" s="150"/>
      <c r="X861" s="150"/>
      <c r="Y861" s="150"/>
      <c r="Z861" s="150"/>
    </row>
    <row r="862" spans="1:26" ht="15.75" customHeight="1" x14ac:dyDescent="0.25">
      <c r="A862" s="150"/>
      <c r="B862" s="150"/>
      <c r="C862" s="150"/>
      <c r="D862" s="150"/>
      <c r="E862" s="150"/>
      <c r="F862" s="150"/>
      <c r="G862" s="150"/>
      <c r="H862" s="150"/>
      <c r="I862" s="150"/>
      <c r="J862" s="150"/>
      <c r="K862" s="150"/>
      <c r="L862" s="150"/>
      <c r="M862" s="150"/>
      <c r="N862" s="150"/>
      <c r="O862" s="150"/>
      <c r="P862" s="150"/>
      <c r="Q862" s="150"/>
      <c r="R862" s="150"/>
      <c r="S862" s="150"/>
      <c r="T862" s="150"/>
      <c r="U862" s="150"/>
      <c r="V862" s="150"/>
      <c r="W862" s="150"/>
      <c r="X862" s="150"/>
      <c r="Y862" s="150"/>
      <c r="Z862" s="150"/>
    </row>
    <row r="863" spans="1:26" ht="15.75" customHeight="1" x14ac:dyDescent="0.25">
      <c r="A863" s="150"/>
      <c r="B863" s="150"/>
      <c r="C863" s="150"/>
      <c r="D863" s="150"/>
      <c r="E863" s="150"/>
      <c r="F863" s="150"/>
      <c r="G863" s="150"/>
      <c r="H863" s="150"/>
      <c r="I863" s="150"/>
      <c r="J863" s="150"/>
      <c r="K863" s="150"/>
      <c r="L863" s="150"/>
      <c r="M863" s="150"/>
      <c r="N863" s="150"/>
      <c r="O863" s="150"/>
      <c r="P863" s="150"/>
      <c r="Q863" s="150"/>
      <c r="R863" s="150"/>
      <c r="S863" s="150"/>
      <c r="T863" s="150"/>
      <c r="U863" s="150"/>
      <c r="V863" s="150"/>
      <c r="W863" s="150"/>
      <c r="X863" s="150"/>
      <c r="Y863" s="150"/>
      <c r="Z863" s="150"/>
    </row>
    <row r="864" spans="1:26" ht="15.75" customHeight="1" x14ac:dyDescent="0.25">
      <c r="A864" s="150"/>
      <c r="B864" s="150"/>
      <c r="C864" s="150"/>
      <c r="D864" s="150"/>
      <c r="E864" s="150"/>
      <c r="F864" s="150"/>
      <c r="G864" s="150"/>
      <c r="H864" s="150"/>
      <c r="I864" s="150"/>
      <c r="J864" s="150"/>
      <c r="K864" s="150"/>
      <c r="L864" s="150"/>
      <c r="M864" s="150"/>
      <c r="N864" s="150"/>
      <c r="O864" s="150"/>
      <c r="P864" s="150"/>
      <c r="Q864" s="150"/>
      <c r="R864" s="150"/>
      <c r="S864" s="150"/>
      <c r="T864" s="150"/>
      <c r="U864" s="150"/>
      <c r="V864" s="150"/>
      <c r="W864" s="150"/>
      <c r="X864" s="150"/>
      <c r="Y864" s="150"/>
      <c r="Z864" s="150"/>
    </row>
    <row r="865" spans="1:26" ht="15.75" customHeight="1" x14ac:dyDescent="0.25">
      <c r="A865" s="150"/>
      <c r="B865" s="150"/>
      <c r="C865" s="150"/>
      <c r="D865" s="150"/>
      <c r="E865" s="150"/>
      <c r="F865" s="150"/>
      <c r="G865" s="150"/>
      <c r="H865" s="150"/>
      <c r="I865" s="150"/>
      <c r="J865" s="150"/>
      <c r="K865" s="150"/>
      <c r="L865" s="150"/>
      <c r="M865" s="150"/>
      <c r="N865" s="150"/>
      <c r="O865" s="150"/>
      <c r="P865" s="150"/>
      <c r="Q865" s="150"/>
      <c r="R865" s="150"/>
      <c r="S865" s="150"/>
      <c r="T865" s="150"/>
      <c r="U865" s="150"/>
      <c r="V865" s="150"/>
      <c r="W865" s="150"/>
      <c r="X865" s="150"/>
      <c r="Y865" s="150"/>
      <c r="Z865" s="150"/>
    </row>
    <row r="866" spans="1:26" ht="15.75" customHeight="1" x14ac:dyDescent="0.25">
      <c r="A866" s="150"/>
      <c r="B866" s="150"/>
      <c r="C866" s="150"/>
      <c r="D866" s="150"/>
      <c r="E866" s="150"/>
      <c r="F866" s="150"/>
      <c r="G866" s="150"/>
      <c r="H866" s="150"/>
      <c r="I866" s="150"/>
      <c r="J866" s="150"/>
      <c r="K866" s="150"/>
      <c r="L866" s="150"/>
      <c r="M866" s="150"/>
      <c r="N866" s="150"/>
      <c r="O866" s="150"/>
      <c r="P866" s="150"/>
      <c r="Q866" s="150"/>
      <c r="R866" s="150"/>
      <c r="S866" s="150"/>
      <c r="T866" s="150"/>
      <c r="U866" s="150"/>
      <c r="V866" s="150"/>
      <c r="W866" s="150"/>
      <c r="X866" s="150"/>
      <c r="Y866" s="150"/>
      <c r="Z866" s="150"/>
    </row>
    <row r="867" spans="1:26" ht="15.75" customHeight="1" x14ac:dyDescent="0.25">
      <c r="A867" s="150"/>
      <c r="B867" s="150"/>
      <c r="C867" s="150"/>
      <c r="D867" s="150"/>
      <c r="E867" s="150"/>
      <c r="F867" s="150"/>
      <c r="G867" s="150"/>
      <c r="H867" s="150"/>
      <c r="I867" s="150"/>
      <c r="J867" s="150"/>
      <c r="K867" s="150"/>
      <c r="L867" s="150"/>
      <c r="M867" s="150"/>
      <c r="N867" s="150"/>
      <c r="O867" s="150"/>
      <c r="P867" s="150"/>
      <c r="Q867" s="150"/>
      <c r="R867" s="150"/>
      <c r="S867" s="150"/>
      <c r="T867" s="150"/>
      <c r="U867" s="150"/>
      <c r="V867" s="150"/>
      <c r="W867" s="150"/>
      <c r="X867" s="150"/>
      <c r="Y867" s="150"/>
      <c r="Z867" s="150"/>
    </row>
    <row r="868" spans="1:26" ht="15.75" customHeight="1" x14ac:dyDescent="0.25">
      <c r="A868" s="150"/>
      <c r="B868" s="150"/>
      <c r="C868" s="150"/>
      <c r="D868" s="150"/>
      <c r="E868" s="150"/>
      <c r="F868" s="150"/>
      <c r="G868" s="150"/>
      <c r="H868" s="150"/>
      <c r="I868" s="150"/>
      <c r="J868" s="150"/>
      <c r="K868" s="150"/>
      <c r="L868" s="150"/>
      <c r="M868" s="150"/>
      <c r="N868" s="150"/>
      <c r="O868" s="150"/>
      <c r="P868" s="150"/>
      <c r="Q868" s="150"/>
      <c r="R868" s="150"/>
      <c r="S868" s="150"/>
      <c r="T868" s="150"/>
      <c r="U868" s="150"/>
      <c r="V868" s="150"/>
      <c r="W868" s="150"/>
      <c r="X868" s="150"/>
      <c r="Y868" s="150"/>
      <c r="Z868" s="150"/>
    </row>
    <row r="869" spans="1:26" ht="15.75" customHeight="1" x14ac:dyDescent="0.25">
      <c r="A869" s="150"/>
      <c r="B869" s="150"/>
      <c r="C869" s="150"/>
      <c r="D869" s="150"/>
      <c r="E869" s="150"/>
      <c r="F869" s="150"/>
      <c r="G869" s="150"/>
      <c r="H869" s="150"/>
      <c r="I869" s="150"/>
      <c r="J869" s="150"/>
      <c r="K869" s="150"/>
      <c r="L869" s="150"/>
      <c r="M869" s="150"/>
      <c r="N869" s="150"/>
      <c r="O869" s="150"/>
      <c r="P869" s="150"/>
      <c r="Q869" s="150"/>
      <c r="R869" s="150"/>
      <c r="S869" s="150"/>
      <c r="T869" s="150"/>
      <c r="U869" s="150"/>
      <c r="V869" s="150"/>
      <c r="W869" s="150"/>
      <c r="X869" s="150"/>
      <c r="Y869" s="150"/>
      <c r="Z869" s="150"/>
    </row>
    <row r="870" spans="1:26" ht="15.75" customHeight="1" x14ac:dyDescent="0.25">
      <c r="A870" s="150"/>
      <c r="B870" s="150"/>
      <c r="C870" s="150"/>
      <c r="D870" s="150"/>
      <c r="E870" s="150"/>
      <c r="F870" s="150"/>
      <c r="G870" s="150"/>
      <c r="H870" s="150"/>
      <c r="I870" s="150"/>
      <c r="J870" s="150"/>
      <c r="K870" s="150"/>
      <c r="L870" s="150"/>
      <c r="M870" s="150"/>
      <c r="N870" s="150"/>
      <c r="O870" s="150"/>
      <c r="P870" s="150"/>
      <c r="Q870" s="150"/>
      <c r="R870" s="150"/>
      <c r="S870" s="150"/>
      <c r="T870" s="150"/>
      <c r="U870" s="150"/>
      <c r="V870" s="150"/>
      <c r="W870" s="150"/>
      <c r="X870" s="150"/>
      <c r="Y870" s="150"/>
      <c r="Z870" s="150"/>
    </row>
    <row r="871" spans="1:26" ht="15.75" customHeight="1" x14ac:dyDescent="0.25">
      <c r="A871" s="150"/>
      <c r="B871" s="150"/>
      <c r="C871" s="150"/>
      <c r="D871" s="150"/>
      <c r="E871" s="150"/>
      <c r="F871" s="150"/>
      <c r="G871" s="150"/>
      <c r="H871" s="150"/>
      <c r="I871" s="150"/>
      <c r="J871" s="150"/>
      <c r="K871" s="150"/>
      <c r="L871" s="150"/>
      <c r="M871" s="150"/>
      <c r="N871" s="150"/>
      <c r="O871" s="150"/>
      <c r="P871" s="150"/>
      <c r="Q871" s="150"/>
      <c r="R871" s="150"/>
      <c r="S871" s="150"/>
      <c r="T871" s="150"/>
      <c r="U871" s="150"/>
      <c r="V871" s="150"/>
      <c r="W871" s="150"/>
      <c r="X871" s="150"/>
      <c r="Y871" s="150"/>
      <c r="Z871" s="150"/>
    </row>
    <row r="872" spans="1:26" ht="15.75" customHeight="1" x14ac:dyDescent="0.25">
      <c r="A872" s="150"/>
      <c r="B872" s="150"/>
      <c r="C872" s="150"/>
      <c r="D872" s="150"/>
      <c r="E872" s="150"/>
      <c r="F872" s="150"/>
      <c r="G872" s="150"/>
      <c r="H872" s="150"/>
      <c r="I872" s="150"/>
      <c r="J872" s="150"/>
      <c r="K872" s="150"/>
      <c r="L872" s="150"/>
      <c r="M872" s="150"/>
      <c r="N872" s="150"/>
      <c r="O872" s="150"/>
      <c r="P872" s="150"/>
      <c r="Q872" s="150"/>
      <c r="R872" s="150"/>
      <c r="S872" s="150"/>
      <c r="T872" s="150"/>
      <c r="U872" s="150"/>
      <c r="V872" s="150"/>
      <c r="W872" s="150"/>
      <c r="X872" s="150"/>
      <c r="Y872" s="150"/>
      <c r="Z872" s="150"/>
    </row>
    <row r="873" spans="1:26" ht="15.75" customHeight="1" x14ac:dyDescent="0.25">
      <c r="A873" s="150"/>
      <c r="B873" s="150"/>
      <c r="C873" s="150"/>
      <c r="D873" s="150"/>
      <c r="E873" s="150"/>
      <c r="F873" s="150"/>
      <c r="G873" s="150"/>
      <c r="H873" s="150"/>
      <c r="I873" s="150"/>
      <c r="J873" s="150"/>
      <c r="K873" s="150"/>
      <c r="L873" s="150"/>
      <c r="M873" s="150"/>
      <c r="N873" s="150"/>
      <c r="O873" s="150"/>
      <c r="P873" s="150"/>
      <c r="Q873" s="150"/>
      <c r="R873" s="150"/>
      <c r="S873" s="150"/>
      <c r="T873" s="150"/>
      <c r="U873" s="150"/>
      <c r="V873" s="150"/>
      <c r="W873" s="150"/>
      <c r="X873" s="150"/>
      <c r="Y873" s="150"/>
      <c r="Z873" s="150"/>
    </row>
    <row r="874" spans="1:26" ht="15.75" customHeight="1" x14ac:dyDescent="0.25">
      <c r="A874" s="150"/>
      <c r="B874" s="150"/>
      <c r="C874" s="150"/>
      <c r="D874" s="150"/>
      <c r="E874" s="150"/>
      <c r="F874" s="150"/>
      <c r="G874" s="150"/>
      <c r="H874" s="150"/>
      <c r="I874" s="150"/>
      <c r="J874" s="150"/>
      <c r="K874" s="150"/>
      <c r="L874" s="150"/>
      <c r="M874" s="150"/>
      <c r="N874" s="150"/>
      <c r="O874" s="150"/>
      <c r="P874" s="150"/>
      <c r="Q874" s="150"/>
      <c r="R874" s="150"/>
      <c r="S874" s="150"/>
      <c r="T874" s="150"/>
      <c r="U874" s="150"/>
      <c r="V874" s="150"/>
      <c r="W874" s="150"/>
      <c r="X874" s="150"/>
      <c r="Y874" s="150"/>
      <c r="Z874" s="150"/>
    </row>
    <row r="875" spans="1:26" ht="15.75" customHeight="1" x14ac:dyDescent="0.25">
      <c r="A875" s="150"/>
      <c r="B875" s="150"/>
      <c r="C875" s="150"/>
      <c r="D875" s="150"/>
      <c r="E875" s="150"/>
      <c r="F875" s="150"/>
      <c r="G875" s="150"/>
      <c r="H875" s="150"/>
      <c r="I875" s="150"/>
      <c r="J875" s="150"/>
      <c r="K875" s="150"/>
      <c r="L875" s="150"/>
      <c r="M875" s="150"/>
      <c r="N875" s="150"/>
      <c r="O875" s="150"/>
      <c r="P875" s="150"/>
      <c r="Q875" s="150"/>
      <c r="R875" s="150"/>
      <c r="S875" s="150"/>
      <c r="T875" s="150"/>
      <c r="U875" s="150"/>
      <c r="V875" s="150"/>
      <c r="W875" s="150"/>
      <c r="X875" s="150"/>
      <c r="Y875" s="150"/>
      <c r="Z875" s="150"/>
    </row>
    <row r="876" spans="1:26" ht="15.75" customHeight="1" x14ac:dyDescent="0.25">
      <c r="A876" s="150"/>
      <c r="B876" s="150"/>
      <c r="C876" s="150"/>
      <c r="D876" s="150"/>
      <c r="E876" s="150"/>
      <c r="F876" s="150"/>
      <c r="G876" s="150"/>
      <c r="H876" s="150"/>
      <c r="I876" s="150"/>
      <c r="J876" s="150"/>
      <c r="K876" s="150"/>
      <c r="L876" s="150"/>
      <c r="M876" s="150"/>
      <c r="N876" s="150"/>
      <c r="O876" s="150"/>
      <c r="P876" s="150"/>
      <c r="Q876" s="150"/>
      <c r="R876" s="150"/>
      <c r="S876" s="150"/>
      <c r="T876" s="150"/>
      <c r="U876" s="150"/>
      <c r="V876" s="150"/>
      <c r="W876" s="150"/>
      <c r="X876" s="150"/>
      <c r="Y876" s="150"/>
      <c r="Z876" s="150"/>
    </row>
    <row r="877" spans="1:26" ht="15.75" customHeight="1" x14ac:dyDescent="0.25">
      <c r="A877" s="150"/>
      <c r="B877" s="150"/>
      <c r="C877" s="150"/>
      <c r="D877" s="150"/>
      <c r="E877" s="150"/>
      <c r="F877" s="150"/>
      <c r="G877" s="150"/>
      <c r="H877" s="150"/>
      <c r="I877" s="150"/>
      <c r="J877" s="150"/>
      <c r="K877" s="150"/>
      <c r="L877" s="150"/>
      <c r="M877" s="150"/>
      <c r="N877" s="150"/>
      <c r="O877" s="150"/>
      <c r="P877" s="150"/>
      <c r="Q877" s="150"/>
      <c r="R877" s="150"/>
      <c r="S877" s="150"/>
      <c r="T877" s="150"/>
      <c r="U877" s="150"/>
      <c r="V877" s="150"/>
      <c r="W877" s="150"/>
      <c r="X877" s="150"/>
      <c r="Y877" s="150"/>
      <c r="Z877" s="150"/>
    </row>
    <row r="878" spans="1:26" ht="15.75" customHeight="1" x14ac:dyDescent="0.25">
      <c r="A878" s="150"/>
      <c r="B878" s="150"/>
      <c r="C878" s="150"/>
      <c r="D878" s="150"/>
      <c r="E878" s="150"/>
      <c r="F878" s="150"/>
      <c r="G878" s="150"/>
      <c r="H878" s="150"/>
      <c r="I878" s="150"/>
      <c r="J878" s="150"/>
      <c r="K878" s="150"/>
      <c r="L878" s="150"/>
      <c r="M878" s="150"/>
      <c r="N878" s="150"/>
      <c r="O878" s="150"/>
      <c r="P878" s="150"/>
      <c r="Q878" s="150"/>
      <c r="R878" s="150"/>
      <c r="S878" s="150"/>
      <c r="T878" s="150"/>
      <c r="U878" s="150"/>
      <c r="V878" s="150"/>
      <c r="W878" s="150"/>
      <c r="X878" s="150"/>
      <c r="Y878" s="150"/>
      <c r="Z878" s="150"/>
    </row>
    <row r="879" spans="1:26" ht="15.75" customHeight="1" x14ac:dyDescent="0.25">
      <c r="A879" s="150"/>
      <c r="B879" s="150"/>
      <c r="C879" s="150"/>
      <c r="D879" s="150"/>
      <c r="E879" s="150"/>
      <c r="F879" s="150"/>
      <c r="G879" s="150"/>
      <c r="H879" s="150"/>
      <c r="I879" s="150"/>
      <c r="J879" s="150"/>
      <c r="K879" s="150"/>
      <c r="L879" s="150"/>
      <c r="M879" s="150"/>
      <c r="N879" s="150"/>
      <c r="O879" s="150"/>
      <c r="P879" s="150"/>
      <c r="Q879" s="150"/>
      <c r="R879" s="150"/>
      <c r="S879" s="150"/>
      <c r="T879" s="150"/>
      <c r="U879" s="150"/>
      <c r="V879" s="150"/>
      <c r="W879" s="150"/>
      <c r="X879" s="150"/>
      <c r="Y879" s="150"/>
      <c r="Z879" s="150"/>
    </row>
    <row r="880" spans="1:26" ht="15.75" customHeight="1" x14ac:dyDescent="0.25">
      <c r="A880" s="150"/>
      <c r="B880" s="150"/>
      <c r="C880" s="150"/>
      <c r="D880" s="150"/>
      <c r="E880" s="150"/>
      <c r="F880" s="150"/>
      <c r="G880" s="150"/>
      <c r="H880" s="150"/>
      <c r="I880" s="150"/>
      <c r="J880" s="150"/>
      <c r="K880" s="150"/>
      <c r="L880" s="150"/>
      <c r="M880" s="150"/>
      <c r="N880" s="150"/>
      <c r="O880" s="150"/>
      <c r="P880" s="150"/>
      <c r="Q880" s="150"/>
      <c r="R880" s="150"/>
      <c r="S880" s="150"/>
      <c r="T880" s="150"/>
      <c r="U880" s="150"/>
      <c r="V880" s="150"/>
      <c r="W880" s="150"/>
      <c r="X880" s="150"/>
      <c r="Y880" s="150"/>
      <c r="Z880" s="150"/>
    </row>
    <row r="881" spans="1:26" ht="15.75" customHeight="1" x14ac:dyDescent="0.25">
      <c r="A881" s="150"/>
      <c r="B881" s="150"/>
      <c r="C881" s="150"/>
      <c r="D881" s="150"/>
      <c r="E881" s="150"/>
      <c r="F881" s="150"/>
      <c r="G881" s="150"/>
      <c r="H881" s="150"/>
      <c r="I881" s="150"/>
      <c r="J881" s="150"/>
      <c r="K881" s="150"/>
      <c r="L881" s="150"/>
      <c r="M881" s="150"/>
      <c r="N881" s="150"/>
      <c r="O881" s="150"/>
      <c r="P881" s="150"/>
      <c r="Q881" s="150"/>
      <c r="R881" s="150"/>
      <c r="S881" s="150"/>
      <c r="T881" s="150"/>
      <c r="U881" s="150"/>
      <c r="V881" s="150"/>
      <c r="W881" s="150"/>
      <c r="X881" s="150"/>
      <c r="Y881" s="150"/>
      <c r="Z881" s="150"/>
    </row>
    <row r="882" spans="1:26" ht="15.75" customHeight="1" x14ac:dyDescent="0.25">
      <c r="A882" s="150"/>
      <c r="B882" s="150"/>
      <c r="C882" s="150"/>
      <c r="D882" s="150"/>
      <c r="E882" s="150"/>
      <c r="F882" s="150"/>
      <c r="G882" s="150"/>
      <c r="H882" s="150"/>
      <c r="I882" s="150"/>
      <c r="J882" s="150"/>
      <c r="K882" s="150"/>
      <c r="L882" s="150"/>
      <c r="M882" s="150"/>
      <c r="N882" s="150"/>
      <c r="O882" s="150"/>
      <c r="P882" s="150"/>
      <c r="Q882" s="150"/>
      <c r="R882" s="150"/>
      <c r="S882" s="150"/>
      <c r="T882" s="150"/>
      <c r="U882" s="150"/>
      <c r="V882" s="150"/>
      <c r="W882" s="150"/>
      <c r="X882" s="150"/>
      <c r="Y882" s="150"/>
      <c r="Z882" s="150"/>
    </row>
    <row r="883" spans="1:26" ht="15.75" customHeight="1" x14ac:dyDescent="0.25">
      <c r="A883" s="150"/>
      <c r="B883" s="150"/>
      <c r="C883" s="150"/>
      <c r="D883" s="150"/>
      <c r="E883" s="150"/>
      <c r="F883" s="150"/>
      <c r="G883" s="150"/>
      <c r="H883" s="150"/>
      <c r="I883" s="150"/>
      <c r="J883" s="150"/>
      <c r="K883" s="150"/>
      <c r="L883" s="150"/>
      <c r="M883" s="150"/>
      <c r="N883" s="150"/>
      <c r="O883" s="150"/>
      <c r="P883" s="150"/>
      <c r="Q883" s="150"/>
      <c r="R883" s="150"/>
      <c r="S883" s="150"/>
      <c r="T883" s="150"/>
      <c r="U883" s="150"/>
      <c r="V883" s="150"/>
      <c r="W883" s="150"/>
      <c r="X883" s="150"/>
      <c r="Y883" s="150"/>
      <c r="Z883" s="150"/>
    </row>
    <row r="884" spans="1:26" ht="15.75" customHeight="1" x14ac:dyDescent="0.25">
      <c r="A884" s="150"/>
      <c r="B884" s="150"/>
      <c r="C884" s="150"/>
      <c r="D884" s="150"/>
      <c r="E884" s="150"/>
      <c r="F884" s="150"/>
      <c r="G884" s="150"/>
      <c r="H884" s="150"/>
      <c r="I884" s="150"/>
      <c r="J884" s="150"/>
      <c r="K884" s="150"/>
      <c r="L884" s="150"/>
      <c r="M884" s="150"/>
      <c r="N884" s="150"/>
      <c r="O884" s="150"/>
      <c r="P884" s="150"/>
      <c r="Q884" s="150"/>
      <c r="R884" s="150"/>
      <c r="S884" s="150"/>
      <c r="T884" s="150"/>
      <c r="U884" s="150"/>
      <c r="V884" s="150"/>
      <c r="W884" s="150"/>
      <c r="X884" s="150"/>
      <c r="Y884" s="150"/>
      <c r="Z884" s="150"/>
    </row>
    <row r="885" spans="1:26" ht="15.75" customHeight="1" x14ac:dyDescent="0.25">
      <c r="A885" s="150"/>
      <c r="B885" s="150"/>
      <c r="C885" s="150"/>
      <c r="D885" s="150"/>
      <c r="E885" s="150"/>
      <c r="F885" s="150"/>
      <c r="G885" s="150"/>
      <c r="H885" s="150"/>
      <c r="I885" s="150"/>
      <c r="J885" s="150"/>
      <c r="K885" s="150"/>
      <c r="L885" s="150"/>
      <c r="M885" s="150"/>
      <c r="N885" s="150"/>
      <c r="O885" s="150"/>
      <c r="P885" s="150"/>
      <c r="Q885" s="150"/>
      <c r="R885" s="150"/>
      <c r="S885" s="150"/>
      <c r="T885" s="150"/>
      <c r="U885" s="150"/>
      <c r="V885" s="150"/>
      <c r="W885" s="150"/>
      <c r="X885" s="150"/>
      <c r="Y885" s="150"/>
      <c r="Z885" s="150"/>
    </row>
    <row r="886" spans="1:26" ht="15.75" customHeight="1" x14ac:dyDescent="0.25">
      <c r="A886" s="150"/>
      <c r="B886" s="150"/>
      <c r="C886" s="150"/>
      <c r="D886" s="150"/>
      <c r="E886" s="150"/>
      <c r="F886" s="150"/>
      <c r="G886" s="150"/>
      <c r="H886" s="150"/>
      <c r="I886" s="150"/>
      <c r="J886" s="150"/>
      <c r="K886" s="150"/>
      <c r="L886" s="150"/>
      <c r="M886" s="150"/>
      <c r="N886" s="150"/>
      <c r="O886" s="150"/>
      <c r="P886" s="150"/>
      <c r="Q886" s="150"/>
      <c r="R886" s="150"/>
      <c r="S886" s="150"/>
      <c r="T886" s="150"/>
      <c r="U886" s="150"/>
      <c r="V886" s="150"/>
      <c r="W886" s="150"/>
      <c r="X886" s="150"/>
      <c r="Y886" s="150"/>
      <c r="Z886" s="150"/>
    </row>
    <row r="887" spans="1:26" ht="15.75" customHeight="1" x14ac:dyDescent="0.25">
      <c r="A887" s="150"/>
      <c r="B887" s="150"/>
      <c r="C887" s="150"/>
      <c r="D887" s="150"/>
      <c r="E887" s="150"/>
      <c r="F887" s="150"/>
      <c r="G887" s="150"/>
      <c r="H887" s="150"/>
      <c r="I887" s="150"/>
      <c r="J887" s="150"/>
      <c r="K887" s="150"/>
      <c r="L887" s="150"/>
      <c r="M887" s="150"/>
      <c r="N887" s="150"/>
      <c r="O887" s="150"/>
      <c r="P887" s="150"/>
      <c r="Q887" s="150"/>
      <c r="R887" s="150"/>
      <c r="S887" s="150"/>
      <c r="T887" s="150"/>
      <c r="U887" s="150"/>
      <c r="V887" s="150"/>
      <c r="W887" s="150"/>
      <c r="X887" s="150"/>
      <c r="Y887" s="150"/>
      <c r="Z887" s="150"/>
    </row>
    <row r="888" spans="1:26" ht="15.75" customHeight="1" x14ac:dyDescent="0.25">
      <c r="A888" s="150"/>
      <c r="B888" s="150"/>
      <c r="C888" s="150"/>
      <c r="D888" s="150"/>
      <c r="E888" s="150"/>
      <c r="F888" s="150"/>
      <c r="G888" s="150"/>
      <c r="H888" s="150"/>
      <c r="I888" s="150"/>
      <c r="J888" s="150"/>
      <c r="K888" s="150"/>
      <c r="L888" s="150"/>
      <c r="M888" s="150"/>
      <c r="N888" s="150"/>
      <c r="O888" s="150"/>
      <c r="P888" s="150"/>
      <c r="Q888" s="150"/>
      <c r="R888" s="150"/>
      <c r="S888" s="150"/>
      <c r="T888" s="150"/>
      <c r="U888" s="150"/>
      <c r="V888" s="150"/>
      <c r="W888" s="150"/>
      <c r="X888" s="150"/>
      <c r="Y888" s="150"/>
      <c r="Z888" s="150"/>
    </row>
    <row r="889" spans="1:26" ht="15.75" customHeight="1" x14ac:dyDescent="0.25">
      <c r="A889" s="150"/>
      <c r="B889" s="150"/>
      <c r="C889" s="150"/>
      <c r="D889" s="150"/>
      <c r="E889" s="150"/>
      <c r="F889" s="150"/>
      <c r="G889" s="150"/>
      <c r="H889" s="150"/>
      <c r="I889" s="150"/>
      <c r="J889" s="150"/>
      <c r="K889" s="150"/>
      <c r="L889" s="150"/>
      <c r="M889" s="150"/>
      <c r="N889" s="150"/>
      <c r="O889" s="150"/>
      <c r="P889" s="150"/>
      <c r="Q889" s="150"/>
      <c r="R889" s="150"/>
      <c r="S889" s="150"/>
      <c r="T889" s="150"/>
      <c r="U889" s="150"/>
      <c r="V889" s="150"/>
      <c r="W889" s="150"/>
      <c r="X889" s="150"/>
      <c r="Y889" s="150"/>
      <c r="Z889" s="150"/>
    </row>
    <row r="890" spans="1:26" ht="15.75" customHeight="1" x14ac:dyDescent="0.25">
      <c r="A890" s="150"/>
      <c r="B890" s="150"/>
      <c r="C890" s="150"/>
      <c r="D890" s="150"/>
      <c r="E890" s="150"/>
      <c r="F890" s="150"/>
      <c r="G890" s="150"/>
      <c r="H890" s="150"/>
      <c r="I890" s="150"/>
      <c r="J890" s="150"/>
      <c r="K890" s="150"/>
      <c r="L890" s="150"/>
      <c r="M890" s="150"/>
      <c r="N890" s="150"/>
      <c r="O890" s="150"/>
      <c r="P890" s="150"/>
      <c r="Q890" s="150"/>
      <c r="R890" s="150"/>
      <c r="S890" s="150"/>
      <c r="T890" s="150"/>
      <c r="U890" s="150"/>
      <c r="V890" s="150"/>
      <c r="W890" s="150"/>
      <c r="X890" s="150"/>
      <c r="Y890" s="150"/>
      <c r="Z890" s="150"/>
    </row>
    <row r="891" spans="1:26" ht="15.75" customHeight="1" x14ac:dyDescent="0.25">
      <c r="A891" s="150"/>
      <c r="B891" s="150"/>
      <c r="C891" s="150"/>
      <c r="D891" s="150"/>
      <c r="E891" s="150"/>
      <c r="F891" s="150"/>
      <c r="G891" s="150"/>
      <c r="H891" s="150"/>
      <c r="I891" s="150"/>
      <c r="J891" s="150"/>
      <c r="K891" s="150"/>
      <c r="L891" s="150"/>
      <c r="M891" s="150"/>
      <c r="N891" s="150"/>
      <c r="O891" s="150"/>
      <c r="P891" s="150"/>
      <c r="Q891" s="150"/>
      <c r="R891" s="150"/>
      <c r="S891" s="150"/>
      <c r="T891" s="150"/>
      <c r="U891" s="150"/>
      <c r="V891" s="150"/>
      <c r="W891" s="150"/>
      <c r="X891" s="150"/>
      <c r="Y891" s="150"/>
      <c r="Z891" s="150"/>
    </row>
    <row r="892" spans="1:26" ht="15.75" customHeight="1" x14ac:dyDescent="0.25">
      <c r="A892" s="150"/>
      <c r="B892" s="150"/>
      <c r="C892" s="150"/>
      <c r="D892" s="150"/>
      <c r="E892" s="150"/>
      <c r="F892" s="150"/>
      <c r="G892" s="150"/>
      <c r="H892" s="150"/>
      <c r="I892" s="150"/>
      <c r="J892" s="150"/>
      <c r="K892" s="150"/>
      <c r="L892" s="150"/>
      <c r="M892" s="150"/>
      <c r="N892" s="150"/>
      <c r="O892" s="150"/>
      <c r="P892" s="150"/>
      <c r="Q892" s="150"/>
      <c r="R892" s="150"/>
      <c r="S892" s="150"/>
      <c r="T892" s="150"/>
      <c r="U892" s="150"/>
      <c r="V892" s="150"/>
      <c r="W892" s="150"/>
      <c r="X892" s="150"/>
      <c r="Y892" s="150"/>
      <c r="Z892" s="150"/>
    </row>
    <row r="893" spans="1:26" ht="15.75" customHeight="1" x14ac:dyDescent="0.25">
      <c r="A893" s="150"/>
      <c r="B893" s="150"/>
      <c r="C893" s="150"/>
      <c r="D893" s="150"/>
      <c r="E893" s="150"/>
      <c r="F893" s="150"/>
      <c r="G893" s="150"/>
      <c r="H893" s="150"/>
      <c r="I893" s="150"/>
      <c r="J893" s="150"/>
      <c r="K893" s="150"/>
      <c r="L893" s="150"/>
      <c r="M893" s="150"/>
      <c r="N893" s="150"/>
      <c r="O893" s="150"/>
      <c r="P893" s="150"/>
      <c r="Q893" s="150"/>
      <c r="R893" s="150"/>
      <c r="S893" s="150"/>
      <c r="T893" s="150"/>
      <c r="U893" s="150"/>
      <c r="V893" s="150"/>
      <c r="W893" s="150"/>
      <c r="X893" s="150"/>
      <c r="Y893" s="150"/>
      <c r="Z893" s="150"/>
    </row>
    <row r="894" spans="1:26" ht="15.75" customHeight="1" x14ac:dyDescent="0.25">
      <c r="A894" s="150"/>
      <c r="B894" s="150"/>
      <c r="C894" s="150"/>
      <c r="D894" s="150"/>
      <c r="E894" s="150"/>
      <c r="F894" s="150"/>
      <c r="G894" s="150"/>
      <c r="H894" s="150"/>
      <c r="I894" s="150"/>
      <c r="J894" s="150"/>
      <c r="K894" s="150"/>
      <c r="L894" s="150"/>
      <c r="M894" s="150"/>
      <c r="N894" s="150"/>
      <c r="O894" s="150"/>
      <c r="P894" s="150"/>
      <c r="Q894" s="150"/>
      <c r="R894" s="150"/>
      <c r="S894" s="150"/>
      <c r="T894" s="150"/>
      <c r="U894" s="150"/>
      <c r="V894" s="150"/>
      <c r="W894" s="150"/>
      <c r="X894" s="150"/>
      <c r="Y894" s="150"/>
      <c r="Z894" s="150"/>
    </row>
    <row r="895" spans="1:26" ht="15.75" customHeight="1" x14ac:dyDescent="0.25">
      <c r="A895" s="150"/>
      <c r="B895" s="150"/>
      <c r="C895" s="150"/>
      <c r="D895" s="150"/>
      <c r="E895" s="150"/>
      <c r="F895" s="150"/>
      <c r="G895" s="150"/>
      <c r="H895" s="150"/>
      <c r="I895" s="150"/>
      <c r="J895" s="150"/>
      <c r="K895" s="150"/>
      <c r="L895" s="150"/>
      <c r="M895" s="150"/>
      <c r="N895" s="150"/>
      <c r="O895" s="150"/>
      <c r="P895" s="150"/>
      <c r="Q895" s="150"/>
      <c r="R895" s="150"/>
      <c r="S895" s="150"/>
      <c r="T895" s="150"/>
      <c r="U895" s="150"/>
      <c r="V895" s="150"/>
      <c r="W895" s="150"/>
      <c r="X895" s="150"/>
      <c r="Y895" s="150"/>
      <c r="Z895" s="150"/>
    </row>
    <row r="896" spans="1:26" ht="15.75" customHeight="1" x14ac:dyDescent="0.25">
      <c r="A896" s="150"/>
      <c r="B896" s="150"/>
      <c r="C896" s="150"/>
      <c r="D896" s="150"/>
      <c r="E896" s="150"/>
      <c r="F896" s="150"/>
      <c r="G896" s="150"/>
      <c r="H896" s="150"/>
      <c r="I896" s="150"/>
      <c r="J896" s="150"/>
      <c r="K896" s="150"/>
      <c r="L896" s="150"/>
      <c r="M896" s="150"/>
      <c r="N896" s="150"/>
      <c r="O896" s="150"/>
      <c r="P896" s="150"/>
      <c r="Q896" s="150"/>
      <c r="R896" s="150"/>
      <c r="S896" s="150"/>
      <c r="T896" s="150"/>
      <c r="U896" s="150"/>
      <c r="V896" s="150"/>
      <c r="W896" s="150"/>
      <c r="X896" s="150"/>
      <c r="Y896" s="150"/>
      <c r="Z896" s="150"/>
    </row>
    <row r="897" spans="1:26" ht="15.75" customHeight="1" x14ac:dyDescent="0.25">
      <c r="A897" s="150"/>
      <c r="B897" s="150"/>
      <c r="C897" s="150"/>
      <c r="D897" s="150"/>
      <c r="E897" s="150"/>
      <c r="F897" s="150"/>
      <c r="G897" s="150"/>
      <c r="H897" s="150"/>
      <c r="I897" s="150"/>
      <c r="J897" s="150"/>
      <c r="K897" s="150"/>
      <c r="L897" s="150"/>
      <c r="M897" s="150"/>
      <c r="N897" s="150"/>
      <c r="O897" s="150"/>
      <c r="P897" s="150"/>
      <c r="Q897" s="150"/>
      <c r="R897" s="150"/>
      <c r="S897" s="150"/>
      <c r="T897" s="150"/>
      <c r="U897" s="150"/>
      <c r="V897" s="150"/>
      <c r="W897" s="150"/>
      <c r="X897" s="150"/>
      <c r="Y897" s="150"/>
      <c r="Z897" s="150"/>
    </row>
    <row r="898" spans="1:26" ht="15.75" customHeight="1" x14ac:dyDescent="0.25">
      <c r="A898" s="150"/>
      <c r="B898" s="150"/>
      <c r="C898" s="150"/>
      <c r="D898" s="150"/>
      <c r="E898" s="150"/>
      <c r="F898" s="150"/>
      <c r="G898" s="150"/>
      <c r="H898" s="150"/>
      <c r="I898" s="150"/>
      <c r="J898" s="150"/>
      <c r="K898" s="150"/>
      <c r="L898" s="150"/>
      <c r="M898" s="150"/>
      <c r="N898" s="150"/>
      <c r="O898" s="150"/>
      <c r="P898" s="150"/>
      <c r="Q898" s="150"/>
      <c r="R898" s="150"/>
      <c r="S898" s="150"/>
      <c r="T898" s="150"/>
      <c r="U898" s="150"/>
      <c r="V898" s="150"/>
      <c r="W898" s="150"/>
      <c r="X898" s="150"/>
      <c r="Y898" s="150"/>
      <c r="Z898" s="150"/>
    </row>
    <row r="899" spans="1:26" ht="15.75" customHeight="1" x14ac:dyDescent="0.25">
      <c r="A899" s="150"/>
      <c r="B899" s="150"/>
      <c r="C899" s="150"/>
      <c r="D899" s="150"/>
      <c r="E899" s="150"/>
      <c r="F899" s="150"/>
      <c r="G899" s="150"/>
      <c r="H899" s="150"/>
      <c r="I899" s="150"/>
      <c r="J899" s="150"/>
      <c r="K899" s="150"/>
      <c r="L899" s="150"/>
      <c r="M899" s="150"/>
      <c r="N899" s="150"/>
      <c r="O899" s="150"/>
      <c r="P899" s="150"/>
      <c r="Q899" s="150"/>
      <c r="R899" s="150"/>
      <c r="S899" s="150"/>
      <c r="T899" s="150"/>
      <c r="U899" s="150"/>
      <c r="V899" s="150"/>
      <c r="W899" s="150"/>
      <c r="X899" s="150"/>
      <c r="Y899" s="150"/>
      <c r="Z899" s="150"/>
    </row>
    <row r="900" spans="1:26" ht="15.75" customHeight="1" x14ac:dyDescent="0.25">
      <c r="A900" s="150"/>
      <c r="B900" s="150"/>
      <c r="C900" s="150"/>
      <c r="D900" s="150"/>
      <c r="E900" s="150"/>
      <c r="F900" s="150"/>
      <c r="G900" s="150"/>
      <c r="H900" s="150"/>
      <c r="I900" s="150"/>
      <c r="J900" s="150"/>
      <c r="K900" s="150"/>
      <c r="L900" s="150"/>
      <c r="M900" s="150"/>
      <c r="N900" s="150"/>
      <c r="O900" s="150"/>
      <c r="P900" s="150"/>
      <c r="Q900" s="150"/>
      <c r="R900" s="150"/>
      <c r="S900" s="150"/>
      <c r="T900" s="150"/>
      <c r="U900" s="150"/>
      <c r="V900" s="150"/>
      <c r="W900" s="150"/>
      <c r="X900" s="150"/>
      <c r="Y900" s="150"/>
      <c r="Z900" s="150"/>
    </row>
    <row r="901" spans="1:26" ht="15.75" customHeight="1" x14ac:dyDescent="0.25">
      <c r="A901" s="150"/>
      <c r="B901" s="150"/>
      <c r="C901" s="150"/>
      <c r="D901" s="150"/>
      <c r="E901" s="150"/>
      <c r="F901" s="150"/>
      <c r="G901" s="150"/>
      <c r="H901" s="150"/>
      <c r="I901" s="150"/>
      <c r="J901" s="150"/>
      <c r="K901" s="150"/>
      <c r="L901" s="150"/>
      <c r="M901" s="150"/>
      <c r="N901" s="150"/>
      <c r="O901" s="150"/>
      <c r="P901" s="150"/>
      <c r="Q901" s="150"/>
      <c r="R901" s="150"/>
      <c r="S901" s="150"/>
      <c r="T901" s="150"/>
      <c r="U901" s="150"/>
      <c r="V901" s="150"/>
      <c r="W901" s="150"/>
      <c r="X901" s="150"/>
      <c r="Y901" s="150"/>
      <c r="Z901" s="150"/>
    </row>
    <row r="902" spans="1:26" ht="15.75" customHeight="1" x14ac:dyDescent="0.25">
      <c r="A902" s="150"/>
      <c r="B902" s="150"/>
      <c r="C902" s="150"/>
      <c r="D902" s="150"/>
      <c r="E902" s="150"/>
      <c r="F902" s="150"/>
      <c r="G902" s="150"/>
      <c r="H902" s="150"/>
      <c r="I902" s="150"/>
      <c r="J902" s="150"/>
      <c r="K902" s="150"/>
      <c r="L902" s="150"/>
      <c r="M902" s="150"/>
      <c r="N902" s="150"/>
      <c r="O902" s="150"/>
      <c r="P902" s="150"/>
      <c r="Q902" s="150"/>
      <c r="R902" s="150"/>
      <c r="S902" s="150"/>
      <c r="T902" s="150"/>
      <c r="U902" s="150"/>
      <c r="V902" s="150"/>
      <c r="W902" s="150"/>
      <c r="X902" s="150"/>
      <c r="Y902" s="150"/>
      <c r="Z902" s="150"/>
    </row>
    <row r="903" spans="1:26" ht="15.75" customHeight="1" x14ac:dyDescent="0.25">
      <c r="A903" s="150"/>
      <c r="B903" s="150"/>
      <c r="C903" s="150"/>
      <c r="D903" s="150"/>
      <c r="E903" s="150"/>
      <c r="F903" s="150"/>
      <c r="G903" s="150"/>
      <c r="H903" s="150"/>
      <c r="I903" s="150"/>
      <c r="J903" s="150"/>
      <c r="K903" s="150"/>
      <c r="L903" s="150"/>
      <c r="M903" s="150"/>
      <c r="N903" s="150"/>
      <c r="O903" s="150"/>
      <c r="P903" s="150"/>
      <c r="Q903" s="150"/>
      <c r="R903" s="150"/>
      <c r="S903" s="150"/>
      <c r="T903" s="150"/>
      <c r="U903" s="150"/>
      <c r="V903" s="150"/>
      <c r="W903" s="150"/>
      <c r="X903" s="150"/>
      <c r="Y903" s="150"/>
      <c r="Z903" s="150"/>
    </row>
    <row r="904" spans="1:26" ht="15.75" customHeight="1" x14ac:dyDescent="0.25">
      <c r="A904" s="150"/>
      <c r="B904" s="150"/>
      <c r="C904" s="150"/>
      <c r="D904" s="150"/>
      <c r="E904" s="150"/>
      <c r="F904" s="150"/>
      <c r="G904" s="150"/>
      <c r="H904" s="150"/>
      <c r="I904" s="150"/>
      <c r="J904" s="150"/>
      <c r="K904" s="150"/>
      <c r="L904" s="150"/>
      <c r="M904" s="150"/>
      <c r="N904" s="150"/>
      <c r="O904" s="150"/>
      <c r="P904" s="150"/>
      <c r="Q904" s="150"/>
      <c r="R904" s="150"/>
      <c r="S904" s="150"/>
      <c r="T904" s="150"/>
      <c r="U904" s="150"/>
      <c r="V904" s="150"/>
      <c r="W904" s="150"/>
      <c r="X904" s="150"/>
      <c r="Y904" s="150"/>
      <c r="Z904" s="150"/>
    </row>
    <row r="905" spans="1:26" ht="15.75" customHeight="1" x14ac:dyDescent="0.25">
      <c r="A905" s="150"/>
      <c r="B905" s="150"/>
      <c r="C905" s="150"/>
      <c r="D905" s="150"/>
      <c r="E905" s="150"/>
      <c r="F905" s="150"/>
      <c r="G905" s="150"/>
      <c r="H905" s="150"/>
      <c r="I905" s="150"/>
      <c r="J905" s="150"/>
      <c r="K905" s="150"/>
      <c r="L905" s="150"/>
      <c r="M905" s="150"/>
      <c r="N905" s="150"/>
      <c r="O905" s="150"/>
      <c r="P905" s="150"/>
      <c r="Q905" s="150"/>
      <c r="R905" s="150"/>
      <c r="S905" s="150"/>
      <c r="T905" s="150"/>
      <c r="U905" s="150"/>
      <c r="V905" s="150"/>
      <c r="W905" s="150"/>
      <c r="X905" s="150"/>
      <c r="Y905" s="150"/>
      <c r="Z905" s="150"/>
    </row>
    <row r="906" spans="1:26" ht="15.75" customHeight="1" x14ac:dyDescent="0.25">
      <c r="A906" s="150"/>
      <c r="B906" s="150"/>
      <c r="C906" s="150"/>
      <c r="D906" s="150"/>
      <c r="E906" s="150"/>
      <c r="F906" s="150"/>
      <c r="G906" s="150"/>
      <c r="H906" s="150"/>
      <c r="I906" s="150"/>
      <c r="J906" s="150"/>
      <c r="K906" s="150"/>
      <c r="L906" s="150"/>
      <c r="M906" s="150"/>
      <c r="N906" s="150"/>
      <c r="O906" s="150"/>
      <c r="P906" s="150"/>
      <c r="Q906" s="150"/>
      <c r="R906" s="150"/>
      <c r="S906" s="150"/>
      <c r="T906" s="150"/>
      <c r="U906" s="150"/>
      <c r="V906" s="150"/>
      <c r="W906" s="150"/>
      <c r="X906" s="150"/>
      <c r="Y906" s="150"/>
      <c r="Z906" s="150"/>
    </row>
    <row r="907" spans="1:26" ht="15.75" customHeight="1" x14ac:dyDescent="0.25">
      <c r="A907" s="150"/>
      <c r="B907" s="150"/>
      <c r="C907" s="150"/>
      <c r="D907" s="150"/>
      <c r="E907" s="150"/>
      <c r="F907" s="150"/>
      <c r="G907" s="150"/>
      <c r="H907" s="150"/>
      <c r="I907" s="150"/>
      <c r="J907" s="150"/>
      <c r="K907" s="150"/>
      <c r="L907" s="150"/>
      <c r="M907" s="150"/>
      <c r="N907" s="150"/>
      <c r="O907" s="150"/>
      <c r="P907" s="150"/>
      <c r="Q907" s="150"/>
      <c r="R907" s="150"/>
      <c r="S907" s="150"/>
      <c r="T907" s="150"/>
      <c r="U907" s="150"/>
      <c r="V907" s="150"/>
      <c r="W907" s="150"/>
      <c r="X907" s="150"/>
      <c r="Y907" s="150"/>
      <c r="Z907" s="150"/>
    </row>
    <row r="908" spans="1:26" ht="15.75" customHeight="1" x14ac:dyDescent="0.25">
      <c r="A908" s="150"/>
      <c r="B908" s="150"/>
      <c r="C908" s="150"/>
      <c r="D908" s="150"/>
      <c r="E908" s="150"/>
      <c r="F908" s="150"/>
      <c r="G908" s="150"/>
      <c r="H908" s="150"/>
      <c r="I908" s="150"/>
      <c r="J908" s="150"/>
      <c r="K908" s="150"/>
      <c r="L908" s="150"/>
      <c r="M908" s="150"/>
      <c r="N908" s="150"/>
      <c r="O908" s="150"/>
      <c r="P908" s="150"/>
      <c r="Q908" s="150"/>
      <c r="R908" s="150"/>
      <c r="S908" s="150"/>
      <c r="T908" s="150"/>
      <c r="U908" s="150"/>
      <c r="V908" s="150"/>
      <c r="W908" s="150"/>
      <c r="X908" s="150"/>
      <c r="Y908" s="150"/>
      <c r="Z908" s="150"/>
    </row>
    <row r="909" spans="1:26" ht="15.75" customHeight="1" x14ac:dyDescent="0.25">
      <c r="A909" s="150"/>
      <c r="B909" s="150"/>
      <c r="C909" s="150"/>
      <c r="D909" s="150"/>
      <c r="E909" s="150"/>
      <c r="F909" s="150"/>
      <c r="G909" s="150"/>
      <c r="H909" s="150"/>
      <c r="I909" s="150"/>
      <c r="J909" s="150"/>
      <c r="K909" s="150"/>
      <c r="L909" s="150"/>
      <c r="M909" s="150"/>
      <c r="N909" s="150"/>
      <c r="O909" s="150"/>
      <c r="P909" s="150"/>
      <c r="Q909" s="150"/>
      <c r="R909" s="150"/>
      <c r="S909" s="150"/>
      <c r="T909" s="150"/>
      <c r="U909" s="150"/>
      <c r="V909" s="150"/>
      <c r="W909" s="150"/>
      <c r="X909" s="150"/>
      <c r="Y909" s="150"/>
      <c r="Z909" s="150"/>
    </row>
    <row r="910" spans="1:26" ht="15.75" customHeight="1" x14ac:dyDescent="0.25">
      <c r="A910" s="150"/>
      <c r="B910" s="150"/>
      <c r="C910" s="150"/>
      <c r="D910" s="150"/>
      <c r="E910" s="150"/>
      <c r="F910" s="150"/>
      <c r="G910" s="150"/>
      <c r="H910" s="150"/>
      <c r="I910" s="150"/>
      <c r="J910" s="150"/>
      <c r="K910" s="150"/>
      <c r="L910" s="150"/>
      <c r="M910" s="150"/>
      <c r="N910" s="150"/>
      <c r="O910" s="150"/>
      <c r="P910" s="150"/>
      <c r="Q910" s="150"/>
      <c r="R910" s="150"/>
      <c r="S910" s="150"/>
      <c r="T910" s="150"/>
      <c r="U910" s="150"/>
      <c r="V910" s="150"/>
      <c r="W910" s="150"/>
      <c r="X910" s="150"/>
      <c r="Y910" s="150"/>
      <c r="Z910" s="150"/>
    </row>
    <row r="911" spans="1:26" ht="15.75" customHeight="1" x14ac:dyDescent="0.25">
      <c r="A911" s="150"/>
      <c r="B911" s="150"/>
      <c r="C911" s="150"/>
      <c r="D911" s="150"/>
      <c r="E911" s="150"/>
      <c r="F911" s="150"/>
      <c r="G911" s="150"/>
      <c r="H911" s="150"/>
      <c r="I911" s="150"/>
      <c r="J911" s="150"/>
      <c r="K911" s="150"/>
      <c r="L911" s="150"/>
      <c r="M911" s="150"/>
      <c r="N911" s="150"/>
      <c r="O911" s="150"/>
      <c r="P911" s="150"/>
      <c r="Q911" s="150"/>
      <c r="R911" s="150"/>
      <c r="S911" s="150"/>
      <c r="T911" s="150"/>
      <c r="U911" s="150"/>
      <c r="V911" s="150"/>
      <c r="W911" s="150"/>
      <c r="X911" s="150"/>
      <c r="Y911" s="150"/>
      <c r="Z911" s="150"/>
    </row>
    <row r="912" spans="1:26" ht="15.75" customHeight="1" x14ac:dyDescent="0.25">
      <c r="A912" s="150"/>
      <c r="B912" s="150"/>
      <c r="C912" s="150"/>
      <c r="D912" s="150"/>
      <c r="E912" s="150"/>
      <c r="F912" s="150"/>
      <c r="G912" s="150"/>
      <c r="H912" s="150"/>
      <c r="I912" s="150"/>
      <c r="J912" s="150"/>
      <c r="K912" s="150"/>
      <c r="L912" s="150"/>
      <c r="M912" s="150"/>
      <c r="N912" s="150"/>
      <c r="O912" s="150"/>
      <c r="P912" s="150"/>
      <c r="Q912" s="150"/>
      <c r="R912" s="150"/>
      <c r="S912" s="150"/>
      <c r="T912" s="150"/>
      <c r="U912" s="150"/>
      <c r="V912" s="150"/>
      <c r="W912" s="150"/>
      <c r="X912" s="150"/>
      <c r="Y912" s="150"/>
      <c r="Z912" s="150"/>
    </row>
    <row r="913" spans="1:26" ht="15.75" customHeight="1" x14ac:dyDescent="0.25">
      <c r="A913" s="150"/>
      <c r="B913" s="150"/>
      <c r="C913" s="150"/>
      <c r="D913" s="150"/>
      <c r="E913" s="150"/>
      <c r="F913" s="150"/>
      <c r="G913" s="150"/>
      <c r="H913" s="150"/>
      <c r="I913" s="150"/>
      <c r="J913" s="150"/>
      <c r="K913" s="150"/>
      <c r="L913" s="150"/>
      <c r="M913" s="150"/>
      <c r="N913" s="150"/>
      <c r="O913" s="150"/>
      <c r="P913" s="150"/>
      <c r="Q913" s="150"/>
      <c r="R913" s="150"/>
      <c r="S913" s="150"/>
      <c r="T913" s="150"/>
      <c r="U913" s="150"/>
      <c r="V913" s="150"/>
      <c r="W913" s="150"/>
      <c r="X913" s="150"/>
      <c r="Y913" s="150"/>
      <c r="Z913" s="150"/>
    </row>
    <row r="914" spans="1:26" ht="15.75" customHeight="1" x14ac:dyDescent="0.25">
      <c r="A914" s="150"/>
      <c r="B914" s="150"/>
      <c r="C914" s="150"/>
      <c r="D914" s="150"/>
      <c r="E914" s="150"/>
      <c r="F914" s="150"/>
      <c r="G914" s="150"/>
      <c r="H914" s="150"/>
      <c r="I914" s="150"/>
      <c r="J914" s="150"/>
      <c r="K914" s="150"/>
      <c r="L914" s="150"/>
      <c r="M914" s="150"/>
      <c r="N914" s="150"/>
      <c r="O914" s="150"/>
      <c r="P914" s="150"/>
      <c r="Q914" s="150"/>
      <c r="R914" s="150"/>
      <c r="S914" s="150"/>
      <c r="T914" s="150"/>
      <c r="U914" s="150"/>
      <c r="V914" s="150"/>
      <c r="W914" s="150"/>
      <c r="X914" s="150"/>
      <c r="Y914" s="150"/>
      <c r="Z914" s="150"/>
    </row>
    <row r="915" spans="1:26" ht="15.75" customHeight="1" x14ac:dyDescent="0.25">
      <c r="A915" s="150"/>
      <c r="B915" s="150"/>
      <c r="C915" s="150"/>
      <c r="D915" s="150"/>
      <c r="E915" s="150"/>
      <c r="F915" s="150"/>
      <c r="G915" s="150"/>
      <c r="H915" s="150"/>
      <c r="I915" s="150"/>
      <c r="J915" s="150"/>
      <c r="K915" s="150"/>
      <c r="L915" s="150"/>
      <c r="M915" s="150"/>
      <c r="N915" s="150"/>
      <c r="O915" s="150"/>
      <c r="P915" s="150"/>
      <c r="Q915" s="150"/>
      <c r="R915" s="150"/>
      <c r="S915" s="150"/>
      <c r="T915" s="150"/>
      <c r="U915" s="150"/>
      <c r="V915" s="150"/>
      <c r="W915" s="150"/>
      <c r="X915" s="150"/>
      <c r="Y915" s="150"/>
      <c r="Z915" s="150"/>
    </row>
    <row r="916" spans="1:26" ht="15.75" customHeight="1" x14ac:dyDescent="0.25">
      <c r="A916" s="150"/>
      <c r="B916" s="150"/>
      <c r="C916" s="150"/>
      <c r="D916" s="150"/>
      <c r="E916" s="150"/>
      <c r="F916" s="150"/>
      <c r="G916" s="150"/>
      <c r="H916" s="150"/>
      <c r="I916" s="150"/>
      <c r="J916" s="150"/>
      <c r="K916" s="150"/>
      <c r="L916" s="150"/>
      <c r="M916" s="150"/>
      <c r="N916" s="150"/>
      <c r="O916" s="150"/>
      <c r="P916" s="150"/>
      <c r="Q916" s="150"/>
      <c r="R916" s="150"/>
      <c r="S916" s="150"/>
      <c r="T916" s="150"/>
      <c r="U916" s="150"/>
      <c r="V916" s="150"/>
      <c r="W916" s="150"/>
      <c r="X916" s="150"/>
      <c r="Y916" s="150"/>
      <c r="Z916" s="150"/>
    </row>
    <row r="917" spans="1:26" ht="15.75" customHeight="1" x14ac:dyDescent="0.25">
      <c r="A917" s="150"/>
      <c r="B917" s="150"/>
      <c r="C917" s="150"/>
      <c r="D917" s="150"/>
      <c r="E917" s="150"/>
      <c r="F917" s="150"/>
      <c r="G917" s="150"/>
      <c r="H917" s="150"/>
      <c r="I917" s="150"/>
      <c r="J917" s="150"/>
      <c r="K917" s="150"/>
      <c r="L917" s="150"/>
      <c r="M917" s="150"/>
      <c r="N917" s="150"/>
      <c r="O917" s="150"/>
      <c r="P917" s="150"/>
      <c r="Q917" s="150"/>
      <c r="R917" s="150"/>
      <c r="S917" s="150"/>
      <c r="T917" s="150"/>
      <c r="U917" s="150"/>
      <c r="V917" s="150"/>
      <c r="W917" s="150"/>
      <c r="X917" s="150"/>
      <c r="Y917" s="150"/>
      <c r="Z917" s="150"/>
    </row>
    <row r="918" spans="1:26" ht="15.75" customHeight="1" x14ac:dyDescent="0.25">
      <c r="A918" s="150"/>
      <c r="B918" s="150"/>
      <c r="C918" s="150"/>
      <c r="D918" s="150"/>
      <c r="E918" s="150"/>
      <c r="F918" s="150"/>
      <c r="G918" s="150"/>
      <c r="H918" s="150"/>
      <c r="I918" s="150"/>
      <c r="J918" s="150"/>
      <c r="K918" s="150"/>
      <c r="L918" s="150"/>
      <c r="M918" s="150"/>
      <c r="N918" s="150"/>
      <c r="O918" s="150"/>
      <c r="P918" s="150"/>
      <c r="Q918" s="150"/>
      <c r="R918" s="150"/>
      <c r="S918" s="150"/>
      <c r="T918" s="150"/>
      <c r="U918" s="150"/>
      <c r="V918" s="150"/>
      <c r="W918" s="150"/>
      <c r="X918" s="150"/>
      <c r="Y918" s="150"/>
      <c r="Z918" s="150"/>
    </row>
    <row r="919" spans="1:26" ht="15.75" customHeight="1" x14ac:dyDescent="0.25">
      <c r="A919" s="150"/>
      <c r="B919" s="150"/>
      <c r="C919" s="150"/>
      <c r="D919" s="150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150"/>
      <c r="R919" s="150"/>
      <c r="S919" s="150"/>
      <c r="T919" s="150"/>
      <c r="U919" s="150"/>
      <c r="V919" s="150"/>
      <c r="W919" s="150"/>
      <c r="X919" s="150"/>
      <c r="Y919" s="150"/>
      <c r="Z919" s="150"/>
    </row>
    <row r="920" spans="1:26" ht="15.75" customHeight="1" x14ac:dyDescent="0.25">
      <c r="A920" s="150"/>
      <c r="B920" s="150"/>
      <c r="C920" s="150"/>
      <c r="D920" s="150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150"/>
      <c r="R920" s="150"/>
      <c r="S920" s="150"/>
      <c r="T920" s="150"/>
      <c r="U920" s="150"/>
      <c r="V920" s="150"/>
      <c r="W920" s="150"/>
      <c r="X920" s="150"/>
      <c r="Y920" s="150"/>
      <c r="Z920" s="150"/>
    </row>
    <row r="921" spans="1:26" ht="15.75" customHeight="1" x14ac:dyDescent="0.25">
      <c r="A921" s="150"/>
      <c r="B921" s="150"/>
      <c r="C921" s="150"/>
      <c r="D921" s="150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150"/>
      <c r="R921" s="150"/>
      <c r="S921" s="150"/>
      <c r="T921" s="150"/>
      <c r="U921" s="150"/>
      <c r="V921" s="150"/>
      <c r="W921" s="150"/>
      <c r="X921" s="150"/>
      <c r="Y921" s="150"/>
      <c r="Z921" s="150"/>
    </row>
    <row r="922" spans="1:26" ht="15.75" customHeight="1" x14ac:dyDescent="0.25">
      <c r="A922" s="150"/>
      <c r="B922" s="150"/>
      <c r="C922" s="150"/>
      <c r="D922" s="150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150"/>
      <c r="R922" s="150"/>
      <c r="S922" s="150"/>
      <c r="T922" s="150"/>
      <c r="U922" s="150"/>
      <c r="V922" s="150"/>
      <c r="W922" s="150"/>
      <c r="X922" s="150"/>
      <c r="Y922" s="150"/>
      <c r="Z922" s="150"/>
    </row>
    <row r="923" spans="1:26" ht="15.75" customHeight="1" x14ac:dyDescent="0.25">
      <c r="A923" s="150"/>
      <c r="B923" s="150"/>
      <c r="C923" s="150"/>
      <c r="D923" s="150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150"/>
      <c r="R923" s="150"/>
      <c r="S923" s="150"/>
      <c r="T923" s="150"/>
      <c r="U923" s="150"/>
      <c r="V923" s="150"/>
      <c r="W923" s="150"/>
      <c r="X923" s="150"/>
      <c r="Y923" s="150"/>
      <c r="Z923" s="150"/>
    </row>
    <row r="924" spans="1:26" ht="15.75" customHeight="1" x14ac:dyDescent="0.25">
      <c r="A924" s="150"/>
      <c r="B924" s="150"/>
      <c r="C924" s="150"/>
      <c r="D924" s="150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150"/>
      <c r="R924" s="150"/>
      <c r="S924" s="150"/>
      <c r="T924" s="150"/>
      <c r="U924" s="150"/>
      <c r="V924" s="150"/>
      <c r="W924" s="150"/>
      <c r="X924" s="150"/>
      <c r="Y924" s="150"/>
      <c r="Z924" s="150"/>
    </row>
    <row r="925" spans="1:26" ht="15.75" customHeight="1" x14ac:dyDescent="0.25">
      <c r="A925" s="150"/>
      <c r="B925" s="150"/>
      <c r="C925" s="150"/>
      <c r="D925" s="150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150"/>
      <c r="R925" s="150"/>
      <c r="S925" s="150"/>
      <c r="T925" s="150"/>
      <c r="U925" s="150"/>
      <c r="V925" s="150"/>
      <c r="W925" s="150"/>
      <c r="X925" s="150"/>
      <c r="Y925" s="150"/>
      <c r="Z925" s="150"/>
    </row>
    <row r="926" spans="1:26" ht="15.75" customHeight="1" x14ac:dyDescent="0.25">
      <c r="A926" s="150"/>
      <c r="B926" s="150"/>
      <c r="C926" s="150"/>
      <c r="D926" s="150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150"/>
      <c r="R926" s="150"/>
      <c r="S926" s="150"/>
      <c r="T926" s="150"/>
      <c r="U926" s="150"/>
      <c r="V926" s="150"/>
      <c r="W926" s="150"/>
      <c r="X926" s="150"/>
      <c r="Y926" s="150"/>
      <c r="Z926" s="150"/>
    </row>
    <row r="927" spans="1:26" ht="15.75" customHeight="1" x14ac:dyDescent="0.25">
      <c r="A927" s="150"/>
      <c r="B927" s="150"/>
      <c r="C927" s="150"/>
      <c r="D927" s="150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150"/>
      <c r="R927" s="150"/>
      <c r="S927" s="150"/>
      <c r="T927" s="150"/>
      <c r="U927" s="150"/>
      <c r="V927" s="150"/>
      <c r="W927" s="150"/>
      <c r="X927" s="150"/>
      <c r="Y927" s="150"/>
      <c r="Z927" s="150"/>
    </row>
    <row r="928" spans="1:26" ht="15.75" customHeight="1" x14ac:dyDescent="0.25">
      <c r="A928" s="150"/>
      <c r="B928" s="150"/>
      <c r="C928" s="150"/>
      <c r="D928" s="150"/>
      <c r="E928" s="150"/>
      <c r="F928" s="150"/>
      <c r="G928" s="150"/>
      <c r="H928" s="150"/>
      <c r="I928" s="150"/>
      <c r="J928" s="150"/>
      <c r="K928" s="150"/>
      <c r="L928" s="150"/>
      <c r="M928" s="150"/>
      <c r="N928" s="150"/>
      <c r="O928" s="150"/>
      <c r="P928" s="150"/>
      <c r="Q928" s="150"/>
      <c r="R928" s="150"/>
      <c r="S928" s="150"/>
      <c r="T928" s="150"/>
      <c r="U928" s="150"/>
      <c r="V928" s="150"/>
      <c r="W928" s="150"/>
      <c r="X928" s="150"/>
      <c r="Y928" s="150"/>
      <c r="Z928" s="150"/>
    </row>
    <row r="929" spans="1:26" ht="15.75" customHeight="1" x14ac:dyDescent="0.25">
      <c r="A929" s="150"/>
      <c r="B929" s="150"/>
      <c r="C929" s="150"/>
      <c r="D929" s="150"/>
      <c r="E929" s="150"/>
      <c r="F929" s="150"/>
      <c r="G929" s="150"/>
      <c r="H929" s="150"/>
      <c r="I929" s="150"/>
      <c r="J929" s="150"/>
      <c r="K929" s="150"/>
      <c r="L929" s="150"/>
      <c r="M929" s="150"/>
      <c r="N929" s="150"/>
      <c r="O929" s="150"/>
      <c r="P929" s="150"/>
      <c r="Q929" s="150"/>
      <c r="R929" s="150"/>
      <c r="S929" s="150"/>
      <c r="T929" s="150"/>
      <c r="U929" s="150"/>
      <c r="V929" s="150"/>
      <c r="W929" s="150"/>
      <c r="X929" s="150"/>
      <c r="Y929" s="150"/>
      <c r="Z929" s="150"/>
    </row>
    <row r="930" spans="1:26" ht="15.75" customHeight="1" x14ac:dyDescent="0.25">
      <c r="A930" s="150"/>
      <c r="B930" s="150"/>
      <c r="C930" s="150"/>
      <c r="D930" s="150"/>
      <c r="E930" s="150"/>
      <c r="F930" s="150"/>
      <c r="G930" s="150"/>
      <c r="H930" s="150"/>
      <c r="I930" s="150"/>
      <c r="J930" s="150"/>
      <c r="K930" s="150"/>
      <c r="L930" s="150"/>
      <c r="M930" s="150"/>
      <c r="N930" s="150"/>
      <c r="O930" s="150"/>
      <c r="P930" s="150"/>
      <c r="Q930" s="150"/>
      <c r="R930" s="150"/>
      <c r="S930" s="150"/>
      <c r="T930" s="150"/>
      <c r="U930" s="150"/>
      <c r="V930" s="150"/>
      <c r="W930" s="150"/>
      <c r="X930" s="150"/>
      <c r="Y930" s="150"/>
      <c r="Z930" s="150"/>
    </row>
    <row r="931" spans="1:26" ht="15.75" customHeight="1" x14ac:dyDescent="0.25">
      <c r="A931" s="150"/>
      <c r="B931" s="150"/>
      <c r="C931" s="150"/>
      <c r="D931" s="150"/>
      <c r="E931" s="150"/>
      <c r="F931" s="150"/>
      <c r="G931" s="150"/>
      <c r="H931" s="150"/>
      <c r="I931" s="150"/>
      <c r="J931" s="150"/>
      <c r="K931" s="150"/>
      <c r="L931" s="150"/>
      <c r="M931" s="150"/>
      <c r="N931" s="150"/>
      <c r="O931" s="150"/>
      <c r="P931" s="150"/>
      <c r="Q931" s="150"/>
      <c r="R931" s="150"/>
      <c r="S931" s="150"/>
      <c r="T931" s="150"/>
      <c r="U931" s="150"/>
      <c r="V931" s="150"/>
      <c r="W931" s="150"/>
      <c r="X931" s="150"/>
      <c r="Y931" s="150"/>
      <c r="Z931" s="150"/>
    </row>
    <row r="932" spans="1:26" ht="15.75" customHeight="1" x14ac:dyDescent="0.25">
      <c r="A932" s="150"/>
      <c r="B932" s="150"/>
      <c r="C932" s="150"/>
      <c r="D932" s="150"/>
      <c r="E932" s="150"/>
      <c r="F932" s="150"/>
      <c r="G932" s="150"/>
      <c r="H932" s="150"/>
      <c r="I932" s="150"/>
      <c r="J932" s="150"/>
      <c r="K932" s="150"/>
      <c r="L932" s="150"/>
      <c r="M932" s="150"/>
      <c r="N932" s="150"/>
      <c r="O932" s="150"/>
      <c r="P932" s="150"/>
      <c r="Q932" s="150"/>
      <c r="R932" s="150"/>
      <c r="S932" s="150"/>
      <c r="T932" s="150"/>
      <c r="U932" s="150"/>
      <c r="V932" s="150"/>
      <c r="W932" s="150"/>
      <c r="X932" s="150"/>
      <c r="Y932" s="150"/>
      <c r="Z932" s="150"/>
    </row>
    <row r="933" spans="1:26" ht="15.75" customHeight="1" x14ac:dyDescent="0.25">
      <c r="A933" s="150"/>
      <c r="B933" s="150"/>
      <c r="C933" s="150"/>
      <c r="D933" s="150"/>
      <c r="E933" s="150"/>
      <c r="F933" s="150"/>
      <c r="G933" s="150"/>
      <c r="H933" s="150"/>
      <c r="I933" s="150"/>
      <c r="J933" s="150"/>
      <c r="K933" s="150"/>
      <c r="L933" s="150"/>
      <c r="M933" s="150"/>
      <c r="N933" s="150"/>
      <c r="O933" s="150"/>
      <c r="P933" s="150"/>
      <c r="Q933" s="150"/>
      <c r="R933" s="150"/>
      <c r="S933" s="150"/>
      <c r="T933" s="150"/>
      <c r="U933" s="150"/>
      <c r="V933" s="150"/>
      <c r="W933" s="150"/>
      <c r="X933" s="150"/>
      <c r="Y933" s="150"/>
      <c r="Z933" s="150"/>
    </row>
    <row r="934" spans="1:26" ht="15.75" customHeight="1" x14ac:dyDescent="0.25">
      <c r="A934" s="150"/>
      <c r="B934" s="150"/>
      <c r="C934" s="150"/>
      <c r="D934" s="150"/>
      <c r="E934" s="150"/>
      <c r="F934" s="150"/>
      <c r="G934" s="150"/>
      <c r="H934" s="150"/>
      <c r="I934" s="150"/>
      <c r="J934" s="150"/>
      <c r="K934" s="150"/>
      <c r="L934" s="150"/>
      <c r="M934" s="150"/>
      <c r="N934" s="150"/>
      <c r="O934" s="150"/>
      <c r="P934" s="150"/>
      <c r="Q934" s="150"/>
      <c r="R934" s="150"/>
      <c r="S934" s="150"/>
      <c r="T934" s="150"/>
      <c r="U934" s="150"/>
      <c r="V934" s="150"/>
      <c r="W934" s="150"/>
      <c r="X934" s="150"/>
      <c r="Y934" s="150"/>
      <c r="Z934" s="150"/>
    </row>
    <row r="935" spans="1:26" ht="15.75" customHeight="1" x14ac:dyDescent="0.25">
      <c r="A935" s="150"/>
      <c r="B935" s="150"/>
      <c r="C935" s="150"/>
      <c r="D935" s="150"/>
      <c r="E935" s="150"/>
      <c r="F935" s="150"/>
      <c r="G935" s="150"/>
      <c r="H935" s="150"/>
      <c r="I935" s="150"/>
      <c r="J935" s="150"/>
      <c r="K935" s="150"/>
      <c r="L935" s="150"/>
      <c r="M935" s="150"/>
      <c r="N935" s="150"/>
      <c r="O935" s="150"/>
      <c r="P935" s="150"/>
      <c r="Q935" s="150"/>
      <c r="R935" s="150"/>
      <c r="S935" s="150"/>
      <c r="T935" s="150"/>
      <c r="U935" s="150"/>
      <c r="V935" s="150"/>
      <c r="W935" s="150"/>
      <c r="X935" s="150"/>
      <c r="Y935" s="150"/>
      <c r="Z935" s="150"/>
    </row>
    <row r="936" spans="1:26" ht="15.75" customHeight="1" x14ac:dyDescent="0.25">
      <c r="A936" s="150"/>
      <c r="B936" s="150"/>
      <c r="C936" s="150"/>
      <c r="D936" s="150"/>
      <c r="E936" s="150"/>
      <c r="F936" s="150"/>
      <c r="G936" s="150"/>
      <c r="H936" s="150"/>
      <c r="I936" s="150"/>
      <c r="J936" s="150"/>
      <c r="K936" s="150"/>
      <c r="L936" s="150"/>
      <c r="M936" s="150"/>
      <c r="N936" s="150"/>
      <c r="O936" s="150"/>
      <c r="P936" s="150"/>
      <c r="Q936" s="150"/>
      <c r="R936" s="150"/>
      <c r="S936" s="150"/>
      <c r="T936" s="150"/>
      <c r="U936" s="150"/>
      <c r="V936" s="150"/>
      <c r="W936" s="150"/>
      <c r="X936" s="150"/>
      <c r="Y936" s="150"/>
      <c r="Z936" s="150"/>
    </row>
    <row r="937" spans="1:26" ht="15.75" customHeight="1" x14ac:dyDescent="0.25">
      <c r="A937" s="150"/>
      <c r="B937" s="150"/>
      <c r="C937" s="150"/>
      <c r="D937" s="150"/>
      <c r="E937" s="150"/>
      <c r="F937" s="150"/>
      <c r="G937" s="150"/>
      <c r="H937" s="150"/>
      <c r="I937" s="150"/>
      <c r="J937" s="150"/>
      <c r="K937" s="150"/>
      <c r="L937" s="150"/>
      <c r="M937" s="150"/>
      <c r="N937" s="150"/>
      <c r="O937" s="150"/>
      <c r="P937" s="150"/>
      <c r="Q937" s="150"/>
      <c r="R937" s="150"/>
      <c r="S937" s="150"/>
      <c r="T937" s="150"/>
      <c r="U937" s="150"/>
      <c r="V937" s="150"/>
      <c r="W937" s="150"/>
      <c r="X937" s="150"/>
      <c r="Y937" s="150"/>
      <c r="Z937" s="150"/>
    </row>
    <row r="938" spans="1:26" ht="15.75" customHeight="1" x14ac:dyDescent="0.25">
      <c r="A938" s="150"/>
      <c r="B938" s="150"/>
      <c r="C938" s="150"/>
      <c r="D938" s="150"/>
      <c r="E938" s="150"/>
      <c r="F938" s="150"/>
      <c r="G938" s="150"/>
      <c r="H938" s="150"/>
      <c r="I938" s="150"/>
      <c r="J938" s="150"/>
      <c r="K938" s="150"/>
      <c r="L938" s="150"/>
      <c r="M938" s="150"/>
      <c r="N938" s="150"/>
      <c r="O938" s="150"/>
      <c r="P938" s="150"/>
      <c r="Q938" s="150"/>
      <c r="R938" s="150"/>
      <c r="S938" s="150"/>
      <c r="T938" s="150"/>
      <c r="U938" s="150"/>
      <c r="V938" s="150"/>
      <c r="W938" s="150"/>
      <c r="X938" s="150"/>
      <c r="Y938" s="150"/>
      <c r="Z938" s="150"/>
    </row>
    <row r="939" spans="1:26" ht="15.75" customHeight="1" x14ac:dyDescent="0.25">
      <c r="A939" s="150"/>
      <c r="B939" s="150"/>
      <c r="C939" s="150"/>
      <c r="D939" s="150"/>
      <c r="E939" s="150"/>
      <c r="F939" s="150"/>
      <c r="G939" s="150"/>
      <c r="H939" s="150"/>
      <c r="I939" s="150"/>
      <c r="J939" s="150"/>
      <c r="K939" s="150"/>
      <c r="L939" s="150"/>
      <c r="M939" s="150"/>
      <c r="N939" s="150"/>
      <c r="O939" s="150"/>
      <c r="P939" s="150"/>
      <c r="Q939" s="150"/>
      <c r="R939" s="150"/>
      <c r="S939" s="150"/>
      <c r="T939" s="150"/>
      <c r="U939" s="150"/>
      <c r="V939" s="150"/>
      <c r="W939" s="150"/>
      <c r="X939" s="150"/>
      <c r="Y939" s="150"/>
      <c r="Z939" s="150"/>
    </row>
    <row r="940" spans="1:26" ht="15.75" customHeight="1" x14ac:dyDescent="0.25">
      <c r="A940" s="150"/>
      <c r="B940" s="150"/>
      <c r="C940" s="150"/>
      <c r="D940" s="150"/>
      <c r="E940" s="150"/>
      <c r="F940" s="150"/>
      <c r="G940" s="150"/>
      <c r="H940" s="150"/>
      <c r="I940" s="150"/>
      <c r="J940" s="150"/>
      <c r="K940" s="150"/>
      <c r="L940" s="150"/>
      <c r="M940" s="150"/>
      <c r="N940" s="150"/>
      <c r="O940" s="150"/>
      <c r="P940" s="150"/>
      <c r="Q940" s="150"/>
      <c r="R940" s="150"/>
      <c r="S940" s="150"/>
      <c r="T940" s="150"/>
      <c r="U940" s="150"/>
      <c r="V940" s="150"/>
      <c r="W940" s="150"/>
      <c r="X940" s="150"/>
      <c r="Y940" s="150"/>
      <c r="Z940" s="150"/>
    </row>
    <row r="941" spans="1:26" ht="15.75" customHeight="1" x14ac:dyDescent="0.25">
      <c r="A941" s="150"/>
      <c r="B941" s="150"/>
      <c r="C941" s="150"/>
      <c r="D941" s="150"/>
      <c r="E941" s="150"/>
      <c r="F941" s="150"/>
      <c r="G941" s="150"/>
      <c r="H941" s="150"/>
      <c r="I941" s="150"/>
      <c r="J941" s="150"/>
      <c r="K941" s="150"/>
      <c r="L941" s="150"/>
      <c r="M941" s="150"/>
      <c r="N941" s="150"/>
      <c r="O941" s="150"/>
      <c r="P941" s="150"/>
      <c r="Q941" s="150"/>
      <c r="R941" s="150"/>
      <c r="S941" s="150"/>
      <c r="T941" s="150"/>
      <c r="U941" s="150"/>
      <c r="V941" s="150"/>
      <c r="W941" s="150"/>
      <c r="X941" s="150"/>
      <c r="Y941" s="150"/>
      <c r="Z941" s="150"/>
    </row>
    <row r="942" spans="1:26" ht="15.75" customHeight="1" x14ac:dyDescent="0.25">
      <c r="A942" s="150"/>
      <c r="B942" s="150"/>
      <c r="C942" s="150"/>
      <c r="D942" s="150"/>
      <c r="E942" s="150"/>
      <c r="F942" s="150"/>
      <c r="G942" s="150"/>
      <c r="H942" s="150"/>
      <c r="I942" s="150"/>
      <c r="J942" s="150"/>
      <c r="K942" s="150"/>
      <c r="L942" s="150"/>
      <c r="M942" s="150"/>
      <c r="N942" s="150"/>
      <c r="O942" s="150"/>
      <c r="P942" s="150"/>
      <c r="Q942" s="150"/>
      <c r="R942" s="150"/>
      <c r="S942" s="150"/>
      <c r="T942" s="150"/>
      <c r="U942" s="150"/>
      <c r="V942" s="150"/>
      <c r="W942" s="150"/>
      <c r="X942" s="150"/>
      <c r="Y942" s="150"/>
      <c r="Z942" s="150"/>
    </row>
    <row r="943" spans="1:26" ht="15.75" customHeight="1" x14ac:dyDescent="0.25">
      <c r="A943" s="150"/>
      <c r="B943" s="150"/>
      <c r="C943" s="150"/>
      <c r="D943" s="150"/>
      <c r="E943" s="150"/>
      <c r="F943" s="150"/>
      <c r="G943" s="150"/>
      <c r="H943" s="150"/>
      <c r="I943" s="150"/>
      <c r="J943" s="150"/>
      <c r="K943" s="150"/>
      <c r="L943" s="150"/>
      <c r="M943" s="150"/>
      <c r="N943" s="150"/>
      <c r="O943" s="150"/>
      <c r="P943" s="150"/>
      <c r="Q943" s="150"/>
      <c r="R943" s="150"/>
      <c r="S943" s="150"/>
      <c r="T943" s="150"/>
      <c r="U943" s="150"/>
      <c r="V943" s="150"/>
      <c r="W943" s="150"/>
      <c r="X943" s="150"/>
      <c r="Y943" s="150"/>
      <c r="Z943" s="150"/>
    </row>
    <row r="944" spans="1:26" ht="15.75" customHeight="1" x14ac:dyDescent="0.25">
      <c r="A944" s="150"/>
      <c r="B944" s="150"/>
      <c r="C944" s="150"/>
      <c r="D944" s="150"/>
      <c r="E944" s="150"/>
      <c r="F944" s="150"/>
      <c r="G944" s="150"/>
      <c r="H944" s="150"/>
      <c r="I944" s="150"/>
      <c r="J944" s="150"/>
      <c r="K944" s="150"/>
      <c r="L944" s="150"/>
      <c r="M944" s="150"/>
      <c r="N944" s="150"/>
      <c r="O944" s="150"/>
      <c r="P944" s="150"/>
      <c r="Q944" s="150"/>
      <c r="R944" s="150"/>
      <c r="S944" s="150"/>
      <c r="T944" s="150"/>
      <c r="U944" s="150"/>
      <c r="V944" s="150"/>
      <c r="W944" s="150"/>
      <c r="X944" s="150"/>
      <c r="Y944" s="150"/>
      <c r="Z944" s="150"/>
    </row>
    <row r="945" spans="1:26" ht="15.75" customHeight="1" x14ac:dyDescent="0.25">
      <c r="A945" s="150"/>
      <c r="B945" s="150"/>
      <c r="C945" s="150"/>
      <c r="D945" s="150"/>
      <c r="E945" s="150"/>
      <c r="F945" s="150"/>
      <c r="G945" s="150"/>
      <c r="H945" s="150"/>
      <c r="I945" s="150"/>
      <c r="J945" s="150"/>
      <c r="K945" s="150"/>
      <c r="L945" s="150"/>
      <c r="M945" s="150"/>
      <c r="N945" s="150"/>
      <c r="O945" s="150"/>
      <c r="P945" s="150"/>
      <c r="Q945" s="150"/>
      <c r="R945" s="150"/>
      <c r="S945" s="150"/>
      <c r="T945" s="150"/>
      <c r="U945" s="150"/>
      <c r="V945" s="150"/>
      <c r="W945" s="150"/>
      <c r="X945" s="150"/>
      <c r="Y945" s="150"/>
      <c r="Z945" s="150"/>
    </row>
    <row r="946" spans="1:26" ht="15.75" customHeight="1" x14ac:dyDescent="0.25">
      <c r="A946" s="150"/>
      <c r="B946" s="150"/>
      <c r="C946" s="150"/>
      <c r="D946" s="150"/>
      <c r="E946" s="150"/>
      <c r="F946" s="150"/>
      <c r="G946" s="150"/>
      <c r="H946" s="150"/>
      <c r="I946" s="150"/>
      <c r="J946" s="150"/>
      <c r="K946" s="150"/>
      <c r="L946" s="150"/>
      <c r="M946" s="150"/>
      <c r="N946" s="150"/>
      <c r="O946" s="150"/>
      <c r="P946" s="150"/>
      <c r="Q946" s="150"/>
      <c r="R946" s="150"/>
      <c r="S946" s="150"/>
      <c r="T946" s="150"/>
      <c r="U946" s="150"/>
      <c r="V946" s="150"/>
      <c r="W946" s="150"/>
      <c r="X946" s="150"/>
      <c r="Y946" s="150"/>
      <c r="Z946" s="150"/>
    </row>
    <row r="947" spans="1:26" ht="15.75" customHeight="1" x14ac:dyDescent="0.25">
      <c r="A947" s="150"/>
      <c r="B947" s="150"/>
      <c r="C947" s="150"/>
      <c r="D947" s="150"/>
      <c r="E947" s="150"/>
      <c r="F947" s="150"/>
      <c r="G947" s="150"/>
      <c r="H947" s="150"/>
      <c r="I947" s="150"/>
      <c r="J947" s="150"/>
      <c r="K947" s="150"/>
      <c r="L947" s="150"/>
      <c r="M947" s="150"/>
      <c r="N947" s="150"/>
      <c r="O947" s="150"/>
      <c r="P947" s="150"/>
      <c r="Q947" s="150"/>
      <c r="R947" s="150"/>
      <c r="S947" s="150"/>
      <c r="T947" s="150"/>
      <c r="U947" s="150"/>
      <c r="V947" s="150"/>
      <c r="W947" s="150"/>
      <c r="X947" s="150"/>
      <c r="Y947" s="150"/>
      <c r="Z947" s="150"/>
    </row>
    <row r="948" spans="1:26" ht="15.75" customHeight="1" x14ac:dyDescent="0.25">
      <c r="A948" s="150"/>
      <c r="B948" s="150"/>
      <c r="C948" s="150"/>
      <c r="D948" s="150"/>
      <c r="E948" s="150"/>
      <c r="F948" s="150"/>
      <c r="G948" s="150"/>
      <c r="H948" s="150"/>
      <c r="I948" s="150"/>
      <c r="J948" s="150"/>
      <c r="K948" s="150"/>
      <c r="L948" s="150"/>
      <c r="M948" s="150"/>
      <c r="N948" s="150"/>
      <c r="O948" s="150"/>
      <c r="P948" s="150"/>
      <c r="Q948" s="150"/>
      <c r="R948" s="150"/>
      <c r="S948" s="150"/>
      <c r="T948" s="150"/>
      <c r="U948" s="150"/>
      <c r="V948" s="150"/>
      <c r="W948" s="150"/>
      <c r="X948" s="150"/>
      <c r="Y948" s="150"/>
      <c r="Z948" s="150"/>
    </row>
    <row r="949" spans="1:26" ht="15.75" customHeight="1" x14ac:dyDescent="0.25">
      <c r="A949" s="150"/>
      <c r="B949" s="150"/>
      <c r="C949" s="150"/>
      <c r="D949" s="150"/>
      <c r="E949" s="150"/>
      <c r="F949" s="150"/>
      <c r="G949" s="150"/>
      <c r="H949" s="150"/>
      <c r="I949" s="150"/>
      <c r="J949" s="150"/>
      <c r="K949" s="150"/>
      <c r="L949" s="150"/>
      <c r="M949" s="150"/>
      <c r="N949" s="150"/>
      <c r="O949" s="150"/>
      <c r="P949" s="150"/>
      <c r="Q949" s="150"/>
      <c r="R949" s="150"/>
      <c r="S949" s="150"/>
      <c r="T949" s="150"/>
      <c r="U949" s="150"/>
      <c r="V949" s="150"/>
      <c r="W949" s="150"/>
      <c r="X949" s="150"/>
      <c r="Y949" s="150"/>
      <c r="Z949" s="150"/>
    </row>
    <row r="950" spans="1:26" ht="15.75" customHeight="1" x14ac:dyDescent="0.25">
      <c r="A950" s="150"/>
      <c r="B950" s="150"/>
      <c r="C950" s="150"/>
      <c r="D950" s="150"/>
      <c r="E950" s="150"/>
      <c r="F950" s="150"/>
      <c r="G950" s="150"/>
      <c r="H950" s="150"/>
      <c r="I950" s="150"/>
      <c r="J950" s="150"/>
      <c r="K950" s="150"/>
      <c r="L950" s="150"/>
      <c r="M950" s="150"/>
      <c r="N950" s="150"/>
      <c r="O950" s="150"/>
      <c r="P950" s="150"/>
      <c r="Q950" s="150"/>
      <c r="R950" s="150"/>
      <c r="S950" s="150"/>
      <c r="T950" s="150"/>
      <c r="U950" s="150"/>
      <c r="V950" s="150"/>
      <c r="W950" s="150"/>
      <c r="X950" s="150"/>
      <c r="Y950" s="150"/>
      <c r="Z950" s="150"/>
    </row>
    <row r="951" spans="1:26" ht="15.75" customHeight="1" x14ac:dyDescent="0.25">
      <c r="A951" s="150"/>
      <c r="B951" s="150"/>
      <c r="C951" s="150"/>
      <c r="D951" s="150"/>
      <c r="E951" s="150"/>
      <c r="F951" s="150"/>
      <c r="G951" s="150"/>
      <c r="H951" s="150"/>
      <c r="I951" s="150"/>
      <c r="J951" s="150"/>
      <c r="K951" s="150"/>
      <c r="L951" s="150"/>
      <c r="M951" s="150"/>
      <c r="N951" s="150"/>
      <c r="O951" s="150"/>
      <c r="P951" s="150"/>
      <c r="Q951" s="150"/>
      <c r="R951" s="150"/>
      <c r="S951" s="150"/>
      <c r="T951" s="150"/>
      <c r="U951" s="150"/>
      <c r="V951" s="150"/>
      <c r="W951" s="150"/>
      <c r="X951" s="150"/>
      <c r="Y951" s="150"/>
      <c r="Z951" s="150"/>
    </row>
    <row r="952" spans="1:26" ht="15.75" customHeight="1" x14ac:dyDescent="0.25">
      <c r="A952" s="150"/>
      <c r="B952" s="150"/>
      <c r="C952" s="150"/>
      <c r="D952" s="150"/>
      <c r="E952" s="150"/>
      <c r="F952" s="150"/>
      <c r="G952" s="150"/>
      <c r="H952" s="150"/>
      <c r="I952" s="150"/>
      <c r="J952" s="150"/>
      <c r="K952" s="150"/>
      <c r="L952" s="150"/>
      <c r="M952" s="150"/>
      <c r="N952" s="150"/>
      <c r="O952" s="150"/>
      <c r="P952" s="150"/>
      <c r="Q952" s="150"/>
      <c r="R952" s="150"/>
      <c r="S952" s="150"/>
      <c r="T952" s="150"/>
      <c r="U952" s="150"/>
      <c r="V952" s="150"/>
      <c r="W952" s="150"/>
      <c r="X952" s="150"/>
      <c r="Y952" s="150"/>
      <c r="Z952" s="150"/>
    </row>
    <row r="953" spans="1:26" ht="15.75" customHeight="1" x14ac:dyDescent="0.25">
      <c r="A953" s="150"/>
      <c r="B953" s="150"/>
      <c r="C953" s="150"/>
      <c r="D953" s="150"/>
      <c r="E953" s="150"/>
      <c r="F953" s="150"/>
      <c r="G953" s="150"/>
      <c r="H953" s="150"/>
      <c r="I953" s="150"/>
      <c r="J953" s="150"/>
      <c r="K953" s="150"/>
      <c r="L953" s="150"/>
      <c r="M953" s="150"/>
      <c r="N953" s="150"/>
      <c r="O953" s="150"/>
      <c r="P953" s="150"/>
      <c r="Q953" s="150"/>
      <c r="R953" s="150"/>
      <c r="S953" s="150"/>
      <c r="T953" s="150"/>
      <c r="U953" s="150"/>
      <c r="V953" s="150"/>
      <c r="W953" s="150"/>
      <c r="X953" s="150"/>
      <c r="Y953" s="150"/>
      <c r="Z953" s="150"/>
    </row>
    <row r="954" spans="1:26" ht="15.75" customHeight="1" x14ac:dyDescent="0.25">
      <c r="A954" s="150"/>
      <c r="B954" s="150"/>
      <c r="C954" s="150"/>
      <c r="D954" s="150"/>
      <c r="E954" s="150"/>
      <c r="F954" s="150"/>
      <c r="G954" s="150"/>
      <c r="H954" s="150"/>
      <c r="I954" s="150"/>
      <c r="J954" s="150"/>
      <c r="K954" s="150"/>
      <c r="L954" s="150"/>
      <c r="M954" s="150"/>
      <c r="N954" s="150"/>
      <c r="O954" s="150"/>
      <c r="P954" s="150"/>
      <c r="Q954" s="150"/>
      <c r="R954" s="150"/>
      <c r="S954" s="150"/>
      <c r="T954" s="150"/>
      <c r="U954" s="150"/>
      <c r="V954" s="150"/>
      <c r="W954" s="150"/>
      <c r="X954" s="150"/>
      <c r="Y954" s="150"/>
      <c r="Z954" s="150"/>
    </row>
    <row r="955" spans="1:26" ht="15.75" customHeight="1" x14ac:dyDescent="0.25">
      <c r="A955" s="150"/>
      <c r="B955" s="150"/>
      <c r="C955" s="150"/>
      <c r="D955" s="150"/>
      <c r="E955" s="150"/>
      <c r="F955" s="150"/>
      <c r="G955" s="150"/>
      <c r="H955" s="150"/>
      <c r="I955" s="150"/>
      <c r="J955" s="150"/>
      <c r="K955" s="150"/>
      <c r="L955" s="150"/>
      <c r="M955" s="150"/>
      <c r="N955" s="150"/>
      <c r="O955" s="150"/>
      <c r="P955" s="150"/>
      <c r="Q955" s="150"/>
      <c r="R955" s="150"/>
      <c r="S955" s="150"/>
      <c r="T955" s="150"/>
      <c r="U955" s="150"/>
      <c r="V955" s="150"/>
      <c r="W955" s="150"/>
      <c r="X955" s="150"/>
      <c r="Y955" s="150"/>
      <c r="Z955" s="150"/>
    </row>
    <row r="956" spans="1:26" ht="15.75" customHeight="1" x14ac:dyDescent="0.25">
      <c r="A956" s="150"/>
      <c r="B956" s="150"/>
      <c r="C956" s="150"/>
      <c r="D956" s="150"/>
      <c r="E956" s="150"/>
      <c r="F956" s="150"/>
      <c r="G956" s="150"/>
      <c r="H956" s="150"/>
      <c r="I956" s="150"/>
      <c r="J956" s="150"/>
      <c r="K956" s="150"/>
      <c r="L956" s="150"/>
      <c r="M956" s="150"/>
      <c r="N956" s="150"/>
      <c r="O956" s="150"/>
      <c r="P956" s="150"/>
      <c r="Q956" s="150"/>
      <c r="R956" s="150"/>
      <c r="S956" s="150"/>
      <c r="T956" s="150"/>
      <c r="U956" s="150"/>
      <c r="V956" s="150"/>
      <c r="W956" s="150"/>
      <c r="X956" s="150"/>
      <c r="Y956" s="150"/>
      <c r="Z956" s="150"/>
    </row>
    <row r="957" spans="1:26" ht="15.75" customHeight="1" x14ac:dyDescent="0.25">
      <c r="A957" s="150"/>
      <c r="B957" s="150"/>
      <c r="C957" s="150"/>
      <c r="D957" s="150"/>
      <c r="E957" s="150"/>
      <c r="F957" s="150"/>
      <c r="G957" s="150"/>
      <c r="H957" s="150"/>
      <c r="I957" s="150"/>
      <c r="J957" s="150"/>
      <c r="K957" s="150"/>
      <c r="L957" s="150"/>
      <c r="M957" s="150"/>
      <c r="N957" s="150"/>
      <c r="O957" s="150"/>
      <c r="P957" s="150"/>
      <c r="Q957" s="150"/>
      <c r="R957" s="150"/>
      <c r="S957" s="150"/>
      <c r="T957" s="150"/>
      <c r="U957" s="150"/>
      <c r="V957" s="150"/>
      <c r="W957" s="150"/>
      <c r="X957" s="150"/>
      <c r="Y957" s="150"/>
      <c r="Z957" s="150"/>
    </row>
    <row r="958" spans="1:26" ht="15.75" customHeight="1" x14ac:dyDescent="0.25">
      <c r="A958" s="150"/>
      <c r="B958" s="150"/>
      <c r="C958" s="150"/>
      <c r="D958" s="150"/>
      <c r="E958" s="150"/>
      <c r="F958" s="150"/>
      <c r="G958" s="150"/>
      <c r="H958" s="150"/>
      <c r="I958" s="150"/>
      <c r="J958" s="150"/>
      <c r="K958" s="150"/>
      <c r="L958" s="150"/>
      <c r="M958" s="150"/>
      <c r="N958" s="150"/>
      <c r="O958" s="150"/>
      <c r="P958" s="150"/>
      <c r="Q958" s="150"/>
      <c r="R958" s="150"/>
      <c r="S958" s="150"/>
      <c r="T958" s="150"/>
      <c r="U958" s="150"/>
      <c r="V958" s="150"/>
      <c r="W958" s="150"/>
      <c r="X958" s="150"/>
      <c r="Y958" s="150"/>
      <c r="Z958" s="150"/>
    </row>
    <row r="959" spans="1:26" ht="15.75" customHeight="1" x14ac:dyDescent="0.25">
      <c r="A959" s="150"/>
      <c r="B959" s="150"/>
      <c r="C959" s="150"/>
      <c r="D959" s="150"/>
      <c r="E959" s="150"/>
      <c r="F959" s="150"/>
      <c r="G959" s="150"/>
      <c r="H959" s="150"/>
      <c r="I959" s="150"/>
      <c r="J959" s="150"/>
      <c r="K959" s="150"/>
      <c r="L959" s="150"/>
      <c r="M959" s="150"/>
      <c r="N959" s="150"/>
      <c r="O959" s="150"/>
      <c r="P959" s="150"/>
      <c r="Q959" s="150"/>
      <c r="R959" s="150"/>
      <c r="S959" s="150"/>
      <c r="T959" s="150"/>
      <c r="U959" s="150"/>
      <c r="V959" s="150"/>
      <c r="W959" s="150"/>
      <c r="X959" s="150"/>
      <c r="Y959" s="150"/>
      <c r="Z959" s="150"/>
    </row>
    <row r="960" spans="1:26" ht="15.75" customHeight="1" x14ac:dyDescent="0.25">
      <c r="A960" s="150"/>
      <c r="B960" s="150"/>
      <c r="C960" s="150"/>
      <c r="D960" s="150"/>
      <c r="E960" s="150"/>
      <c r="F960" s="150"/>
      <c r="G960" s="150"/>
      <c r="H960" s="150"/>
      <c r="I960" s="150"/>
      <c r="J960" s="150"/>
      <c r="K960" s="150"/>
      <c r="L960" s="150"/>
      <c r="M960" s="150"/>
      <c r="N960" s="150"/>
      <c r="O960" s="150"/>
      <c r="P960" s="150"/>
      <c r="Q960" s="150"/>
      <c r="R960" s="150"/>
      <c r="S960" s="150"/>
      <c r="T960" s="150"/>
      <c r="U960" s="150"/>
      <c r="V960" s="150"/>
      <c r="W960" s="150"/>
      <c r="X960" s="150"/>
      <c r="Y960" s="150"/>
      <c r="Z960" s="150"/>
    </row>
    <row r="961" spans="1:26" ht="15.75" customHeight="1" x14ac:dyDescent="0.25">
      <c r="A961" s="150"/>
      <c r="B961" s="150"/>
      <c r="C961" s="150"/>
      <c r="D961" s="150"/>
      <c r="E961" s="150"/>
      <c r="F961" s="150"/>
      <c r="G961" s="150"/>
      <c r="H961" s="150"/>
      <c r="I961" s="150"/>
      <c r="J961" s="150"/>
      <c r="K961" s="150"/>
      <c r="L961" s="150"/>
      <c r="M961" s="150"/>
      <c r="N961" s="150"/>
      <c r="O961" s="150"/>
      <c r="P961" s="150"/>
      <c r="Q961" s="150"/>
      <c r="R961" s="150"/>
      <c r="S961" s="150"/>
      <c r="T961" s="150"/>
      <c r="U961" s="150"/>
      <c r="V961" s="150"/>
      <c r="W961" s="150"/>
      <c r="X961" s="150"/>
      <c r="Y961" s="150"/>
      <c r="Z961" s="150"/>
    </row>
    <row r="962" spans="1:26" ht="15.75" customHeight="1" x14ac:dyDescent="0.25">
      <c r="A962" s="150"/>
      <c r="B962" s="150"/>
      <c r="C962" s="150"/>
      <c r="D962" s="150"/>
      <c r="E962" s="150"/>
      <c r="F962" s="150"/>
      <c r="G962" s="150"/>
      <c r="H962" s="150"/>
      <c r="I962" s="150"/>
      <c r="J962" s="150"/>
      <c r="K962" s="150"/>
      <c r="L962" s="150"/>
      <c r="M962" s="150"/>
      <c r="N962" s="150"/>
      <c r="O962" s="150"/>
      <c r="P962" s="150"/>
      <c r="Q962" s="150"/>
      <c r="R962" s="150"/>
      <c r="S962" s="150"/>
      <c r="T962" s="150"/>
      <c r="U962" s="150"/>
      <c r="V962" s="150"/>
      <c r="W962" s="150"/>
      <c r="X962" s="150"/>
      <c r="Y962" s="150"/>
      <c r="Z962" s="150"/>
    </row>
    <row r="963" spans="1:26" ht="15.75" customHeight="1" x14ac:dyDescent="0.25">
      <c r="A963" s="150"/>
      <c r="B963" s="150"/>
      <c r="C963" s="150"/>
      <c r="D963" s="150"/>
      <c r="E963" s="150"/>
      <c r="F963" s="150"/>
      <c r="G963" s="150"/>
      <c r="H963" s="150"/>
      <c r="I963" s="150"/>
      <c r="J963" s="150"/>
      <c r="K963" s="150"/>
      <c r="L963" s="150"/>
      <c r="M963" s="150"/>
      <c r="N963" s="150"/>
      <c r="O963" s="150"/>
      <c r="P963" s="150"/>
      <c r="Q963" s="150"/>
      <c r="R963" s="150"/>
      <c r="S963" s="150"/>
      <c r="T963" s="150"/>
      <c r="U963" s="150"/>
      <c r="V963" s="150"/>
      <c r="W963" s="150"/>
      <c r="X963" s="150"/>
      <c r="Y963" s="150"/>
      <c r="Z963" s="150"/>
    </row>
    <row r="964" spans="1:26" ht="15.75" customHeight="1" x14ac:dyDescent="0.25">
      <c r="A964" s="150"/>
      <c r="B964" s="150"/>
      <c r="C964" s="150"/>
      <c r="D964" s="150"/>
      <c r="E964" s="150"/>
      <c r="F964" s="150"/>
      <c r="G964" s="150"/>
      <c r="H964" s="150"/>
      <c r="I964" s="150"/>
      <c r="J964" s="150"/>
      <c r="K964" s="150"/>
      <c r="L964" s="150"/>
      <c r="M964" s="150"/>
      <c r="N964" s="150"/>
      <c r="O964" s="150"/>
      <c r="P964" s="150"/>
      <c r="Q964" s="150"/>
      <c r="R964" s="150"/>
      <c r="S964" s="150"/>
      <c r="T964" s="150"/>
      <c r="U964" s="150"/>
      <c r="V964" s="150"/>
      <c r="W964" s="150"/>
      <c r="X964" s="150"/>
      <c r="Y964" s="150"/>
      <c r="Z964" s="150"/>
    </row>
    <row r="965" spans="1:26" ht="15.75" customHeight="1" x14ac:dyDescent="0.25">
      <c r="A965" s="150"/>
      <c r="B965" s="150"/>
      <c r="C965" s="150"/>
      <c r="D965" s="150"/>
      <c r="E965" s="150"/>
      <c r="F965" s="150"/>
      <c r="G965" s="150"/>
      <c r="H965" s="150"/>
      <c r="I965" s="150"/>
      <c r="J965" s="150"/>
      <c r="K965" s="150"/>
      <c r="L965" s="150"/>
      <c r="M965" s="150"/>
      <c r="N965" s="150"/>
      <c r="O965" s="150"/>
      <c r="P965" s="150"/>
      <c r="Q965" s="150"/>
      <c r="R965" s="150"/>
      <c r="S965" s="150"/>
      <c r="T965" s="150"/>
      <c r="U965" s="150"/>
      <c r="V965" s="150"/>
      <c r="W965" s="150"/>
      <c r="X965" s="150"/>
      <c r="Y965" s="150"/>
      <c r="Z965" s="150"/>
    </row>
    <row r="966" spans="1:26" ht="15.75" customHeight="1" x14ac:dyDescent="0.25">
      <c r="A966" s="150"/>
      <c r="B966" s="150"/>
      <c r="C966" s="150"/>
      <c r="D966" s="150"/>
      <c r="E966" s="150"/>
      <c r="F966" s="150"/>
      <c r="G966" s="150"/>
      <c r="H966" s="150"/>
      <c r="I966" s="150"/>
      <c r="J966" s="150"/>
      <c r="K966" s="150"/>
      <c r="L966" s="150"/>
      <c r="M966" s="150"/>
      <c r="N966" s="150"/>
      <c r="O966" s="150"/>
      <c r="P966" s="150"/>
      <c r="Q966" s="150"/>
      <c r="R966" s="150"/>
      <c r="S966" s="150"/>
      <c r="T966" s="150"/>
      <c r="U966" s="150"/>
      <c r="V966" s="150"/>
      <c r="W966" s="150"/>
      <c r="X966" s="150"/>
      <c r="Y966" s="150"/>
      <c r="Z966" s="150"/>
    </row>
    <row r="967" spans="1:26" ht="15.75" customHeight="1" x14ac:dyDescent="0.25">
      <c r="A967" s="150"/>
      <c r="B967" s="150"/>
      <c r="C967" s="150"/>
      <c r="D967" s="150"/>
      <c r="E967" s="150"/>
      <c r="F967" s="150"/>
      <c r="G967" s="150"/>
      <c r="H967" s="150"/>
      <c r="I967" s="150"/>
      <c r="J967" s="150"/>
      <c r="K967" s="150"/>
      <c r="L967" s="150"/>
      <c r="M967" s="150"/>
      <c r="N967" s="150"/>
      <c r="O967" s="150"/>
      <c r="P967" s="150"/>
      <c r="Q967" s="150"/>
      <c r="R967" s="150"/>
      <c r="S967" s="150"/>
      <c r="T967" s="150"/>
      <c r="U967" s="150"/>
      <c r="V967" s="150"/>
      <c r="W967" s="150"/>
      <c r="X967" s="150"/>
      <c r="Y967" s="150"/>
      <c r="Z967" s="150"/>
    </row>
    <row r="968" spans="1:26" ht="15.75" customHeight="1" x14ac:dyDescent="0.25">
      <c r="A968" s="150"/>
      <c r="B968" s="150"/>
      <c r="C968" s="150"/>
      <c r="D968" s="150"/>
      <c r="E968" s="150"/>
      <c r="F968" s="150"/>
      <c r="G968" s="150"/>
      <c r="H968" s="150"/>
      <c r="I968" s="150"/>
      <c r="J968" s="150"/>
      <c r="K968" s="150"/>
      <c r="L968" s="150"/>
      <c r="M968" s="150"/>
      <c r="N968" s="150"/>
      <c r="O968" s="150"/>
      <c r="P968" s="150"/>
      <c r="Q968" s="150"/>
      <c r="R968" s="150"/>
      <c r="S968" s="150"/>
      <c r="T968" s="150"/>
      <c r="U968" s="150"/>
      <c r="V968" s="150"/>
      <c r="W968" s="150"/>
      <c r="X968" s="150"/>
      <c r="Y968" s="150"/>
      <c r="Z968" s="150"/>
    </row>
    <row r="969" spans="1:26" ht="15.75" customHeight="1" x14ac:dyDescent="0.25">
      <c r="A969" s="150"/>
      <c r="B969" s="150"/>
      <c r="C969" s="150"/>
      <c r="D969" s="150"/>
      <c r="E969" s="150"/>
      <c r="F969" s="150"/>
      <c r="G969" s="150"/>
      <c r="H969" s="150"/>
      <c r="I969" s="150"/>
      <c r="J969" s="150"/>
      <c r="K969" s="150"/>
      <c r="L969" s="150"/>
      <c r="M969" s="150"/>
      <c r="N969" s="150"/>
      <c r="O969" s="150"/>
      <c r="P969" s="150"/>
      <c r="Q969" s="150"/>
      <c r="R969" s="150"/>
      <c r="S969" s="150"/>
      <c r="T969" s="150"/>
      <c r="U969" s="150"/>
      <c r="V969" s="150"/>
      <c r="W969" s="150"/>
      <c r="X969" s="150"/>
      <c r="Y969" s="150"/>
      <c r="Z969" s="150"/>
    </row>
    <row r="970" spans="1:26" ht="15.75" customHeight="1" x14ac:dyDescent="0.25">
      <c r="A970" s="150"/>
      <c r="B970" s="150"/>
      <c r="C970" s="150"/>
      <c r="D970" s="150"/>
      <c r="E970" s="150"/>
      <c r="F970" s="150"/>
      <c r="G970" s="150"/>
      <c r="H970" s="150"/>
      <c r="I970" s="150"/>
      <c r="J970" s="150"/>
      <c r="K970" s="150"/>
      <c r="L970" s="150"/>
      <c r="M970" s="150"/>
      <c r="N970" s="150"/>
      <c r="O970" s="150"/>
      <c r="P970" s="150"/>
      <c r="Q970" s="150"/>
      <c r="R970" s="150"/>
      <c r="S970" s="150"/>
      <c r="T970" s="150"/>
      <c r="U970" s="150"/>
      <c r="V970" s="150"/>
      <c r="W970" s="150"/>
      <c r="X970" s="150"/>
      <c r="Y970" s="150"/>
      <c r="Z970" s="150"/>
    </row>
    <row r="971" spans="1:26" ht="15.75" customHeight="1" x14ac:dyDescent="0.25">
      <c r="A971" s="150"/>
      <c r="B971" s="150"/>
      <c r="C971" s="150"/>
      <c r="D971" s="150"/>
      <c r="E971" s="150"/>
      <c r="F971" s="150"/>
      <c r="G971" s="150"/>
      <c r="H971" s="150"/>
      <c r="I971" s="150"/>
      <c r="J971" s="150"/>
      <c r="K971" s="150"/>
      <c r="L971" s="150"/>
      <c r="M971" s="150"/>
      <c r="N971" s="150"/>
      <c r="O971" s="150"/>
      <c r="P971" s="150"/>
      <c r="Q971" s="150"/>
      <c r="R971" s="150"/>
      <c r="S971" s="150"/>
      <c r="T971" s="150"/>
      <c r="U971" s="150"/>
      <c r="V971" s="150"/>
      <c r="W971" s="150"/>
      <c r="X971" s="150"/>
      <c r="Y971" s="150"/>
      <c r="Z971" s="150"/>
    </row>
    <row r="972" spans="1:26" ht="15.75" customHeight="1" x14ac:dyDescent="0.25">
      <c r="A972" s="150"/>
      <c r="B972" s="150"/>
      <c r="C972" s="150"/>
      <c r="D972" s="150"/>
      <c r="E972" s="150"/>
      <c r="F972" s="150"/>
      <c r="G972" s="150"/>
      <c r="H972" s="150"/>
      <c r="I972" s="150"/>
      <c r="J972" s="150"/>
      <c r="K972" s="150"/>
      <c r="L972" s="150"/>
      <c r="M972" s="150"/>
      <c r="N972" s="150"/>
      <c r="O972" s="150"/>
      <c r="P972" s="150"/>
      <c r="Q972" s="150"/>
      <c r="R972" s="150"/>
      <c r="S972" s="150"/>
      <c r="T972" s="150"/>
      <c r="U972" s="150"/>
      <c r="V972" s="150"/>
      <c r="W972" s="150"/>
      <c r="X972" s="150"/>
      <c r="Y972" s="150"/>
      <c r="Z972" s="150"/>
    </row>
    <row r="973" spans="1:26" ht="15.75" customHeight="1" x14ac:dyDescent="0.25">
      <c r="A973" s="150"/>
      <c r="B973" s="150"/>
      <c r="C973" s="150"/>
      <c r="D973" s="150"/>
      <c r="E973" s="150"/>
      <c r="F973" s="150"/>
      <c r="G973" s="150"/>
      <c r="H973" s="150"/>
      <c r="I973" s="150"/>
      <c r="J973" s="150"/>
      <c r="K973" s="150"/>
      <c r="L973" s="150"/>
      <c r="M973" s="150"/>
      <c r="N973" s="150"/>
      <c r="O973" s="150"/>
      <c r="P973" s="150"/>
      <c r="Q973" s="150"/>
      <c r="R973" s="150"/>
      <c r="S973" s="150"/>
      <c r="T973" s="150"/>
      <c r="U973" s="150"/>
      <c r="V973" s="150"/>
      <c r="W973" s="150"/>
      <c r="X973" s="150"/>
      <c r="Y973" s="150"/>
      <c r="Z973" s="150"/>
    </row>
    <row r="974" spans="1:26" ht="15.75" customHeight="1" x14ac:dyDescent="0.25">
      <c r="A974" s="150"/>
      <c r="B974" s="150"/>
      <c r="C974" s="150"/>
      <c r="D974" s="150"/>
      <c r="E974" s="150"/>
      <c r="F974" s="150"/>
      <c r="G974" s="150"/>
      <c r="H974" s="150"/>
      <c r="I974" s="150"/>
      <c r="J974" s="150"/>
      <c r="K974" s="150"/>
      <c r="L974" s="150"/>
      <c r="M974" s="150"/>
      <c r="N974" s="150"/>
      <c r="O974" s="150"/>
      <c r="P974" s="150"/>
      <c r="Q974" s="150"/>
      <c r="R974" s="150"/>
      <c r="S974" s="150"/>
      <c r="T974" s="150"/>
      <c r="U974" s="150"/>
      <c r="V974" s="150"/>
      <c r="W974" s="150"/>
      <c r="X974" s="150"/>
      <c r="Y974" s="150"/>
      <c r="Z974" s="150"/>
    </row>
    <row r="975" spans="1:26" ht="15.75" customHeight="1" x14ac:dyDescent="0.25">
      <c r="A975" s="150"/>
      <c r="B975" s="150"/>
      <c r="C975" s="150"/>
      <c r="D975" s="150"/>
      <c r="E975" s="150"/>
      <c r="F975" s="150"/>
      <c r="G975" s="150"/>
      <c r="H975" s="150"/>
      <c r="I975" s="150"/>
      <c r="J975" s="150"/>
      <c r="K975" s="150"/>
      <c r="L975" s="150"/>
      <c r="M975" s="150"/>
      <c r="N975" s="150"/>
      <c r="O975" s="150"/>
      <c r="P975" s="150"/>
      <c r="Q975" s="150"/>
      <c r="R975" s="150"/>
      <c r="S975" s="150"/>
      <c r="T975" s="150"/>
      <c r="U975" s="150"/>
      <c r="V975" s="150"/>
      <c r="W975" s="150"/>
      <c r="X975" s="150"/>
      <c r="Y975" s="150"/>
      <c r="Z975" s="150"/>
    </row>
    <row r="976" spans="1:26" ht="15.75" customHeight="1" x14ac:dyDescent="0.25">
      <c r="A976" s="150"/>
      <c r="B976" s="150"/>
      <c r="C976" s="150"/>
      <c r="D976" s="150"/>
      <c r="E976" s="150"/>
      <c r="F976" s="150"/>
      <c r="G976" s="150"/>
      <c r="H976" s="150"/>
      <c r="I976" s="150"/>
      <c r="J976" s="150"/>
      <c r="K976" s="150"/>
      <c r="L976" s="150"/>
      <c r="M976" s="150"/>
      <c r="N976" s="150"/>
      <c r="O976" s="150"/>
      <c r="P976" s="150"/>
      <c r="Q976" s="150"/>
      <c r="R976" s="150"/>
      <c r="S976" s="150"/>
      <c r="T976" s="150"/>
      <c r="U976" s="150"/>
      <c r="V976" s="150"/>
      <c r="W976" s="150"/>
      <c r="X976" s="150"/>
      <c r="Y976" s="150"/>
      <c r="Z976" s="150"/>
    </row>
    <row r="977" spans="1:26" ht="15.75" customHeight="1" x14ac:dyDescent="0.25">
      <c r="A977" s="150"/>
      <c r="B977" s="150"/>
      <c r="C977" s="150"/>
      <c r="D977" s="150"/>
      <c r="E977" s="150"/>
      <c r="F977" s="150"/>
      <c r="G977" s="150"/>
      <c r="H977" s="150"/>
      <c r="I977" s="150"/>
      <c r="J977" s="150"/>
      <c r="K977" s="150"/>
      <c r="L977" s="150"/>
      <c r="M977" s="150"/>
      <c r="N977" s="150"/>
      <c r="O977" s="150"/>
      <c r="P977" s="150"/>
      <c r="Q977" s="150"/>
      <c r="R977" s="150"/>
      <c r="S977" s="150"/>
      <c r="T977" s="150"/>
      <c r="U977" s="150"/>
      <c r="V977" s="150"/>
      <c r="W977" s="150"/>
      <c r="X977" s="150"/>
      <c r="Y977" s="150"/>
      <c r="Z977" s="150"/>
    </row>
    <row r="978" spans="1:26" ht="15.75" customHeight="1" x14ac:dyDescent="0.25">
      <c r="A978" s="150"/>
      <c r="B978" s="150"/>
      <c r="C978" s="150"/>
      <c r="D978" s="150"/>
      <c r="E978" s="150"/>
      <c r="F978" s="150"/>
      <c r="G978" s="150"/>
      <c r="H978" s="150"/>
      <c r="I978" s="150"/>
      <c r="J978" s="150"/>
      <c r="K978" s="150"/>
      <c r="L978" s="150"/>
      <c r="M978" s="150"/>
      <c r="N978" s="150"/>
      <c r="O978" s="150"/>
      <c r="P978" s="150"/>
      <c r="Q978" s="150"/>
      <c r="R978" s="150"/>
      <c r="S978" s="150"/>
      <c r="T978" s="150"/>
      <c r="U978" s="150"/>
      <c r="V978" s="150"/>
      <c r="W978" s="150"/>
      <c r="X978" s="150"/>
      <c r="Y978" s="150"/>
      <c r="Z978" s="150"/>
    </row>
    <row r="979" spans="1:26" ht="15.75" customHeight="1" x14ac:dyDescent="0.25">
      <c r="A979" s="150"/>
      <c r="B979" s="150"/>
      <c r="C979" s="150"/>
      <c r="D979" s="150"/>
      <c r="E979" s="150"/>
      <c r="F979" s="150"/>
      <c r="G979" s="150"/>
      <c r="H979" s="150"/>
      <c r="I979" s="150"/>
      <c r="J979" s="150"/>
      <c r="K979" s="150"/>
      <c r="L979" s="150"/>
      <c r="M979" s="150"/>
      <c r="N979" s="150"/>
      <c r="O979" s="150"/>
      <c r="P979" s="150"/>
      <c r="Q979" s="150"/>
      <c r="R979" s="150"/>
      <c r="S979" s="150"/>
      <c r="T979" s="150"/>
      <c r="U979" s="150"/>
      <c r="V979" s="150"/>
      <c r="W979" s="150"/>
      <c r="X979" s="150"/>
      <c r="Y979" s="150"/>
      <c r="Z979" s="150"/>
    </row>
    <row r="980" spans="1:26" ht="15.75" customHeight="1" x14ac:dyDescent="0.25">
      <c r="A980" s="150"/>
      <c r="B980" s="150"/>
      <c r="C980" s="150"/>
      <c r="D980" s="150"/>
      <c r="E980" s="150"/>
      <c r="F980" s="150"/>
      <c r="G980" s="150"/>
      <c r="H980" s="150"/>
      <c r="I980" s="150"/>
      <c r="J980" s="150"/>
      <c r="K980" s="150"/>
      <c r="L980" s="150"/>
      <c r="M980" s="150"/>
      <c r="N980" s="150"/>
      <c r="O980" s="150"/>
      <c r="P980" s="150"/>
      <c r="Q980" s="150"/>
      <c r="R980" s="150"/>
      <c r="S980" s="150"/>
      <c r="T980" s="150"/>
      <c r="U980" s="150"/>
      <c r="V980" s="150"/>
      <c r="W980" s="150"/>
      <c r="X980" s="150"/>
      <c r="Y980" s="150"/>
      <c r="Z980" s="150"/>
    </row>
    <row r="981" spans="1:26" ht="15.75" customHeight="1" x14ac:dyDescent="0.25">
      <c r="A981" s="150"/>
      <c r="B981" s="150"/>
      <c r="C981" s="150"/>
      <c r="D981" s="150"/>
      <c r="E981" s="150"/>
      <c r="F981" s="150"/>
      <c r="G981" s="150"/>
      <c r="H981" s="150"/>
      <c r="I981" s="150"/>
      <c r="J981" s="150"/>
      <c r="K981" s="150"/>
      <c r="L981" s="150"/>
      <c r="M981" s="150"/>
      <c r="N981" s="150"/>
      <c r="O981" s="150"/>
      <c r="P981" s="150"/>
      <c r="Q981" s="150"/>
      <c r="R981" s="150"/>
      <c r="S981" s="150"/>
      <c r="T981" s="150"/>
      <c r="U981" s="150"/>
      <c r="V981" s="150"/>
      <c r="W981" s="150"/>
      <c r="X981" s="150"/>
      <c r="Y981" s="150"/>
      <c r="Z981" s="150"/>
    </row>
    <row r="982" spans="1:26" ht="15.75" customHeight="1" x14ac:dyDescent="0.25">
      <c r="A982" s="150"/>
      <c r="B982" s="150"/>
      <c r="C982" s="150"/>
      <c r="D982" s="150"/>
      <c r="E982" s="150"/>
      <c r="F982" s="150"/>
      <c r="G982" s="150"/>
      <c r="H982" s="150"/>
      <c r="I982" s="150"/>
      <c r="J982" s="150"/>
      <c r="K982" s="150"/>
      <c r="L982" s="150"/>
      <c r="M982" s="150"/>
      <c r="N982" s="150"/>
      <c r="O982" s="150"/>
      <c r="P982" s="150"/>
      <c r="Q982" s="150"/>
      <c r="R982" s="150"/>
      <c r="S982" s="150"/>
      <c r="T982" s="150"/>
      <c r="U982" s="150"/>
      <c r="V982" s="150"/>
      <c r="W982" s="150"/>
      <c r="X982" s="150"/>
      <c r="Y982" s="150"/>
      <c r="Z982" s="150"/>
    </row>
    <row r="983" spans="1:26" ht="15.75" customHeight="1" x14ac:dyDescent="0.25">
      <c r="A983" s="150"/>
      <c r="B983" s="150"/>
      <c r="C983" s="150"/>
      <c r="D983" s="150"/>
      <c r="E983" s="150"/>
      <c r="F983" s="150"/>
      <c r="G983" s="150"/>
      <c r="H983" s="150"/>
      <c r="I983" s="150"/>
      <c r="J983" s="150"/>
      <c r="K983" s="150"/>
      <c r="L983" s="150"/>
      <c r="M983" s="150"/>
      <c r="N983" s="150"/>
      <c r="O983" s="150"/>
      <c r="P983" s="150"/>
      <c r="Q983" s="150"/>
      <c r="R983" s="150"/>
      <c r="S983" s="150"/>
      <c r="T983" s="150"/>
      <c r="U983" s="150"/>
      <c r="V983" s="150"/>
      <c r="W983" s="150"/>
      <c r="X983" s="150"/>
      <c r="Y983" s="150"/>
      <c r="Z983" s="150"/>
    </row>
    <row r="984" spans="1:26" ht="15.75" customHeight="1" x14ac:dyDescent="0.25">
      <c r="A984" s="150"/>
      <c r="B984" s="150"/>
      <c r="C984" s="150"/>
      <c r="D984" s="150"/>
      <c r="E984" s="150"/>
      <c r="F984" s="150"/>
      <c r="G984" s="150"/>
      <c r="H984" s="150"/>
      <c r="I984" s="150"/>
      <c r="J984" s="150"/>
      <c r="K984" s="150"/>
      <c r="L984" s="150"/>
      <c r="M984" s="150"/>
      <c r="N984" s="150"/>
      <c r="O984" s="150"/>
      <c r="P984" s="150"/>
      <c r="Q984" s="150"/>
      <c r="R984" s="150"/>
      <c r="S984" s="150"/>
      <c r="T984" s="150"/>
      <c r="U984" s="150"/>
      <c r="V984" s="150"/>
      <c r="W984" s="150"/>
      <c r="X984" s="150"/>
      <c r="Y984" s="150"/>
      <c r="Z984" s="150"/>
    </row>
    <row r="985" spans="1:26" ht="15.75" customHeight="1" x14ac:dyDescent="0.25">
      <c r="A985" s="150"/>
      <c r="B985" s="150"/>
      <c r="C985" s="150"/>
      <c r="D985" s="150"/>
      <c r="E985" s="150"/>
      <c r="F985" s="150"/>
      <c r="G985" s="150"/>
      <c r="H985" s="150"/>
      <c r="I985" s="150"/>
      <c r="J985" s="150"/>
      <c r="K985" s="150"/>
      <c r="L985" s="150"/>
      <c r="M985" s="150"/>
      <c r="N985" s="150"/>
      <c r="O985" s="150"/>
      <c r="P985" s="150"/>
      <c r="Q985" s="150"/>
      <c r="R985" s="150"/>
      <c r="S985" s="150"/>
      <c r="T985" s="150"/>
      <c r="U985" s="150"/>
      <c r="V985" s="150"/>
      <c r="W985" s="150"/>
      <c r="X985" s="150"/>
      <c r="Y985" s="150"/>
      <c r="Z985" s="150"/>
    </row>
    <row r="986" spans="1:26" ht="15.75" customHeight="1" x14ac:dyDescent="0.25">
      <c r="A986" s="150"/>
      <c r="B986" s="150"/>
      <c r="C986" s="150"/>
      <c r="D986" s="150"/>
      <c r="E986" s="150"/>
      <c r="F986" s="150"/>
      <c r="G986" s="150"/>
      <c r="H986" s="150"/>
      <c r="I986" s="150"/>
      <c r="J986" s="150"/>
      <c r="K986" s="150"/>
      <c r="L986" s="150"/>
      <c r="M986" s="150"/>
      <c r="N986" s="150"/>
      <c r="O986" s="150"/>
      <c r="P986" s="150"/>
      <c r="Q986" s="150"/>
      <c r="R986" s="150"/>
      <c r="S986" s="150"/>
      <c r="T986" s="150"/>
      <c r="U986" s="150"/>
      <c r="V986" s="150"/>
      <c r="W986" s="150"/>
      <c r="X986" s="150"/>
      <c r="Y986" s="150"/>
      <c r="Z986" s="150"/>
    </row>
    <row r="987" spans="1:26" ht="15.75" customHeight="1" x14ac:dyDescent="0.25">
      <c r="A987" s="150"/>
      <c r="B987" s="150"/>
      <c r="C987" s="150"/>
      <c r="D987" s="150"/>
      <c r="E987" s="150"/>
      <c r="F987" s="150"/>
      <c r="G987" s="150"/>
      <c r="H987" s="150"/>
      <c r="I987" s="150"/>
      <c r="J987" s="150"/>
      <c r="K987" s="150"/>
      <c r="L987" s="150"/>
      <c r="M987" s="150"/>
      <c r="N987" s="150"/>
      <c r="O987" s="150"/>
      <c r="P987" s="150"/>
      <c r="Q987" s="150"/>
      <c r="R987" s="150"/>
      <c r="S987" s="150"/>
      <c r="T987" s="150"/>
      <c r="U987" s="150"/>
      <c r="V987" s="150"/>
      <c r="W987" s="150"/>
      <c r="X987" s="150"/>
      <c r="Y987" s="150"/>
      <c r="Z987" s="150"/>
    </row>
    <row r="988" spans="1:26" ht="15.75" customHeight="1" x14ac:dyDescent="0.25">
      <c r="A988" s="150"/>
      <c r="B988" s="150"/>
      <c r="C988" s="150"/>
      <c r="D988" s="150"/>
      <c r="E988" s="150"/>
      <c r="F988" s="150"/>
      <c r="G988" s="150"/>
      <c r="H988" s="150"/>
      <c r="I988" s="150"/>
      <c r="J988" s="150"/>
      <c r="K988" s="150"/>
      <c r="L988" s="150"/>
      <c r="M988" s="150"/>
      <c r="N988" s="150"/>
      <c r="O988" s="150"/>
      <c r="P988" s="150"/>
      <c r="Q988" s="150"/>
      <c r="R988" s="150"/>
      <c r="S988" s="150"/>
      <c r="T988" s="150"/>
      <c r="U988" s="150"/>
      <c r="V988" s="150"/>
      <c r="W988" s="150"/>
      <c r="X988" s="150"/>
      <c r="Y988" s="150"/>
      <c r="Z988" s="150"/>
    </row>
    <row r="989" spans="1:26" ht="15.75" customHeight="1" x14ac:dyDescent="0.25">
      <c r="A989" s="150"/>
      <c r="B989" s="150"/>
      <c r="C989" s="150"/>
      <c r="D989" s="150"/>
      <c r="E989" s="150"/>
      <c r="F989" s="150"/>
      <c r="G989" s="150"/>
      <c r="H989" s="150"/>
      <c r="I989" s="150"/>
      <c r="J989" s="150"/>
      <c r="K989" s="150"/>
      <c r="L989" s="150"/>
      <c r="M989" s="150"/>
      <c r="N989" s="150"/>
      <c r="O989" s="150"/>
      <c r="P989" s="150"/>
      <c r="Q989" s="150"/>
      <c r="R989" s="150"/>
      <c r="S989" s="150"/>
      <c r="T989" s="150"/>
      <c r="U989" s="150"/>
      <c r="V989" s="150"/>
      <c r="W989" s="150"/>
      <c r="X989" s="150"/>
      <c r="Y989" s="150"/>
      <c r="Z989" s="150"/>
    </row>
    <row r="990" spans="1:26" ht="15.75" customHeight="1" x14ac:dyDescent="0.25">
      <c r="A990" s="150"/>
      <c r="B990" s="150"/>
      <c r="C990" s="150"/>
      <c r="D990" s="150"/>
      <c r="E990" s="150"/>
      <c r="F990" s="150"/>
      <c r="G990" s="150"/>
      <c r="H990" s="150"/>
      <c r="I990" s="150"/>
      <c r="J990" s="150"/>
      <c r="K990" s="150"/>
      <c r="L990" s="150"/>
      <c r="M990" s="150"/>
      <c r="N990" s="150"/>
      <c r="O990" s="150"/>
      <c r="P990" s="150"/>
      <c r="Q990" s="150"/>
      <c r="R990" s="150"/>
      <c r="S990" s="150"/>
      <c r="T990" s="150"/>
      <c r="U990" s="150"/>
      <c r="V990" s="150"/>
      <c r="W990" s="150"/>
      <c r="X990" s="150"/>
      <c r="Y990" s="150"/>
      <c r="Z990" s="150"/>
    </row>
    <row r="991" spans="1:26" ht="15.75" customHeight="1" x14ac:dyDescent="0.25">
      <c r="A991" s="150"/>
      <c r="B991" s="150"/>
      <c r="C991" s="150"/>
      <c r="D991" s="150"/>
      <c r="E991" s="150"/>
      <c r="F991" s="150"/>
      <c r="G991" s="150"/>
      <c r="H991" s="150"/>
      <c r="I991" s="150"/>
      <c r="J991" s="150"/>
      <c r="K991" s="150"/>
      <c r="L991" s="150"/>
      <c r="M991" s="150"/>
      <c r="N991" s="150"/>
      <c r="O991" s="150"/>
      <c r="P991" s="150"/>
      <c r="Q991" s="150"/>
      <c r="R991" s="150"/>
      <c r="S991" s="150"/>
      <c r="T991" s="150"/>
      <c r="U991" s="150"/>
      <c r="V991" s="150"/>
      <c r="W991" s="150"/>
      <c r="X991" s="150"/>
      <c r="Y991" s="150"/>
      <c r="Z991" s="150"/>
    </row>
    <row r="992" spans="1:26" ht="15.75" customHeight="1" x14ac:dyDescent="0.25">
      <c r="A992" s="150"/>
      <c r="B992" s="150"/>
      <c r="C992" s="150"/>
      <c r="D992" s="150"/>
      <c r="E992" s="150"/>
      <c r="F992" s="150"/>
      <c r="G992" s="150"/>
      <c r="H992" s="150"/>
      <c r="I992" s="150"/>
      <c r="J992" s="150"/>
      <c r="K992" s="150"/>
      <c r="L992" s="150"/>
      <c r="M992" s="150"/>
      <c r="N992" s="150"/>
      <c r="O992" s="150"/>
      <c r="P992" s="150"/>
      <c r="Q992" s="150"/>
      <c r="R992" s="150"/>
      <c r="S992" s="150"/>
      <c r="T992" s="150"/>
      <c r="U992" s="150"/>
      <c r="V992" s="150"/>
      <c r="W992" s="150"/>
      <c r="X992" s="150"/>
      <c r="Y992" s="150"/>
      <c r="Z992" s="150"/>
    </row>
    <row r="993" spans="1:26" ht="15.75" customHeight="1" x14ac:dyDescent="0.25">
      <c r="A993" s="150"/>
      <c r="B993" s="150"/>
      <c r="C993" s="150"/>
      <c r="D993" s="150"/>
      <c r="E993" s="150"/>
      <c r="F993" s="150"/>
      <c r="G993" s="150"/>
      <c r="H993" s="150"/>
      <c r="I993" s="150"/>
      <c r="J993" s="150"/>
      <c r="K993" s="150"/>
      <c r="L993" s="150"/>
      <c r="M993" s="150"/>
      <c r="N993" s="150"/>
      <c r="O993" s="150"/>
      <c r="P993" s="150"/>
      <c r="Q993" s="150"/>
      <c r="R993" s="150"/>
      <c r="S993" s="150"/>
      <c r="T993" s="150"/>
      <c r="U993" s="150"/>
      <c r="V993" s="150"/>
      <c r="W993" s="150"/>
      <c r="X993" s="150"/>
      <c r="Y993" s="150"/>
      <c r="Z993" s="150"/>
    </row>
    <row r="994" spans="1:26" ht="15.75" customHeight="1" x14ac:dyDescent="0.25">
      <c r="A994" s="150"/>
      <c r="B994" s="150"/>
      <c r="C994" s="150"/>
      <c r="D994" s="150"/>
      <c r="E994" s="150"/>
      <c r="F994" s="150"/>
      <c r="G994" s="150"/>
      <c r="H994" s="150"/>
      <c r="I994" s="150"/>
      <c r="J994" s="150"/>
      <c r="K994" s="150"/>
      <c r="L994" s="150"/>
      <c r="M994" s="150"/>
      <c r="N994" s="150"/>
      <c r="O994" s="150"/>
      <c r="P994" s="150"/>
      <c r="Q994" s="150"/>
      <c r="R994" s="150"/>
      <c r="S994" s="150"/>
      <c r="T994" s="150"/>
      <c r="U994" s="150"/>
      <c r="V994" s="150"/>
      <c r="W994" s="150"/>
      <c r="X994" s="150"/>
      <c r="Y994" s="150"/>
      <c r="Z994" s="150"/>
    </row>
    <row r="995" spans="1:26" ht="15.75" customHeight="1" x14ac:dyDescent="0.25">
      <c r="A995" s="150"/>
      <c r="B995" s="150"/>
      <c r="C995" s="150"/>
      <c r="D995" s="150"/>
      <c r="E995" s="150"/>
      <c r="F995" s="150"/>
      <c r="G995" s="150"/>
      <c r="H995" s="150"/>
      <c r="I995" s="150"/>
      <c r="J995" s="150"/>
      <c r="K995" s="150"/>
      <c r="L995" s="150"/>
      <c r="M995" s="150"/>
      <c r="N995" s="150"/>
      <c r="O995" s="150"/>
      <c r="P995" s="150"/>
      <c r="Q995" s="150"/>
      <c r="R995" s="150"/>
      <c r="S995" s="150"/>
      <c r="T995" s="150"/>
      <c r="U995" s="150"/>
      <c r="V995" s="150"/>
      <c r="W995" s="150"/>
      <c r="X995" s="150"/>
      <c r="Y995" s="150"/>
      <c r="Z995" s="150"/>
    </row>
    <row r="996" spans="1:26" ht="15.75" customHeight="1" x14ac:dyDescent="0.25">
      <c r="A996" s="150"/>
      <c r="B996" s="150"/>
      <c r="C996" s="150"/>
      <c r="D996" s="150"/>
      <c r="E996" s="150"/>
      <c r="F996" s="150"/>
      <c r="G996" s="150"/>
      <c r="H996" s="150"/>
      <c r="I996" s="150"/>
      <c r="J996" s="150"/>
      <c r="K996" s="150"/>
      <c r="L996" s="150"/>
      <c r="M996" s="150"/>
      <c r="N996" s="150"/>
      <c r="O996" s="150"/>
      <c r="P996" s="150"/>
      <c r="Q996" s="150"/>
      <c r="R996" s="150"/>
      <c r="S996" s="150"/>
      <c r="T996" s="150"/>
      <c r="U996" s="150"/>
      <c r="V996" s="150"/>
      <c r="W996" s="150"/>
      <c r="X996" s="150"/>
      <c r="Y996" s="150"/>
      <c r="Z996" s="150"/>
    </row>
    <row r="997" spans="1:26" ht="15.75" customHeight="1" x14ac:dyDescent="0.25">
      <c r="A997" s="150"/>
      <c r="B997" s="150"/>
      <c r="C997" s="150"/>
      <c r="D997" s="150"/>
      <c r="E997" s="150"/>
      <c r="F997" s="150"/>
      <c r="G997" s="150"/>
      <c r="H997" s="150"/>
      <c r="I997" s="150"/>
      <c r="J997" s="150"/>
      <c r="K997" s="150"/>
      <c r="L997" s="150"/>
      <c r="M997" s="150"/>
      <c r="N997" s="150"/>
      <c r="O997" s="150"/>
      <c r="P997" s="150"/>
      <c r="Q997" s="150"/>
      <c r="R997" s="150"/>
      <c r="S997" s="150"/>
      <c r="T997" s="150"/>
      <c r="U997" s="150"/>
      <c r="V997" s="150"/>
      <c r="W997" s="150"/>
      <c r="X997" s="150"/>
      <c r="Y997" s="150"/>
      <c r="Z997" s="150"/>
    </row>
    <row r="998" spans="1:26" ht="15.75" customHeight="1" x14ac:dyDescent="0.25">
      <c r="A998" s="150"/>
      <c r="B998" s="150"/>
      <c r="C998" s="150"/>
      <c r="D998" s="150"/>
      <c r="E998" s="150"/>
      <c r="F998" s="150"/>
      <c r="G998" s="150"/>
      <c r="H998" s="150"/>
      <c r="I998" s="150"/>
      <c r="J998" s="150"/>
      <c r="K998" s="150"/>
      <c r="L998" s="150"/>
      <c r="M998" s="150"/>
      <c r="N998" s="150"/>
      <c r="O998" s="150"/>
      <c r="P998" s="150"/>
      <c r="Q998" s="150"/>
      <c r="R998" s="150"/>
      <c r="S998" s="150"/>
      <c r="T998" s="150"/>
      <c r="U998" s="150"/>
      <c r="V998" s="150"/>
      <c r="W998" s="150"/>
      <c r="X998" s="150"/>
      <c r="Y998" s="150"/>
      <c r="Z998" s="150"/>
    </row>
    <row r="999" spans="1:26" ht="15.75" customHeight="1" x14ac:dyDescent="0.25">
      <c r="A999" s="150"/>
      <c r="B999" s="150"/>
      <c r="C999" s="150"/>
      <c r="D999" s="150"/>
      <c r="E999" s="150"/>
      <c r="F999" s="150"/>
      <c r="G999" s="150"/>
      <c r="H999" s="150"/>
      <c r="I999" s="150"/>
      <c r="J999" s="150"/>
      <c r="K999" s="150"/>
      <c r="L999" s="150"/>
      <c r="M999" s="150"/>
      <c r="N999" s="150"/>
      <c r="O999" s="150"/>
      <c r="P999" s="150"/>
      <c r="Q999" s="150"/>
      <c r="R999" s="150"/>
      <c r="S999" s="150"/>
      <c r="T999" s="150"/>
      <c r="U999" s="150"/>
      <c r="V999" s="150"/>
      <c r="W999" s="150"/>
      <c r="X999" s="150"/>
      <c r="Y999" s="150"/>
      <c r="Z999" s="150"/>
    </row>
    <row r="1000" spans="1:26" ht="15.75" customHeight="1" x14ac:dyDescent="0.25">
      <c r="A1000" s="150"/>
      <c r="B1000" s="150"/>
      <c r="C1000" s="150"/>
      <c r="D1000" s="150"/>
      <c r="E1000" s="150"/>
      <c r="F1000" s="150"/>
      <c r="G1000" s="150"/>
      <c r="H1000" s="150"/>
      <c r="I1000" s="150"/>
      <c r="J1000" s="150"/>
      <c r="K1000" s="150"/>
      <c r="L1000" s="150"/>
      <c r="M1000" s="150"/>
      <c r="N1000" s="150"/>
      <c r="O1000" s="150"/>
      <c r="P1000" s="150"/>
      <c r="Q1000" s="150"/>
      <c r="R1000" s="150"/>
      <c r="S1000" s="150"/>
      <c r="T1000" s="150"/>
      <c r="U1000" s="150"/>
      <c r="V1000" s="150"/>
      <c r="W1000" s="150"/>
      <c r="X1000" s="150"/>
      <c r="Y1000" s="150"/>
      <c r="Z1000" s="150"/>
    </row>
  </sheetData>
  <mergeCells count="2">
    <mergeCell ref="A1:U8"/>
    <mergeCell ref="H10:N10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BD0BB-3B67-442F-8B5F-67944890B19D}">
  <sheetPr codeName="Planilha16"/>
  <dimension ref="A1:AD1018"/>
  <sheetViews>
    <sheetView showGridLines="0" zoomScale="70" zoomScaleNormal="70" workbookViewId="0">
      <selection sqref="A1:U8"/>
    </sheetView>
  </sheetViews>
  <sheetFormatPr defaultColWidth="14.42578125" defaultRowHeight="15" customHeight="1" x14ac:dyDescent="0.25"/>
  <cols>
    <col min="1" max="1" width="9.28515625" style="155" customWidth="1"/>
    <col min="2" max="2" width="10.28515625" style="155" customWidth="1"/>
    <col min="3" max="8" width="9.28515625" style="155" customWidth="1"/>
    <col min="9" max="9" width="27.28515625" style="155" customWidth="1"/>
    <col min="10" max="13" width="9.28515625" style="155" customWidth="1"/>
    <col min="14" max="14" width="9" style="155" customWidth="1"/>
    <col min="15" max="15" width="9.28515625" style="155" customWidth="1"/>
    <col min="16" max="16" width="17.42578125" style="155" customWidth="1"/>
    <col min="17" max="17" width="15.7109375" style="155" customWidth="1"/>
    <col min="18" max="18" width="27.5703125" style="155" customWidth="1"/>
    <col min="19" max="21" width="9.28515625" style="155" customWidth="1"/>
    <col min="22" max="26" width="8.7109375" style="155" customWidth="1"/>
    <col min="27" max="16384" width="14.42578125" style="155"/>
  </cols>
  <sheetData>
    <row r="1" spans="1:30" ht="15" customHeight="1" x14ac:dyDescent="0.25">
      <c r="A1" s="548" t="s">
        <v>94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 s="156"/>
      <c r="W1" s="156"/>
      <c r="X1" s="156"/>
      <c r="Y1" s="156"/>
      <c r="Z1" s="156"/>
      <c r="AA1" s="157"/>
      <c r="AB1" s="157"/>
      <c r="AC1" s="157"/>
      <c r="AD1" s="157"/>
    </row>
    <row r="2" spans="1:30" ht="15" customHeight="1" x14ac:dyDescent="0.25">
      <c r="A2" s="548"/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 s="548"/>
      <c r="V2" s="156"/>
      <c r="W2" s="156"/>
      <c r="X2" s="156"/>
      <c r="Y2" s="156"/>
      <c r="Z2" s="156"/>
      <c r="AA2" s="157"/>
      <c r="AB2" s="157"/>
      <c r="AC2" s="157"/>
      <c r="AD2" s="157"/>
    </row>
    <row r="3" spans="1:30" ht="15" customHeight="1" x14ac:dyDescent="0.25">
      <c r="A3" s="548"/>
      <c r="B3" s="548"/>
      <c r="C3" s="548"/>
      <c r="D3" s="548"/>
      <c r="E3" s="548"/>
      <c r="F3" s="548"/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8"/>
      <c r="T3" s="548"/>
      <c r="U3" s="548"/>
      <c r="V3" s="156"/>
      <c r="W3" s="156"/>
      <c r="X3" s="156"/>
      <c r="Y3" s="156"/>
      <c r="Z3" s="156"/>
      <c r="AA3" s="157"/>
      <c r="AB3" s="157"/>
      <c r="AC3" s="157"/>
      <c r="AD3" s="157"/>
    </row>
    <row r="4" spans="1:30" ht="15" customHeight="1" x14ac:dyDescent="0.25">
      <c r="A4" s="548"/>
      <c r="B4" s="548"/>
      <c r="C4" s="548"/>
      <c r="D4" s="548"/>
      <c r="E4" s="548"/>
      <c r="F4" s="548"/>
      <c r="G4" s="548"/>
      <c r="H4" s="548"/>
      <c r="I4" s="548"/>
      <c r="J4" s="548"/>
      <c r="K4" s="548"/>
      <c r="L4" s="548"/>
      <c r="M4" s="548"/>
      <c r="N4" s="548"/>
      <c r="O4" s="548"/>
      <c r="P4" s="548"/>
      <c r="Q4" s="548"/>
      <c r="R4" s="548"/>
      <c r="S4" s="548"/>
      <c r="T4" s="548"/>
      <c r="U4" s="548"/>
      <c r="V4" s="156"/>
      <c r="W4" s="156"/>
      <c r="X4" s="156"/>
      <c r="Y4" s="156"/>
      <c r="Z4" s="156"/>
      <c r="AA4" s="157"/>
      <c r="AB4" s="157"/>
      <c r="AC4" s="157"/>
      <c r="AD4" s="157"/>
    </row>
    <row r="5" spans="1:30" ht="15" customHeight="1" x14ac:dyDescent="0.25">
      <c r="A5" s="548"/>
      <c r="B5" s="548"/>
      <c r="C5" s="548"/>
      <c r="D5" s="548"/>
      <c r="E5" s="548"/>
      <c r="F5" s="548"/>
      <c r="G5" s="548"/>
      <c r="H5" s="548"/>
      <c r="I5" s="548"/>
      <c r="J5" s="548"/>
      <c r="K5" s="548"/>
      <c r="L5" s="548"/>
      <c r="M5" s="548"/>
      <c r="N5" s="548"/>
      <c r="O5" s="548"/>
      <c r="P5" s="548"/>
      <c r="Q5" s="548"/>
      <c r="R5" s="548"/>
      <c r="S5" s="548"/>
      <c r="T5" s="548"/>
      <c r="U5" s="548"/>
      <c r="V5" s="156"/>
      <c r="W5" s="156"/>
      <c r="X5" s="156"/>
      <c r="Y5" s="156"/>
      <c r="Z5" s="156"/>
      <c r="AA5" s="157"/>
      <c r="AB5" s="157"/>
      <c r="AC5" s="157"/>
      <c r="AD5" s="157"/>
    </row>
    <row r="6" spans="1:30" ht="15" customHeight="1" x14ac:dyDescent="0.25">
      <c r="A6" s="548"/>
      <c r="B6" s="548"/>
      <c r="C6" s="548"/>
      <c r="D6" s="548"/>
      <c r="E6" s="548"/>
      <c r="F6" s="548"/>
      <c r="G6" s="548"/>
      <c r="H6" s="548"/>
      <c r="I6" s="548"/>
      <c r="J6" s="548"/>
      <c r="K6" s="548"/>
      <c r="L6" s="548"/>
      <c r="M6" s="548"/>
      <c r="N6" s="548"/>
      <c r="O6" s="548"/>
      <c r="P6" s="548"/>
      <c r="Q6" s="548"/>
      <c r="R6" s="548"/>
      <c r="S6" s="548"/>
      <c r="T6" s="548"/>
      <c r="U6" s="548"/>
      <c r="V6" s="156"/>
      <c r="W6" s="156"/>
      <c r="X6" s="156"/>
      <c r="Y6" s="156"/>
      <c r="Z6" s="156"/>
      <c r="AA6" s="157"/>
      <c r="AB6" s="157"/>
      <c r="AC6" s="157"/>
      <c r="AD6" s="157"/>
    </row>
    <row r="7" spans="1:30" ht="15" customHeight="1" x14ac:dyDescent="0.25">
      <c r="A7" s="548"/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 s="156"/>
      <c r="W7" s="156"/>
      <c r="X7" s="156"/>
      <c r="Y7" s="156"/>
      <c r="Z7" s="156"/>
      <c r="AA7" s="157"/>
      <c r="AB7" s="157"/>
      <c r="AC7" s="157"/>
      <c r="AD7" s="157"/>
    </row>
    <row r="8" spans="1:30" ht="15" customHeight="1" x14ac:dyDescent="0.25">
      <c r="A8" s="548"/>
      <c r="B8" s="548"/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 s="156"/>
      <c r="W8" s="156"/>
      <c r="X8" s="156"/>
      <c r="Y8" s="156"/>
      <c r="Z8" s="156"/>
      <c r="AA8" s="157"/>
      <c r="AB8" s="157"/>
      <c r="AC8" s="157"/>
      <c r="AD8" s="157"/>
    </row>
    <row r="9" spans="1:30" ht="15" customHeight="1" x14ac:dyDescent="0.25">
      <c r="A9" s="181"/>
      <c r="B9" s="180"/>
      <c r="C9" s="179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56"/>
      <c r="W9" s="156"/>
      <c r="X9" s="156"/>
      <c r="Y9" s="156"/>
      <c r="Z9" s="156"/>
      <c r="AA9" s="157"/>
      <c r="AB9" s="157"/>
      <c r="AC9" s="157"/>
      <c r="AD9" s="157"/>
    </row>
    <row r="10" spans="1:30" ht="15" customHeight="1" thickBot="1" x14ac:dyDescent="0.3">
      <c r="A10" s="166"/>
      <c r="B10" s="165"/>
      <c r="C10" s="175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56"/>
      <c r="W10" s="156"/>
      <c r="X10" s="156"/>
      <c r="Y10" s="156"/>
      <c r="Z10" s="156"/>
      <c r="AA10" s="157"/>
      <c r="AB10" s="157"/>
      <c r="AC10" s="157"/>
      <c r="AD10" s="157"/>
    </row>
    <row r="11" spans="1:30" ht="15" customHeight="1" thickBot="1" x14ac:dyDescent="0.3">
      <c r="A11" s="166"/>
      <c r="B11" s="165"/>
      <c r="C11" s="175"/>
      <c r="D11" s="174"/>
      <c r="E11" s="174"/>
      <c r="F11" s="174"/>
      <c r="G11" s="174"/>
      <c r="H11" s="554" t="s">
        <v>411</v>
      </c>
      <c r="I11" s="555"/>
      <c r="J11" s="556"/>
      <c r="K11" s="557" t="s">
        <v>388</v>
      </c>
      <c r="L11" s="558"/>
      <c r="M11" s="558"/>
      <c r="N11" s="558"/>
      <c r="O11" s="558"/>
      <c r="P11" s="559"/>
      <c r="Q11" s="174"/>
      <c r="R11" s="174"/>
      <c r="S11" s="174"/>
      <c r="T11" s="174"/>
      <c r="U11" s="174"/>
      <c r="V11" s="156"/>
      <c r="W11" s="156"/>
      <c r="X11" s="156"/>
      <c r="Y11" s="156"/>
      <c r="Z11" s="156"/>
      <c r="AA11" s="157"/>
      <c r="AB11" s="157"/>
      <c r="AC11" s="157"/>
      <c r="AD11" s="157"/>
    </row>
    <row r="12" spans="1:30" ht="16.5" thickBot="1" x14ac:dyDescent="0.3">
      <c r="A12" s="166"/>
      <c r="B12" s="165"/>
      <c r="C12" s="175"/>
      <c r="D12" s="174"/>
      <c r="E12" s="174"/>
      <c r="F12" s="174"/>
      <c r="G12" s="174"/>
      <c r="H12" s="174"/>
      <c r="I12" s="174"/>
      <c r="J12" s="560" t="s">
        <v>96</v>
      </c>
      <c r="K12" s="561"/>
      <c r="L12" s="178">
        <v>15</v>
      </c>
      <c r="M12" s="177" t="s">
        <v>97</v>
      </c>
      <c r="N12" s="177">
        <v>1000</v>
      </c>
      <c r="O12" s="177" t="s">
        <v>98</v>
      </c>
      <c r="P12" s="171" t="s">
        <v>377</v>
      </c>
      <c r="Q12" s="174"/>
      <c r="R12" s="174"/>
      <c r="S12" s="174"/>
      <c r="T12" s="174"/>
      <c r="U12" s="174"/>
      <c r="V12" s="156"/>
      <c r="W12" s="156"/>
      <c r="X12" s="156"/>
      <c r="Y12" s="156"/>
      <c r="Z12" s="156"/>
      <c r="AA12" s="157"/>
      <c r="AB12" s="157"/>
      <c r="AC12" s="157"/>
      <c r="AD12" s="157"/>
    </row>
    <row r="13" spans="1:30" x14ac:dyDescent="0.25">
      <c r="A13" s="166"/>
      <c r="B13" s="165"/>
      <c r="C13" s="175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56"/>
      <c r="W13" s="156"/>
      <c r="X13" s="156"/>
      <c r="Y13" s="156"/>
      <c r="Z13" s="156"/>
      <c r="AA13" s="157"/>
      <c r="AB13" s="157"/>
      <c r="AC13" s="157"/>
      <c r="AD13" s="157"/>
    </row>
    <row r="14" spans="1:30" x14ac:dyDescent="0.25">
      <c r="A14" s="166"/>
      <c r="B14" s="165"/>
      <c r="C14" s="175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56"/>
      <c r="W14" s="156"/>
      <c r="X14" s="156"/>
      <c r="Y14" s="156"/>
      <c r="Z14" s="156"/>
      <c r="AA14" s="157"/>
      <c r="AB14" s="157"/>
      <c r="AC14" s="157"/>
      <c r="AD14" s="157"/>
    </row>
    <row r="15" spans="1:30" x14ac:dyDescent="0.25">
      <c r="A15" s="166"/>
      <c r="B15" s="165"/>
      <c r="C15" s="175"/>
      <c r="D15" s="174"/>
      <c r="E15" s="174"/>
      <c r="F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56"/>
      <c r="W15" s="156"/>
      <c r="X15" s="156"/>
      <c r="Y15" s="156"/>
      <c r="Z15" s="156"/>
      <c r="AA15" s="157"/>
      <c r="AB15" s="157"/>
      <c r="AC15" s="157"/>
      <c r="AD15" s="157"/>
    </row>
    <row r="16" spans="1:30" ht="15" customHeight="1" x14ac:dyDescent="0.25">
      <c r="A16" s="166"/>
      <c r="B16" s="165"/>
      <c r="C16" s="175"/>
      <c r="D16" s="174"/>
      <c r="E16" s="549" t="s">
        <v>99</v>
      </c>
      <c r="F16" s="549"/>
      <c r="G16" s="549"/>
      <c r="H16" s="549"/>
      <c r="I16" s="549"/>
      <c r="J16" s="549"/>
      <c r="K16" s="549"/>
      <c r="L16" s="549"/>
      <c r="N16" s="549" t="s">
        <v>100</v>
      </c>
      <c r="O16" s="549"/>
      <c r="P16" s="549"/>
      <c r="Q16" s="549"/>
      <c r="R16" s="549"/>
      <c r="S16" s="549"/>
      <c r="T16" s="549"/>
      <c r="U16" s="549"/>
      <c r="V16" s="156"/>
      <c r="W16" s="156"/>
      <c r="X16" s="156"/>
      <c r="Y16" s="156"/>
      <c r="Z16" s="156"/>
      <c r="AA16" s="157"/>
      <c r="AB16" s="157"/>
      <c r="AC16" s="157"/>
      <c r="AD16" s="157"/>
    </row>
    <row r="17" spans="1:30" ht="15" customHeight="1" x14ac:dyDescent="0.25">
      <c r="A17" s="166"/>
      <c r="B17" s="165"/>
      <c r="C17" s="161"/>
      <c r="E17" s="549"/>
      <c r="F17" s="549"/>
      <c r="G17" s="549"/>
      <c r="H17" s="549"/>
      <c r="I17" s="549"/>
      <c r="J17" s="549"/>
      <c r="K17" s="549"/>
      <c r="L17" s="549"/>
      <c r="N17" s="549"/>
      <c r="O17" s="549"/>
      <c r="P17" s="549"/>
      <c r="Q17" s="549"/>
      <c r="R17" s="549"/>
      <c r="S17" s="549"/>
      <c r="T17" s="549"/>
      <c r="U17" s="549"/>
      <c r="V17" s="156"/>
      <c r="W17" s="156"/>
      <c r="X17" s="156"/>
      <c r="Y17" s="156"/>
      <c r="Z17" s="156"/>
      <c r="AA17" s="157"/>
      <c r="AB17" s="157"/>
      <c r="AC17" s="157"/>
      <c r="AD17" s="157"/>
    </row>
    <row r="18" spans="1:30" ht="15" customHeight="1" x14ac:dyDescent="0.25">
      <c r="A18" s="166"/>
      <c r="B18" s="165"/>
      <c r="C18" s="161"/>
      <c r="E18" s="164"/>
      <c r="F18" s="164"/>
      <c r="G18" s="164"/>
      <c r="H18" s="164"/>
      <c r="I18" s="164"/>
      <c r="J18" s="164"/>
      <c r="K18" s="164"/>
      <c r="L18" s="164"/>
      <c r="N18" s="164"/>
      <c r="O18" s="164"/>
      <c r="P18" s="164"/>
      <c r="Q18" s="164"/>
      <c r="R18" s="164"/>
      <c r="S18" s="164"/>
      <c r="T18" s="164"/>
      <c r="U18" s="164"/>
      <c r="V18" s="156"/>
      <c r="W18" s="156"/>
      <c r="X18" s="156"/>
      <c r="Y18" s="156"/>
      <c r="Z18" s="156"/>
      <c r="AA18" s="157"/>
      <c r="AB18" s="157"/>
      <c r="AC18" s="157"/>
      <c r="AD18" s="157"/>
    </row>
    <row r="19" spans="1:30" ht="15" customHeight="1" x14ac:dyDescent="0.25">
      <c r="A19" s="166"/>
      <c r="B19" s="165"/>
      <c r="C19" s="161"/>
      <c r="E19" s="164"/>
      <c r="F19" s="164"/>
      <c r="G19" s="164"/>
      <c r="H19" s="164"/>
      <c r="I19" s="164"/>
      <c r="J19" s="164"/>
      <c r="K19" s="164"/>
      <c r="L19" s="164"/>
      <c r="N19" s="164"/>
      <c r="O19" s="164"/>
      <c r="P19" s="164"/>
      <c r="Q19" s="164"/>
      <c r="R19" s="164"/>
      <c r="S19" s="164"/>
      <c r="T19" s="164"/>
      <c r="U19" s="164"/>
      <c r="V19" s="156"/>
      <c r="W19" s="156"/>
      <c r="X19" s="156"/>
      <c r="Y19" s="156"/>
      <c r="Z19" s="156"/>
      <c r="AA19" s="157"/>
      <c r="AB19" s="157"/>
      <c r="AC19" s="157"/>
      <c r="AD19" s="157"/>
    </row>
    <row r="20" spans="1:30" ht="15.75" x14ac:dyDescent="0.25">
      <c r="A20" s="166"/>
      <c r="B20" s="165"/>
      <c r="C20" s="161"/>
      <c r="E20" s="164"/>
      <c r="F20" s="169" t="s">
        <v>400</v>
      </c>
      <c r="G20" s="168"/>
      <c r="H20" s="164"/>
      <c r="I20" s="84"/>
      <c r="J20" s="164"/>
      <c r="K20" s="164"/>
      <c r="L20" s="164"/>
      <c r="N20" s="164"/>
      <c r="O20" s="169" t="s">
        <v>101</v>
      </c>
      <c r="P20" s="168"/>
      <c r="Q20" s="164"/>
      <c r="R20" s="171"/>
      <c r="S20" s="164"/>
      <c r="T20" s="164"/>
      <c r="U20" s="164"/>
      <c r="V20" s="156"/>
      <c r="W20" s="156"/>
      <c r="X20" s="156"/>
      <c r="Y20" s="156"/>
      <c r="Z20" s="156"/>
      <c r="AA20" s="157"/>
      <c r="AB20" s="157"/>
      <c r="AC20" s="157"/>
      <c r="AD20" s="157"/>
    </row>
    <row r="21" spans="1:30" ht="15.75" customHeight="1" x14ac:dyDescent="0.25">
      <c r="A21" s="166"/>
      <c r="B21" s="165"/>
      <c r="C21" s="161"/>
      <c r="E21" s="164"/>
      <c r="F21" s="170"/>
      <c r="G21" s="170"/>
      <c r="H21" s="164"/>
      <c r="I21" s="164"/>
      <c r="J21" s="164"/>
      <c r="K21" s="164"/>
      <c r="L21" s="164"/>
      <c r="N21" s="164"/>
      <c r="O21" s="170"/>
      <c r="P21" s="170"/>
      <c r="Q21" s="164"/>
      <c r="R21" s="164"/>
      <c r="S21" s="164"/>
      <c r="T21" s="164"/>
      <c r="U21" s="164"/>
      <c r="V21" s="156"/>
      <c r="W21" s="156"/>
      <c r="X21" s="156"/>
      <c r="Y21" s="156"/>
      <c r="Z21" s="156"/>
      <c r="AA21" s="157"/>
      <c r="AB21" s="157"/>
      <c r="AC21" s="157"/>
      <c r="AD21" s="157"/>
    </row>
    <row r="22" spans="1:30" ht="15.75" customHeight="1" x14ac:dyDescent="0.25">
      <c r="A22" s="166"/>
      <c r="B22" s="165"/>
      <c r="C22" s="161"/>
      <c r="E22" s="164"/>
      <c r="F22" s="173" t="s">
        <v>401</v>
      </c>
      <c r="G22" s="168"/>
      <c r="H22" s="164"/>
      <c r="I22" s="171"/>
      <c r="J22" s="164"/>
      <c r="K22" s="164"/>
      <c r="L22" s="164"/>
      <c r="N22" s="164"/>
      <c r="O22" s="173" t="s">
        <v>98</v>
      </c>
      <c r="P22" s="168"/>
      <c r="Q22" s="164"/>
      <c r="R22" s="171"/>
      <c r="S22" s="164"/>
      <c r="T22" s="164"/>
      <c r="U22" s="164"/>
      <c r="V22" s="156"/>
      <c r="W22" s="156"/>
      <c r="X22" s="156"/>
      <c r="Y22" s="156"/>
      <c r="Z22" s="156"/>
      <c r="AA22" s="157"/>
      <c r="AB22" s="157"/>
      <c r="AC22" s="157"/>
      <c r="AD22" s="157"/>
    </row>
    <row r="23" spans="1:30" ht="15.75" customHeight="1" x14ac:dyDescent="0.25">
      <c r="A23" s="166"/>
      <c r="B23" s="165"/>
      <c r="C23" s="161"/>
      <c r="E23" s="164"/>
      <c r="F23" s="170"/>
      <c r="G23" s="170"/>
      <c r="H23" s="164"/>
      <c r="I23" s="164"/>
      <c r="J23" s="164"/>
      <c r="K23" s="164"/>
      <c r="L23" s="164"/>
      <c r="N23" s="164"/>
      <c r="O23" s="170"/>
      <c r="P23" s="170"/>
      <c r="Q23" s="164"/>
      <c r="R23" s="164"/>
      <c r="S23" s="164"/>
      <c r="T23" s="164"/>
      <c r="U23" s="164"/>
      <c r="V23" s="156"/>
      <c r="W23" s="156"/>
      <c r="X23" s="156"/>
      <c r="Y23" s="156"/>
      <c r="Z23" s="156"/>
      <c r="AA23" s="157"/>
      <c r="AB23" s="157"/>
      <c r="AC23" s="157"/>
      <c r="AD23" s="157"/>
    </row>
    <row r="24" spans="1:30" ht="15.75" customHeight="1" x14ac:dyDescent="0.25">
      <c r="A24" s="166"/>
      <c r="B24" s="165"/>
      <c r="C24" s="161"/>
      <c r="E24" s="164"/>
      <c r="F24" s="169" t="s">
        <v>402</v>
      </c>
      <c r="G24" s="168"/>
      <c r="H24" s="164"/>
      <c r="I24" s="325"/>
      <c r="J24" s="164"/>
      <c r="K24" s="164"/>
      <c r="L24" s="164"/>
      <c r="N24" s="164"/>
      <c r="O24" s="169" t="s">
        <v>96</v>
      </c>
      <c r="P24" s="168"/>
      <c r="Q24" s="164"/>
      <c r="R24" s="172"/>
      <c r="S24" s="164"/>
      <c r="T24" s="164"/>
      <c r="U24" s="164"/>
      <c r="V24" s="156"/>
      <c r="W24" s="156"/>
      <c r="X24" s="156"/>
      <c r="Y24" s="156"/>
      <c r="Z24" s="156"/>
      <c r="AA24" s="157"/>
      <c r="AB24" s="157"/>
      <c r="AC24" s="157"/>
      <c r="AD24" s="157"/>
    </row>
    <row r="25" spans="1:30" ht="15.75" customHeight="1" x14ac:dyDescent="0.25">
      <c r="A25" s="166"/>
      <c r="B25" s="165"/>
      <c r="C25" s="161"/>
      <c r="E25" s="164"/>
      <c r="F25" s="170"/>
      <c r="G25" s="170"/>
      <c r="H25" s="164"/>
      <c r="I25" s="164"/>
      <c r="J25" s="164"/>
      <c r="K25" s="164"/>
      <c r="L25" s="164"/>
      <c r="N25" s="164"/>
      <c r="O25" s="170"/>
      <c r="P25" s="170"/>
      <c r="Q25" s="164"/>
      <c r="R25" s="164"/>
      <c r="S25" s="164"/>
      <c r="T25" s="164"/>
      <c r="U25" s="164"/>
      <c r="V25" s="156"/>
      <c r="W25" s="156"/>
      <c r="X25" s="156"/>
      <c r="Y25" s="156"/>
      <c r="Z25" s="156"/>
      <c r="AA25" s="157"/>
      <c r="AB25" s="157"/>
      <c r="AC25" s="157"/>
      <c r="AD25" s="157"/>
    </row>
    <row r="26" spans="1:30" ht="15.75" customHeight="1" x14ac:dyDescent="0.25">
      <c r="A26" s="166"/>
      <c r="B26" s="165"/>
      <c r="C26" s="161"/>
      <c r="E26" s="164"/>
      <c r="F26" s="169" t="s">
        <v>403</v>
      </c>
      <c r="G26" s="168"/>
      <c r="H26" s="164"/>
      <c r="I26" s="171"/>
      <c r="J26" s="164"/>
      <c r="K26" s="164"/>
      <c r="L26" s="164"/>
      <c r="N26" s="164"/>
      <c r="O26" s="169" t="s">
        <v>406</v>
      </c>
      <c r="P26" s="168"/>
      <c r="Q26" s="164"/>
      <c r="R26" s="171"/>
      <c r="S26" s="164"/>
      <c r="T26" s="164"/>
      <c r="U26" s="164"/>
      <c r="V26" s="156"/>
      <c r="W26" s="156"/>
      <c r="X26" s="156"/>
      <c r="Y26" s="156"/>
      <c r="Z26" s="156"/>
      <c r="AA26" s="157"/>
      <c r="AB26" s="157"/>
      <c r="AC26" s="157"/>
      <c r="AD26" s="157"/>
    </row>
    <row r="27" spans="1:30" ht="15.75" customHeight="1" x14ac:dyDescent="0.25">
      <c r="A27" s="166"/>
      <c r="B27" s="165"/>
      <c r="C27" s="161"/>
      <c r="E27" s="164"/>
      <c r="F27" s="170"/>
      <c r="G27" s="170"/>
      <c r="H27" s="164"/>
      <c r="I27" s="164"/>
      <c r="J27" s="164"/>
      <c r="K27" s="164"/>
      <c r="L27" s="164"/>
      <c r="N27" s="164"/>
      <c r="O27" s="170"/>
      <c r="P27" s="170"/>
      <c r="Q27" s="164"/>
      <c r="R27" s="164"/>
      <c r="S27" s="164"/>
      <c r="T27" s="164"/>
      <c r="U27" s="164"/>
      <c r="V27" s="156"/>
      <c r="W27" s="156"/>
      <c r="X27" s="156"/>
      <c r="Y27" s="156"/>
      <c r="Z27" s="156"/>
      <c r="AA27" s="157"/>
      <c r="AB27" s="157"/>
      <c r="AC27" s="157"/>
      <c r="AD27" s="157"/>
    </row>
    <row r="28" spans="1:30" ht="15.75" customHeight="1" x14ac:dyDescent="0.25">
      <c r="A28" s="166"/>
      <c r="B28" s="165"/>
      <c r="C28" s="161"/>
      <c r="E28" s="164"/>
      <c r="F28" s="169" t="s">
        <v>102</v>
      </c>
      <c r="G28" s="168"/>
      <c r="H28" s="164"/>
      <c r="I28" s="167"/>
      <c r="J28" s="164"/>
      <c r="K28" s="164"/>
      <c r="L28" s="164"/>
      <c r="N28" s="164"/>
      <c r="O28" s="169" t="s">
        <v>102</v>
      </c>
      <c r="P28" s="168"/>
      <c r="Q28" s="164"/>
      <c r="R28" s="167"/>
      <c r="S28" s="164"/>
      <c r="T28" s="164"/>
      <c r="U28" s="164"/>
      <c r="V28" s="156"/>
      <c r="W28" s="156"/>
      <c r="X28" s="156"/>
      <c r="Y28" s="156"/>
      <c r="Z28" s="156"/>
      <c r="AA28" s="157"/>
      <c r="AB28" s="157"/>
      <c r="AC28" s="157"/>
      <c r="AD28" s="157"/>
    </row>
    <row r="29" spans="1:30" ht="15.75" customHeight="1" x14ac:dyDescent="0.25">
      <c r="A29" s="166"/>
      <c r="B29" s="165"/>
      <c r="C29" s="161"/>
      <c r="E29" s="164"/>
      <c r="F29" s="164"/>
      <c r="G29" s="164"/>
      <c r="H29" s="164"/>
      <c r="I29" s="164"/>
      <c r="J29" s="164"/>
      <c r="K29" s="164"/>
      <c r="L29" s="164"/>
      <c r="N29" s="164"/>
      <c r="O29" s="164"/>
      <c r="P29" s="164"/>
      <c r="Q29" s="164"/>
      <c r="R29" s="164"/>
      <c r="S29" s="164"/>
      <c r="T29" s="164"/>
      <c r="U29" s="164"/>
      <c r="V29" s="156"/>
      <c r="W29" s="156"/>
      <c r="X29" s="156"/>
      <c r="Y29" s="156"/>
      <c r="Z29" s="156"/>
      <c r="AA29" s="157"/>
      <c r="AB29" s="157"/>
      <c r="AC29" s="157"/>
      <c r="AD29" s="157"/>
    </row>
    <row r="30" spans="1:30" ht="15.75" customHeight="1" x14ac:dyDescent="0.25">
      <c r="A30" s="166"/>
      <c r="B30" s="165"/>
      <c r="C30" s="161"/>
      <c r="E30" s="164"/>
      <c r="F30" s="164"/>
      <c r="G30" s="164"/>
      <c r="H30" s="164"/>
      <c r="I30" s="164"/>
      <c r="J30" s="164"/>
      <c r="K30" s="164"/>
      <c r="L30" s="164"/>
      <c r="N30" s="164"/>
      <c r="O30" s="164"/>
      <c r="P30" s="164"/>
      <c r="Q30" s="164"/>
      <c r="R30" s="164"/>
      <c r="S30" s="164"/>
      <c r="T30" s="164"/>
      <c r="U30" s="164"/>
      <c r="V30" s="156"/>
      <c r="W30" s="156"/>
      <c r="X30" s="156"/>
      <c r="Y30" s="156"/>
      <c r="Z30" s="156"/>
      <c r="AA30" s="157"/>
      <c r="AB30" s="157"/>
      <c r="AC30" s="157"/>
      <c r="AD30" s="157"/>
    </row>
    <row r="31" spans="1:30" ht="15.75" customHeight="1" x14ac:dyDescent="0.25">
      <c r="A31" s="163"/>
      <c r="B31" s="165"/>
      <c r="C31" s="161"/>
      <c r="E31" s="164"/>
      <c r="F31" s="164"/>
      <c r="G31" s="164"/>
      <c r="H31" s="164"/>
      <c r="I31" s="164"/>
      <c r="J31" s="164"/>
      <c r="K31" s="164"/>
      <c r="L31" s="164"/>
      <c r="N31" s="164"/>
      <c r="O31" s="164"/>
      <c r="P31" s="164"/>
      <c r="Q31" s="164"/>
      <c r="R31" s="164"/>
      <c r="S31" s="164"/>
      <c r="T31" s="164"/>
      <c r="U31" s="164"/>
      <c r="V31" s="156"/>
      <c r="W31" s="156"/>
      <c r="X31" s="156"/>
      <c r="Y31" s="156"/>
      <c r="Z31" s="156"/>
      <c r="AA31" s="157"/>
      <c r="AB31" s="157"/>
      <c r="AC31" s="157"/>
      <c r="AD31" s="157"/>
    </row>
    <row r="32" spans="1:30" ht="15.75" customHeight="1" x14ac:dyDescent="0.25">
      <c r="A32" s="163"/>
      <c r="B32" s="162"/>
      <c r="C32" s="161"/>
      <c r="E32" s="164"/>
      <c r="F32" s="164"/>
      <c r="G32" s="164"/>
      <c r="H32" s="164"/>
      <c r="I32" s="164"/>
      <c r="J32" s="164"/>
      <c r="K32" s="164"/>
      <c r="L32" s="164"/>
      <c r="N32" s="164"/>
      <c r="O32" s="164"/>
      <c r="P32" s="164"/>
      <c r="Q32" s="164"/>
      <c r="R32" s="164"/>
      <c r="S32" s="164"/>
      <c r="T32" s="164"/>
      <c r="U32" s="164"/>
      <c r="V32" s="156"/>
      <c r="W32" s="156"/>
      <c r="X32" s="156"/>
      <c r="Y32" s="156"/>
      <c r="Z32" s="156"/>
      <c r="AA32" s="157"/>
      <c r="AB32" s="157"/>
      <c r="AC32" s="157"/>
      <c r="AD32" s="157"/>
    </row>
    <row r="33" spans="1:30" ht="15.75" customHeight="1" x14ac:dyDescent="0.25">
      <c r="A33" s="163"/>
      <c r="B33" s="162"/>
      <c r="C33" s="161"/>
      <c r="E33" s="164"/>
      <c r="F33" s="164"/>
      <c r="G33" s="164"/>
      <c r="H33" s="164"/>
      <c r="I33" s="164"/>
      <c r="J33" s="164"/>
      <c r="K33" s="164"/>
      <c r="L33" s="164"/>
      <c r="N33" s="164"/>
      <c r="O33" s="164"/>
      <c r="P33" s="164"/>
      <c r="Q33" s="164"/>
      <c r="R33" s="164"/>
      <c r="S33" s="164"/>
      <c r="T33" s="164"/>
      <c r="U33" s="164"/>
      <c r="V33" s="156"/>
      <c r="W33" s="156"/>
      <c r="X33" s="156"/>
      <c r="Y33" s="156"/>
      <c r="Z33" s="156"/>
      <c r="AA33" s="157"/>
      <c r="AB33" s="157"/>
      <c r="AC33" s="157"/>
      <c r="AD33" s="157"/>
    </row>
    <row r="34" spans="1:30" ht="15.75" customHeight="1" x14ac:dyDescent="0.25">
      <c r="A34" s="163"/>
      <c r="B34" s="162"/>
      <c r="C34" s="161"/>
      <c r="V34" s="156"/>
      <c r="W34" s="156"/>
      <c r="X34" s="156"/>
      <c r="Y34" s="156"/>
      <c r="Z34" s="156"/>
      <c r="AA34" s="157"/>
      <c r="AB34" s="157"/>
      <c r="AC34" s="157"/>
      <c r="AD34" s="157"/>
    </row>
    <row r="35" spans="1:30" ht="15.75" customHeight="1" x14ac:dyDescent="0.25">
      <c r="A35" s="163"/>
      <c r="B35" s="162"/>
      <c r="C35" s="161"/>
      <c r="V35" s="156"/>
      <c r="W35" s="156"/>
      <c r="X35" s="156"/>
      <c r="Y35" s="156"/>
      <c r="Z35" s="156"/>
      <c r="AA35" s="157"/>
      <c r="AB35" s="157"/>
      <c r="AC35" s="157"/>
      <c r="AD35" s="157"/>
    </row>
    <row r="36" spans="1:30" ht="15.75" customHeight="1" x14ac:dyDescent="0.25">
      <c r="A36" s="160"/>
      <c r="B36" s="159"/>
      <c r="C36" s="158"/>
      <c r="D36" s="156"/>
      <c r="E36" s="156"/>
      <c r="F36" s="156"/>
      <c r="G36" s="156"/>
      <c r="H36" s="156"/>
      <c r="J36" s="156"/>
      <c r="K36" s="156"/>
      <c r="L36" s="156"/>
      <c r="M36" s="156"/>
      <c r="N36" s="156"/>
      <c r="O36" s="156"/>
      <c r="P36" s="156"/>
      <c r="Q36" s="156"/>
      <c r="S36" s="156"/>
      <c r="T36" s="156"/>
      <c r="U36" s="156"/>
      <c r="V36" s="156"/>
      <c r="W36" s="156"/>
      <c r="X36" s="156"/>
      <c r="Y36" s="156"/>
      <c r="Z36" s="156"/>
      <c r="AA36" s="157"/>
      <c r="AB36" s="157"/>
      <c r="AC36" s="157"/>
      <c r="AD36" s="157"/>
    </row>
    <row r="37" spans="1:30" ht="15.75" customHeight="1" x14ac:dyDescent="0.25">
      <c r="A37" s="156"/>
      <c r="B37" s="156"/>
      <c r="C37" s="156"/>
      <c r="D37" s="156"/>
      <c r="E37" s="156"/>
      <c r="F37" s="156"/>
      <c r="G37" s="156"/>
      <c r="H37" s="156"/>
      <c r="J37" s="156"/>
      <c r="K37" s="156"/>
      <c r="L37" s="156"/>
      <c r="M37" s="156"/>
      <c r="N37" s="156"/>
      <c r="O37" s="156"/>
      <c r="P37" s="156"/>
      <c r="Q37" s="156"/>
      <c r="S37" s="156"/>
      <c r="T37" s="156"/>
      <c r="U37" s="156"/>
      <c r="V37" s="156"/>
      <c r="W37" s="156"/>
      <c r="X37" s="156"/>
      <c r="Y37" s="156"/>
      <c r="Z37" s="156"/>
      <c r="AA37" s="157"/>
      <c r="AB37" s="157"/>
      <c r="AC37" s="157"/>
      <c r="AD37" s="157"/>
    </row>
    <row r="38" spans="1:30" ht="15.75" customHeight="1" x14ac:dyDescent="0.25">
      <c r="A38" s="156"/>
      <c r="B38" s="156"/>
      <c r="C38" s="156"/>
      <c r="D38" s="156"/>
      <c r="E38" s="156"/>
      <c r="F38" s="156"/>
      <c r="G38" s="156"/>
      <c r="H38" s="156"/>
      <c r="J38" s="156"/>
      <c r="K38" s="156"/>
      <c r="L38" s="156"/>
      <c r="M38" s="156"/>
      <c r="N38" s="156"/>
      <c r="O38" s="156"/>
      <c r="P38" s="156"/>
      <c r="Q38" s="156"/>
      <c r="S38" s="156"/>
      <c r="T38" s="156"/>
      <c r="U38" s="156"/>
      <c r="V38" s="156"/>
      <c r="W38" s="156"/>
      <c r="X38" s="156"/>
      <c r="Y38" s="156"/>
      <c r="Z38" s="156"/>
      <c r="AA38" s="157"/>
      <c r="AB38" s="157"/>
      <c r="AC38" s="157"/>
      <c r="AD38" s="157"/>
    </row>
    <row r="39" spans="1:30" ht="15.75" customHeight="1" x14ac:dyDescent="0.25">
      <c r="A39" s="156"/>
      <c r="B39" s="156"/>
      <c r="C39" s="156"/>
      <c r="D39" s="156"/>
      <c r="E39" s="156"/>
      <c r="F39" s="156"/>
      <c r="G39" s="156"/>
      <c r="H39" s="156"/>
      <c r="J39" s="156"/>
      <c r="K39" s="156"/>
      <c r="L39" s="156"/>
      <c r="M39" s="156"/>
      <c r="N39" s="156"/>
      <c r="O39" s="156"/>
      <c r="P39" s="156"/>
      <c r="Q39" s="156"/>
      <c r="S39" s="156"/>
      <c r="T39" s="156"/>
      <c r="U39" s="156"/>
      <c r="V39" s="156"/>
      <c r="W39" s="156"/>
      <c r="X39" s="156"/>
      <c r="Y39" s="156"/>
      <c r="Z39" s="156"/>
      <c r="AA39" s="157"/>
      <c r="AB39" s="157"/>
      <c r="AC39" s="157"/>
      <c r="AD39" s="157"/>
    </row>
    <row r="40" spans="1:30" ht="15.75" customHeight="1" x14ac:dyDescent="0.25">
      <c r="A40" s="156"/>
      <c r="B40" s="156"/>
      <c r="C40" s="156"/>
      <c r="D40" s="156"/>
      <c r="E40" s="156"/>
      <c r="F40" s="156"/>
      <c r="G40" s="156"/>
      <c r="H40" s="156"/>
      <c r="J40" s="156"/>
      <c r="K40" s="156"/>
      <c r="L40" s="156"/>
      <c r="M40" s="156"/>
      <c r="N40" s="156"/>
      <c r="O40" s="156"/>
      <c r="P40" s="156"/>
      <c r="Q40" s="156"/>
      <c r="S40" s="156"/>
      <c r="T40" s="156"/>
      <c r="U40" s="156"/>
      <c r="V40" s="156"/>
      <c r="W40" s="156"/>
      <c r="X40" s="156"/>
      <c r="Y40" s="156"/>
      <c r="Z40" s="156"/>
      <c r="AA40" s="157"/>
      <c r="AB40" s="157"/>
      <c r="AC40" s="157"/>
      <c r="AD40" s="157"/>
    </row>
    <row r="41" spans="1:30" ht="15.75" customHeight="1" x14ac:dyDescent="0.25">
      <c r="A41" s="156"/>
      <c r="B41" s="156"/>
      <c r="C41" s="156"/>
      <c r="D41" s="156"/>
      <c r="E41" s="156"/>
      <c r="F41" s="156"/>
      <c r="G41" s="156"/>
      <c r="H41" s="156"/>
      <c r="J41" s="156"/>
      <c r="K41" s="156"/>
      <c r="L41" s="156"/>
      <c r="M41" s="156"/>
      <c r="N41" s="156"/>
      <c r="O41" s="156"/>
      <c r="P41" s="156"/>
      <c r="Q41" s="156"/>
      <c r="S41" s="156"/>
      <c r="T41" s="156"/>
      <c r="U41" s="156"/>
      <c r="V41" s="156"/>
      <c r="W41" s="156"/>
      <c r="X41" s="156"/>
      <c r="Y41" s="156"/>
      <c r="Z41" s="156"/>
      <c r="AA41" s="157"/>
      <c r="AB41" s="157"/>
      <c r="AC41" s="157"/>
      <c r="AD41" s="157"/>
    </row>
    <row r="42" spans="1:30" ht="15.75" customHeight="1" x14ac:dyDescent="0.25">
      <c r="A42" s="156"/>
      <c r="B42" s="156"/>
      <c r="C42" s="156"/>
      <c r="D42" s="156"/>
      <c r="E42" s="156"/>
      <c r="F42" s="156"/>
      <c r="G42" s="156"/>
      <c r="H42" s="156"/>
      <c r="J42" s="156"/>
      <c r="K42" s="156"/>
      <c r="L42" s="156"/>
      <c r="M42" s="156"/>
      <c r="N42" s="156"/>
      <c r="O42" s="156"/>
      <c r="P42" s="156"/>
      <c r="Q42" s="156"/>
      <c r="S42" s="156"/>
      <c r="T42" s="156"/>
      <c r="U42" s="156"/>
      <c r="V42" s="156"/>
      <c r="W42" s="156"/>
      <c r="X42" s="156"/>
      <c r="Y42" s="156"/>
      <c r="Z42" s="156"/>
      <c r="AA42" s="157"/>
      <c r="AB42" s="157"/>
      <c r="AC42" s="157"/>
      <c r="AD42" s="157"/>
    </row>
    <row r="43" spans="1:30" ht="15.75" customHeight="1" x14ac:dyDescent="0.25">
      <c r="A43" s="156"/>
      <c r="B43" s="156"/>
      <c r="C43" s="156"/>
      <c r="D43" s="156"/>
      <c r="E43" s="156"/>
      <c r="F43" s="156"/>
      <c r="G43" s="156"/>
      <c r="H43" s="156"/>
      <c r="J43" s="156"/>
      <c r="K43" s="156"/>
      <c r="L43" s="156"/>
      <c r="M43" s="156"/>
      <c r="N43" s="156"/>
      <c r="O43" s="156"/>
      <c r="P43" s="156"/>
      <c r="Q43" s="156"/>
      <c r="S43" s="156"/>
      <c r="T43" s="156"/>
      <c r="U43" s="156"/>
      <c r="V43" s="156"/>
      <c r="W43" s="156"/>
      <c r="X43" s="156"/>
      <c r="Y43" s="156"/>
      <c r="Z43" s="156"/>
      <c r="AA43" s="157"/>
      <c r="AB43" s="157"/>
      <c r="AC43" s="157"/>
      <c r="AD43" s="157"/>
    </row>
    <row r="44" spans="1:30" ht="15.75" customHeight="1" x14ac:dyDescent="0.25">
      <c r="A44" s="156"/>
      <c r="B44" s="156"/>
      <c r="C44" s="156"/>
      <c r="D44" s="156"/>
      <c r="E44" s="156"/>
      <c r="F44" s="156"/>
      <c r="G44" s="156"/>
      <c r="H44" s="156"/>
      <c r="J44" s="156"/>
      <c r="K44" s="156"/>
      <c r="L44" s="156"/>
      <c r="M44" s="156"/>
      <c r="N44" s="156"/>
      <c r="O44" s="156"/>
      <c r="P44" s="156"/>
      <c r="Q44" s="156"/>
      <c r="S44" s="156"/>
      <c r="T44" s="156"/>
      <c r="U44" s="156"/>
      <c r="V44" s="156"/>
      <c r="W44" s="156"/>
      <c r="X44" s="156"/>
      <c r="Y44" s="156"/>
      <c r="Z44" s="156"/>
      <c r="AA44" s="157"/>
      <c r="AB44" s="157"/>
      <c r="AC44" s="157"/>
      <c r="AD44" s="157"/>
    </row>
    <row r="45" spans="1:30" ht="15.75" customHeight="1" x14ac:dyDescent="0.25">
      <c r="A45" s="156"/>
      <c r="B45" s="156"/>
      <c r="C45" s="156"/>
      <c r="D45" s="156"/>
      <c r="E45" s="156"/>
      <c r="F45" s="156"/>
      <c r="G45" s="156"/>
      <c r="H45" s="156"/>
      <c r="J45" s="156"/>
      <c r="K45" s="156"/>
      <c r="L45" s="156"/>
      <c r="M45" s="156"/>
      <c r="N45" s="156"/>
      <c r="O45" s="156"/>
      <c r="P45" s="156"/>
      <c r="Q45" s="156"/>
      <c r="S45" s="156"/>
      <c r="T45" s="156"/>
      <c r="U45" s="156"/>
      <c r="V45" s="156"/>
      <c r="W45" s="156"/>
      <c r="X45" s="156"/>
      <c r="Y45" s="156"/>
      <c r="Z45" s="156"/>
      <c r="AA45" s="157"/>
      <c r="AB45" s="157"/>
      <c r="AC45" s="157"/>
      <c r="AD45" s="157"/>
    </row>
    <row r="46" spans="1:30" ht="15.75" customHeight="1" x14ac:dyDescent="0.25">
      <c r="A46" s="156"/>
      <c r="B46" s="156"/>
      <c r="C46" s="156"/>
      <c r="D46" s="156"/>
      <c r="E46" s="156"/>
      <c r="F46" s="156"/>
      <c r="G46" s="156"/>
      <c r="H46" s="156"/>
      <c r="J46" s="156"/>
      <c r="K46" s="156"/>
      <c r="L46" s="156"/>
      <c r="M46" s="156"/>
      <c r="N46" s="156"/>
      <c r="O46" s="156"/>
      <c r="P46" s="156"/>
      <c r="Q46" s="156"/>
      <c r="S46" s="156"/>
      <c r="T46" s="156"/>
      <c r="U46" s="156"/>
      <c r="V46" s="156"/>
      <c r="W46" s="156"/>
      <c r="X46" s="156"/>
      <c r="Y46" s="156"/>
      <c r="Z46" s="156"/>
      <c r="AA46" s="157"/>
      <c r="AB46" s="157"/>
      <c r="AC46" s="157"/>
      <c r="AD46" s="157"/>
    </row>
    <row r="47" spans="1:30" ht="15.75" customHeight="1" x14ac:dyDescent="0.25">
      <c r="A47" s="156"/>
      <c r="B47" s="156"/>
      <c r="C47" s="156"/>
      <c r="D47" s="156"/>
      <c r="E47" s="156"/>
      <c r="F47" s="156"/>
      <c r="G47" s="156"/>
      <c r="H47" s="156"/>
      <c r="J47" s="156"/>
      <c r="K47" s="156"/>
      <c r="L47" s="156"/>
      <c r="M47" s="156"/>
      <c r="N47" s="156"/>
      <c r="O47" s="156"/>
      <c r="P47" s="156"/>
      <c r="Q47" s="156"/>
      <c r="S47" s="156"/>
      <c r="T47" s="156"/>
      <c r="U47" s="156"/>
      <c r="V47" s="156"/>
      <c r="W47" s="156"/>
      <c r="X47" s="156"/>
      <c r="Y47" s="156"/>
      <c r="Z47" s="156"/>
      <c r="AA47" s="157"/>
      <c r="AB47" s="157"/>
      <c r="AC47" s="157"/>
      <c r="AD47" s="157"/>
    </row>
    <row r="48" spans="1:30" ht="15.75" customHeight="1" x14ac:dyDescent="0.25">
      <c r="A48" s="156"/>
      <c r="B48" s="156"/>
      <c r="C48" s="156"/>
      <c r="D48" s="156"/>
      <c r="E48" s="156"/>
      <c r="F48" s="156"/>
      <c r="G48" s="156"/>
      <c r="H48" s="156"/>
      <c r="J48" s="156"/>
      <c r="K48" s="156"/>
      <c r="L48" s="156"/>
      <c r="M48" s="156"/>
      <c r="N48" s="156"/>
      <c r="O48" s="156"/>
      <c r="P48" s="156"/>
      <c r="Q48" s="156"/>
      <c r="S48" s="156"/>
      <c r="T48" s="156"/>
      <c r="U48" s="156"/>
      <c r="V48" s="156"/>
      <c r="W48" s="156"/>
      <c r="X48" s="156"/>
      <c r="Y48" s="156"/>
      <c r="Z48" s="156"/>
      <c r="AA48" s="157"/>
      <c r="AB48" s="157"/>
      <c r="AC48" s="157"/>
      <c r="AD48" s="157"/>
    </row>
    <row r="49" spans="1:30" ht="15.75" customHeight="1" x14ac:dyDescent="0.25">
      <c r="A49" s="156"/>
      <c r="B49" s="156"/>
      <c r="C49" s="156"/>
      <c r="D49" s="156"/>
      <c r="E49" s="156"/>
      <c r="F49" s="156"/>
      <c r="G49" s="156"/>
      <c r="H49" s="156"/>
      <c r="J49" s="156"/>
      <c r="K49" s="156"/>
      <c r="L49" s="156"/>
      <c r="M49" s="156"/>
      <c r="N49" s="156"/>
      <c r="O49" s="156"/>
      <c r="P49" s="156"/>
      <c r="Q49" s="156"/>
      <c r="S49" s="156"/>
      <c r="T49" s="156"/>
      <c r="U49" s="156"/>
      <c r="V49" s="156"/>
      <c r="W49" s="156"/>
      <c r="X49" s="156"/>
      <c r="Y49" s="156"/>
      <c r="Z49" s="156"/>
      <c r="AA49" s="157"/>
      <c r="AB49" s="157"/>
      <c r="AC49" s="157"/>
      <c r="AD49" s="157"/>
    </row>
    <row r="50" spans="1:30" ht="15.75" customHeight="1" x14ac:dyDescent="0.25">
      <c r="A50" s="156"/>
      <c r="B50" s="156"/>
      <c r="C50" s="156"/>
      <c r="D50" s="156"/>
      <c r="E50" s="156"/>
      <c r="F50" s="156"/>
      <c r="G50" s="156"/>
      <c r="H50" s="156"/>
      <c r="J50" s="156"/>
      <c r="K50" s="156"/>
      <c r="L50" s="156"/>
      <c r="M50" s="156"/>
      <c r="N50" s="156"/>
      <c r="O50" s="156"/>
      <c r="P50" s="156"/>
      <c r="Q50" s="156"/>
      <c r="S50" s="156"/>
      <c r="T50" s="156"/>
      <c r="U50" s="156"/>
      <c r="V50" s="156"/>
      <c r="W50" s="156"/>
      <c r="X50" s="156"/>
      <c r="Y50" s="156"/>
      <c r="Z50" s="156"/>
      <c r="AA50" s="157"/>
      <c r="AB50" s="157"/>
      <c r="AC50" s="157"/>
      <c r="AD50" s="157"/>
    </row>
    <row r="51" spans="1:30" ht="15.75" customHeight="1" x14ac:dyDescent="0.25">
      <c r="A51" s="156"/>
      <c r="B51" s="156"/>
      <c r="C51" s="156"/>
      <c r="D51" s="156"/>
      <c r="E51" s="156"/>
      <c r="F51" s="156"/>
      <c r="G51" s="156"/>
      <c r="H51" s="156"/>
      <c r="J51" s="156"/>
      <c r="K51" s="156"/>
      <c r="L51" s="156"/>
      <c r="M51" s="156"/>
      <c r="N51" s="156"/>
      <c r="O51" s="156"/>
      <c r="P51" s="156"/>
      <c r="Q51" s="156"/>
      <c r="S51" s="156"/>
      <c r="T51" s="156"/>
      <c r="U51" s="156"/>
      <c r="V51" s="156"/>
      <c r="W51" s="156"/>
      <c r="X51" s="156"/>
      <c r="Y51" s="156"/>
      <c r="Z51" s="156"/>
      <c r="AA51" s="157"/>
      <c r="AB51" s="157"/>
      <c r="AC51" s="157"/>
      <c r="AD51" s="157"/>
    </row>
    <row r="52" spans="1:30" ht="15.75" customHeight="1" x14ac:dyDescent="0.25">
      <c r="A52" s="156"/>
      <c r="B52" s="156"/>
      <c r="C52" s="156"/>
      <c r="D52" s="156"/>
      <c r="E52" s="156"/>
      <c r="F52" s="156"/>
      <c r="G52" s="156"/>
      <c r="H52" s="156"/>
      <c r="J52" s="156"/>
      <c r="K52" s="156"/>
      <c r="L52" s="156"/>
      <c r="M52" s="156"/>
      <c r="N52" s="156"/>
      <c r="O52" s="156"/>
      <c r="P52" s="156"/>
      <c r="Q52" s="156"/>
      <c r="S52" s="156"/>
      <c r="T52" s="156"/>
      <c r="U52" s="156"/>
      <c r="V52" s="156"/>
      <c r="W52" s="156"/>
      <c r="X52" s="156"/>
      <c r="Y52" s="156"/>
      <c r="Z52" s="156"/>
      <c r="AA52" s="157"/>
      <c r="AB52" s="157"/>
      <c r="AC52" s="157"/>
      <c r="AD52" s="157"/>
    </row>
    <row r="53" spans="1:30" ht="15.75" customHeight="1" x14ac:dyDescent="0.25">
      <c r="A53" s="156"/>
      <c r="B53" s="156"/>
      <c r="C53" s="156"/>
      <c r="D53" s="156"/>
      <c r="E53" s="156"/>
      <c r="F53" s="156"/>
      <c r="G53" s="156"/>
      <c r="H53" s="156"/>
      <c r="J53" s="156"/>
      <c r="K53" s="156"/>
      <c r="L53" s="156"/>
      <c r="M53" s="156"/>
      <c r="N53" s="156"/>
      <c r="O53" s="156"/>
      <c r="P53" s="156"/>
      <c r="Q53" s="156"/>
      <c r="S53" s="156"/>
      <c r="T53" s="156"/>
      <c r="U53" s="156"/>
      <c r="V53" s="156"/>
      <c r="W53" s="156"/>
      <c r="X53" s="156"/>
      <c r="Y53" s="156"/>
      <c r="Z53" s="156"/>
      <c r="AA53" s="157"/>
      <c r="AB53" s="157"/>
      <c r="AC53" s="157"/>
      <c r="AD53" s="157"/>
    </row>
    <row r="54" spans="1:30" ht="15.75" customHeight="1" x14ac:dyDescent="0.25">
      <c r="A54" s="156"/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7"/>
      <c r="AB54" s="157"/>
      <c r="AC54" s="157"/>
      <c r="AD54" s="157"/>
    </row>
    <row r="55" spans="1:30" ht="15.75" customHeight="1" x14ac:dyDescent="0.25">
      <c r="A55" s="156"/>
      <c r="B55" s="15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7"/>
      <c r="AB55" s="157"/>
      <c r="AC55" s="157"/>
      <c r="AD55" s="157"/>
    </row>
    <row r="56" spans="1:30" ht="15.75" customHeight="1" x14ac:dyDescent="0.25">
      <c r="A56" s="156"/>
      <c r="B56" s="156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7"/>
      <c r="AB56" s="157"/>
      <c r="AC56" s="157"/>
      <c r="AD56" s="157"/>
    </row>
    <row r="57" spans="1:30" ht="15.75" customHeight="1" x14ac:dyDescent="0.25">
      <c r="A57" s="156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7"/>
      <c r="AB57" s="157"/>
      <c r="AC57" s="157"/>
      <c r="AD57" s="157"/>
    </row>
    <row r="58" spans="1:30" ht="15.75" customHeight="1" x14ac:dyDescent="0.25">
      <c r="A58" s="156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7"/>
      <c r="AB58" s="157"/>
      <c r="AC58" s="157"/>
      <c r="AD58" s="157"/>
    </row>
    <row r="59" spans="1:30" ht="15.75" customHeight="1" x14ac:dyDescent="0.25">
      <c r="A59" s="156"/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7"/>
      <c r="AB59" s="157"/>
      <c r="AC59" s="157"/>
      <c r="AD59" s="157"/>
    </row>
    <row r="60" spans="1:30" ht="15.75" customHeight="1" x14ac:dyDescent="0.25">
      <c r="A60" s="156"/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7"/>
      <c r="AB60" s="157"/>
      <c r="AC60" s="157"/>
      <c r="AD60" s="157"/>
    </row>
    <row r="61" spans="1:30" ht="15.75" customHeight="1" x14ac:dyDescent="0.25">
      <c r="A61" s="156"/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7"/>
      <c r="AB61" s="157"/>
      <c r="AC61" s="157"/>
      <c r="AD61" s="157"/>
    </row>
    <row r="62" spans="1:30" ht="15.75" customHeight="1" x14ac:dyDescent="0.25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7"/>
      <c r="AB62" s="157"/>
      <c r="AC62" s="157"/>
      <c r="AD62" s="157"/>
    </row>
    <row r="63" spans="1:30" ht="15.75" customHeight="1" x14ac:dyDescent="0.25">
      <c r="A63" s="156"/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7"/>
      <c r="AB63" s="157"/>
      <c r="AC63" s="157"/>
      <c r="AD63" s="157"/>
    </row>
    <row r="64" spans="1:30" ht="15.75" customHeight="1" x14ac:dyDescent="0.25">
      <c r="A64" s="156"/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7"/>
      <c r="AB64" s="157"/>
      <c r="AC64" s="157"/>
      <c r="AD64" s="157"/>
    </row>
    <row r="65" spans="1:30" ht="15.75" customHeight="1" x14ac:dyDescent="0.25">
      <c r="A65" s="156"/>
      <c r="B65" s="15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7"/>
      <c r="AB65" s="157"/>
      <c r="AC65" s="157"/>
      <c r="AD65" s="157"/>
    </row>
    <row r="66" spans="1:30" ht="15.75" customHeight="1" x14ac:dyDescent="0.25">
      <c r="A66" s="156"/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7"/>
      <c r="AB66" s="157"/>
      <c r="AC66" s="157"/>
      <c r="AD66" s="157"/>
    </row>
    <row r="67" spans="1:30" ht="15.75" customHeight="1" x14ac:dyDescent="0.25">
      <c r="A67" s="156"/>
      <c r="B67" s="156"/>
      <c r="C67" s="156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7"/>
      <c r="AB67" s="157"/>
      <c r="AC67" s="157"/>
      <c r="AD67" s="157"/>
    </row>
    <row r="68" spans="1:30" ht="15.75" customHeight="1" x14ac:dyDescent="0.25">
      <c r="A68" s="156"/>
      <c r="B68" s="156"/>
      <c r="C68" s="156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7"/>
      <c r="AB68" s="157"/>
      <c r="AC68" s="157"/>
      <c r="AD68" s="157"/>
    </row>
    <row r="69" spans="1:30" ht="15.75" customHeight="1" x14ac:dyDescent="0.25">
      <c r="A69" s="156"/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7"/>
      <c r="AB69" s="157"/>
      <c r="AC69" s="157"/>
      <c r="AD69" s="157"/>
    </row>
    <row r="70" spans="1:30" ht="15.75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7"/>
      <c r="AB70" s="157"/>
      <c r="AC70" s="157"/>
      <c r="AD70" s="157"/>
    </row>
    <row r="71" spans="1:30" ht="15.75" customHeight="1" x14ac:dyDescent="0.25">
      <c r="A71" s="156"/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7"/>
      <c r="AB71" s="157"/>
      <c r="AC71" s="157"/>
      <c r="AD71" s="157"/>
    </row>
    <row r="72" spans="1:30" ht="15.75" customHeight="1" x14ac:dyDescent="0.25">
      <c r="A72" s="156"/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7"/>
      <c r="AB72" s="157"/>
      <c r="AC72" s="157"/>
      <c r="AD72" s="157"/>
    </row>
    <row r="73" spans="1:30" ht="15.75" customHeight="1" x14ac:dyDescent="0.25">
      <c r="A73" s="156"/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7"/>
      <c r="AB73" s="157"/>
      <c r="AC73" s="157"/>
      <c r="AD73" s="157"/>
    </row>
    <row r="74" spans="1:30" ht="15.75" customHeight="1" x14ac:dyDescent="0.25">
      <c r="A74" s="156"/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7"/>
      <c r="AB74" s="157"/>
      <c r="AC74" s="157"/>
      <c r="AD74" s="157"/>
    </row>
    <row r="75" spans="1:30" ht="15.75" customHeight="1" x14ac:dyDescent="0.25">
      <c r="A75" s="156"/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</row>
    <row r="76" spans="1:30" ht="15.75" customHeight="1" x14ac:dyDescent="0.25">
      <c r="A76" s="156"/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</row>
    <row r="77" spans="1:30" ht="15.75" customHeight="1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</row>
    <row r="78" spans="1:30" ht="15.75" customHeight="1" x14ac:dyDescent="0.25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</row>
    <row r="79" spans="1:30" ht="15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</row>
    <row r="80" spans="1:30" ht="15.75" customHeight="1" x14ac:dyDescent="0.25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</row>
    <row r="81" spans="1:26" ht="15.7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</row>
    <row r="82" spans="1:26" ht="15.75" customHeight="1" x14ac:dyDescent="0.25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</row>
    <row r="83" spans="1:26" ht="15.75" customHeight="1" x14ac:dyDescent="0.2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</row>
    <row r="84" spans="1:26" ht="15.75" customHeight="1" x14ac:dyDescent="0.25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</row>
    <row r="85" spans="1:26" ht="15.75" customHeight="1" x14ac:dyDescent="0.25">
      <c r="A85" s="156"/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</row>
    <row r="86" spans="1:26" ht="15.75" customHeight="1" x14ac:dyDescent="0.25">
      <c r="A86" s="156"/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</row>
    <row r="87" spans="1:26" ht="15.75" customHeight="1" x14ac:dyDescent="0.25">
      <c r="A87" s="156"/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</row>
    <row r="88" spans="1:26" ht="15.75" customHeight="1" x14ac:dyDescent="0.25">
      <c r="A88" s="156"/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</row>
    <row r="89" spans="1:26" ht="15.75" customHeight="1" x14ac:dyDescent="0.25">
      <c r="A89" s="156"/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</row>
    <row r="90" spans="1:26" ht="15.75" customHeight="1" x14ac:dyDescent="0.25">
      <c r="A90" s="156"/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</row>
    <row r="91" spans="1:26" ht="15.75" customHeight="1" x14ac:dyDescent="0.25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</row>
    <row r="92" spans="1:26" ht="15.75" customHeight="1" x14ac:dyDescent="0.25">
      <c r="A92" s="156"/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</row>
    <row r="93" spans="1:26" ht="15.75" customHeight="1" x14ac:dyDescent="0.25">
      <c r="A93" s="156"/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</row>
    <row r="94" spans="1:26" ht="15.75" customHeight="1" x14ac:dyDescent="0.25">
      <c r="A94" s="156"/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</row>
    <row r="95" spans="1:26" ht="15.75" customHeight="1" x14ac:dyDescent="0.25">
      <c r="A95" s="156"/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</row>
    <row r="96" spans="1:26" ht="15.75" customHeight="1" x14ac:dyDescent="0.25">
      <c r="A96" s="156"/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</row>
    <row r="97" spans="1:26" ht="15.75" customHeight="1" x14ac:dyDescent="0.25">
      <c r="A97" s="156"/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</row>
    <row r="98" spans="1:26" ht="15.75" customHeight="1" x14ac:dyDescent="0.25">
      <c r="A98" s="156"/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</row>
    <row r="99" spans="1:26" ht="15.75" customHeight="1" x14ac:dyDescent="0.25">
      <c r="A99" s="156"/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</row>
    <row r="100" spans="1:26" ht="15.75" customHeight="1" x14ac:dyDescent="0.25">
      <c r="A100" s="156"/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</row>
    <row r="101" spans="1:26" ht="15.75" customHeight="1" x14ac:dyDescent="0.25">
      <c r="A101" s="156"/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</row>
    <row r="102" spans="1:26" ht="15.75" customHeight="1" x14ac:dyDescent="0.25">
      <c r="A102" s="156"/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</row>
    <row r="103" spans="1:26" ht="15.75" customHeight="1" x14ac:dyDescent="0.25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</row>
    <row r="104" spans="1:26" ht="15.75" customHeight="1" x14ac:dyDescent="0.25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</row>
    <row r="105" spans="1:26" ht="15.75" customHeight="1" x14ac:dyDescent="0.25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</row>
    <row r="106" spans="1:26" ht="15.75" customHeight="1" x14ac:dyDescent="0.25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</row>
    <row r="107" spans="1:26" ht="15.75" customHeight="1" x14ac:dyDescent="0.25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</row>
    <row r="108" spans="1:26" ht="15.75" customHeight="1" x14ac:dyDescent="0.25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</row>
    <row r="109" spans="1:26" ht="15.75" customHeight="1" x14ac:dyDescent="0.25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</row>
    <row r="110" spans="1:26" ht="15.75" customHeight="1" x14ac:dyDescent="0.25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</row>
    <row r="111" spans="1:26" ht="15.75" customHeight="1" x14ac:dyDescent="0.25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</row>
    <row r="112" spans="1:26" ht="15.75" customHeight="1" x14ac:dyDescent="0.25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</row>
    <row r="113" spans="1:26" ht="15.75" customHeight="1" x14ac:dyDescent="0.25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</row>
    <row r="114" spans="1:26" ht="15.75" customHeight="1" x14ac:dyDescent="0.25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</row>
    <row r="115" spans="1:26" ht="15.75" customHeight="1" x14ac:dyDescent="0.25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</row>
    <row r="116" spans="1:26" ht="15.75" customHeight="1" x14ac:dyDescent="0.25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</row>
    <row r="117" spans="1:26" ht="15.75" customHeight="1" x14ac:dyDescent="0.25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</row>
    <row r="118" spans="1:26" ht="15.75" customHeight="1" x14ac:dyDescent="0.25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</row>
    <row r="119" spans="1:26" ht="15.75" customHeight="1" x14ac:dyDescent="0.25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</row>
    <row r="120" spans="1:26" ht="15.75" customHeight="1" x14ac:dyDescent="0.25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</row>
    <row r="121" spans="1:26" ht="15.75" customHeight="1" x14ac:dyDescent="0.25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</row>
    <row r="122" spans="1:26" ht="15.75" customHeight="1" x14ac:dyDescent="0.25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</row>
    <row r="123" spans="1:26" ht="15.75" customHeight="1" x14ac:dyDescent="0.25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</row>
    <row r="124" spans="1:26" ht="15.75" customHeight="1" x14ac:dyDescent="0.25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</row>
    <row r="125" spans="1:26" ht="15.75" customHeight="1" x14ac:dyDescent="0.25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</row>
    <row r="126" spans="1:26" ht="15.75" customHeight="1" x14ac:dyDescent="0.25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</row>
    <row r="127" spans="1:26" ht="15.75" customHeight="1" x14ac:dyDescent="0.25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</row>
    <row r="128" spans="1:26" ht="15.75" customHeight="1" x14ac:dyDescent="0.25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</row>
    <row r="129" spans="1:26" ht="15.75" customHeight="1" x14ac:dyDescent="0.25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</row>
    <row r="130" spans="1:26" ht="15.75" customHeight="1" x14ac:dyDescent="0.25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</row>
    <row r="131" spans="1:26" ht="15.75" customHeight="1" x14ac:dyDescent="0.25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</row>
    <row r="132" spans="1:26" ht="15.75" customHeight="1" x14ac:dyDescent="0.25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</row>
    <row r="133" spans="1:26" ht="15.75" customHeight="1" x14ac:dyDescent="0.25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</row>
    <row r="134" spans="1:26" ht="15.75" customHeight="1" x14ac:dyDescent="0.25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</row>
    <row r="135" spans="1:26" ht="15.75" customHeight="1" x14ac:dyDescent="0.25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</row>
    <row r="136" spans="1:26" ht="15.75" customHeight="1" x14ac:dyDescent="0.25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</row>
    <row r="137" spans="1:26" ht="15.75" customHeight="1" x14ac:dyDescent="0.25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</row>
    <row r="138" spans="1:26" ht="15.75" customHeight="1" x14ac:dyDescent="0.25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</row>
    <row r="139" spans="1:26" ht="15.75" customHeight="1" x14ac:dyDescent="0.25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</row>
    <row r="140" spans="1:26" ht="15.75" customHeight="1" x14ac:dyDescent="0.25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</row>
    <row r="141" spans="1:26" ht="15.75" customHeight="1" x14ac:dyDescent="0.25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</row>
    <row r="142" spans="1:26" ht="15.75" customHeight="1" x14ac:dyDescent="0.25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</row>
    <row r="143" spans="1:26" ht="15.75" customHeight="1" x14ac:dyDescent="0.25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</row>
    <row r="144" spans="1:26" ht="15.75" customHeight="1" x14ac:dyDescent="0.25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</row>
    <row r="145" spans="1:26" ht="15.75" customHeight="1" x14ac:dyDescent="0.25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</row>
    <row r="146" spans="1:26" ht="15.75" customHeight="1" x14ac:dyDescent="0.25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</row>
    <row r="147" spans="1:26" ht="15.75" customHeight="1" x14ac:dyDescent="0.25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</row>
    <row r="148" spans="1:26" ht="15.75" customHeight="1" x14ac:dyDescent="0.25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</row>
    <row r="149" spans="1:26" ht="15.75" customHeight="1" x14ac:dyDescent="0.25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</row>
    <row r="150" spans="1:26" ht="15.75" customHeight="1" x14ac:dyDescent="0.2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</row>
    <row r="151" spans="1:26" ht="15.75" customHeight="1" x14ac:dyDescent="0.25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</row>
    <row r="152" spans="1:26" ht="15.75" customHeight="1" x14ac:dyDescent="0.25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</row>
    <row r="153" spans="1:26" ht="15.75" customHeight="1" x14ac:dyDescent="0.25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</row>
    <row r="154" spans="1:26" ht="15.75" customHeight="1" x14ac:dyDescent="0.25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</row>
    <row r="155" spans="1:26" ht="15.75" customHeight="1" x14ac:dyDescent="0.25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</row>
    <row r="156" spans="1:26" ht="15.75" customHeight="1" x14ac:dyDescent="0.25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</row>
    <row r="157" spans="1:26" ht="15.75" customHeight="1" x14ac:dyDescent="0.25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</row>
    <row r="158" spans="1:26" ht="15.75" customHeight="1" x14ac:dyDescent="0.25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</row>
    <row r="159" spans="1:26" ht="15.75" customHeight="1" x14ac:dyDescent="0.25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</row>
    <row r="160" spans="1:26" ht="15.75" customHeight="1" x14ac:dyDescent="0.25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</row>
    <row r="161" spans="1:26" ht="15.75" customHeight="1" x14ac:dyDescent="0.25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</row>
    <row r="162" spans="1:26" ht="15.75" customHeight="1" x14ac:dyDescent="0.25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56"/>
      <c r="Z162" s="156"/>
    </row>
    <row r="163" spans="1:26" ht="15.75" customHeight="1" x14ac:dyDescent="0.25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56"/>
      <c r="Z163" s="156"/>
    </row>
    <row r="164" spans="1:26" ht="15.75" customHeight="1" x14ac:dyDescent="0.25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56"/>
      <c r="Z164" s="156"/>
    </row>
    <row r="165" spans="1:26" ht="15.75" customHeight="1" x14ac:dyDescent="0.25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156"/>
      <c r="Y165" s="156"/>
      <c r="Z165" s="156"/>
    </row>
    <row r="166" spans="1:26" ht="15.75" customHeight="1" x14ac:dyDescent="0.25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156"/>
      <c r="Y166" s="156"/>
      <c r="Z166" s="156"/>
    </row>
    <row r="167" spans="1:26" ht="15.75" customHeight="1" x14ac:dyDescent="0.25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156"/>
      <c r="Y167" s="156"/>
      <c r="Z167" s="156"/>
    </row>
    <row r="168" spans="1:26" ht="15.75" customHeight="1" x14ac:dyDescent="0.25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</row>
    <row r="169" spans="1:26" ht="15.75" customHeight="1" x14ac:dyDescent="0.25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156"/>
      <c r="Y169" s="156"/>
      <c r="Z169" s="156"/>
    </row>
    <row r="170" spans="1:26" ht="15.75" customHeight="1" x14ac:dyDescent="0.25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156"/>
      <c r="Y170" s="156"/>
      <c r="Z170" s="156"/>
    </row>
    <row r="171" spans="1:26" ht="15.75" customHeight="1" x14ac:dyDescent="0.25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156"/>
      <c r="Y171" s="156"/>
      <c r="Z171" s="156"/>
    </row>
    <row r="172" spans="1:26" ht="15.75" customHeight="1" x14ac:dyDescent="0.25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156"/>
      <c r="Y172" s="156"/>
      <c r="Z172" s="156"/>
    </row>
    <row r="173" spans="1:26" ht="15.75" customHeight="1" x14ac:dyDescent="0.25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</row>
    <row r="174" spans="1:26" ht="15.75" customHeight="1" x14ac:dyDescent="0.25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156"/>
      <c r="Y174" s="156"/>
      <c r="Z174" s="156"/>
    </row>
    <row r="175" spans="1:26" ht="15.75" customHeight="1" x14ac:dyDescent="0.25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156"/>
      <c r="Y175" s="156"/>
      <c r="Z175" s="156"/>
    </row>
    <row r="176" spans="1:26" ht="15.75" customHeight="1" x14ac:dyDescent="0.25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156"/>
      <c r="Y176" s="156"/>
      <c r="Z176" s="156"/>
    </row>
    <row r="177" spans="1:26" ht="15.75" customHeight="1" x14ac:dyDescent="0.25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156"/>
      <c r="Y177" s="156"/>
      <c r="Z177" s="156"/>
    </row>
    <row r="178" spans="1:26" ht="15.75" customHeight="1" x14ac:dyDescent="0.25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156"/>
      <c r="Y178" s="156"/>
      <c r="Z178" s="156"/>
    </row>
    <row r="179" spans="1:26" ht="15.75" customHeight="1" x14ac:dyDescent="0.25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156"/>
      <c r="Y179" s="156"/>
      <c r="Z179" s="156"/>
    </row>
    <row r="180" spans="1:26" ht="15.75" customHeight="1" x14ac:dyDescent="0.25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156"/>
      <c r="Y180" s="156"/>
      <c r="Z180" s="156"/>
    </row>
    <row r="181" spans="1:26" ht="15.75" customHeight="1" x14ac:dyDescent="0.25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156"/>
      <c r="Y181" s="156"/>
      <c r="Z181" s="156"/>
    </row>
    <row r="182" spans="1:26" ht="15.75" customHeight="1" x14ac:dyDescent="0.25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156"/>
      <c r="Y182" s="156"/>
      <c r="Z182" s="156"/>
    </row>
    <row r="183" spans="1:26" ht="15.75" customHeight="1" x14ac:dyDescent="0.25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156"/>
      <c r="Y183" s="156"/>
      <c r="Z183" s="156"/>
    </row>
    <row r="184" spans="1:26" ht="15.75" customHeight="1" x14ac:dyDescent="0.25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</row>
    <row r="185" spans="1:26" ht="15.75" customHeight="1" x14ac:dyDescent="0.25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156"/>
      <c r="Y185" s="156"/>
      <c r="Z185" s="156"/>
    </row>
    <row r="186" spans="1:26" ht="15.75" customHeight="1" x14ac:dyDescent="0.25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156"/>
      <c r="Y186" s="156"/>
      <c r="Z186" s="156"/>
    </row>
    <row r="187" spans="1:26" ht="15.75" customHeight="1" x14ac:dyDescent="0.25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56"/>
    </row>
    <row r="188" spans="1:26" ht="15.75" customHeight="1" x14ac:dyDescent="0.25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156"/>
      <c r="Y188" s="156"/>
      <c r="Z188" s="156"/>
    </row>
    <row r="189" spans="1:26" ht="15.75" customHeight="1" x14ac:dyDescent="0.25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156"/>
      <c r="Y189" s="156"/>
      <c r="Z189" s="156"/>
    </row>
    <row r="190" spans="1:26" ht="15.75" customHeight="1" x14ac:dyDescent="0.25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</row>
    <row r="191" spans="1:26" ht="15.75" customHeight="1" x14ac:dyDescent="0.25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</row>
    <row r="192" spans="1:26" ht="15.75" customHeight="1" x14ac:dyDescent="0.25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156"/>
      <c r="Y192" s="156"/>
      <c r="Z192" s="156"/>
    </row>
    <row r="193" spans="1:26" ht="15.75" customHeight="1" x14ac:dyDescent="0.25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156"/>
      <c r="Y193" s="156"/>
      <c r="Z193" s="156"/>
    </row>
    <row r="194" spans="1:26" ht="15.75" customHeight="1" x14ac:dyDescent="0.25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156"/>
      <c r="Y194" s="156"/>
      <c r="Z194" s="156"/>
    </row>
    <row r="195" spans="1:26" ht="15.75" customHeight="1" x14ac:dyDescent="0.25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156"/>
      <c r="Y195" s="156"/>
      <c r="Z195" s="156"/>
    </row>
    <row r="196" spans="1:26" ht="15.75" customHeight="1" x14ac:dyDescent="0.25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156"/>
      <c r="Y196" s="156"/>
      <c r="Z196" s="156"/>
    </row>
    <row r="197" spans="1:26" ht="15.75" customHeight="1" x14ac:dyDescent="0.25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6"/>
      <c r="Z197" s="156"/>
    </row>
    <row r="198" spans="1:26" ht="15.75" customHeight="1" x14ac:dyDescent="0.25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156"/>
      <c r="Y198" s="156"/>
      <c r="Z198" s="156"/>
    </row>
    <row r="199" spans="1:26" ht="15.75" customHeight="1" x14ac:dyDescent="0.25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</row>
    <row r="200" spans="1:26" ht="15.75" customHeight="1" x14ac:dyDescent="0.25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</row>
    <row r="201" spans="1:26" ht="15.75" customHeight="1" x14ac:dyDescent="0.25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156"/>
      <c r="Y201" s="156"/>
      <c r="Z201" s="156"/>
    </row>
    <row r="202" spans="1:26" ht="15.75" customHeight="1" x14ac:dyDescent="0.25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</row>
    <row r="203" spans="1:26" ht="15.75" customHeight="1" x14ac:dyDescent="0.25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</row>
    <row r="204" spans="1:26" ht="15.75" customHeight="1" x14ac:dyDescent="0.25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</row>
    <row r="205" spans="1:26" ht="15.75" customHeight="1" x14ac:dyDescent="0.25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</row>
    <row r="206" spans="1:26" ht="15.75" customHeight="1" x14ac:dyDescent="0.25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</row>
    <row r="207" spans="1:26" ht="15.75" customHeight="1" x14ac:dyDescent="0.25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</row>
    <row r="208" spans="1:26" ht="15.75" customHeight="1" x14ac:dyDescent="0.25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</row>
    <row r="209" spans="1:26" ht="15.75" customHeight="1" x14ac:dyDescent="0.25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</row>
    <row r="210" spans="1:26" ht="15.75" customHeight="1" x14ac:dyDescent="0.25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</row>
    <row r="211" spans="1:26" ht="15.75" customHeight="1" x14ac:dyDescent="0.25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</row>
    <row r="212" spans="1:26" ht="15.75" customHeight="1" x14ac:dyDescent="0.25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</row>
    <row r="213" spans="1:26" ht="15.75" customHeight="1" x14ac:dyDescent="0.25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</row>
    <row r="214" spans="1:26" ht="15.75" customHeight="1" x14ac:dyDescent="0.25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</row>
    <row r="215" spans="1:26" ht="15.75" customHeight="1" x14ac:dyDescent="0.25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</row>
    <row r="216" spans="1:26" ht="15.75" customHeight="1" x14ac:dyDescent="0.25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</row>
    <row r="217" spans="1:26" ht="15.75" customHeight="1" x14ac:dyDescent="0.25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</row>
    <row r="218" spans="1:26" ht="15.75" customHeight="1" x14ac:dyDescent="0.25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</row>
    <row r="219" spans="1:26" ht="15.75" customHeight="1" x14ac:dyDescent="0.25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</row>
    <row r="220" spans="1:26" ht="15.75" customHeight="1" x14ac:dyDescent="0.25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</row>
    <row r="221" spans="1:26" ht="15.75" customHeight="1" x14ac:dyDescent="0.25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</row>
    <row r="222" spans="1:26" ht="15.75" customHeight="1" x14ac:dyDescent="0.25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</row>
    <row r="223" spans="1:26" ht="15.75" customHeight="1" x14ac:dyDescent="0.25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</row>
    <row r="224" spans="1:26" ht="15.75" customHeight="1" x14ac:dyDescent="0.25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</row>
    <row r="225" spans="1:26" ht="15.75" customHeight="1" x14ac:dyDescent="0.25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</row>
    <row r="226" spans="1:26" ht="15.75" customHeight="1" x14ac:dyDescent="0.25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</row>
    <row r="227" spans="1:26" ht="15.75" customHeight="1" x14ac:dyDescent="0.25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</row>
    <row r="228" spans="1:26" ht="15.75" customHeight="1" x14ac:dyDescent="0.25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</row>
    <row r="229" spans="1:26" ht="15.75" customHeight="1" x14ac:dyDescent="0.25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</row>
    <row r="230" spans="1:26" ht="15.75" customHeight="1" x14ac:dyDescent="0.25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</row>
    <row r="231" spans="1:26" ht="15.75" customHeight="1" x14ac:dyDescent="0.25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</row>
    <row r="232" spans="1:26" ht="15.75" customHeight="1" x14ac:dyDescent="0.25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</row>
    <row r="233" spans="1:26" ht="15.75" customHeight="1" x14ac:dyDescent="0.25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</row>
    <row r="234" spans="1:26" ht="15.75" customHeight="1" x14ac:dyDescent="0.25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</row>
    <row r="235" spans="1:26" ht="15.75" customHeight="1" x14ac:dyDescent="0.25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</row>
    <row r="236" spans="1:26" ht="15.75" customHeight="1" x14ac:dyDescent="0.25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</row>
    <row r="237" spans="1:26" ht="15.75" customHeight="1" x14ac:dyDescent="0.25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</row>
    <row r="238" spans="1:26" ht="15.75" customHeight="1" x14ac:dyDescent="0.25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</row>
    <row r="239" spans="1:26" ht="15.75" customHeight="1" x14ac:dyDescent="0.25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</row>
    <row r="240" spans="1:26" ht="15.75" customHeight="1" x14ac:dyDescent="0.25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</row>
    <row r="241" spans="1:26" ht="15.75" customHeight="1" x14ac:dyDescent="0.25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</row>
    <row r="242" spans="1:26" ht="15.75" customHeight="1" x14ac:dyDescent="0.25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</row>
    <row r="243" spans="1:26" ht="15.75" customHeight="1" x14ac:dyDescent="0.25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</row>
    <row r="244" spans="1:26" ht="15.75" customHeight="1" x14ac:dyDescent="0.25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</row>
    <row r="245" spans="1:26" ht="15.75" customHeight="1" x14ac:dyDescent="0.25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</row>
    <row r="246" spans="1:26" ht="15.75" customHeight="1" x14ac:dyDescent="0.25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</row>
    <row r="247" spans="1:26" ht="15.75" customHeight="1" x14ac:dyDescent="0.25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</row>
    <row r="248" spans="1:26" ht="15.75" customHeight="1" x14ac:dyDescent="0.25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</row>
    <row r="249" spans="1:26" ht="15.75" customHeight="1" x14ac:dyDescent="0.25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</row>
    <row r="250" spans="1:26" ht="15.75" customHeight="1" x14ac:dyDescent="0.25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</row>
    <row r="251" spans="1:26" ht="15.75" customHeight="1" x14ac:dyDescent="0.25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</row>
    <row r="252" spans="1:26" ht="15.75" customHeight="1" x14ac:dyDescent="0.25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</row>
    <row r="253" spans="1:26" ht="15.75" customHeight="1" x14ac:dyDescent="0.25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</row>
    <row r="254" spans="1:26" ht="15.75" customHeight="1" x14ac:dyDescent="0.25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</row>
    <row r="255" spans="1:26" ht="15.75" customHeight="1" x14ac:dyDescent="0.25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</row>
    <row r="256" spans="1:26" ht="15.75" customHeight="1" x14ac:dyDescent="0.25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</row>
    <row r="257" spans="1:26" ht="15.75" customHeight="1" x14ac:dyDescent="0.25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</row>
    <row r="258" spans="1:26" ht="15.75" customHeight="1" x14ac:dyDescent="0.25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</row>
    <row r="259" spans="1:26" ht="15.75" customHeight="1" x14ac:dyDescent="0.25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</row>
    <row r="260" spans="1:26" ht="15.75" customHeight="1" x14ac:dyDescent="0.25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</row>
    <row r="261" spans="1:26" ht="15.75" customHeight="1" x14ac:dyDescent="0.25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</row>
    <row r="262" spans="1:26" ht="15.75" customHeight="1" x14ac:dyDescent="0.25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</row>
    <row r="263" spans="1:26" ht="15.75" customHeight="1" x14ac:dyDescent="0.25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</row>
    <row r="264" spans="1:26" ht="15.75" customHeight="1" x14ac:dyDescent="0.25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</row>
    <row r="265" spans="1:26" ht="15.75" customHeight="1" x14ac:dyDescent="0.25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</row>
    <row r="266" spans="1:26" ht="15.75" customHeight="1" x14ac:dyDescent="0.25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</row>
    <row r="267" spans="1:26" ht="15.75" customHeight="1" x14ac:dyDescent="0.25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</row>
    <row r="268" spans="1:26" ht="15.75" customHeight="1" x14ac:dyDescent="0.25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</row>
    <row r="269" spans="1:26" ht="15.75" customHeight="1" x14ac:dyDescent="0.25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</row>
    <row r="270" spans="1:26" ht="15.75" customHeight="1" x14ac:dyDescent="0.25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</row>
    <row r="271" spans="1:26" ht="15.75" customHeight="1" x14ac:dyDescent="0.25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</row>
    <row r="272" spans="1:26" ht="15.75" customHeight="1" x14ac:dyDescent="0.25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</row>
    <row r="273" spans="1:26" ht="15.75" customHeight="1" x14ac:dyDescent="0.25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</row>
    <row r="274" spans="1:26" ht="15.75" customHeight="1" x14ac:dyDescent="0.25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</row>
    <row r="275" spans="1:26" ht="15.75" customHeight="1" x14ac:dyDescent="0.25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</row>
    <row r="276" spans="1:26" ht="15.75" customHeight="1" x14ac:dyDescent="0.25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</row>
    <row r="277" spans="1:26" ht="15.75" customHeight="1" x14ac:dyDescent="0.25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</row>
    <row r="278" spans="1:26" ht="15.75" customHeight="1" x14ac:dyDescent="0.25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</row>
    <row r="279" spans="1:26" ht="15.75" customHeight="1" x14ac:dyDescent="0.25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</row>
    <row r="280" spans="1:26" ht="15.75" customHeight="1" x14ac:dyDescent="0.25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</row>
    <row r="281" spans="1:26" ht="15.75" customHeight="1" x14ac:dyDescent="0.25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</row>
    <row r="282" spans="1:26" ht="15.75" customHeight="1" x14ac:dyDescent="0.25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</row>
    <row r="283" spans="1:26" ht="15.75" customHeight="1" x14ac:dyDescent="0.25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</row>
    <row r="284" spans="1:26" ht="15.75" customHeight="1" x14ac:dyDescent="0.25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</row>
    <row r="285" spans="1:26" ht="15.75" customHeight="1" x14ac:dyDescent="0.25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</row>
    <row r="286" spans="1:26" ht="15.75" customHeight="1" x14ac:dyDescent="0.25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</row>
    <row r="287" spans="1:26" ht="15.75" customHeight="1" x14ac:dyDescent="0.25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</row>
    <row r="288" spans="1:26" ht="15.75" customHeight="1" x14ac:dyDescent="0.25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</row>
    <row r="289" spans="1:26" ht="15.75" customHeight="1" x14ac:dyDescent="0.25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</row>
    <row r="290" spans="1:26" ht="15.75" customHeight="1" x14ac:dyDescent="0.25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</row>
    <row r="291" spans="1:26" ht="15.75" customHeight="1" x14ac:dyDescent="0.25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</row>
    <row r="292" spans="1:26" ht="15.75" customHeight="1" x14ac:dyDescent="0.25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</row>
    <row r="293" spans="1:26" ht="15.75" customHeight="1" x14ac:dyDescent="0.25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</row>
    <row r="294" spans="1:26" ht="15.75" customHeight="1" x14ac:dyDescent="0.25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</row>
    <row r="295" spans="1:26" ht="15.75" customHeight="1" x14ac:dyDescent="0.25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</row>
    <row r="296" spans="1:26" ht="15.75" customHeight="1" x14ac:dyDescent="0.25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</row>
    <row r="297" spans="1:26" ht="15.75" customHeight="1" x14ac:dyDescent="0.25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</row>
    <row r="298" spans="1:26" ht="15.75" customHeight="1" x14ac:dyDescent="0.25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</row>
    <row r="299" spans="1:26" ht="15.75" customHeight="1" x14ac:dyDescent="0.25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</row>
    <row r="300" spans="1:26" ht="15.75" customHeight="1" x14ac:dyDescent="0.25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</row>
    <row r="301" spans="1:26" ht="15.75" customHeight="1" x14ac:dyDescent="0.25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</row>
    <row r="302" spans="1:26" ht="15.75" customHeight="1" x14ac:dyDescent="0.25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</row>
    <row r="303" spans="1:26" ht="15.75" customHeight="1" x14ac:dyDescent="0.25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</row>
    <row r="304" spans="1:26" ht="15.75" customHeight="1" x14ac:dyDescent="0.25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</row>
    <row r="305" spans="1:26" ht="15.75" customHeight="1" x14ac:dyDescent="0.25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</row>
    <row r="306" spans="1:26" ht="15.75" customHeight="1" x14ac:dyDescent="0.25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</row>
    <row r="307" spans="1:26" ht="15.75" customHeight="1" x14ac:dyDescent="0.25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</row>
    <row r="308" spans="1:26" ht="15.75" customHeight="1" x14ac:dyDescent="0.25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</row>
    <row r="309" spans="1:26" ht="15.75" customHeight="1" x14ac:dyDescent="0.25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</row>
    <row r="310" spans="1:26" ht="15.75" customHeight="1" x14ac:dyDescent="0.25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</row>
    <row r="311" spans="1:26" ht="15.75" customHeight="1" x14ac:dyDescent="0.25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</row>
    <row r="312" spans="1:26" ht="15.75" customHeight="1" x14ac:dyDescent="0.25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</row>
    <row r="313" spans="1:26" ht="15.75" customHeight="1" x14ac:dyDescent="0.25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</row>
    <row r="314" spans="1:26" ht="15.75" customHeight="1" x14ac:dyDescent="0.25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</row>
    <row r="315" spans="1:26" ht="15.75" customHeight="1" x14ac:dyDescent="0.25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</row>
    <row r="316" spans="1:26" ht="15.75" customHeight="1" x14ac:dyDescent="0.25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</row>
    <row r="317" spans="1:26" ht="15.75" customHeight="1" x14ac:dyDescent="0.25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</row>
    <row r="318" spans="1:26" ht="15.75" customHeight="1" x14ac:dyDescent="0.25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</row>
    <row r="319" spans="1:26" ht="15.75" customHeight="1" x14ac:dyDescent="0.25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</row>
    <row r="320" spans="1:26" ht="15.75" customHeight="1" x14ac:dyDescent="0.25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</row>
    <row r="321" spans="1:26" ht="15.75" customHeight="1" x14ac:dyDescent="0.25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</row>
    <row r="322" spans="1:26" ht="15.75" customHeight="1" x14ac:dyDescent="0.25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</row>
    <row r="323" spans="1:26" ht="15.75" customHeight="1" x14ac:dyDescent="0.25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</row>
    <row r="324" spans="1:26" ht="15.75" customHeight="1" x14ac:dyDescent="0.25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</row>
    <row r="325" spans="1:26" ht="15.75" customHeight="1" x14ac:dyDescent="0.25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</row>
    <row r="326" spans="1:26" ht="15.75" customHeight="1" x14ac:dyDescent="0.25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</row>
    <row r="327" spans="1:26" ht="15.75" customHeight="1" x14ac:dyDescent="0.25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</row>
    <row r="328" spans="1:26" ht="15.75" customHeight="1" x14ac:dyDescent="0.25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</row>
    <row r="329" spans="1:26" ht="15.75" customHeight="1" x14ac:dyDescent="0.25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</row>
    <row r="330" spans="1:26" ht="15.75" customHeight="1" x14ac:dyDescent="0.25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</row>
    <row r="331" spans="1:26" ht="15.75" customHeight="1" x14ac:dyDescent="0.25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</row>
    <row r="332" spans="1:26" ht="15.75" customHeight="1" x14ac:dyDescent="0.25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</row>
    <row r="333" spans="1:26" ht="15.75" customHeight="1" x14ac:dyDescent="0.25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</row>
    <row r="334" spans="1:26" ht="15.75" customHeight="1" x14ac:dyDescent="0.25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</row>
    <row r="335" spans="1:26" ht="15.75" customHeight="1" x14ac:dyDescent="0.25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</row>
    <row r="336" spans="1:26" ht="15.75" customHeight="1" x14ac:dyDescent="0.25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</row>
    <row r="337" spans="1:26" ht="15.75" customHeight="1" x14ac:dyDescent="0.25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</row>
    <row r="338" spans="1:26" ht="15.75" customHeight="1" x14ac:dyDescent="0.25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</row>
    <row r="339" spans="1:26" ht="15.75" customHeight="1" x14ac:dyDescent="0.25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</row>
    <row r="340" spans="1:26" ht="15.75" customHeight="1" x14ac:dyDescent="0.25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</row>
    <row r="341" spans="1:26" ht="15.75" customHeight="1" x14ac:dyDescent="0.25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</row>
    <row r="342" spans="1:26" ht="15.75" customHeight="1" x14ac:dyDescent="0.25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</row>
    <row r="343" spans="1:26" ht="15.75" customHeight="1" x14ac:dyDescent="0.25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</row>
    <row r="344" spans="1:26" ht="15.75" customHeight="1" x14ac:dyDescent="0.25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</row>
    <row r="345" spans="1:26" ht="15.75" customHeight="1" x14ac:dyDescent="0.25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</row>
    <row r="346" spans="1:26" ht="15.75" customHeight="1" x14ac:dyDescent="0.25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</row>
    <row r="347" spans="1:26" ht="15.75" customHeight="1" x14ac:dyDescent="0.25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</row>
    <row r="348" spans="1:26" ht="15.75" customHeight="1" x14ac:dyDescent="0.25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</row>
    <row r="349" spans="1:26" ht="15.75" customHeight="1" x14ac:dyDescent="0.25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</row>
    <row r="350" spans="1:26" ht="15.75" customHeight="1" x14ac:dyDescent="0.25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</row>
    <row r="351" spans="1:26" ht="15.75" customHeight="1" x14ac:dyDescent="0.25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</row>
    <row r="352" spans="1:26" ht="15.75" customHeight="1" x14ac:dyDescent="0.25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</row>
    <row r="353" spans="1:26" ht="15.75" customHeight="1" x14ac:dyDescent="0.25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</row>
    <row r="354" spans="1:26" ht="15.75" customHeight="1" x14ac:dyDescent="0.25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</row>
    <row r="355" spans="1:26" ht="15.75" customHeight="1" x14ac:dyDescent="0.25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</row>
    <row r="356" spans="1:26" ht="15.75" customHeight="1" x14ac:dyDescent="0.25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</row>
    <row r="357" spans="1:26" ht="15.75" customHeight="1" x14ac:dyDescent="0.25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</row>
    <row r="358" spans="1:26" ht="15.75" customHeight="1" x14ac:dyDescent="0.25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</row>
    <row r="359" spans="1:26" ht="15.75" customHeight="1" x14ac:dyDescent="0.25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</row>
    <row r="360" spans="1:26" ht="15.75" customHeight="1" x14ac:dyDescent="0.25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</row>
    <row r="361" spans="1:26" ht="15.75" customHeight="1" x14ac:dyDescent="0.25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</row>
    <row r="362" spans="1:26" ht="15.75" customHeight="1" x14ac:dyDescent="0.25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</row>
    <row r="363" spans="1:26" ht="15.75" customHeight="1" x14ac:dyDescent="0.25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</row>
    <row r="364" spans="1:26" ht="15.75" customHeight="1" x14ac:dyDescent="0.25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</row>
    <row r="365" spans="1:26" ht="15.75" customHeight="1" x14ac:dyDescent="0.25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</row>
    <row r="366" spans="1:26" ht="15.75" customHeight="1" x14ac:dyDescent="0.25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</row>
    <row r="367" spans="1:26" ht="15.75" customHeight="1" x14ac:dyDescent="0.25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</row>
    <row r="368" spans="1:26" ht="15.75" customHeight="1" x14ac:dyDescent="0.25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</row>
    <row r="369" spans="1:26" ht="15.75" customHeight="1" x14ac:dyDescent="0.25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</row>
    <row r="370" spans="1:26" ht="15.75" customHeight="1" x14ac:dyDescent="0.25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</row>
    <row r="371" spans="1:26" ht="15.75" customHeight="1" x14ac:dyDescent="0.25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</row>
    <row r="372" spans="1:26" ht="15.75" customHeight="1" x14ac:dyDescent="0.25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</row>
    <row r="373" spans="1:26" ht="15.75" customHeight="1" x14ac:dyDescent="0.25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</row>
    <row r="374" spans="1:26" ht="15.75" customHeight="1" x14ac:dyDescent="0.25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</row>
    <row r="375" spans="1:26" ht="15.75" customHeight="1" x14ac:dyDescent="0.25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</row>
    <row r="376" spans="1:26" ht="15.75" customHeight="1" x14ac:dyDescent="0.25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</row>
    <row r="377" spans="1:26" ht="15.75" customHeight="1" x14ac:dyDescent="0.25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</row>
    <row r="378" spans="1:26" ht="15.75" customHeight="1" x14ac:dyDescent="0.25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</row>
    <row r="379" spans="1:26" ht="15.75" customHeight="1" x14ac:dyDescent="0.25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</row>
    <row r="380" spans="1:26" ht="15.75" customHeight="1" x14ac:dyDescent="0.25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</row>
    <row r="381" spans="1:26" ht="15.75" customHeight="1" x14ac:dyDescent="0.25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</row>
    <row r="382" spans="1:26" ht="15.75" customHeight="1" x14ac:dyDescent="0.25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</row>
    <row r="383" spans="1:26" ht="15.75" customHeight="1" x14ac:dyDescent="0.25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</row>
    <row r="384" spans="1:26" ht="15.75" customHeight="1" x14ac:dyDescent="0.25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</row>
    <row r="385" spans="1:26" ht="15.75" customHeight="1" x14ac:dyDescent="0.25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</row>
    <row r="386" spans="1:26" ht="15.75" customHeight="1" x14ac:dyDescent="0.25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</row>
    <row r="387" spans="1:26" ht="15.75" customHeight="1" x14ac:dyDescent="0.25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</row>
    <row r="388" spans="1:26" ht="15.75" customHeight="1" x14ac:dyDescent="0.25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</row>
    <row r="389" spans="1:26" ht="15.75" customHeight="1" x14ac:dyDescent="0.25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</row>
    <row r="390" spans="1:26" ht="15.75" customHeight="1" x14ac:dyDescent="0.25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</row>
    <row r="391" spans="1:26" ht="15.75" customHeight="1" x14ac:dyDescent="0.25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</row>
    <row r="392" spans="1:26" ht="15.75" customHeight="1" x14ac:dyDescent="0.25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</row>
    <row r="393" spans="1:26" ht="15.75" customHeight="1" x14ac:dyDescent="0.25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</row>
    <row r="394" spans="1:26" ht="15.75" customHeight="1" x14ac:dyDescent="0.25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</row>
    <row r="395" spans="1:26" ht="15.75" customHeight="1" x14ac:dyDescent="0.25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</row>
    <row r="396" spans="1:26" ht="15.75" customHeight="1" x14ac:dyDescent="0.25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</row>
    <row r="397" spans="1:26" ht="15.75" customHeight="1" x14ac:dyDescent="0.25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</row>
    <row r="398" spans="1:26" ht="15.75" customHeight="1" x14ac:dyDescent="0.25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</row>
    <row r="399" spans="1:26" ht="15.75" customHeight="1" x14ac:dyDescent="0.25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</row>
    <row r="400" spans="1:26" ht="15.75" customHeight="1" x14ac:dyDescent="0.25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</row>
    <row r="401" spans="1:26" ht="15.75" customHeight="1" x14ac:dyDescent="0.25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</row>
    <row r="402" spans="1:26" ht="15.75" customHeight="1" x14ac:dyDescent="0.25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</row>
    <row r="403" spans="1:26" ht="15.75" customHeight="1" x14ac:dyDescent="0.25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</row>
    <row r="404" spans="1:26" ht="15.75" customHeight="1" x14ac:dyDescent="0.25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</row>
    <row r="405" spans="1:26" ht="15.75" customHeight="1" x14ac:dyDescent="0.25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</row>
    <row r="406" spans="1:26" ht="15.75" customHeight="1" x14ac:dyDescent="0.25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</row>
    <row r="407" spans="1:26" ht="15.75" customHeight="1" x14ac:dyDescent="0.25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</row>
    <row r="408" spans="1:26" ht="15.75" customHeight="1" x14ac:dyDescent="0.25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</row>
    <row r="409" spans="1:26" ht="15.75" customHeight="1" x14ac:dyDescent="0.25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</row>
    <row r="410" spans="1:26" ht="15.75" customHeight="1" x14ac:dyDescent="0.25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</row>
    <row r="411" spans="1:26" ht="15.75" customHeight="1" x14ac:dyDescent="0.25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</row>
    <row r="412" spans="1:26" ht="15.75" customHeight="1" x14ac:dyDescent="0.25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</row>
    <row r="413" spans="1:26" ht="15.75" customHeight="1" x14ac:dyDescent="0.25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</row>
    <row r="414" spans="1:26" ht="15.75" customHeight="1" x14ac:dyDescent="0.25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</row>
    <row r="415" spans="1:26" ht="15.75" customHeight="1" x14ac:dyDescent="0.25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</row>
    <row r="416" spans="1:26" ht="15.75" customHeight="1" x14ac:dyDescent="0.25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</row>
    <row r="417" spans="1:26" ht="15.75" customHeight="1" x14ac:dyDescent="0.25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</row>
    <row r="418" spans="1:26" ht="15.75" customHeight="1" x14ac:dyDescent="0.25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</row>
    <row r="419" spans="1:26" ht="15.75" customHeight="1" x14ac:dyDescent="0.25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</row>
    <row r="420" spans="1:26" ht="15.75" customHeight="1" x14ac:dyDescent="0.25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</row>
    <row r="421" spans="1:26" ht="15.75" customHeight="1" x14ac:dyDescent="0.25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</row>
    <row r="422" spans="1:26" ht="15.75" customHeight="1" x14ac:dyDescent="0.25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</row>
    <row r="423" spans="1:26" ht="15.75" customHeight="1" x14ac:dyDescent="0.25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</row>
    <row r="424" spans="1:26" ht="15.75" customHeight="1" x14ac:dyDescent="0.25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</row>
    <row r="425" spans="1:26" ht="15.75" customHeight="1" x14ac:dyDescent="0.25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</row>
    <row r="426" spans="1:26" ht="15.75" customHeight="1" x14ac:dyDescent="0.25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</row>
    <row r="427" spans="1:26" ht="15.75" customHeight="1" x14ac:dyDescent="0.25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</row>
    <row r="428" spans="1:26" ht="15.75" customHeight="1" x14ac:dyDescent="0.25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</row>
    <row r="429" spans="1:26" ht="15.75" customHeight="1" x14ac:dyDescent="0.25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</row>
    <row r="430" spans="1:26" ht="15.75" customHeight="1" x14ac:dyDescent="0.25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</row>
    <row r="431" spans="1:26" ht="15.75" customHeight="1" x14ac:dyDescent="0.25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</row>
    <row r="432" spans="1:26" ht="15.75" customHeight="1" x14ac:dyDescent="0.25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</row>
    <row r="433" spans="1:26" ht="15.75" customHeight="1" x14ac:dyDescent="0.25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</row>
    <row r="434" spans="1:26" ht="15.75" customHeight="1" x14ac:dyDescent="0.25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</row>
    <row r="435" spans="1:26" ht="15.75" customHeight="1" x14ac:dyDescent="0.25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</row>
    <row r="436" spans="1:26" ht="15.75" customHeight="1" x14ac:dyDescent="0.25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</row>
    <row r="437" spans="1:26" ht="15.75" customHeight="1" x14ac:dyDescent="0.25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</row>
    <row r="438" spans="1:26" ht="15.75" customHeight="1" x14ac:dyDescent="0.25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</row>
    <row r="439" spans="1:26" ht="15.75" customHeight="1" x14ac:dyDescent="0.25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</row>
    <row r="440" spans="1:26" ht="15.75" customHeight="1" x14ac:dyDescent="0.25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</row>
    <row r="441" spans="1:26" ht="15.75" customHeight="1" x14ac:dyDescent="0.25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</row>
    <row r="442" spans="1:26" ht="15.75" customHeight="1" x14ac:dyDescent="0.25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</row>
    <row r="443" spans="1:26" ht="15.75" customHeight="1" x14ac:dyDescent="0.25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</row>
    <row r="444" spans="1:26" ht="15.75" customHeight="1" x14ac:dyDescent="0.25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</row>
    <row r="445" spans="1:26" ht="15.75" customHeight="1" x14ac:dyDescent="0.25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</row>
    <row r="446" spans="1:26" ht="15.75" customHeight="1" x14ac:dyDescent="0.25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</row>
    <row r="447" spans="1:26" ht="15.75" customHeight="1" x14ac:dyDescent="0.25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</row>
    <row r="448" spans="1:26" ht="15.75" customHeight="1" x14ac:dyDescent="0.25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</row>
    <row r="449" spans="1:26" ht="15.75" customHeight="1" x14ac:dyDescent="0.25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</row>
    <row r="450" spans="1:26" ht="15.75" customHeight="1" x14ac:dyDescent="0.25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</row>
    <row r="451" spans="1:26" ht="15.75" customHeight="1" x14ac:dyDescent="0.25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</row>
    <row r="452" spans="1:26" ht="15.75" customHeight="1" x14ac:dyDescent="0.25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</row>
    <row r="453" spans="1:26" ht="15.75" customHeight="1" x14ac:dyDescent="0.25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</row>
    <row r="454" spans="1:26" ht="15.75" customHeight="1" x14ac:dyDescent="0.25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</row>
    <row r="455" spans="1:26" ht="15.75" customHeight="1" x14ac:dyDescent="0.25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</row>
    <row r="456" spans="1:26" ht="15.75" customHeight="1" x14ac:dyDescent="0.25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</row>
    <row r="457" spans="1:26" ht="15.75" customHeight="1" x14ac:dyDescent="0.25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</row>
    <row r="458" spans="1:26" ht="15.75" customHeight="1" x14ac:dyDescent="0.25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</row>
    <row r="459" spans="1:26" ht="15.75" customHeight="1" x14ac:dyDescent="0.25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</row>
    <row r="460" spans="1:26" ht="15.75" customHeight="1" x14ac:dyDescent="0.25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</row>
    <row r="461" spans="1:26" ht="15.75" customHeight="1" x14ac:dyDescent="0.25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</row>
    <row r="462" spans="1:26" ht="15.75" customHeight="1" x14ac:dyDescent="0.25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</row>
    <row r="463" spans="1:26" ht="15.75" customHeight="1" x14ac:dyDescent="0.25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</row>
    <row r="464" spans="1:26" ht="15.75" customHeight="1" x14ac:dyDescent="0.25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</row>
    <row r="465" spans="1:26" ht="15.75" customHeight="1" x14ac:dyDescent="0.25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</row>
    <row r="466" spans="1:26" ht="15.75" customHeight="1" x14ac:dyDescent="0.25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</row>
    <row r="467" spans="1:26" ht="15.75" customHeight="1" x14ac:dyDescent="0.25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</row>
    <row r="468" spans="1:26" ht="15.75" customHeight="1" x14ac:dyDescent="0.25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</row>
    <row r="469" spans="1:26" ht="15.75" customHeight="1" x14ac:dyDescent="0.25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</row>
    <row r="470" spans="1:26" ht="15.75" customHeight="1" x14ac:dyDescent="0.25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</row>
    <row r="471" spans="1:26" ht="15.75" customHeight="1" x14ac:dyDescent="0.25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</row>
    <row r="472" spans="1:26" ht="15.75" customHeight="1" x14ac:dyDescent="0.25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</row>
    <row r="473" spans="1:26" ht="15.75" customHeight="1" x14ac:dyDescent="0.25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</row>
    <row r="474" spans="1:26" ht="15.75" customHeight="1" x14ac:dyDescent="0.25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</row>
    <row r="475" spans="1:26" ht="15.75" customHeight="1" x14ac:dyDescent="0.25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</row>
    <row r="476" spans="1:26" ht="15.75" customHeight="1" x14ac:dyDescent="0.25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</row>
    <row r="477" spans="1:26" ht="15.75" customHeight="1" x14ac:dyDescent="0.25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</row>
    <row r="478" spans="1:26" ht="15.75" customHeight="1" x14ac:dyDescent="0.25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</row>
    <row r="479" spans="1:26" ht="15.75" customHeight="1" x14ac:dyDescent="0.25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</row>
    <row r="480" spans="1:26" ht="15.75" customHeight="1" x14ac:dyDescent="0.25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</row>
    <row r="481" spans="1:26" ht="15.75" customHeight="1" x14ac:dyDescent="0.25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</row>
    <row r="482" spans="1:26" ht="15.75" customHeight="1" x14ac:dyDescent="0.25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</row>
    <row r="483" spans="1:26" ht="15.75" customHeight="1" x14ac:dyDescent="0.25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</row>
    <row r="484" spans="1:26" ht="15.75" customHeight="1" x14ac:dyDescent="0.25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</row>
    <row r="485" spans="1:26" ht="15.75" customHeight="1" x14ac:dyDescent="0.25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</row>
    <row r="486" spans="1:26" ht="15.75" customHeight="1" x14ac:dyDescent="0.25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</row>
    <row r="487" spans="1:26" ht="15.75" customHeight="1" x14ac:dyDescent="0.25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</row>
    <row r="488" spans="1:26" ht="15.75" customHeight="1" x14ac:dyDescent="0.25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</row>
    <row r="489" spans="1:26" ht="15.75" customHeight="1" x14ac:dyDescent="0.25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</row>
    <row r="490" spans="1:26" ht="15.75" customHeight="1" x14ac:dyDescent="0.25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</row>
    <row r="491" spans="1:26" ht="15.75" customHeight="1" x14ac:dyDescent="0.25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</row>
    <row r="492" spans="1:26" ht="15.75" customHeight="1" x14ac:dyDescent="0.25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</row>
    <row r="493" spans="1:26" ht="15.75" customHeight="1" x14ac:dyDescent="0.25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</row>
    <row r="494" spans="1:26" ht="15.75" customHeight="1" x14ac:dyDescent="0.25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</row>
    <row r="495" spans="1:26" ht="15.75" customHeight="1" x14ac:dyDescent="0.25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</row>
    <row r="496" spans="1:26" ht="15.75" customHeight="1" x14ac:dyDescent="0.25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</row>
    <row r="497" spans="1:26" ht="15.75" customHeight="1" x14ac:dyDescent="0.25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</row>
    <row r="498" spans="1:26" ht="15.75" customHeight="1" x14ac:dyDescent="0.25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</row>
    <row r="499" spans="1:26" ht="15.75" customHeight="1" x14ac:dyDescent="0.25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</row>
    <row r="500" spans="1:26" ht="15.75" customHeight="1" x14ac:dyDescent="0.25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</row>
    <row r="501" spans="1:26" ht="15.75" customHeight="1" x14ac:dyDescent="0.25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</row>
    <row r="502" spans="1:26" ht="15.75" customHeight="1" x14ac:dyDescent="0.25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</row>
    <row r="503" spans="1:26" ht="15.75" customHeight="1" x14ac:dyDescent="0.25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</row>
    <row r="504" spans="1:26" ht="15.75" customHeight="1" x14ac:dyDescent="0.25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</row>
    <row r="505" spans="1:26" ht="15.75" customHeight="1" x14ac:dyDescent="0.25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</row>
    <row r="506" spans="1:26" ht="15.75" customHeight="1" x14ac:dyDescent="0.25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</row>
    <row r="507" spans="1:26" ht="15.75" customHeight="1" x14ac:dyDescent="0.25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</row>
    <row r="508" spans="1:26" ht="15.75" customHeight="1" x14ac:dyDescent="0.25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</row>
    <row r="509" spans="1:26" ht="15.75" customHeight="1" x14ac:dyDescent="0.25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</row>
    <row r="510" spans="1:26" ht="15.75" customHeight="1" x14ac:dyDescent="0.25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</row>
    <row r="511" spans="1:26" ht="15.75" customHeight="1" x14ac:dyDescent="0.25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</row>
    <row r="512" spans="1:26" ht="15.75" customHeight="1" x14ac:dyDescent="0.25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</row>
    <row r="513" spans="1:26" ht="15.75" customHeight="1" x14ac:dyDescent="0.25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</row>
    <row r="514" spans="1:26" ht="15.75" customHeight="1" x14ac:dyDescent="0.25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</row>
    <row r="515" spans="1:26" ht="15.75" customHeight="1" x14ac:dyDescent="0.25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</row>
    <row r="516" spans="1:26" ht="15.75" customHeight="1" x14ac:dyDescent="0.25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</row>
    <row r="517" spans="1:26" ht="15.75" customHeight="1" x14ac:dyDescent="0.25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</row>
    <row r="518" spans="1:26" ht="15.75" customHeight="1" x14ac:dyDescent="0.25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</row>
    <row r="519" spans="1:26" ht="15.75" customHeight="1" x14ac:dyDescent="0.25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</row>
    <row r="520" spans="1:26" ht="15.75" customHeight="1" x14ac:dyDescent="0.25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</row>
    <row r="521" spans="1:26" ht="15.75" customHeight="1" x14ac:dyDescent="0.25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</row>
    <row r="522" spans="1:26" ht="15.75" customHeight="1" x14ac:dyDescent="0.25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</row>
    <row r="523" spans="1:26" ht="15.75" customHeight="1" x14ac:dyDescent="0.25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</row>
    <row r="524" spans="1:26" ht="15.75" customHeight="1" x14ac:dyDescent="0.25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</row>
    <row r="525" spans="1:26" ht="15.75" customHeight="1" x14ac:dyDescent="0.25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</row>
    <row r="526" spans="1:26" ht="15.75" customHeight="1" x14ac:dyDescent="0.25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</row>
    <row r="527" spans="1:26" ht="15.75" customHeight="1" x14ac:dyDescent="0.25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</row>
    <row r="528" spans="1:26" ht="15.75" customHeight="1" x14ac:dyDescent="0.25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</row>
    <row r="529" spans="1:26" ht="15.75" customHeight="1" x14ac:dyDescent="0.25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</row>
    <row r="530" spans="1:26" ht="15.75" customHeight="1" x14ac:dyDescent="0.25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</row>
    <row r="531" spans="1:26" ht="15.75" customHeight="1" x14ac:dyDescent="0.25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</row>
    <row r="532" spans="1:26" ht="15.75" customHeight="1" x14ac:dyDescent="0.25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</row>
    <row r="533" spans="1:26" ht="15.75" customHeight="1" x14ac:dyDescent="0.25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</row>
    <row r="534" spans="1:26" ht="15.75" customHeight="1" x14ac:dyDescent="0.25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</row>
    <row r="535" spans="1:26" ht="15.75" customHeight="1" x14ac:dyDescent="0.25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</row>
    <row r="536" spans="1:26" ht="15.75" customHeight="1" x14ac:dyDescent="0.25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</row>
    <row r="537" spans="1:26" ht="15.75" customHeight="1" x14ac:dyDescent="0.25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</row>
    <row r="538" spans="1:26" ht="15.75" customHeight="1" x14ac:dyDescent="0.25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</row>
    <row r="539" spans="1:26" ht="15.75" customHeight="1" x14ac:dyDescent="0.25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</row>
    <row r="540" spans="1:26" ht="15.75" customHeight="1" x14ac:dyDescent="0.25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</row>
    <row r="541" spans="1:26" ht="15.75" customHeight="1" x14ac:dyDescent="0.25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</row>
    <row r="542" spans="1:26" ht="15.75" customHeight="1" x14ac:dyDescent="0.25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</row>
    <row r="543" spans="1:26" ht="15.75" customHeight="1" x14ac:dyDescent="0.25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</row>
    <row r="544" spans="1:26" ht="15.75" customHeight="1" x14ac:dyDescent="0.25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</row>
    <row r="545" spans="1:26" ht="15.75" customHeight="1" x14ac:dyDescent="0.25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</row>
    <row r="546" spans="1:26" ht="15.75" customHeight="1" x14ac:dyDescent="0.25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</row>
    <row r="547" spans="1:26" ht="15.75" customHeight="1" x14ac:dyDescent="0.25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</row>
    <row r="548" spans="1:26" ht="15.75" customHeight="1" x14ac:dyDescent="0.25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</row>
    <row r="549" spans="1:26" ht="15.75" customHeight="1" x14ac:dyDescent="0.25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</row>
    <row r="550" spans="1:26" ht="15.75" customHeight="1" x14ac:dyDescent="0.25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</row>
    <row r="551" spans="1:26" ht="15.75" customHeight="1" x14ac:dyDescent="0.25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</row>
    <row r="552" spans="1:26" ht="15.75" customHeight="1" x14ac:dyDescent="0.25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</row>
    <row r="553" spans="1:26" ht="15.75" customHeight="1" x14ac:dyDescent="0.25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</row>
    <row r="554" spans="1:26" ht="15.75" customHeight="1" x14ac:dyDescent="0.25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</row>
    <row r="555" spans="1:26" ht="15.75" customHeight="1" x14ac:dyDescent="0.25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</row>
    <row r="556" spans="1:26" ht="15.75" customHeight="1" x14ac:dyDescent="0.25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</row>
    <row r="557" spans="1:26" ht="15.75" customHeight="1" x14ac:dyDescent="0.25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</row>
    <row r="558" spans="1:26" ht="15.75" customHeight="1" x14ac:dyDescent="0.25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</row>
    <row r="559" spans="1:26" ht="15.75" customHeight="1" x14ac:dyDescent="0.25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</row>
    <row r="560" spans="1:26" ht="15.75" customHeight="1" x14ac:dyDescent="0.25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</row>
    <row r="561" spans="1:26" ht="15.75" customHeight="1" x14ac:dyDescent="0.25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</row>
    <row r="562" spans="1:26" ht="15.75" customHeight="1" x14ac:dyDescent="0.25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</row>
    <row r="563" spans="1:26" ht="15.75" customHeight="1" x14ac:dyDescent="0.25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</row>
    <row r="564" spans="1:26" ht="15.75" customHeight="1" x14ac:dyDescent="0.25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</row>
    <row r="565" spans="1:26" ht="15.75" customHeight="1" x14ac:dyDescent="0.25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</row>
    <row r="566" spans="1:26" ht="15.75" customHeight="1" x14ac:dyDescent="0.25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</row>
    <row r="567" spans="1:26" ht="15.75" customHeight="1" x14ac:dyDescent="0.25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</row>
    <row r="568" spans="1:26" ht="15.75" customHeight="1" x14ac:dyDescent="0.25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</row>
    <row r="569" spans="1:26" ht="15.75" customHeight="1" x14ac:dyDescent="0.25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</row>
    <row r="570" spans="1:26" ht="15.75" customHeight="1" x14ac:dyDescent="0.25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</row>
    <row r="571" spans="1:26" ht="15.75" customHeight="1" x14ac:dyDescent="0.25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</row>
    <row r="572" spans="1:26" ht="15.75" customHeight="1" x14ac:dyDescent="0.25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</row>
    <row r="573" spans="1:26" ht="15.75" customHeight="1" x14ac:dyDescent="0.25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</row>
    <row r="574" spans="1:26" ht="15.75" customHeight="1" x14ac:dyDescent="0.25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</row>
    <row r="575" spans="1:26" ht="15.75" customHeight="1" x14ac:dyDescent="0.25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</row>
    <row r="576" spans="1:26" ht="15.75" customHeight="1" x14ac:dyDescent="0.25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</row>
    <row r="577" spans="1:26" ht="15.75" customHeight="1" x14ac:dyDescent="0.25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</row>
    <row r="578" spans="1:26" ht="15.75" customHeight="1" x14ac:dyDescent="0.25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</row>
    <row r="579" spans="1:26" ht="15.75" customHeight="1" x14ac:dyDescent="0.25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</row>
    <row r="580" spans="1:26" ht="15.75" customHeight="1" x14ac:dyDescent="0.25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</row>
    <row r="581" spans="1:26" ht="15.75" customHeight="1" x14ac:dyDescent="0.25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</row>
    <row r="582" spans="1:26" ht="15.75" customHeight="1" x14ac:dyDescent="0.25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</row>
    <row r="583" spans="1:26" ht="15.75" customHeight="1" x14ac:dyDescent="0.25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</row>
    <row r="584" spans="1:26" ht="15.75" customHeight="1" x14ac:dyDescent="0.25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</row>
    <row r="585" spans="1:26" ht="15.75" customHeight="1" x14ac:dyDescent="0.25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</row>
    <row r="586" spans="1:26" ht="15.75" customHeight="1" x14ac:dyDescent="0.25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</row>
    <row r="587" spans="1:26" ht="15.75" customHeight="1" x14ac:dyDescent="0.25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</row>
    <row r="588" spans="1:26" ht="15.75" customHeight="1" x14ac:dyDescent="0.25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</row>
    <row r="589" spans="1:26" ht="15.75" customHeight="1" x14ac:dyDescent="0.25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</row>
    <row r="590" spans="1:26" ht="15.75" customHeight="1" x14ac:dyDescent="0.25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</row>
    <row r="591" spans="1:26" ht="15.75" customHeight="1" x14ac:dyDescent="0.25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</row>
    <row r="592" spans="1:26" ht="15.75" customHeight="1" x14ac:dyDescent="0.25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</row>
    <row r="593" spans="1:26" ht="15.75" customHeight="1" x14ac:dyDescent="0.25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</row>
    <row r="594" spans="1:26" ht="15.75" customHeight="1" x14ac:dyDescent="0.25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</row>
    <row r="595" spans="1:26" ht="15.75" customHeight="1" x14ac:dyDescent="0.25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</row>
    <row r="596" spans="1:26" ht="15.75" customHeight="1" x14ac:dyDescent="0.25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</row>
    <row r="597" spans="1:26" ht="15.75" customHeight="1" x14ac:dyDescent="0.25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</row>
    <row r="598" spans="1:26" ht="15.75" customHeight="1" x14ac:dyDescent="0.25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</row>
    <row r="599" spans="1:26" ht="15.75" customHeight="1" x14ac:dyDescent="0.25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</row>
    <row r="600" spans="1:26" ht="15.75" customHeight="1" x14ac:dyDescent="0.25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</row>
    <row r="601" spans="1:26" ht="15.75" customHeight="1" x14ac:dyDescent="0.25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</row>
    <row r="602" spans="1:26" ht="15.75" customHeight="1" x14ac:dyDescent="0.25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</row>
    <row r="603" spans="1:26" ht="15.75" customHeight="1" x14ac:dyDescent="0.25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</row>
    <row r="604" spans="1:26" ht="15.75" customHeight="1" x14ac:dyDescent="0.25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</row>
    <row r="605" spans="1:26" ht="15.75" customHeight="1" x14ac:dyDescent="0.25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</row>
    <row r="606" spans="1:26" ht="15.75" customHeight="1" x14ac:dyDescent="0.25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</row>
    <row r="607" spans="1:26" ht="15.75" customHeight="1" x14ac:dyDescent="0.25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</row>
    <row r="608" spans="1:26" ht="15.75" customHeight="1" x14ac:dyDescent="0.25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</row>
    <row r="609" spans="1:26" ht="15.75" customHeight="1" x14ac:dyDescent="0.25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</row>
    <row r="610" spans="1:26" ht="15.75" customHeight="1" x14ac:dyDescent="0.25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</row>
    <row r="611" spans="1:26" ht="15.75" customHeight="1" x14ac:dyDescent="0.25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</row>
    <row r="612" spans="1:26" ht="15.75" customHeight="1" x14ac:dyDescent="0.25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</row>
    <row r="613" spans="1:26" ht="15.75" customHeight="1" x14ac:dyDescent="0.25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</row>
    <row r="614" spans="1:26" ht="15.75" customHeight="1" x14ac:dyDescent="0.25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</row>
    <row r="615" spans="1:26" ht="15.75" customHeight="1" x14ac:dyDescent="0.25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</row>
    <row r="616" spans="1:26" ht="15.75" customHeight="1" x14ac:dyDescent="0.25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</row>
    <row r="617" spans="1:26" ht="15.75" customHeight="1" x14ac:dyDescent="0.25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</row>
    <row r="618" spans="1:26" ht="15.75" customHeight="1" x14ac:dyDescent="0.25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</row>
    <row r="619" spans="1:26" ht="15.75" customHeight="1" x14ac:dyDescent="0.25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</row>
    <row r="620" spans="1:26" ht="15.75" customHeight="1" x14ac:dyDescent="0.25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</row>
    <row r="621" spans="1:26" ht="15.75" customHeight="1" x14ac:dyDescent="0.25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</row>
    <row r="622" spans="1:26" ht="15.75" customHeight="1" x14ac:dyDescent="0.25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</row>
    <row r="623" spans="1:26" ht="15.75" customHeight="1" x14ac:dyDescent="0.25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</row>
    <row r="624" spans="1:26" ht="15.75" customHeight="1" x14ac:dyDescent="0.25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</row>
    <row r="625" spans="1:26" ht="15.75" customHeight="1" x14ac:dyDescent="0.25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</row>
    <row r="626" spans="1:26" ht="15.75" customHeight="1" x14ac:dyDescent="0.25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</row>
    <row r="627" spans="1:26" ht="15.75" customHeight="1" x14ac:dyDescent="0.25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</row>
    <row r="628" spans="1:26" ht="15.75" customHeight="1" x14ac:dyDescent="0.25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</row>
    <row r="629" spans="1:26" ht="15.75" customHeight="1" x14ac:dyDescent="0.25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</row>
    <row r="630" spans="1:26" ht="15.75" customHeight="1" x14ac:dyDescent="0.25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</row>
    <row r="631" spans="1:26" ht="15.75" customHeight="1" x14ac:dyDescent="0.25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</row>
    <row r="632" spans="1:26" ht="15.75" customHeight="1" x14ac:dyDescent="0.25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</row>
    <row r="633" spans="1:26" ht="15.75" customHeight="1" x14ac:dyDescent="0.25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</row>
    <row r="634" spans="1:26" ht="15.75" customHeight="1" x14ac:dyDescent="0.25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</row>
    <row r="635" spans="1:26" ht="15.75" customHeight="1" x14ac:dyDescent="0.25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</row>
    <row r="636" spans="1:26" ht="15.75" customHeight="1" x14ac:dyDescent="0.25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</row>
    <row r="637" spans="1:26" ht="15.75" customHeight="1" x14ac:dyDescent="0.25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</row>
    <row r="638" spans="1:26" ht="15.75" customHeight="1" x14ac:dyDescent="0.25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</row>
    <row r="639" spans="1:26" ht="15.75" customHeight="1" x14ac:dyDescent="0.25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</row>
    <row r="640" spans="1:26" ht="15.75" customHeight="1" x14ac:dyDescent="0.25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</row>
    <row r="641" spans="1:26" ht="15.75" customHeight="1" x14ac:dyDescent="0.25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</row>
    <row r="642" spans="1:26" ht="15.75" customHeight="1" x14ac:dyDescent="0.25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</row>
    <row r="643" spans="1:26" ht="15.75" customHeight="1" x14ac:dyDescent="0.25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</row>
    <row r="644" spans="1:26" ht="15.75" customHeight="1" x14ac:dyDescent="0.25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</row>
    <row r="645" spans="1:26" ht="15.75" customHeight="1" x14ac:dyDescent="0.25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</row>
    <row r="646" spans="1:26" ht="15.75" customHeight="1" x14ac:dyDescent="0.25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</row>
    <row r="647" spans="1:26" ht="15.75" customHeight="1" x14ac:dyDescent="0.25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</row>
    <row r="648" spans="1:26" ht="15.75" customHeight="1" x14ac:dyDescent="0.25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</row>
    <row r="649" spans="1:26" ht="15.75" customHeight="1" x14ac:dyDescent="0.25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</row>
    <row r="650" spans="1:26" ht="15.75" customHeight="1" x14ac:dyDescent="0.25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</row>
    <row r="651" spans="1:26" ht="15.75" customHeight="1" x14ac:dyDescent="0.25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</row>
    <row r="652" spans="1:26" ht="15.75" customHeight="1" x14ac:dyDescent="0.25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</row>
    <row r="653" spans="1:26" ht="15.75" customHeight="1" x14ac:dyDescent="0.25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</row>
    <row r="654" spans="1:26" ht="15.75" customHeight="1" x14ac:dyDescent="0.25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</row>
    <row r="655" spans="1:26" ht="15.75" customHeight="1" x14ac:dyDescent="0.25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</row>
    <row r="656" spans="1:26" ht="15.75" customHeight="1" x14ac:dyDescent="0.25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</row>
    <row r="657" spans="1:26" ht="15.75" customHeight="1" x14ac:dyDescent="0.25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</row>
    <row r="658" spans="1:26" ht="15.75" customHeight="1" x14ac:dyDescent="0.25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</row>
    <row r="659" spans="1:26" ht="15.75" customHeight="1" x14ac:dyDescent="0.25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</row>
    <row r="660" spans="1:26" ht="15.75" customHeight="1" x14ac:dyDescent="0.25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</row>
    <row r="661" spans="1:26" ht="15.75" customHeight="1" x14ac:dyDescent="0.25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</row>
    <row r="662" spans="1:26" ht="15.75" customHeight="1" x14ac:dyDescent="0.25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</row>
    <row r="663" spans="1:26" ht="15.75" customHeight="1" x14ac:dyDescent="0.25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</row>
    <row r="664" spans="1:26" ht="15.75" customHeight="1" x14ac:dyDescent="0.25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</row>
    <row r="665" spans="1:26" ht="15.75" customHeight="1" x14ac:dyDescent="0.25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</row>
    <row r="666" spans="1:26" ht="15.75" customHeight="1" x14ac:dyDescent="0.25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</row>
    <row r="667" spans="1:26" ht="15.75" customHeight="1" x14ac:dyDescent="0.25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</row>
    <row r="668" spans="1:26" ht="15.75" customHeight="1" x14ac:dyDescent="0.25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</row>
    <row r="669" spans="1:26" ht="15.75" customHeight="1" x14ac:dyDescent="0.25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</row>
    <row r="670" spans="1:26" ht="15.75" customHeight="1" x14ac:dyDescent="0.25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</row>
    <row r="671" spans="1:26" ht="15.75" customHeight="1" x14ac:dyDescent="0.25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</row>
    <row r="672" spans="1:26" ht="15.75" customHeight="1" x14ac:dyDescent="0.25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</row>
    <row r="673" spans="1:26" ht="15.75" customHeight="1" x14ac:dyDescent="0.25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</row>
    <row r="674" spans="1:26" ht="15.75" customHeight="1" x14ac:dyDescent="0.25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</row>
    <row r="675" spans="1:26" ht="15.75" customHeight="1" x14ac:dyDescent="0.25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</row>
    <row r="676" spans="1:26" ht="15.75" customHeight="1" x14ac:dyDescent="0.25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</row>
    <row r="677" spans="1:26" ht="15.75" customHeight="1" x14ac:dyDescent="0.25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</row>
    <row r="678" spans="1:26" ht="15.75" customHeight="1" x14ac:dyDescent="0.25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</row>
    <row r="679" spans="1:26" ht="15.75" customHeight="1" x14ac:dyDescent="0.25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</row>
    <row r="680" spans="1:26" ht="15.75" customHeight="1" x14ac:dyDescent="0.25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</row>
    <row r="681" spans="1:26" ht="15.75" customHeight="1" x14ac:dyDescent="0.25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</row>
    <row r="682" spans="1:26" ht="15.75" customHeight="1" x14ac:dyDescent="0.25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</row>
    <row r="683" spans="1:26" ht="15.75" customHeight="1" x14ac:dyDescent="0.25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</row>
    <row r="684" spans="1:26" ht="15.75" customHeight="1" x14ac:dyDescent="0.25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</row>
    <row r="685" spans="1:26" ht="15.75" customHeight="1" x14ac:dyDescent="0.25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</row>
    <row r="686" spans="1:26" ht="15.75" customHeight="1" x14ac:dyDescent="0.25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</row>
    <row r="687" spans="1:26" ht="15.75" customHeight="1" x14ac:dyDescent="0.25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</row>
    <row r="688" spans="1:26" ht="15.75" customHeight="1" x14ac:dyDescent="0.25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</row>
    <row r="689" spans="1:26" ht="15.75" customHeight="1" x14ac:dyDescent="0.25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</row>
    <row r="690" spans="1:26" ht="15.75" customHeight="1" x14ac:dyDescent="0.25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</row>
    <row r="691" spans="1:26" ht="15.75" customHeight="1" x14ac:dyDescent="0.25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</row>
    <row r="692" spans="1:26" ht="15.75" customHeight="1" x14ac:dyDescent="0.25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</row>
    <row r="693" spans="1:26" ht="15.75" customHeight="1" x14ac:dyDescent="0.25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</row>
    <row r="694" spans="1:26" ht="15.75" customHeight="1" x14ac:dyDescent="0.25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</row>
    <row r="695" spans="1:26" ht="15.75" customHeight="1" x14ac:dyDescent="0.25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</row>
    <row r="696" spans="1:26" ht="15.75" customHeight="1" x14ac:dyDescent="0.25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</row>
    <row r="697" spans="1:26" ht="15.75" customHeight="1" x14ac:dyDescent="0.25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</row>
    <row r="698" spans="1:26" ht="15.75" customHeight="1" x14ac:dyDescent="0.25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</row>
    <row r="699" spans="1:26" ht="15.75" customHeight="1" x14ac:dyDescent="0.25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</row>
    <row r="700" spans="1:26" ht="15.75" customHeight="1" x14ac:dyDescent="0.25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</row>
    <row r="701" spans="1:26" ht="15.75" customHeight="1" x14ac:dyDescent="0.25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</row>
    <row r="702" spans="1:26" ht="15.75" customHeight="1" x14ac:dyDescent="0.25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</row>
    <row r="703" spans="1:26" ht="15.75" customHeight="1" x14ac:dyDescent="0.25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</row>
    <row r="704" spans="1:26" ht="15.75" customHeight="1" x14ac:dyDescent="0.25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</row>
    <row r="705" spans="1:26" ht="15.75" customHeight="1" x14ac:dyDescent="0.25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</row>
    <row r="706" spans="1:26" ht="15.75" customHeight="1" x14ac:dyDescent="0.25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</row>
    <row r="707" spans="1:26" ht="15.75" customHeight="1" x14ac:dyDescent="0.25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</row>
    <row r="708" spans="1:26" ht="15.75" customHeight="1" x14ac:dyDescent="0.25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</row>
    <row r="709" spans="1:26" ht="15.75" customHeight="1" x14ac:dyDescent="0.25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</row>
    <row r="710" spans="1:26" ht="15.75" customHeight="1" x14ac:dyDescent="0.25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</row>
    <row r="711" spans="1:26" ht="15.75" customHeight="1" x14ac:dyDescent="0.25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</row>
    <row r="712" spans="1:26" ht="15.75" customHeight="1" x14ac:dyDescent="0.25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</row>
    <row r="713" spans="1:26" ht="15.75" customHeight="1" x14ac:dyDescent="0.25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</row>
    <row r="714" spans="1:26" ht="15.75" customHeight="1" x14ac:dyDescent="0.25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</row>
    <row r="715" spans="1:26" ht="15.75" customHeight="1" x14ac:dyDescent="0.25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</row>
    <row r="716" spans="1:26" ht="15.75" customHeight="1" x14ac:dyDescent="0.25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</row>
    <row r="717" spans="1:26" ht="15.75" customHeight="1" x14ac:dyDescent="0.25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</row>
    <row r="718" spans="1:26" ht="15.75" customHeight="1" x14ac:dyDescent="0.25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</row>
    <row r="719" spans="1:26" ht="15.75" customHeight="1" x14ac:dyDescent="0.25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</row>
    <row r="720" spans="1:26" ht="15.75" customHeight="1" x14ac:dyDescent="0.25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</row>
    <row r="721" spans="1:26" ht="15.75" customHeight="1" x14ac:dyDescent="0.25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</row>
    <row r="722" spans="1:26" ht="15.75" customHeight="1" x14ac:dyDescent="0.25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</row>
    <row r="723" spans="1:26" ht="15.75" customHeight="1" x14ac:dyDescent="0.25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</row>
    <row r="724" spans="1:26" ht="15.75" customHeight="1" x14ac:dyDescent="0.25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</row>
    <row r="725" spans="1:26" ht="15.75" customHeight="1" x14ac:dyDescent="0.25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</row>
    <row r="726" spans="1:26" ht="15.75" customHeight="1" x14ac:dyDescent="0.25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</row>
    <row r="727" spans="1:26" ht="15.75" customHeight="1" x14ac:dyDescent="0.25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</row>
    <row r="728" spans="1:26" ht="15.75" customHeight="1" x14ac:dyDescent="0.25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</row>
    <row r="729" spans="1:26" ht="15.75" customHeight="1" x14ac:dyDescent="0.25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</row>
    <row r="730" spans="1:26" ht="15.75" customHeight="1" x14ac:dyDescent="0.25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</row>
    <row r="731" spans="1:26" ht="15.75" customHeight="1" x14ac:dyDescent="0.25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</row>
    <row r="732" spans="1:26" ht="15.75" customHeight="1" x14ac:dyDescent="0.25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</row>
    <row r="733" spans="1:26" ht="15.75" customHeight="1" x14ac:dyDescent="0.25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</row>
    <row r="734" spans="1:26" ht="15.75" customHeight="1" x14ac:dyDescent="0.25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</row>
    <row r="735" spans="1:26" ht="15.75" customHeight="1" x14ac:dyDescent="0.25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</row>
    <row r="736" spans="1:26" ht="15.75" customHeight="1" x14ac:dyDescent="0.25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</row>
    <row r="737" spans="1:26" ht="15.75" customHeight="1" x14ac:dyDescent="0.25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</row>
    <row r="738" spans="1:26" ht="15.75" customHeight="1" x14ac:dyDescent="0.25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</row>
    <row r="739" spans="1:26" ht="15.75" customHeight="1" x14ac:dyDescent="0.25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</row>
    <row r="740" spans="1:26" ht="15.75" customHeight="1" x14ac:dyDescent="0.25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</row>
    <row r="741" spans="1:26" ht="15.75" customHeight="1" x14ac:dyDescent="0.25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</row>
    <row r="742" spans="1:26" ht="15.75" customHeight="1" x14ac:dyDescent="0.25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</row>
    <row r="743" spans="1:26" ht="15.75" customHeight="1" x14ac:dyDescent="0.25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</row>
    <row r="744" spans="1:26" ht="15.75" customHeight="1" x14ac:dyDescent="0.25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</row>
    <row r="745" spans="1:26" ht="15.75" customHeight="1" x14ac:dyDescent="0.25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</row>
    <row r="746" spans="1:26" ht="15.75" customHeight="1" x14ac:dyDescent="0.25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</row>
    <row r="747" spans="1:26" ht="15.75" customHeight="1" x14ac:dyDescent="0.25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</row>
    <row r="748" spans="1:26" ht="15.75" customHeight="1" x14ac:dyDescent="0.25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</row>
    <row r="749" spans="1:26" ht="15.75" customHeight="1" x14ac:dyDescent="0.25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</row>
    <row r="750" spans="1:26" ht="15.75" customHeight="1" x14ac:dyDescent="0.25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</row>
    <row r="751" spans="1:26" ht="15.75" customHeight="1" x14ac:dyDescent="0.25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</row>
    <row r="752" spans="1:26" ht="15.75" customHeight="1" x14ac:dyDescent="0.25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</row>
    <row r="753" spans="1:26" ht="15.75" customHeight="1" x14ac:dyDescent="0.25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</row>
    <row r="754" spans="1:26" ht="15.75" customHeight="1" x14ac:dyDescent="0.25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</row>
    <row r="755" spans="1:26" ht="15.75" customHeight="1" x14ac:dyDescent="0.25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</row>
    <row r="756" spans="1:26" ht="15.75" customHeight="1" x14ac:dyDescent="0.25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</row>
    <row r="757" spans="1:26" ht="15.75" customHeight="1" x14ac:dyDescent="0.25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</row>
    <row r="758" spans="1:26" ht="15.75" customHeight="1" x14ac:dyDescent="0.25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</row>
    <row r="759" spans="1:26" ht="15.75" customHeight="1" x14ac:dyDescent="0.25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</row>
    <row r="760" spans="1:26" ht="15.75" customHeight="1" x14ac:dyDescent="0.25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</row>
    <row r="761" spans="1:26" ht="15.75" customHeight="1" x14ac:dyDescent="0.25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</row>
    <row r="762" spans="1:26" ht="15.75" customHeight="1" x14ac:dyDescent="0.25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</row>
    <row r="763" spans="1:26" ht="15.75" customHeight="1" x14ac:dyDescent="0.25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</row>
    <row r="764" spans="1:26" ht="15.75" customHeight="1" x14ac:dyDescent="0.25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</row>
    <row r="765" spans="1:26" ht="15.75" customHeight="1" x14ac:dyDescent="0.25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</row>
    <row r="766" spans="1:26" ht="15.75" customHeight="1" x14ac:dyDescent="0.25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</row>
    <row r="767" spans="1:26" ht="15.75" customHeight="1" x14ac:dyDescent="0.25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</row>
    <row r="768" spans="1:26" ht="15.75" customHeight="1" x14ac:dyDescent="0.25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</row>
    <row r="769" spans="1:26" ht="15.75" customHeight="1" x14ac:dyDescent="0.25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</row>
    <row r="770" spans="1:26" ht="15.75" customHeight="1" x14ac:dyDescent="0.25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</row>
    <row r="771" spans="1:26" ht="15.75" customHeight="1" x14ac:dyDescent="0.25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</row>
    <row r="772" spans="1:26" ht="15.75" customHeight="1" x14ac:dyDescent="0.25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</row>
    <row r="773" spans="1:26" ht="15.75" customHeight="1" x14ac:dyDescent="0.25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</row>
    <row r="774" spans="1:26" ht="15.75" customHeight="1" x14ac:dyDescent="0.25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</row>
    <row r="775" spans="1:26" ht="15.75" customHeight="1" x14ac:dyDescent="0.25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</row>
    <row r="776" spans="1:26" ht="15.75" customHeight="1" x14ac:dyDescent="0.25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</row>
    <row r="777" spans="1:26" ht="15.75" customHeight="1" x14ac:dyDescent="0.25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</row>
    <row r="778" spans="1:26" ht="15.75" customHeight="1" x14ac:dyDescent="0.25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</row>
    <row r="779" spans="1:26" ht="15.75" customHeight="1" x14ac:dyDescent="0.25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</row>
    <row r="780" spans="1:26" ht="15.75" customHeight="1" x14ac:dyDescent="0.25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</row>
    <row r="781" spans="1:26" ht="15.75" customHeight="1" x14ac:dyDescent="0.25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</row>
    <row r="782" spans="1:26" ht="15.75" customHeight="1" x14ac:dyDescent="0.25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</row>
    <row r="783" spans="1:26" ht="15.75" customHeight="1" x14ac:dyDescent="0.25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</row>
    <row r="784" spans="1:26" ht="15.75" customHeight="1" x14ac:dyDescent="0.25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</row>
    <row r="785" spans="1:26" ht="15.75" customHeight="1" x14ac:dyDescent="0.25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</row>
    <row r="786" spans="1:26" ht="15.75" customHeight="1" x14ac:dyDescent="0.25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</row>
    <row r="787" spans="1:26" ht="15.75" customHeight="1" x14ac:dyDescent="0.25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</row>
    <row r="788" spans="1:26" ht="15.75" customHeight="1" x14ac:dyDescent="0.25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</row>
    <row r="789" spans="1:26" ht="15.75" customHeight="1" x14ac:dyDescent="0.25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</row>
    <row r="790" spans="1:26" ht="15.75" customHeight="1" x14ac:dyDescent="0.25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</row>
    <row r="791" spans="1:26" ht="15.75" customHeight="1" x14ac:dyDescent="0.25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</row>
    <row r="792" spans="1:26" ht="15.75" customHeight="1" x14ac:dyDescent="0.25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</row>
    <row r="793" spans="1:26" ht="15.75" customHeight="1" x14ac:dyDescent="0.25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</row>
    <row r="794" spans="1:26" ht="15.75" customHeight="1" x14ac:dyDescent="0.25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</row>
    <row r="795" spans="1:26" ht="15.75" customHeight="1" x14ac:dyDescent="0.25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</row>
    <row r="796" spans="1:26" ht="15.75" customHeight="1" x14ac:dyDescent="0.25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</row>
    <row r="797" spans="1:26" ht="15.75" customHeight="1" x14ac:dyDescent="0.25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</row>
    <row r="798" spans="1:26" ht="15.75" customHeight="1" x14ac:dyDescent="0.25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</row>
    <row r="799" spans="1:26" ht="15.75" customHeight="1" x14ac:dyDescent="0.25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</row>
    <row r="800" spans="1:26" ht="15.75" customHeight="1" x14ac:dyDescent="0.25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</row>
    <row r="801" spans="1:26" ht="15.75" customHeight="1" x14ac:dyDescent="0.25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</row>
    <row r="802" spans="1:26" ht="15.75" customHeight="1" x14ac:dyDescent="0.25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</row>
    <row r="803" spans="1:26" ht="15.75" customHeight="1" x14ac:dyDescent="0.25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</row>
    <row r="804" spans="1:26" ht="15.75" customHeight="1" x14ac:dyDescent="0.25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</row>
    <row r="805" spans="1:26" ht="15.75" customHeight="1" x14ac:dyDescent="0.25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</row>
    <row r="806" spans="1:26" ht="15.75" customHeight="1" x14ac:dyDescent="0.25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</row>
    <row r="807" spans="1:26" ht="15.75" customHeight="1" x14ac:dyDescent="0.25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</row>
    <row r="808" spans="1:26" ht="15.75" customHeight="1" x14ac:dyDescent="0.25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</row>
    <row r="809" spans="1:26" ht="15.75" customHeight="1" x14ac:dyDescent="0.25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</row>
    <row r="810" spans="1:26" ht="15.75" customHeight="1" x14ac:dyDescent="0.25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</row>
    <row r="811" spans="1:26" ht="15.75" customHeight="1" x14ac:dyDescent="0.25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</row>
    <row r="812" spans="1:26" ht="15.75" customHeight="1" x14ac:dyDescent="0.25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</row>
    <row r="813" spans="1:26" ht="15.75" customHeight="1" x14ac:dyDescent="0.25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</row>
    <row r="814" spans="1:26" ht="15.75" customHeight="1" x14ac:dyDescent="0.25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</row>
    <row r="815" spans="1:26" ht="15.75" customHeight="1" x14ac:dyDescent="0.25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</row>
    <row r="816" spans="1:26" ht="15.75" customHeight="1" x14ac:dyDescent="0.25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</row>
    <row r="817" spans="1:26" ht="15.75" customHeight="1" x14ac:dyDescent="0.25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</row>
    <row r="818" spans="1:26" ht="15.75" customHeight="1" x14ac:dyDescent="0.25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</row>
    <row r="819" spans="1:26" ht="15.75" customHeight="1" x14ac:dyDescent="0.25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</row>
    <row r="820" spans="1:26" ht="15.75" customHeight="1" x14ac:dyDescent="0.25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</row>
    <row r="821" spans="1:26" ht="15.75" customHeight="1" x14ac:dyDescent="0.25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</row>
    <row r="822" spans="1:26" ht="15.75" customHeight="1" x14ac:dyDescent="0.25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</row>
    <row r="823" spans="1:26" ht="15.75" customHeight="1" x14ac:dyDescent="0.25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</row>
    <row r="824" spans="1:26" ht="15.75" customHeight="1" x14ac:dyDescent="0.25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</row>
    <row r="825" spans="1:26" ht="15.75" customHeight="1" x14ac:dyDescent="0.25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</row>
    <row r="826" spans="1:26" ht="15.75" customHeight="1" x14ac:dyDescent="0.25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</row>
    <row r="827" spans="1:26" ht="15.75" customHeight="1" x14ac:dyDescent="0.25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</row>
    <row r="828" spans="1:26" ht="15.75" customHeight="1" x14ac:dyDescent="0.25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</row>
    <row r="829" spans="1:26" ht="15.75" customHeight="1" x14ac:dyDescent="0.25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</row>
    <row r="830" spans="1:26" ht="15.75" customHeight="1" x14ac:dyDescent="0.25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</row>
    <row r="831" spans="1:26" ht="15.75" customHeight="1" x14ac:dyDescent="0.25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</row>
    <row r="832" spans="1:26" ht="15.75" customHeight="1" x14ac:dyDescent="0.25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</row>
    <row r="833" spans="1:26" ht="15.75" customHeight="1" x14ac:dyDescent="0.25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</row>
    <row r="834" spans="1:26" ht="15.75" customHeight="1" x14ac:dyDescent="0.25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</row>
    <row r="835" spans="1:26" ht="15.75" customHeight="1" x14ac:dyDescent="0.25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</row>
    <row r="836" spans="1:26" ht="15.75" customHeight="1" x14ac:dyDescent="0.25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</row>
    <row r="837" spans="1:26" ht="15.75" customHeight="1" x14ac:dyDescent="0.25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</row>
    <row r="838" spans="1:26" ht="15.75" customHeight="1" x14ac:dyDescent="0.25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</row>
    <row r="839" spans="1:26" ht="15.75" customHeight="1" x14ac:dyDescent="0.25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</row>
    <row r="840" spans="1:26" ht="15.75" customHeight="1" x14ac:dyDescent="0.25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</row>
    <row r="841" spans="1:26" ht="15.75" customHeight="1" x14ac:dyDescent="0.25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</row>
    <row r="842" spans="1:26" ht="15.75" customHeight="1" x14ac:dyDescent="0.25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</row>
    <row r="843" spans="1:26" ht="15.75" customHeight="1" x14ac:dyDescent="0.25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</row>
    <row r="844" spans="1:26" ht="15.75" customHeight="1" x14ac:dyDescent="0.25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</row>
    <row r="845" spans="1:26" ht="15.75" customHeight="1" x14ac:dyDescent="0.25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</row>
    <row r="846" spans="1:26" ht="15.75" customHeight="1" x14ac:dyDescent="0.25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</row>
    <row r="847" spans="1:26" ht="15.75" customHeight="1" x14ac:dyDescent="0.25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</row>
    <row r="848" spans="1:26" ht="15.75" customHeight="1" x14ac:dyDescent="0.25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</row>
    <row r="849" spans="1:26" ht="15.75" customHeight="1" x14ac:dyDescent="0.25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</row>
    <row r="850" spans="1:26" ht="15.75" customHeight="1" x14ac:dyDescent="0.25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</row>
    <row r="851" spans="1:26" ht="15.75" customHeight="1" x14ac:dyDescent="0.25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</row>
    <row r="852" spans="1:26" ht="15.75" customHeight="1" x14ac:dyDescent="0.25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</row>
    <row r="853" spans="1:26" ht="15.75" customHeight="1" x14ac:dyDescent="0.25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</row>
    <row r="854" spans="1:26" ht="15.75" customHeight="1" x14ac:dyDescent="0.25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</row>
    <row r="855" spans="1:26" ht="15.75" customHeight="1" x14ac:dyDescent="0.25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</row>
    <row r="856" spans="1:26" ht="15.75" customHeight="1" x14ac:dyDescent="0.25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</row>
    <row r="857" spans="1:26" ht="15.75" customHeight="1" x14ac:dyDescent="0.25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</row>
    <row r="858" spans="1:26" ht="15.75" customHeight="1" x14ac:dyDescent="0.25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</row>
    <row r="859" spans="1:26" ht="15.75" customHeight="1" x14ac:dyDescent="0.25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</row>
    <row r="860" spans="1:26" ht="15.75" customHeight="1" x14ac:dyDescent="0.25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</row>
    <row r="861" spans="1:26" ht="15.75" customHeight="1" x14ac:dyDescent="0.25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</row>
    <row r="862" spans="1:26" ht="15.75" customHeight="1" x14ac:dyDescent="0.25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</row>
    <row r="863" spans="1:26" ht="15.75" customHeight="1" x14ac:dyDescent="0.25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</row>
    <row r="864" spans="1:26" ht="15.75" customHeight="1" x14ac:dyDescent="0.25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</row>
    <row r="865" spans="1:26" ht="15.75" customHeight="1" x14ac:dyDescent="0.25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</row>
    <row r="866" spans="1:26" ht="15.75" customHeight="1" x14ac:dyDescent="0.25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</row>
    <row r="867" spans="1:26" ht="15.75" customHeight="1" x14ac:dyDescent="0.25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</row>
    <row r="868" spans="1:26" ht="15.75" customHeight="1" x14ac:dyDescent="0.25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</row>
    <row r="869" spans="1:26" ht="15.75" customHeight="1" x14ac:dyDescent="0.25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</row>
    <row r="870" spans="1:26" ht="15.75" customHeight="1" x14ac:dyDescent="0.25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</row>
    <row r="871" spans="1:26" ht="15.75" customHeight="1" x14ac:dyDescent="0.25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</row>
    <row r="872" spans="1:26" ht="15.75" customHeight="1" x14ac:dyDescent="0.25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</row>
    <row r="873" spans="1:26" ht="15.75" customHeight="1" x14ac:dyDescent="0.25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</row>
    <row r="874" spans="1:26" ht="15.75" customHeight="1" x14ac:dyDescent="0.25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</row>
    <row r="875" spans="1:26" ht="15.75" customHeight="1" x14ac:dyDescent="0.25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</row>
    <row r="876" spans="1:26" ht="15.75" customHeight="1" x14ac:dyDescent="0.25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</row>
    <row r="877" spans="1:26" ht="15.75" customHeight="1" x14ac:dyDescent="0.25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</row>
    <row r="878" spans="1:26" ht="15.75" customHeight="1" x14ac:dyDescent="0.25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</row>
    <row r="879" spans="1:26" ht="15.75" customHeight="1" x14ac:dyDescent="0.25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</row>
    <row r="880" spans="1:26" ht="15.75" customHeight="1" x14ac:dyDescent="0.25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</row>
    <row r="881" spans="1:26" ht="15.75" customHeight="1" x14ac:dyDescent="0.25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</row>
    <row r="882" spans="1:26" ht="15.75" customHeight="1" x14ac:dyDescent="0.25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</row>
    <row r="883" spans="1:26" ht="15.75" customHeight="1" x14ac:dyDescent="0.25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</row>
    <row r="884" spans="1:26" ht="15.75" customHeight="1" x14ac:dyDescent="0.25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</row>
    <row r="885" spans="1:26" ht="15.75" customHeight="1" x14ac:dyDescent="0.25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</row>
    <row r="886" spans="1:26" ht="15.75" customHeight="1" x14ac:dyDescent="0.25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</row>
    <row r="887" spans="1:26" ht="15.75" customHeight="1" x14ac:dyDescent="0.25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</row>
    <row r="888" spans="1:26" ht="15.75" customHeight="1" x14ac:dyDescent="0.25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</row>
    <row r="889" spans="1:26" ht="15.75" customHeight="1" x14ac:dyDescent="0.25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</row>
    <row r="890" spans="1:26" ht="15.75" customHeight="1" x14ac:dyDescent="0.25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</row>
    <row r="891" spans="1:26" ht="15.75" customHeight="1" x14ac:dyDescent="0.25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</row>
    <row r="892" spans="1:26" ht="15.75" customHeight="1" x14ac:dyDescent="0.25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</row>
    <row r="893" spans="1:26" ht="15.75" customHeight="1" x14ac:dyDescent="0.25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</row>
    <row r="894" spans="1:26" ht="15.75" customHeight="1" x14ac:dyDescent="0.25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</row>
    <row r="895" spans="1:26" ht="15.75" customHeight="1" x14ac:dyDescent="0.25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</row>
    <row r="896" spans="1:26" ht="15.75" customHeight="1" x14ac:dyDescent="0.25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</row>
    <row r="897" spans="1:26" ht="15.75" customHeight="1" x14ac:dyDescent="0.25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</row>
    <row r="898" spans="1:26" ht="15.75" customHeight="1" x14ac:dyDescent="0.25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</row>
    <row r="899" spans="1:26" ht="15.75" customHeight="1" x14ac:dyDescent="0.25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</row>
    <row r="900" spans="1:26" ht="15.75" customHeight="1" x14ac:dyDescent="0.25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</row>
    <row r="901" spans="1:26" ht="15.75" customHeight="1" x14ac:dyDescent="0.25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</row>
    <row r="902" spans="1:26" ht="15.75" customHeight="1" x14ac:dyDescent="0.25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</row>
    <row r="903" spans="1:26" ht="15.75" customHeight="1" x14ac:dyDescent="0.25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</row>
    <row r="904" spans="1:26" ht="15.75" customHeight="1" x14ac:dyDescent="0.25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</row>
    <row r="905" spans="1:26" ht="15.75" customHeight="1" x14ac:dyDescent="0.25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</row>
    <row r="906" spans="1:26" ht="15.75" customHeight="1" x14ac:dyDescent="0.25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</row>
    <row r="907" spans="1:26" ht="15.75" customHeight="1" x14ac:dyDescent="0.25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</row>
    <row r="908" spans="1:26" ht="15.75" customHeight="1" x14ac:dyDescent="0.25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</row>
    <row r="909" spans="1:26" ht="15.75" customHeight="1" x14ac:dyDescent="0.25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</row>
    <row r="910" spans="1:26" ht="15.75" customHeight="1" x14ac:dyDescent="0.25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</row>
    <row r="911" spans="1:26" ht="15.75" customHeight="1" x14ac:dyDescent="0.25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</row>
    <row r="912" spans="1:26" ht="15.75" customHeight="1" x14ac:dyDescent="0.25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</row>
    <row r="913" spans="1:26" ht="15.75" customHeight="1" x14ac:dyDescent="0.25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</row>
    <row r="914" spans="1:26" ht="15.75" customHeight="1" x14ac:dyDescent="0.25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</row>
    <row r="915" spans="1:26" ht="15.75" customHeight="1" x14ac:dyDescent="0.25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</row>
    <row r="916" spans="1:26" ht="15.75" customHeight="1" x14ac:dyDescent="0.25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</row>
    <row r="917" spans="1:26" ht="15.75" customHeight="1" x14ac:dyDescent="0.25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</row>
    <row r="918" spans="1:26" ht="15.75" customHeight="1" x14ac:dyDescent="0.25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</row>
    <row r="919" spans="1:26" ht="15.75" customHeight="1" x14ac:dyDescent="0.25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</row>
    <row r="920" spans="1:26" ht="15.75" customHeight="1" x14ac:dyDescent="0.25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</row>
    <row r="921" spans="1:26" ht="15.75" customHeight="1" x14ac:dyDescent="0.25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</row>
    <row r="922" spans="1:26" ht="15.75" customHeight="1" x14ac:dyDescent="0.25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</row>
    <row r="923" spans="1:26" ht="15.75" customHeight="1" x14ac:dyDescent="0.25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</row>
    <row r="924" spans="1:26" ht="15.75" customHeight="1" x14ac:dyDescent="0.25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</row>
    <row r="925" spans="1:26" ht="15.75" customHeight="1" x14ac:dyDescent="0.25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</row>
    <row r="926" spans="1:26" ht="15.75" customHeight="1" x14ac:dyDescent="0.25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</row>
    <row r="927" spans="1:26" ht="15.75" customHeight="1" x14ac:dyDescent="0.25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</row>
    <row r="928" spans="1:26" ht="15.75" customHeight="1" x14ac:dyDescent="0.25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</row>
    <row r="929" spans="1:26" ht="15.75" customHeight="1" x14ac:dyDescent="0.25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</row>
    <row r="930" spans="1:26" ht="15.75" customHeight="1" x14ac:dyDescent="0.25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</row>
    <row r="931" spans="1:26" ht="15.75" customHeight="1" x14ac:dyDescent="0.25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</row>
    <row r="932" spans="1:26" ht="15.75" customHeight="1" x14ac:dyDescent="0.25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</row>
    <row r="933" spans="1:26" ht="15.75" customHeight="1" x14ac:dyDescent="0.25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</row>
    <row r="934" spans="1:26" ht="15.75" customHeight="1" x14ac:dyDescent="0.25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</row>
    <row r="935" spans="1:26" ht="15.75" customHeight="1" x14ac:dyDescent="0.25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</row>
    <row r="936" spans="1:26" ht="15.75" customHeight="1" x14ac:dyDescent="0.25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</row>
    <row r="937" spans="1:26" ht="15.75" customHeight="1" x14ac:dyDescent="0.25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</row>
    <row r="938" spans="1:26" ht="15.75" customHeight="1" x14ac:dyDescent="0.25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</row>
    <row r="939" spans="1:26" ht="15.75" customHeight="1" x14ac:dyDescent="0.25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</row>
    <row r="940" spans="1:26" ht="15.75" customHeight="1" x14ac:dyDescent="0.25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</row>
    <row r="941" spans="1:26" ht="15.75" customHeight="1" x14ac:dyDescent="0.25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</row>
    <row r="942" spans="1:26" ht="15.75" customHeight="1" x14ac:dyDescent="0.25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</row>
    <row r="943" spans="1:26" ht="15.75" customHeight="1" x14ac:dyDescent="0.25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</row>
    <row r="944" spans="1:26" ht="15.75" customHeight="1" x14ac:dyDescent="0.25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</row>
    <row r="945" spans="1:26" ht="15.75" customHeight="1" x14ac:dyDescent="0.25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</row>
    <row r="946" spans="1:26" ht="15.75" customHeight="1" x14ac:dyDescent="0.25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</row>
    <row r="947" spans="1:26" ht="15.75" customHeight="1" x14ac:dyDescent="0.25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</row>
    <row r="948" spans="1:26" ht="15.75" customHeight="1" x14ac:dyDescent="0.25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</row>
    <row r="949" spans="1:26" ht="15.75" customHeight="1" x14ac:dyDescent="0.25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</row>
    <row r="950" spans="1:26" ht="15.75" customHeight="1" x14ac:dyDescent="0.25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</row>
    <row r="951" spans="1:26" ht="15.75" customHeight="1" x14ac:dyDescent="0.25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</row>
    <row r="952" spans="1:26" ht="15.75" customHeight="1" x14ac:dyDescent="0.25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</row>
    <row r="953" spans="1:26" ht="15.75" customHeight="1" x14ac:dyDescent="0.25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</row>
    <row r="954" spans="1:26" ht="15.75" customHeight="1" x14ac:dyDescent="0.25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</row>
    <row r="955" spans="1:26" ht="15.75" customHeight="1" x14ac:dyDescent="0.25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</row>
    <row r="956" spans="1:26" ht="15.75" customHeight="1" x14ac:dyDescent="0.25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</row>
    <row r="957" spans="1:26" ht="15.75" customHeight="1" x14ac:dyDescent="0.25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</row>
    <row r="958" spans="1:26" ht="15.75" customHeight="1" x14ac:dyDescent="0.25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</row>
    <row r="959" spans="1:26" ht="15.75" customHeight="1" x14ac:dyDescent="0.25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</row>
    <row r="960" spans="1:26" ht="15.75" customHeight="1" x14ac:dyDescent="0.25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</row>
    <row r="961" spans="1:26" ht="15.75" customHeight="1" x14ac:dyDescent="0.25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</row>
    <row r="962" spans="1:26" ht="15.75" customHeight="1" x14ac:dyDescent="0.25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</row>
    <row r="963" spans="1:26" ht="15.75" customHeight="1" x14ac:dyDescent="0.25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</row>
    <row r="964" spans="1:26" ht="15.75" customHeight="1" x14ac:dyDescent="0.25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</row>
    <row r="965" spans="1:26" ht="15.75" customHeight="1" x14ac:dyDescent="0.25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</row>
    <row r="966" spans="1:26" ht="15.75" customHeight="1" x14ac:dyDescent="0.25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</row>
    <row r="967" spans="1:26" ht="15.75" customHeight="1" x14ac:dyDescent="0.25">
      <c r="A967" s="156"/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M967" s="156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</row>
    <row r="968" spans="1:26" ht="15.75" customHeight="1" x14ac:dyDescent="0.25">
      <c r="A968" s="156"/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M968" s="156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</row>
    <row r="969" spans="1:26" ht="15.75" customHeight="1" x14ac:dyDescent="0.25">
      <c r="A969" s="156"/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M969" s="156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</row>
    <row r="970" spans="1:26" ht="15.75" customHeight="1" x14ac:dyDescent="0.25">
      <c r="A970" s="156"/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M970" s="156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</row>
    <row r="971" spans="1:26" ht="15.75" customHeight="1" x14ac:dyDescent="0.25">
      <c r="A971" s="156"/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M971" s="156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</row>
    <row r="972" spans="1:26" ht="15.75" customHeight="1" x14ac:dyDescent="0.25">
      <c r="A972" s="156"/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</row>
    <row r="973" spans="1:26" ht="15.75" customHeight="1" x14ac:dyDescent="0.25">
      <c r="A973" s="156"/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M973" s="156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</row>
    <row r="974" spans="1:26" ht="15.75" customHeight="1" x14ac:dyDescent="0.25">
      <c r="A974" s="156"/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M974" s="156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</row>
    <row r="975" spans="1:26" ht="15.75" customHeight="1" x14ac:dyDescent="0.25">
      <c r="A975" s="156"/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</row>
    <row r="976" spans="1:26" ht="15.75" customHeight="1" x14ac:dyDescent="0.25">
      <c r="A976" s="156"/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M976" s="156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</row>
    <row r="977" spans="1:26" ht="15.75" customHeight="1" x14ac:dyDescent="0.25">
      <c r="A977" s="156"/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M977" s="156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</row>
    <row r="978" spans="1:26" ht="15.75" customHeight="1" x14ac:dyDescent="0.25">
      <c r="A978" s="156"/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M978" s="156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</row>
    <row r="979" spans="1:26" ht="15.75" customHeight="1" x14ac:dyDescent="0.25">
      <c r="A979" s="156"/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M979" s="156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</row>
    <row r="980" spans="1:26" ht="15.75" customHeight="1" x14ac:dyDescent="0.25">
      <c r="A980" s="156"/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M980" s="156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</row>
    <row r="981" spans="1:26" ht="15.75" customHeight="1" x14ac:dyDescent="0.25">
      <c r="A981" s="156"/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M981" s="156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</row>
    <row r="982" spans="1:26" ht="15.75" customHeight="1" x14ac:dyDescent="0.25">
      <c r="A982" s="156"/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M982" s="156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</row>
    <row r="983" spans="1:26" ht="15.75" customHeight="1" x14ac:dyDescent="0.25">
      <c r="A983" s="156"/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M983" s="156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</row>
    <row r="984" spans="1:26" ht="15.75" customHeight="1" x14ac:dyDescent="0.25">
      <c r="A984" s="156"/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M984" s="156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</row>
    <row r="985" spans="1:26" ht="15.75" customHeight="1" x14ac:dyDescent="0.25">
      <c r="A985" s="156"/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</row>
    <row r="986" spans="1:26" ht="15.75" customHeight="1" x14ac:dyDescent="0.25">
      <c r="A986" s="156"/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M986" s="156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</row>
    <row r="987" spans="1:26" ht="15.75" customHeight="1" x14ac:dyDescent="0.25">
      <c r="A987" s="156"/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M987" s="156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</row>
    <row r="988" spans="1:26" ht="15.75" customHeight="1" x14ac:dyDescent="0.25">
      <c r="A988" s="156"/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M988" s="156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</row>
    <row r="989" spans="1:26" ht="15.75" customHeight="1" x14ac:dyDescent="0.25">
      <c r="A989" s="156"/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</row>
    <row r="990" spans="1:26" ht="15.75" customHeight="1" x14ac:dyDescent="0.25">
      <c r="A990" s="156"/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M990" s="156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</row>
    <row r="991" spans="1:26" ht="15.75" customHeight="1" x14ac:dyDescent="0.25">
      <c r="A991" s="156"/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M991" s="156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</row>
    <row r="992" spans="1:26" ht="15.75" customHeight="1" x14ac:dyDescent="0.25">
      <c r="A992" s="156"/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</row>
    <row r="993" spans="1:26" ht="15.75" customHeight="1" x14ac:dyDescent="0.25">
      <c r="A993" s="156"/>
      <c r="B993" s="156"/>
      <c r="C993" s="156"/>
      <c r="D993" s="156"/>
      <c r="E993" s="156"/>
      <c r="F993" s="156"/>
      <c r="G993" s="156"/>
      <c r="H993" s="156"/>
      <c r="I993" s="156"/>
      <c r="J993" s="156"/>
      <c r="K993" s="156"/>
      <c r="L993" s="156"/>
      <c r="M993" s="156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</row>
    <row r="994" spans="1:26" ht="15.75" customHeight="1" x14ac:dyDescent="0.25">
      <c r="A994" s="156"/>
      <c r="B994" s="156"/>
      <c r="C994" s="156"/>
      <c r="D994" s="156"/>
      <c r="E994" s="156"/>
      <c r="F994" s="156"/>
      <c r="G994" s="156"/>
      <c r="H994" s="156"/>
      <c r="I994" s="156"/>
      <c r="J994" s="156"/>
      <c r="K994" s="156"/>
      <c r="L994" s="156"/>
      <c r="M994" s="156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</row>
    <row r="995" spans="1:26" ht="15.75" customHeight="1" x14ac:dyDescent="0.25">
      <c r="A995" s="156"/>
      <c r="B995" s="156"/>
      <c r="C995" s="156"/>
      <c r="D995" s="156"/>
      <c r="E995" s="156"/>
      <c r="F995" s="156"/>
      <c r="G995" s="156"/>
      <c r="H995" s="156"/>
      <c r="I995" s="156"/>
      <c r="J995" s="156"/>
      <c r="K995" s="156"/>
      <c r="L995" s="156"/>
      <c r="M995" s="156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</row>
    <row r="996" spans="1:26" ht="15.75" customHeight="1" x14ac:dyDescent="0.25">
      <c r="A996" s="156"/>
      <c r="B996" s="156"/>
      <c r="C996" s="156"/>
      <c r="D996" s="156"/>
      <c r="E996" s="156"/>
      <c r="F996" s="156"/>
      <c r="G996" s="156"/>
      <c r="H996" s="156"/>
      <c r="I996" s="156"/>
      <c r="J996" s="156"/>
      <c r="K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</row>
    <row r="997" spans="1:26" ht="15.75" customHeight="1" x14ac:dyDescent="0.25">
      <c r="A997" s="156"/>
      <c r="B997" s="156"/>
      <c r="C997" s="156"/>
      <c r="D997" s="156"/>
      <c r="E997" s="156"/>
      <c r="F997" s="156"/>
      <c r="G997" s="156"/>
      <c r="H997" s="156"/>
      <c r="I997" s="156"/>
      <c r="J997" s="156"/>
      <c r="K997" s="156"/>
      <c r="L997" s="156"/>
      <c r="M997" s="156"/>
      <c r="N997" s="156"/>
      <c r="O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</row>
    <row r="998" spans="1:26" ht="15.75" customHeight="1" x14ac:dyDescent="0.25">
      <c r="A998" s="156"/>
      <c r="B998" s="156"/>
      <c r="C998" s="156"/>
      <c r="D998" s="156"/>
      <c r="E998" s="156"/>
      <c r="F998" s="156"/>
      <c r="G998" s="156"/>
      <c r="H998" s="156"/>
      <c r="I998" s="156"/>
      <c r="J998" s="156"/>
      <c r="K998" s="156"/>
      <c r="L998" s="156"/>
      <c r="M998" s="156"/>
      <c r="N998" s="156"/>
      <c r="O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</row>
    <row r="999" spans="1:26" ht="15.75" customHeight="1" x14ac:dyDescent="0.25">
      <c r="A999" s="156"/>
      <c r="B999" s="156"/>
      <c r="C999" s="156"/>
      <c r="D999" s="156"/>
      <c r="E999" s="156"/>
      <c r="F999" s="156"/>
      <c r="G999" s="156"/>
      <c r="H999" s="156"/>
      <c r="I999" s="156"/>
      <c r="J999" s="156"/>
      <c r="K999" s="156"/>
      <c r="L999" s="156"/>
      <c r="M999" s="156"/>
      <c r="N999" s="156"/>
      <c r="O999" s="156"/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</row>
    <row r="1000" spans="1:26" ht="15.75" customHeight="1" x14ac:dyDescent="0.25">
      <c r="A1000" s="156"/>
      <c r="B1000" s="156"/>
      <c r="C1000" s="156"/>
      <c r="D1000" s="156"/>
      <c r="E1000" s="156"/>
      <c r="F1000" s="156"/>
      <c r="G1000" s="156"/>
      <c r="H1000" s="156"/>
      <c r="I1000" s="156"/>
      <c r="J1000" s="156"/>
      <c r="K1000" s="156"/>
      <c r="L1000" s="156"/>
      <c r="M1000" s="156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</row>
    <row r="1001" spans="1:26" ht="15" customHeight="1" x14ac:dyDescent="0.25">
      <c r="I1001" s="156"/>
      <c r="R1001" s="156"/>
    </row>
    <row r="1002" spans="1:26" ht="15" customHeight="1" x14ac:dyDescent="0.25">
      <c r="I1002" s="156"/>
      <c r="R1002" s="156"/>
    </row>
    <row r="1003" spans="1:26" ht="15" customHeight="1" x14ac:dyDescent="0.25">
      <c r="I1003" s="156"/>
      <c r="R1003" s="156"/>
    </row>
    <row r="1004" spans="1:26" ht="15" customHeight="1" x14ac:dyDescent="0.25">
      <c r="I1004" s="156"/>
      <c r="R1004" s="156"/>
    </row>
    <row r="1005" spans="1:26" ht="15" customHeight="1" x14ac:dyDescent="0.25">
      <c r="I1005" s="156"/>
      <c r="R1005" s="156"/>
    </row>
    <row r="1006" spans="1:26" ht="15" customHeight="1" x14ac:dyDescent="0.25">
      <c r="I1006" s="156"/>
      <c r="R1006" s="156"/>
    </row>
    <row r="1007" spans="1:26" ht="15" customHeight="1" x14ac:dyDescent="0.25">
      <c r="I1007" s="156"/>
      <c r="R1007" s="156"/>
    </row>
    <row r="1008" spans="1:26" ht="15" customHeight="1" x14ac:dyDescent="0.25">
      <c r="I1008" s="156"/>
      <c r="R1008" s="156"/>
    </row>
    <row r="1009" spans="9:18" ht="15" customHeight="1" x14ac:dyDescent="0.25">
      <c r="I1009" s="156"/>
      <c r="R1009" s="156"/>
    </row>
    <row r="1010" spans="9:18" ht="15" customHeight="1" x14ac:dyDescent="0.25">
      <c r="I1010" s="156"/>
      <c r="R1010" s="156"/>
    </row>
    <row r="1011" spans="9:18" ht="15" customHeight="1" x14ac:dyDescent="0.25">
      <c r="I1011" s="156"/>
      <c r="R1011" s="156"/>
    </row>
    <row r="1012" spans="9:18" ht="15" customHeight="1" x14ac:dyDescent="0.25">
      <c r="I1012" s="156"/>
      <c r="R1012" s="156"/>
    </row>
    <row r="1013" spans="9:18" ht="15" customHeight="1" x14ac:dyDescent="0.25">
      <c r="I1013" s="156"/>
      <c r="R1013" s="156"/>
    </row>
    <row r="1014" spans="9:18" ht="15" customHeight="1" x14ac:dyDescent="0.25">
      <c r="I1014" s="156"/>
      <c r="R1014" s="156"/>
    </row>
    <row r="1015" spans="9:18" ht="15" customHeight="1" x14ac:dyDescent="0.25">
      <c r="I1015" s="156"/>
      <c r="R1015" s="156"/>
    </row>
    <row r="1016" spans="9:18" ht="15" customHeight="1" x14ac:dyDescent="0.25">
      <c r="I1016" s="156"/>
      <c r="R1016" s="156"/>
    </row>
    <row r="1017" spans="9:18" ht="15" customHeight="1" x14ac:dyDescent="0.25">
      <c r="I1017" s="156"/>
      <c r="R1017" s="156"/>
    </row>
    <row r="1018" spans="9:18" ht="15" customHeight="1" x14ac:dyDescent="0.25">
      <c r="I1018" s="156"/>
      <c r="R1018" s="156"/>
    </row>
  </sheetData>
  <mergeCells count="6">
    <mergeCell ref="A1:U8"/>
    <mergeCell ref="H11:J11"/>
    <mergeCell ref="K11:P11"/>
    <mergeCell ref="J12:K12"/>
    <mergeCell ref="E16:L17"/>
    <mergeCell ref="N16:U17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macroestoqueentradasmp">
                <anchor moveWithCells="1" sizeWithCells="1">
                  <from>
                    <xdr:col>9</xdr:col>
                    <xdr:colOff>409575</xdr:colOff>
                    <xdr:row>29</xdr:row>
                    <xdr:rowOff>142875</xdr:rowOff>
                  </from>
                  <to>
                    <xdr:col>11</xdr:col>
                    <xdr:colOff>333375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enviar_entfab">
                <anchor moveWithCells="1" sizeWithCells="1">
                  <from>
                    <xdr:col>18</xdr:col>
                    <xdr:colOff>419100</xdr:colOff>
                    <xdr:row>29</xdr:row>
                    <xdr:rowOff>133350</xdr:rowOff>
                  </from>
                  <to>
                    <xdr:col>20</xdr:col>
                    <xdr:colOff>342900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97EE73D-C0AE-42E4-90C0-EC2E2B324FBA}">
          <x14:formula1>
            <xm:f>SaídaEstoque!$E$17:$E$28</xm:f>
          </x14:formula1>
          <xm:sqref>R20</xm:sqref>
        </x14:dataValidation>
        <x14:dataValidation type="list" allowBlank="1" showInputMessage="1" showErrorMessage="1" xr:uid="{101DEDAE-9008-4DE4-9BEB-BBA07D35AAEE}">
          <x14:formula1>
            <xm:f>SaídaEstoque!$F$17:$F$28</xm:f>
          </x14:formula1>
          <xm:sqref>R22 P12</xm:sqref>
        </x14:dataValidation>
        <x14:dataValidation type="list" allowBlank="1" showInputMessage="1" showErrorMessage="1" xr:uid="{CD9584F9-F91E-4A76-8C6A-FA5AAE53E69F}">
          <x14:formula1>
            <xm:f>'Banco de Dados'!$CD$5:$CD$9</xm:f>
          </x14:formula1>
          <xm:sqref>I20</xm:sqref>
        </x14:dataValidation>
        <x14:dataValidation type="list" allowBlank="1" showInputMessage="1" showErrorMessage="1" xr:uid="{9A06BDDF-DEAA-4AC7-9F9A-79B7503F4907}">
          <x14:formula1>
            <xm:f>'Banco de Dados'!$CF$5:$CF$8</xm:f>
          </x14:formula1>
          <xm:sqref>I22</xm:sqref>
        </x14:dataValidation>
        <x14:dataValidation type="list" allowBlank="1" showInputMessage="1" showErrorMessage="1" xr:uid="{65154681-8B07-422C-9008-4CA3D839D865}">
          <x14:formula1>
            <xm:f>SaídaEstoque!$E$17:$E$27</xm:f>
          </x14:formula1>
          <xm:sqref>K11:P11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47E67-CEFB-4CE7-93C7-9E024F0FBD64}">
  <sheetPr codeName="Planilha17"/>
  <dimension ref="A1:AG1004"/>
  <sheetViews>
    <sheetView showGridLines="0" zoomScale="70" zoomScaleNormal="70" workbookViewId="0">
      <selection sqref="A1:U8"/>
    </sheetView>
  </sheetViews>
  <sheetFormatPr defaultColWidth="14.42578125" defaultRowHeight="15" customHeight="1" x14ac:dyDescent="0.25"/>
  <cols>
    <col min="1" max="1" width="9.28515625" style="155" customWidth="1"/>
    <col min="2" max="2" width="10.28515625" style="155" customWidth="1"/>
    <col min="3" max="4" width="9.28515625" style="155" customWidth="1"/>
    <col min="5" max="5" width="19.140625" style="155" customWidth="1"/>
    <col min="6" max="6" width="19.7109375" style="155" customWidth="1"/>
    <col min="7" max="7" width="19.140625" style="155" customWidth="1"/>
    <col min="8" max="8" width="23.7109375" style="155" customWidth="1"/>
    <col min="9" max="9" width="18.7109375" style="155" customWidth="1"/>
    <col min="10" max="10" width="15" style="155" customWidth="1"/>
    <col min="11" max="11" width="19.140625" style="155" customWidth="1"/>
    <col min="12" max="12" width="15.140625" style="155" customWidth="1"/>
    <col min="13" max="13" width="9.28515625" style="155" customWidth="1"/>
    <col min="14" max="14" width="9" style="155" customWidth="1"/>
    <col min="15" max="15" width="20.28515625" style="155" customWidth="1"/>
    <col min="16" max="16" width="18.28515625" style="155" customWidth="1"/>
    <col min="17" max="17" width="13.5703125" style="155" customWidth="1"/>
    <col min="18" max="18" width="15.140625" style="155" customWidth="1"/>
    <col min="19" max="19" width="17.7109375" style="155" customWidth="1"/>
    <col min="20" max="20" width="19" style="155" customWidth="1"/>
    <col min="21" max="21" width="14.42578125" style="155" customWidth="1"/>
    <col min="22" max="24" width="9.28515625" style="155" customWidth="1"/>
    <col min="25" max="29" width="8.7109375" style="155" customWidth="1"/>
    <col min="30" max="16384" width="14.42578125" style="155"/>
  </cols>
  <sheetData>
    <row r="1" spans="1:33" ht="15" customHeight="1" x14ac:dyDescent="0.25">
      <c r="A1" s="548" t="s">
        <v>103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/>
      <c r="W1"/>
      <c r="X1"/>
      <c r="Y1" s="156"/>
      <c r="Z1" s="156"/>
      <c r="AA1" s="156"/>
      <c r="AB1" s="156"/>
      <c r="AC1" s="156"/>
      <c r="AD1" s="157"/>
      <c r="AE1" s="157"/>
      <c r="AF1" s="157"/>
      <c r="AG1" s="157"/>
    </row>
    <row r="2" spans="1:33" ht="15" customHeight="1" x14ac:dyDescent="0.25">
      <c r="A2" s="548"/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 s="548"/>
      <c r="V2"/>
      <c r="W2"/>
      <c r="X2"/>
      <c r="Y2" s="156"/>
      <c r="Z2" s="156"/>
      <c r="AA2" s="156"/>
      <c r="AB2" s="156"/>
      <c r="AC2" s="156"/>
      <c r="AD2" s="157"/>
      <c r="AE2" s="157"/>
      <c r="AF2" s="157"/>
      <c r="AG2" s="157"/>
    </row>
    <row r="3" spans="1:33" ht="15" customHeight="1" x14ac:dyDescent="0.25">
      <c r="A3" s="548"/>
      <c r="B3" s="548"/>
      <c r="C3" s="548"/>
      <c r="D3" s="548"/>
      <c r="E3" s="548"/>
      <c r="F3" s="548"/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8"/>
      <c r="T3" s="548"/>
      <c r="U3" s="548"/>
      <c r="V3"/>
      <c r="W3"/>
      <c r="X3"/>
      <c r="Y3" s="156"/>
      <c r="Z3" s="156"/>
      <c r="AA3" s="156"/>
      <c r="AB3" s="156"/>
      <c r="AC3" s="156"/>
      <c r="AD3" s="157"/>
      <c r="AE3" s="157"/>
      <c r="AF3" s="157"/>
      <c r="AG3" s="157"/>
    </row>
    <row r="4" spans="1:33" ht="15" customHeight="1" x14ac:dyDescent="0.25">
      <c r="A4" s="548"/>
      <c r="B4" s="548"/>
      <c r="C4" s="548"/>
      <c r="D4" s="548"/>
      <c r="E4" s="548"/>
      <c r="F4" s="548"/>
      <c r="G4" s="548"/>
      <c r="H4" s="548"/>
      <c r="I4" s="548"/>
      <c r="J4" s="548"/>
      <c r="K4" s="548"/>
      <c r="L4" s="548"/>
      <c r="M4" s="548"/>
      <c r="N4" s="548"/>
      <c r="O4" s="548"/>
      <c r="P4" s="548"/>
      <c r="Q4" s="548"/>
      <c r="R4" s="548"/>
      <c r="S4" s="548"/>
      <c r="T4" s="548"/>
      <c r="U4" s="548"/>
      <c r="V4"/>
      <c r="W4"/>
      <c r="X4"/>
      <c r="Y4" s="156"/>
      <c r="Z4" s="156"/>
      <c r="AA4" s="156"/>
      <c r="AB4" s="156"/>
      <c r="AC4" s="156"/>
      <c r="AD4" s="157"/>
      <c r="AE4" s="157"/>
      <c r="AF4" s="157"/>
      <c r="AG4" s="157"/>
    </row>
    <row r="5" spans="1:33" ht="15" customHeight="1" x14ac:dyDescent="0.25">
      <c r="A5" s="548"/>
      <c r="B5" s="548"/>
      <c r="C5" s="548"/>
      <c r="D5" s="548"/>
      <c r="E5" s="548"/>
      <c r="F5" s="548"/>
      <c r="G5" s="548"/>
      <c r="H5" s="548"/>
      <c r="I5" s="548"/>
      <c r="J5" s="548"/>
      <c r="K5" s="548"/>
      <c r="L5" s="548"/>
      <c r="M5" s="548"/>
      <c r="N5" s="548"/>
      <c r="O5" s="548"/>
      <c r="P5" s="548"/>
      <c r="Q5" s="548"/>
      <c r="R5" s="548"/>
      <c r="S5" s="548"/>
      <c r="T5" s="548"/>
      <c r="U5" s="548"/>
      <c r="V5"/>
      <c r="W5"/>
      <c r="X5"/>
      <c r="Y5" s="156"/>
      <c r="Z5" s="156"/>
      <c r="AA5" s="156"/>
      <c r="AB5" s="156"/>
      <c r="AC5" s="156"/>
      <c r="AD5" s="157"/>
      <c r="AE5" s="157"/>
      <c r="AF5" s="157"/>
      <c r="AG5" s="157"/>
    </row>
    <row r="6" spans="1:33" ht="15" customHeight="1" x14ac:dyDescent="0.25">
      <c r="A6" s="548"/>
      <c r="B6" s="548"/>
      <c r="C6" s="548"/>
      <c r="D6" s="548"/>
      <c r="E6" s="548"/>
      <c r="F6" s="548"/>
      <c r="G6" s="548"/>
      <c r="H6" s="548"/>
      <c r="I6" s="548"/>
      <c r="J6" s="548"/>
      <c r="K6" s="548"/>
      <c r="L6" s="548"/>
      <c r="M6" s="548"/>
      <c r="N6" s="548"/>
      <c r="O6" s="548"/>
      <c r="P6" s="548"/>
      <c r="Q6" s="548"/>
      <c r="R6" s="548"/>
      <c r="S6" s="548"/>
      <c r="T6" s="548"/>
      <c r="U6" s="548"/>
      <c r="V6"/>
      <c r="W6"/>
      <c r="X6"/>
      <c r="Y6" s="156"/>
      <c r="Z6" s="156"/>
      <c r="AA6" s="156"/>
      <c r="AB6" s="156"/>
      <c r="AC6" s="156"/>
      <c r="AD6" s="157"/>
      <c r="AE6" s="157"/>
      <c r="AF6" s="157"/>
      <c r="AG6" s="157"/>
    </row>
    <row r="7" spans="1:33" ht="15" customHeight="1" x14ac:dyDescent="0.25">
      <c r="A7" s="548"/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/>
      <c r="W7"/>
      <c r="X7"/>
      <c r="Y7" s="156"/>
      <c r="Z7" s="156"/>
      <c r="AA7" s="156"/>
      <c r="AB7" s="156"/>
      <c r="AC7" s="156"/>
      <c r="AD7" s="157"/>
      <c r="AE7" s="157"/>
      <c r="AF7" s="157"/>
      <c r="AG7" s="157"/>
    </row>
    <row r="8" spans="1:33" ht="15" customHeight="1" x14ac:dyDescent="0.25">
      <c r="A8" s="548"/>
      <c r="B8" s="548"/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/>
      <c r="W8"/>
      <c r="X8"/>
      <c r="Y8" s="156"/>
      <c r="Z8" s="156"/>
      <c r="AA8" s="156"/>
      <c r="AB8" s="156"/>
      <c r="AC8" s="156"/>
      <c r="AD8" s="157"/>
      <c r="AE8" s="157"/>
      <c r="AF8" s="157"/>
      <c r="AG8" s="157"/>
    </row>
    <row r="9" spans="1:33" ht="15" customHeight="1" x14ac:dyDescent="0.25">
      <c r="A9" s="181"/>
      <c r="B9" s="180"/>
      <c r="C9" s="179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56"/>
      <c r="Z9" s="156"/>
      <c r="AA9" s="156"/>
      <c r="AB9" s="156"/>
      <c r="AC9" s="156"/>
      <c r="AD9" s="157"/>
      <c r="AE9" s="157"/>
      <c r="AF9" s="157"/>
      <c r="AG9" s="157"/>
    </row>
    <row r="10" spans="1:33" ht="15" customHeight="1" x14ac:dyDescent="0.25">
      <c r="A10" s="166"/>
      <c r="B10" s="165"/>
      <c r="C10" s="175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56"/>
      <c r="Z10" s="156"/>
      <c r="AA10" s="156"/>
      <c r="AB10" s="156"/>
      <c r="AC10" s="156"/>
      <c r="AD10" s="157"/>
      <c r="AE10" s="157"/>
      <c r="AF10" s="157"/>
      <c r="AG10" s="157"/>
    </row>
    <row r="11" spans="1:33" ht="15" customHeight="1" x14ac:dyDescent="0.25">
      <c r="A11" s="166"/>
      <c r="B11" s="165"/>
      <c r="C11" s="175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56"/>
      <c r="Z11" s="156"/>
      <c r="AA11" s="156"/>
      <c r="AB11" s="156"/>
      <c r="AC11" s="156"/>
      <c r="AD11" s="157"/>
      <c r="AE11" s="157"/>
      <c r="AF11" s="157"/>
      <c r="AG11" s="157"/>
    </row>
    <row r="12" spans="1:33" x14ac:dyDescent="0.25">
      <c r="A12" s="166"/>
      <c r="B12" s="165"/>
      <c r="C12" s="175"/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/>
      <c r="Y12" s="156"/>
      <c r="Z12" s="156"/>
      <c r="AA12" s="156"/>
      <c r="AB12" s="156"/>
      <c r="AC12" s="156"/>
      <c r="AD12" s="157"/>
      <c r="AE12" s="157"/>
      <c r="AF12" s="157"/>
      <c r="AG12" s="157"/>
    </row>
    <row r="13" spans="1:33" x14ac:dyDescent="0.25">
      <c r="A13" s="166"/>
      <c r="B13" s="165"/>
      <c r="C13" s="175"/>
      <c r="D13" s="174"/>
      <c r="E13" s="174"/>
      <c r="F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56"/>
      <c r="Z13" s="156"/>
      <c r="AA13" s="156"/>
      <c r="AB13" s="156"/>
      <c r="AC13" s="156"/>
      <c r="AD13" s="157"/>
      <c r="AE13" s="157"/>
      <c r="AF13" s="157"/>
      <c r="AG13" s="157"/>
    </row>
    <row r="14" spans="1:33" x14ac:dyDescent="0.25">
      <c r="A14" s="166"/>
      <c r="B14" s="165"/>
      <c r="C14" s="175"/>
      <c r="D14" s="174"/>
      <c r="E14" s="549" t="s">
        <v>392</v>
      </c>
      <c r="F14" s="549"/>
      <c r="G14" s="549"/>
      <c r="H14" s="549"/>
      <c r="I14" s="549"/>
      <c r="J14" s="549"/>
      <c r="K14"/>
      <c r="L14" s="549" t="s">
        <v>391</v>
      </c>
      <c r="M14" s="549"/>
      <c r="N14" s="549"/>
      <c r="O14" s="549"/>
      <c r="P14" s="549"/>
      <c r="Q14" s="549"/>
      <c r="R14" s="549"/>
      <c r="X14" s="174"/>
      <c r="Y14" s="156"/>
      <c r="Z14" s="156"/>
      <c r="AA14" s="156"/>
      <c r="AB14" s="156"/>
      <c r="AC14" s="156"/>
      <c r="AD14" s="157"/>
      <c r="AE14" s="157"/>
      <c r="AF14" s="157"/>
      <c r="AG14" s="157"/>
    </row>
    <row r="15" spans="1:33" ht="15.75" thickBot="1" x14ac:dyDescent="0.3">
      <c r="A15" s="166"/>
      <c r="B15" s="165"/>
      <c r="C15" s="175"/>
      <c r="D15" s="174"/>
      <c r="E15" s="549"/>
      <c r="F15" s="549"/>
      <c r="G15" s="549"/>
      <c r="H15" s="549"/>
      <c r="I15" s="549"/>
      <c r="J15" s="549"/>
      <c r="K15"/>
      <c r="L15" s="565"/>
      <c r="M15" s="565"/>
      <c r="N15" s="565"/>
      <c r="O15" s="565"/>
      <c r="P15" s="565"/>
      <c r="Q15" s="565"/>
      <c r="R15" s="565"/>
      <c r="X15" s="174"/>
      <c r="Y15" s="156"/>
      <c r="Z15" s="156"/>
      <c r="AA15" s="156"/>
      <c r="AB15" s="156"/>
      <c r="AC15" s="156"/>
      <c r="AD15" s="157"/>
      <c r="AE15" s="157"/>
      <c r="AF15" s="157"/>
      <c r="AG15" s="157"/>
    </row>
    <row r="16" spans="1:33" ht="15" customHeight="1" x14ac:dyDescent="0.25">
      <c r="A16" s="166"/>
      <c r="B16" s="165"/>
      <c r="C16" s="175"/>
      <c r="D16" s="174"/>
      <c r="E16" s="291" t="s">
        <v>104</v>
      </c>
      <c r="F16" s="299" t="s">
        <v>17</v>
      </c>
      <c r="G16" s="299" t="s">
        <v>106</v>
      </c>
      <c r="H16" s="301" t="s">
        <v>157</v>
      </c>
      <c r="I16" s="574" t="s">
        <v>385</v>
      </c>
      <c r="J16" s="573"/>
      <c r="K16"/>
      <c r="L16" s="566" t="s">
        <v>393</v>
      </c>
      <c r="M16" s="567"/>
      <c r="N16" s="568"/>
      <c r="O16" s="302" t="s">
        <v>395</v>
      </c>
      <c r="P16" s="301" t="s">
        <v>397</v>
      </c>
      <c r="Q16" s="572" t="s">
        <v>385</v>
      </c>
      <c r="R16" s="573"/>
      <c r="X16" s="182"/>
      <c r="Y16" s="156"/>
      <c r="Z16" s="156"/>
      <c r="AA16" s="156"/>
      <c r="AB16" s="156"/>
      <c r="AC16" s="156"/>
      <c r="AD16" s="157"/>
      <c r="AE16" s="157"/>
      <c r="AF16" s="157"/>
      <c r="AG16" s="157"/>
    </row>
    <row r="17" spans="1:33" ht="15" customHeight="1" x14ac:dyDescent="0.25">
      <c r="A17" s="166"/>
      <c r="B17" s="165"/>
      <c r="C17" s="161"/>
      <c r="E17" s="326" t="str" cm="1">
        <f t="array" ref="E17:E27">'Banco de Dados'!L4:L14</f>
        <v>Acri Branco 700</v>
      </c>
      <c r="F17" s="290" t="str" cm="1">
        <f t="array" ref="F17:F27">'Banco de Dados'!M4:M14</f>
        <v>Acr-700_#BRA-11</v>
      </c>
      <c r="G17" s="32" cm="1">
        <f t="array" ref="G17:G27">'Banco de Dados'!O4:O14</f>
        <v>1000</v>
      </c>
      <c r="H17" s="357">
        <v>20</v>
      </c>
      <c r="I17" s="327"/>
      <c r="J17" s="328">
        <f>G17-H17</f>
        <v>980</v>
      </c>
      <c r="K17"/>
      <c r="L17" s="326" t="str" cm="1">
        <f t="array" ref="L17:L21">'Banco de Dados'!CD5:CD9</f>
        <v>Caulino</v>
      </c>
      <c r="M17" s="342"/>
      <c r="N17" s="342"/>
      <c r="O17" s="359">
        <v>100000</v>
      </c>
      <c r="P17" s="361" cm="1">
        <f t="array" ref="P17:P21">'Banco de Dados'!CE5:CE9</f>
        <v>7926.72</v>
      </c>
      <c r="Q17" s="343"/>
      <c r="R17" s="344">
        <f>O17-P17</f>
        <v>92073.279999999999</v>
      </c>
      <c r="X17" s="182"/>
      <c r="Y17" s="156"/>
      <c r="Z17" s="156"/>
      <c r="AA17" s="156"/>
      <c r="AB17" s="156"/>
      <c r="AC17" s="156"/>
      <c r="AD17" s="157"/>
      <c r="AE17" s="157"/>
      <c r="AF17" s="157"/>
      <c r="AG17" s="157"/>
    </row>
    <row r="18" spans="1:33" ht="15" customHeight="1" x14ac:dyDescent="0.25">
      <c r="A18" s="166"/>
      <c r="B18" s="165"/>
      <c r="C18" s="161"/>
      <c r="E18" s="326" t="str">
        <v>Acri Roxo 800</v>
      </c>
      <c r="F18" s="290" t="str">
        <v>Acr-800_#ROX-11</v>
      </c>
      <c r="G18" s="32">
        <v>1000</v>
      </c>
      <c r="H18" s="357">
        <v>40</v>
      </c>
      <c r="I18" s="327"/>
      <c r="J18" s="328">
        <f t="shared" ref="J18:J36" si="0">G18-H18</f>
        <v>960</v>
      </c>
      <c r="K18"/>
      <c r="L18" s="326" t="str">
        <v>Feldspato</v>
      </c>
      <c r="M18" s="342"/>
      <c r="N18" s="342"/>
      <c r="O18" s="359">
        <v>100000</v>
      </c>
      <c r="P18" s="362">
        <v>4954.2</v>
      </c>
      <c r="Q18" s="343"/>
      <c r="R18" s="344">
        <f t="shared" ref="R18:R26" si="1">O18-P18</f>
        <v>95045.8</v>
      </c>
      <c r="X18" s="156"/>
      <c r="Y18" s="156"/>
      <c r="Z18" s="156"/>
      <c r="AA18" s="157"/>
      <c r="AB18" s="157"/>
      <c r="AC18" s="157"/>
      <c r="AD18" s="157"/>
    </row>
    <row r="19" spans="1:33" ht="15" customHeight="1" x14ac:dyDescent="0.25">
      <c r="A19" s="166"/>
      <c r="B19" s="165"/>
      <c r="C19" s="161"/>
      <c r="E19" s="326" t="str">
        <v>Acri Preto 700</v>
      </c>
      <c r="F19" s="290" t="str">
        <v>Acr-800_#PRE-11</v>
      </c>
      <c r="G19" s="32">
        <v>3601</v>
      </c>
      <c r="H19" s="357">
        <v>60</v>
      </c>
      <c r="I19" s="327"/>
      <c r="J19" s="328">
        <f t="shared" si="0"/>
        <v>3541</v>
      </c>
      <c r="K19"/>
      <c r="L19" s="326" t="str">
        <v>Quartzo</v>
      </c>
      <c r="M19" s="342"/>
      <c r="N19" s="342"/>
      <c r="O19" s="359">
        <v>100000</v>
      </c>
      <c r="P19" s="363">
        <v>4954.2</v>
      </c>
      <c r="Q19" s="343"/>
      <c r="R19" s="344">
        <f t="shared" si="1"/>
        <v>95045.8</v>
      </c>
      <c r="X19" s="156"/>
      <c r="Y19" s="156"/>
      <c r="Z19" s="156"/>
      <c r="AA19" s="157"/>
      <c r="AB19" s="157"/>
      <c r="AC19" s="157"/>
      <c r="AD19" s="157"/>
    </row>
    <row r="20" spans="1:33" x14ac:dyDescent="0.25">
      <c r="A20" s="166"/>
      <c r="B20" s="165"/>
      <c r="C20" s="161"/>
      <c r="E20" s="326" t="str">
        <v>Acri Verde 700</v>
      </c>
      <c r="F20" s="290" t="str">
        <v>Acr-700_#VER-11</v>
      </c>
      <c r="G20" s="32">
        <v>3601</v>
      </c>
      <c r="H20" s="357">
        <v>80</v>
      </c>
      <c r="I20" s="327"/>
      <c r="J20" s="328">
        <f t="shared" si="0"/>
        <v>3521</v>
      </c>
      <c r="K20"/>
      <c r="L20" s="326" t="str">
        <v>Argila</v>
      </c>
      <c r="M20" s="342"/>
      <c r="N20" s="342"/>
      <c r="O20" s="359">
        <v>100000</v>
      </c>
      <c r="P20" s="363">
        <v>1981.68</v>
      </c>
      <c r="Q20" s="343"/>
      <c r="R20" s="344">
        <f t="shared" si="1"/>
        <v>98018.32</v>
      </c>
      <c r="X20" s="303"/>
      <c r="Y20" s="156"/>
      <c r="Z20" s="156"/>
      <c r="AA20" s="157"/>
      <c r="AB20" s="157"/>
      <c r="AC20" s="157"/>
      <c r="AD20" s="157"/>
    </row>
    <row r="21" spans="1:33" ht="15.75" customHeight="1" x14ac:dyDescent="0.25">
      <c r="A21" s="166"/>
      <c r="B21" s="165"/>
      <c r="C21" s="161"/>
      <c r="D21" s="318"/>
      <c r="E21" s="326" t="str">
        <v>Acri Roxo 700</v>
      </c>
      <c r="F21" s="290" t="str">
        <v>Acr-700_#ROX-11</v>
      </c>
      <c r="G21" s="32">
        <v>1000</v>
      </c>
      <c r="H21" s="357">
        <v>100</v>
      </c>
      <c r="I21" s="327"/>
      <c r="J21" s="328">
        <f t="shared" si="0"/>
        <v>900</v>
      </c>
      <c r="K21"/>
      <c r="L21" s="326" t="str">
        <v>Resina</v>
      </c>
      <c r="M21" s="342"/>
      <c r="N21" s="342"/>
      <c r="O21" s="359">
        <v>100000</v>
      </c>
      <c r="P21" s="363">
        <v>22080</v>
      </c>
      <c r="Q21" s="343"/>
      <c r="R21" s="344">
        <f t="shared" si="1"/>
        <v>77920</v>
      </c>
      <c r="S21" s="305"/>
      <c r="T21" s="156"/>
      <c r="U21" s="156"/>
      <c r="V21" s="156"/>
      <c r="W21" s="157"/>
      <c r="X21" s="156"/>
      <c r="Y21" s="156"/>
      <c r="Z21" s="156"/>
      <c r="AA21" s="157"/>
      <c r="AB21" s="157"/>
      <c r="AC21" s="157"/>
      <c r="AD21" s="157"/>
    </row>
    <row r="22" spans="1:33" ht="15.75" customHeight="1" x14ac:dyDescent="0.25">
      <c r="A22" s="166"/>
      <c r="B22" s="165"/>
      <c r="C22" s="161"/>
      <c r="D22" s="318"/>
      <c r="E22" s="326" t="str">
        <v>Acri Verde 800</v>
      </c>
      <c r="F22" s="290" t="str">
        <v>Acr-800_#VER-11</v>
      </c>
      <c r="G22" s="32">
        <v>1000</v>
      </c>
      <c r="H22" s="357">
        <v>120</v>
      </c>
      <c r="I22" s="327"/>
      <c r="J22" s="328">
        <f t="shared" si="0"/>
        <v>880</v>
      </c>
      <c r="K22"/>
      <c r="L22" s="326" t="str" cm="1">
        <f t="array" ref="L22:L26">'Banco de Dados'!CI5:CI9</f>
        <v>Termoplástico PMMA Branco</v>
      </c>
      <c r="M22" s="342"/>
      <c r="N22" s="342"/>
      <c r="O22" s="359">
        <v>100000</v>
      </c>
      <c r="P22" s="364" cm="1">
        <f t="array" ref="P22:P26">'Banco de Dados'!CJ5:CJ9</f>
        <v>1325.1679999999999</v>
      </c>
      <c r="Q22" s="343"/>
      <c r="R22" s="344">
        <f t="shared" si="1"/>
        <v>98674.831999999995</v>
      </c>
      <c r="S22" s="305"/>
      <c r="T22" s="156"/>
      <c r="U22" s="156"/>
      <c r="V22" s="156"/>
      <c r="W22" s="157"/>
      <c r="X22" s="156"/>
      <c r="Y22" s="156"/>
      <c r="Z22" s="156"/>
      <c r="AA22" s="157"/>
      <c r="AB22" s="157"/>
      <c r="AC22" s="157"/>
      <c r="AD22" s="157"/>
    </row>
    <row r="23" spans="1:33" ht="15.75" customHeight="1" x14ac:dyDescent="0.25">
      <c r="A23" s="166"/>
      <c r="B23" s="165"/>
      <c r="C23" s="161"/>
      <c r="D23" s="318"/>
      <c r="E23" s="326" t="str">
        <v>Porc. Branco 325</v>
      </c>
      <c r="F23" s="290" t="str">
        <v>Por-325_#BRA-00</v>
      </c>
      <c r="G23" s="32">
        <v>1000</v>
      </c>
      <c r="H23" s="357">
        <v>140</v>
      </c>
      <c r="I23" s="327"/>
      <c r="J23" s="328">
        <f t="shared" si="0"/>
        <v>860</v>
      </c>
      <c r="K23"/>
      <c r="L23" s="326" t="str">
        <v>Termoplástico PMMA Roxo</v>
      </c>
      <c r="M23" s="342"/>
      <c r="N23" s="342"/>
      <c r="O23" s="359">
        <v>100000</v>
      </c>
      <c r="P23" s="365">
        <v>2175.0039999999999</v>
      </c>
      <c r="Q23" s="343"/>
      <c r="R23" s="344">
        <f t="shared" si="1"/>
        <v>97824.995999999999</v>
      </c>
      <c r="S23" s="305"/>
      <c r="T23" s="156"/>
      <c r="U23" s="156"/>
      <c r="V23" s="156"/>
      <c r="W23" s="157"/>
      <c r="X23" s="157"/>
      <c r="Y23" s="157"/>
      <c r="Z23" s="157"/>
    </row>
    <row r="24" spans="1:33" ht="15.75" customHeight="1" x14ac:dyDescent="0.25">
      <c r="A24" s="166"/>
      <c r="B24" s="165"/>
      <c r="C24" s="161"/>
      <c r="E24" s="326" t="str">
        <v>Porc. Laranja 325</v>
      </c>
      <c r="F24" s="329" t="str">
        <v>Por-325_#LAR-00</v>
      </c>
      <c r="G24" s="32">
        <v>1000</v>
      </c>
      <c r="H24" s="357">
        <v>160</v>
      </c>
      <c r="I24" s="327"/>
      <c r="J24" s="328">
        <f t="shared" si="0"/>
        <v>840</v>
      </c>
      <c r="K24"/>
      <c r="L24" s="326" t="str">
        <v>Termoplástico PMMA Verde</v>
      </c>
      <c r="M24" s="342"/>
      <c r="N24" s="342"/>
      <c r="O24" s="359">
        <v>100000</v>
      </c>
      <c r="P24" s="363">
        <v>2081.3779999999997</v>
      </c>
      <c r="Q24" s="343"/>
      <c r="R24" s="344">
        <f t="shared" si="1"/>
        <v>97918.622000000003</v>
      </c>
      <c r="S24" s="305"/>
      <c r="T24" s="156"/>
      <c r="U24" s="156"/>
      <c r="V24" s="156"/>
      <c r="W24" s="157"/>
      <c r="X24" s="157"/>
      <c r="Y24" s="157"/>
      <c r="Z24" s="157"/>
    </row>
    <row r="25" spans="1:33" ht="15.75" customHeight="1" x14ac:dyDescent="0.25">
      <c r="A25" s="166"/>
      <c r="B25" s="165"/>
      <c r="C25" s="161"/>
      <c r="E25" s="326" t="str">
        <v>Porc. Amarelo 350</v>
      </c>
      <c r="F25" s="330" t="str">
        <v>Por-350_#AMA-00</v>
      </c>
      <c r="G25" s="32">
        <v>5520</v>
      </c>
      <c r="H25" s="357">
        <v>180</v>
      </c>
      <c r="I25" s="327"/>
      <c r="J25" s="328">
        <f t="shared" si="0"/>
        <v>5340</v>
      </c>
      <c r="K25"/>
      <c r="L25" s="326" t="str">
        <v>Termoplástico PMMA Preto</v>
      </c>
      <c r="M25" s="342"/>
      <c r="N25" s="342"/>
      <c r="O25" s="359">
        <v>100000</v>
      </c>
      <c r="P25" s="363">
        <v>1418.7939999999999</v>
      </c>
      <c r="Q25" s="343"/>
      <c r="R25" s="344">
        <f t="shared" si="1"/>
        <v>98581.206000000006</v>
      </c>
      <c r="S25" s="305"/>
      <c r="T25" s="156"/>
      <c r="U25" s="156"/>
      <c r="V25" s="156"/>
      <c r="W25" s="157"/>
      <c r="X25" s="157"/>
      <c r="Y25" s="157"/>
      <c r="Z25" s="157"/>
    </row>
    <row r="26" spans="1:33" ht="15.75" customHeight="1" x14ac:dyDescent="0.25">
      <c r="A26" s="166"/>
      <c r="B26" s="165"/>
      <c r="C26" s="161"/>
      <c r="E26" s="326" t="str">
        <v>Porc. Azul 325</v>
      </c>
      <c r="F26" s="329" t="str">
        <v>Por-350_#AZU-00</v>
      </c>
      <c r="G26" s="32">
        <v>5520</v>
      </c>
      <c r="H26" s="357">
        <v>200</v>
      </c>
      <c r="I26" s="327"/>
      <c r="J26" s="328">
        <f t="shared" si="0"/>
        <v>5320</v>
      </c>
      <c r="K26"/>
      <c r="L26" s="331" t="str">
        <v>Adesivo</v>
      </c>
      <c r="M26" s="345"/>
      <c r="N26" s="345"/>
      <c r="O26" s="360">
        <v>100000</v>
      </c>
      <c r="P26" s="366">
        <v>36010</v>
      </c>
      <c r="Q26" s="346"/>
      <c r="R26" s="347">
        <f t="shared" si="1"/>
        <v>63990</v>
      </c>
      <c r="S26" s="305"/>
      <c r="T26" s="156"/>
      <c r="U26" s="156"/>
      <c r="V26" s="156"/>
      <c r="W26" s="157"/>
      <c r="X26" s="157"/>
      <c r="Y26" s="157"/>
      <c r="Z26" s="157"/>
    </row>
    <row r="27" spans="1:33" ht="15.75" customHeight="1" x14ac:dyDescent="0.25">
      <c r="A27" s="166"/>
      <c r="B27" s="165"/>
      <c r="C27" s="161"/>
      <c r="E27" s="326" t="str">
        <v xml:space="preserve">Porc. Laranja 350 </v>
      </c>
      <c r="F27" s="330" t="str">
        <v>Por-350_#LAR-00</v>
      </c>
      <c r="G27" s="32">
        <v>1000</v>
      </c>
      <c r="H27" s="357">
        <v>220</v>
      </c>
      <c r="I27" s="327"/>
      <c r="J27" s="328">
        <f t="shared" si="0"/>
        <v>780</v>
      </c>
      <c r="K27"/>
      <c r="L27" s="562"/>
      <c r="M27" s="563"/>
      <c r="N27" s="563"/>
      <c r="O27" s="563"/>
      <c r="P27" s="563"/>
      <c r="Q27" s="563"/>
      <c r="R27" s="564"/>
      <c r="S27" s="182"/>
      <c r="T27" s="156"/>
      <c r="U27" s="156"/>
      <c r="V27" s="156"/>
      <c r="W27" s="157"/>
      <c r="X27" s="157"/>
      <c r="Y27" s="157"/>
      <c r="Z27" s="157"/>
    </row>
    <row r="28" spans="1:33" ht="15.75" customHeight="1" x14ac:dyDescent="0.25">
      <c r="A28" s="166"/>
      <c r="B28" s="165"/>
      <c r="C28" s="161"/>
      <c r="E28" s="326"/>
      <c r="F28" s="329"/>
      <c r="G28" s="32"/>
      <c r="H28" s="358"/>
      <c r="I28" s="327"/>
      <c r="J28" s="328">
        <f t="shared" si="0"/>
        <v>0</v>
      </c>
      <c r="K28"/>
      <c r="L28" s="569" t="s">
        <v>394</v>
      </c>
      <c r="M28" s="570"/>
      <c r="N28" s="571"/>
      <c r="O28" s="348" t="s">
        <v>396</v>
      </c>
      <c r="P28" s="349" t="s">
        <v>397</v>
      </c>
      <c r="Q28" s="350" t="s">
        <v>385</v>
      </c>
      <c r="R28" s="351"/>
      <c r="S28" s="305"/>
      <c r="T28" s="156"/>
      <c r="U28" s="156"/>
      <c r="V28" s="156"/>
      <c r="W28" s="157"/>
      <c r="X28" s="157"/>
      <c r="Y28" s="157"/>
      <c r="Z28" s="157"/>
    </row>
    <row r="29" spans="1:33" ht="15.75" customHeight="1" x14ac:dyDescent="0.25">
      <c r="A29" s="166"/>
      <c r="B29" s="165"/>
      <c r="C29" s="161"/>
      <c r="E29" s="326"/>
      <c r="F29" s="333"/>
      <c r="G29" s="32"/>
      <c r="H29" s="312"/>
      <c r="I29" s="334"/>
      <c r="J29" s="328">
        <f t="shared" si="0"/>
        <v>0</v>
      </c>
      <c r="K29" s="156"/>
      <c r="L29" s="326" t="str" cm="1">
        <f t="array" ref="L29:L32">'Banco de Dados'!CF5:CF8</f>
        <v>Branco</v>
      </c>
      <c r="M29" s="342"/>
      <c r="N29" s="342"/>
      <c r="O29" s="359">
        <v>10000</v>
      </c>
      <c r="P29" s="364" cm="1">
        <f t="array" ref="P29:P32">'Banco de Dados'!CG5:CG8</f>
        <v>2208</v>
      </c>
      <c r="Q29" s="343"/>
      <c r="R29" s="344">
        <f>O29-P29</f>
        <v>7792</v>
      </c>
      <c r="S29" s="182"/>
      <c r="T29" s="182"/>
      <c r="U29" s="182"/>
      <c r="V29" s="182"/>
      <c r="W29" s="182"/>
      <c r="X29" s="157"/>
      <c r="Y29" s="157"/>
      <c r="Z29" s="157"/>
    </row>
    <row r="30" spans="1:33" ht="15.75" customHeight="1" x14ac:dyDescent="0.25">
      <c r="A30" s="166"/>
      <c r="B30" s="165"/>
      <c r="C30" s="161"/>
      <c r="E30" s="326"/>
      <c r="F30" s="290"/>
      <c r="G30" s="32"/>
      <c r="H30" s="312"/>
      <c r="I30" s="334"/>
      <c r="J30" s="328">
        <f t="shared" si="0"/>
        <v>0</v>
      </c>
      <c r="K30"/>
      <c r="L30" s="326" t="str">
        <v>Amarelo</v>
      </c>
      <c r="M30" s="342"/>
      <c r="N30" s="342"/>
      <c r="O30" s="359">
        <v>10000</v>
      </c>
      <c r="P30" s="364">
        <v>8832</v>
      </c>
      <c r="Q30" s="343"/>
      <c r="R30" s="344">
        <f t="shared" ref="R30:R36" si="2">O30-P30</f>
        <v>1168</v>
      </c>
      <c r="S30" s="182"/>
      <c r="T30" s="182"/>
      <c r="U30" s="182"/>
      <c r="V30" s="182"/>
      <c r="W30" s="182"/>
      <c r="X30" s="157"/>
      <c r="Y30" s="157"/>
      <c r="Z30" s="157"/>
    </row>
    <row r="31" spans="1:33" ht="15.75" customHeight="1" x14ac:dyDescent="0.25">
      <c r="A31" s="163"/>
      <c r="B31" s="165"/>
      <c r="C31" s="161"/>
      <c r="E31" s="326"/>
      <c r="F31" s="290"/>
      <c r="G31" s="32"/>
      <c r="H31" s="358"/>
      <c r="I31" s="327"/>
      <c r="J31" s="328">
        <f t="shared" si="0"/>
        <v>0</v>
      </c>
      <c r="K31"/>
      <c r="L31" s="326" t="str">
        <v>Azul</v>
      </c>
      <c r="M31" s="342"/>
      <c r="N31" s="342"/>
      <c r="O31" s="359">
        <v>10000</v>
      </c>
      <c r="P31" s="365">
        <v>6624</v>
      </c>
      <c r="Q31" s="343"/>
      <c r="R31" s="344">
        <f t="shared" si="2"/>
        <v>3376</v>
      </c>
      <c r="S31" s="182"/>
      <c r="T31" s="182"/>
      <c r="U31" s="182"/>
      <c r="V31" s="182"/>
      <c r="W31" s="182"/>
      <c r="X31" s="182"/>
      <c r="Y31" s="156"/>
      <c r="Z31" s="156"/>
      <c r="AA31" s="156"/>
      <c r="AB31" s="156"/>
      <c r="AC31" s="156"/>
      <c r="AD31" s="157"/>
      <c r="AE31" s="157"/>
      <c r="AF31" s="157"/>
      <c r="AG31" s="157"/>
    </row>
    <row r="32" spans="1:33" ht="15.75" customHeight="1" x14ac:dyDescent="0.25">
      <c r="A32" s="163"/>
      <c r="B32" s="162"/>
      <c r="C32" s="161"/>
      <c r="E32" s="326"/>
      <c r="F32" s="335"/>
      <c r="G32" s="290"/>
      <c r="H32" s="290"/>
      <c r="I32" s="334"/>
      <c r="J32" s="328">
        <f t="shared" si="0"/>
        <v>0</v>
      </c>
      <c r="K32"/>
      <c r="L32" s="326" t="str">
        <v>Laranja</v>
      </c>
      <c r="M32" s="342"/>
      <c r="N32" s="342"/>
      <c r="O32" s="359">
        <v>10000</v>
      </c>
      <c r="P32" s="363">
        <v>4416</v>
      </c>
      <c r="Q32" s="343"/>
      <c r="R32" s="344">
        <f t="shared" si="2"/>
        <v>5584</v>
      </c>
      <c r="X32" s="182"/>
      <c r="Y32" s="156"/>
      <c r="Z32" s="156"/>
      <c r="AA32" s="156"/>
      <c r="AB32" s="156"/>
      <c r="AC32" s="156"/>
      <c r="AD32" s="157"/>
      <c r="AE32" s="157"/>
      <c r="AF32" s="157"/>
      <c r="AG32" s="157"/>
    </row>
    <row r="33" spans="1:33" ht="15.75" customHeight="1" x14ac:dyDescent="0.25">
      <c r="A33" s="163"/>
      <c r="B33" s="162"/>
      <c r="C33" s="161"/>
      <c r="E33" s="326"/>
      <c r="F33" s="290"/>
      <c r="G33" s="290"/>
      <c r="H33" s="290"/>
      <c r="I33" s="334"/>
      <c r="J33" s="328">
        <f t="shared" si="0"/>
        <v>0</v>
      </c>
      <c r="K33"/>
      <c r="L33" s="326"/>
      <c r="M33" s="342"/>
      <c r="N33" s="342"/>
      <c r="O33" s="359"/>
      <c r="P33" s="363"/>
      <c r="Q33" s="343"/>
      <c r="R33" s="344">
        <f t="shared" si="2"/>
        <v>0</v>
      </c>
      <c r="X33" s="304"/>
      <c r="Y33" s="156"/>
      <c r="Z33" s="156"/>
      <c r="AA33" s="156"/>
      <c r="AB33" s="156"/>
      <c r="AC33" s="156"/>
      <c r="AD33" s="157"/>
      <c r="AE33" s="157"/>
      <c r="AF33" s="157"/>
      <c r="AG33" s="157"/>
    </row>
    <row r="34" spans="1:33" ht="15.75" customHeight="1" x14ac:dyDescent="0.25">
      <c r="A34" s="163"/>
      <c r="B34" s="162"/>
      <c r="C34" s="161"/>
      <c r="E34" s="336"/>
      <c r="F34" s="333"/>
      <c r="G34" s="290"/>
      <c r="H34" s="337"/>
      <c r="I34" s="327"/>
      <c r="J34" s="328">
        <f t="shared" si="0"/>
        <v>0</v>
      </c>
      <c r="K34"/>
      <c r="L34" s="326"/>
      <c r="M34" s="342"/>
      <c r="N34" s="342"/>
      <c r="O34" s="359"/>
      <c r="P34" s="363"/>
      <c r="Q34" s="343"/>
      <c r="R34" s="344">
        <f t="shared" si="2"/>
        <v>0</v>
      </c>
      <c r="S34" s="156"/>
      <c r="T34" s="156"/>
      <c r="V34" s="156"/>
      <c r="W34" s="156"/>
      <c r="Y34" s="156"/>
      <c r="Z34" s="156"/>
      <c r="AA34" s="156"/>
      <c r="AB34" s="156"/>
      <c r="AC34" s="156"/>
      <c r="AD34" s="157"/>
      <c r="AE34" s="157"/>
      <c r="AF34" s="157"/>
      <c r="AG34" s="157"/>
    </row>
    <row r="35" spans="1:33" ht="15.75" customHeight="1" x14ac:dyDescent="0.25">
      <c r="A35" s="163"/>
      <c r="B35" s="162"/>
      <c r="C35" s="161"/>
      <c r="E35" s="332"/>
      <c r="F35" s="290"/>
      <c r="G35" s="290"/>
      <c r="H35" s="290"/>
      <c r="I35" s="334"/>
      <c r="J35" s="328">
        <f t="shared" si="0"/>
        <v>0</v>
      </c>
      <c r="K35"/>
      <c r="L35" s="326"/>
      <c r="M35" s="342"/>
      <c r="N35" s="342"/>
      <c r="O35" s="363"/>
      <c r="P35" s="367"/>
      <c r="Q35" s="327"/>
      <c r="R35" s="344">
        <f t="shared" si="2"/>
        <v>0</v>
      </c>
      <c r="S35" s="156"/>
      <c r="T35" s="156"/>
      <c r="V35" s="156"/>
      <c r="W35" s="156"/>
      <c r="Y35" s="156"/>
      <c r="Z35" s="156"/>
      <c r="AA35" s="156"/>
      <c r="AB35" s="156"/>
      <c r="AC35" s="156"/>
      <c r="AD35" s="157"/>
      <c r="AE35" s="157"/>
      <c r="AF35" s="157"/>
      <c r="AG35" s="157"/>
    </row>
    <row r="36" spans="1:33" ht="15.75" customHeight="1" thickBot="1" x14ac:dyDescent="0.3">
      <c r="A36" s="160"/>
      <c r="B36" s="159"/>
      <c r="C36" s="158"/>
      <c r="D36" s="156"/>
      <c r="E36" s="338"/>
      <c r="F36" s="339"/>
      <c r="G36" s="340"/>
      <c r="H36" s="341"/>
      <c r="I36" s="353"/>
      <c r="J36" s="354">
        <f t="shared" si="0"/>
        <v>0</v>
      </c>
      <c r="K36"/>
      <c r="L36" s="355"/>
      <c r="M36" s="356"/>
      <c r="N36" s="356"/>
      <c r="O36" s="368"/>
      <c r="P36" s="369"/>
      <c r="Q36" s="353"/>
      <c r="R36" s="352">
        <f t="shared" si="2"/>
        <v>0</v>
      </c>
      <c r="S36" s="156"/>
      <c r="T36" s="156"/>
      <c r="V36" s="156"/>
      <c r="W36" s="156"/>
      <c r="X36" s="156"/>
      <c r="Y36" s="156"/>
      <c r="Z36" s="156"/>
      <c r="AA36" s="156"/>
      <c r="AB36" s="156"/>
      <c r="AC36" s="156"/>
      <c r="AD36" s="157"/>
      <c r="AE36" s="157"/>
      <c r="AF36" s="157"/>
      <c r="AG36" s="157"/>
    </row>
    <row r="37" spans="1:33" ht="15.75" customHeight="1" x14ac:dyDescent="0.25">
      <c r="A37" s="156"/>
      <c r="B37" s="156"/>
      <c r="C37" s="156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V37" s="156"/>
      <c r="W37" s="156"/>
      <c r="X37" s="156"/>
      <c r="Y37" s="156"/>
      <c r="Z37" s="156"/>
      <c r="AA37" s="156"/>
      <c r="AB37" s="156"/>
      <c r="AC37" s="156"/>
      <c r="AD37" s="157"/>
      <c r="AE37" s="157"/>
      <c r="AF37" s="157"/>
      <c r="AG37" s="157"/>
    </row>
    <row r="38" spans="1:33" ht="15.75" customHeight="1" x14ac:dyDescent="0.25">
      <c r="A38" s="156"/>
      <c r="B38" s="156"/>
      <c r="C38" s="156"/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V38" s="156"/>
      <c r="W38" s="156"/>
      <c r="X38" s="156"/>
      <c r="Y38" s="156"/>
      <c r="Z38" s="156"/>
      <c r="AA38" s="156"/>
      <c r="AB38" s="156"/>
      <c r="AC38" s="156"/>
      <c r="AD38" s="157"/>
      <c r="AE38" s="157"/>
      <c r="AF38" s="157"/>
      <c r="AG38" s="157"/>
    </row>
    <row r="39" spans="1:33" ht="15.75" customHeight="1" x14ac:dyDescent="0.25">
      <c r="A39" s="156"/>
      <c r="B39" s="156"/>
      <c r="C39" s="156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V39" s="156"/>
      <c r="W39" s="156"/>
      <c r="X39" s="156"/>
      <c r="Y39" s="156"/>
      <c r="Z39" s="156"/>
      <c r="AA39" s="156"/>
      <c r="AB39" s="156"/>
      <c r="AC39" s="156"/>
      <c r="AD39" s="157"/>
      <c r="AE39" s="157"/>
      <c r="AF39" s="157"/>
      <c r="AG39" s="157"/>
    </row>
    <row r="40" spans="1:33" ht="15.75" customHeight="1" x14ac:dyDescent="0.25">
      <c r="A40" s="156"/>
      <c r="B40" s="156"/>
      <c r="C40" s="156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7"/>
      <c r="AE40" s="157"/>
      <c r="AF40" s="157"/>
      <c r="AG40" s="157"/>
    </row>
    <row r="41" spans="1:33" ht="15.75" customHeight="1" x14ac:dyDescent="0.25">
      <c r="A41" s="156"/>
      <c r="B41" s="156"/>
      <c r="C41" s="156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7"/>
      <c r="AE41" s="157"/>
      <c r="AF41" s="157"/>
      <c r="AG41" s="157"/>
    </row>
    <row r="42" spans="1:33" ht="15.75" customHeight="1" x14ac:dyDescent="0.25">
      <c r="A42" s="156"/>
      <c r="B42" s="156"/>
      <c r="C42" s="156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7"/>
      <c r="AE42" s="157"/>
      <c r="AF42" s="157"/>
      <c r="AG42" s="157"/>
    </row>
    <row r="43" spans="1:33" ht="15.75" customHeight="1" x14ac:dyDescent="0.25">
      <c r="A43" s="156"/>
      <c r="B43" s="156"/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7"/>
      <c r="AE43" s="157"/>
      <c r="AF43" s="157"/>
      <c r="AG43" s="157"/>
    </row>
    <row r="44" spans="1:33" ht="15.75" customHeight="1" x14ac:dyDescent="0.25">
      <c r="A44" s="156"/>
      <c r="B44" s="156"/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7"/>
      <c r="AE44" s="157"/>
      <c r="AF44" s="157"/>
      <c r="AG44" s="157"/>
    </row>
    <row r="45" spans="1:33" ht="15.75" customHeight="1" x14ac:dyDescent="0.25">
      <c r="A45" s="156"/>
      <c r="B45" s="156"/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7"/>
      <c r="AE45" s="157"/>
      <c r="AF45" s="157"/>
      <c r="AG45" s="157"/>
    </row>
    <row r="46" spans="1:33" ht="15.75" customHeight="1" x14ac:dyDescent="0.25">
      <c r="A46" s="156"/>
      <c r="B46" s="156"/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7"/>
      <c r="AE46" s="157"/>
      <c r="AF46" s="157"/>
      <c r="AG46" s="157"/>
    </row>
    <row r="47" spans="1:33" ht="15.75" customHeight="1" x14ac:dyDescent="0.25">
      <c r="A47" s="156"/>
      <c r="B47" s="156"/>
      <c r="C47" s="156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7"/>
      <c r="AE47" s="157"/>
      <c r="AF47" s="157"/>
      <c r="AG47" s="157"/>
    </row>
    <row r="48" spans="1:33" ht="15.75" customHeight="1" x14ac:dyDescent="0.25">
      <c r="A48" s="156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7"/>
      <c r="AE48" s="157"/>
      <c r="AF48" s="157"/>
      <c r="AG48" s="157"/>
    </row>
    <row r="49" spans="1:33" ht="15.75" customHeight="1" x14ac:dyDescent="0.25">
      <c r="A49" s="156"/>
      <c r="B49" s="156"/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7"/>
      <c r="AE49" s="157"/>
      <c r="AF49" s="157"/>
      <c r="AG49" s="157"/>
    </row>
    <row r="50" spans="1:33" ht="15.75" customHeight="1" x14ac:dyDescent="0.25">
      <c r="A50" s="156"/>
      <c r="B50" s="156"/>
      <c r="C50" s="156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7"/>
      <c r="AE50" s="157"/>
      <c r="AF50" s="157"/>
      <c r="AG50" s="157"/>
    </row>
    <row r="51" spans="1:33" ht="15.75" customHeight="1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7"/>
      <c r="AE51" s="157"/>
      <c r="AF51" s="157"/>
      <c r="AG51" s="157"/>
    </row>
    <row r="52" spans="1:33" ht="15.75" customHeight="1" x14ac:dyDescent="0.25">
      <c r="A52" s="156"/>
      <c r="B52" s="156"/>
      <c r="C52" s="156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7"/>
      <c r="AE52" s="157"/>
      <c r="AF52" s="157"/>
      <c r="AG52" s="157"/>
    </row>
    <row r="53" spans="1:33" ht="15.75" customHeight="1" x14ac:dyDescent="0.25">
      <c r="A53" s="156"/>
      <c r="B53" s="156"/>
      <c r="C53" s="156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7"/>
      <c r="AE53" s="157"/>
      <c r="AF53" s="157"/>
      <c r="AG53" s="157"/>
    </row>
    <row r="54" spans="1:33" ht="15.75" customHeight="1" x14ac:dyDescent="0.25">
      <c r="A54" s="156"/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7"/>
      <c r="AE54" s="157"/>
      <c r="AF54" s="157"/>
      <c r="AG54" s="157"/>
    </row>
    <row r="55" spans="1:33" ht="15.75" customHeight="1" x14ac:dyDescent="0.25">
      <c r="A55" s="156"/>
      <c r="B55" s="15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7"/>
      <c r="AE55" s="157"/>
      <c r="AF55" s="157"/>
      <c r="AG55" s="157"/>
    </row>
    <row r="56" spans="1:33" ht="15.75" customHeight="1" x14ac:dyDescent="0.25">
      <c r="A56" s="156"/>
      <c r="B56" s="156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7"/>
      <c r="AE56" s="157"/>
      <c r="AF56" s="157"/>
      <c r="AG56" s="157"/>
    </row>
    <row r="57" spans="1:33" ht="15.75" customHeight="1" x14ac:dyDescent="0.25">
      <c r="A57" s="156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7"/>
      <c r="AE57" s="157"/>
      <c r="AF57" s="157"/>
      <c r="AG57" s="157"/>
    </row>
    <row r="58" spans="1:33" ht="15.75" customHeight="1" x14ac:dyDescent="0.25">
      <c r="A58" s="156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7"/>
      <c r="AE58" s="157"/>
      <c r="AF58" s="157"/>
      <c r="AG58" s="157"/>
    </row>
    <row r="59" spans="1:33" ht="15.75" customHeight="1" x14ac:dyDescent="0.25">
      <c r="A59" s="156"/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7"/>
      <c r="AE59" s="157"/>
      <c r="AF59" s="157"/>
      <c r="AG59" s="157"/>
    </row>
    <row r="60" spans="1:33" ht="15.75" customHeight="1" x14ac:dyDescent="0.25">
      <c r="A60" s="156"/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7"/>
      <c r="AE60" s="157"/>
      <c r="AF60" s="157"/>
      <c r="AG60" s="157"/>
    </row>
    <row r="61" spans="1:33" ht="15.75" customHeight="1" x14ac:dyDescent="0.25">
      <c r="A61" s="156"/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7"/>
      <c r="AE61" s="157"/>
      <c r="AF61" s="157"/>
      <c r="AG61" s="157"/>
    </row>
    <row r="62" spans="1:33" ht="15.75" customHeight="1" x14ac:dyDescent="0.25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7"/>
      <c r="AE62" s="157"/>
      <c r="AF62" s="157"/>
      <c r="AG62" s="157"/>
    </row>
    <row r="63" spans="1:33" ht="15.75" customHeight="1" x14ac:dyDescent="0.25">
      <c r="A63" s="156"/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7"/>
      <c r="AE63" s="157"/>
      <c r="AF63" s="157"/>
      <c r="AG63" s="157"/>
    </row>
    <row r="64" spans="1:33" ht="15.75" customHeight="1" x14ac:dyDescent="0.25">
      <c r="A64" s="156"/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7"/>
      <c r="AE64" s="157"/>
      <c r="AF64" s="157"/>
      <c r="AG64" s="157"/>
    </row>
    <row r="65" spans="1:33" ht="15.75" customHeight="1" x14ac:dyDescent="0.25">
      <c r="A65" s="156"/>
      <c r="B65" s="15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7"/>
      <c r="AE65" s="157"/>
      <c r="AF65" s="157"/>
      <c r="AG65" s="157"/>
    </row>
    <row r="66" spans="1:33" ht="15.75" customHeight="1" x14ac:dyDescent="0.25">
      <c r="A66" s="156"/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7"/>
      <c r="AE66" s="157"/>
      <c r="AF66" s="157"/>
      <c r="AG66" s="157"/>
    </row>
    <row r="67" spans="1:33" ht="15.75" customHeight="1" x14ac:dyDescent="0.25">
      <c r="A67" s="156"/>
      <c r="B67" s="156"/>
      <c r="C67" s="156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7"/>
      <c r="AE67" s="157"/>
      <c r="AF67" s="157"/>
      <c r="AG67" s="157"/>
    </row>
    <row r="68" spans="1:33" ht="15.75" customHeight="1" x14ac:dyDescent="0.25">
      <c r="A68" s="156"/>
      <c r="B68" s="156"/>
      <c r="C68" s="156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57"/>
      <c r="AE68" s="157"/>
      <c r="AF68" s="157"/>
      <c r="AG68" s="157"/>
    </row>
    <row r="69" spans="1:33" ht="15.75" customHeight="1" x14ac:dyDescent="0.25">
      <c r="A69" s="156"/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156"/>
      <c r="AC69" s="156"/>
      <c r="AD69" s="157"/>
      <c r="AE69" s="157"/>
      <c r="AF69" s="157"/>
      <c r="AG69" s="157"/>
    </row>
    <row r="70" spans="1:33" ht="15.75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7"/>
      <c r="AE70" s="157"/>
      <c r="AF70" s="157"/>
      <c r="AG70" s="157"/>
    </row>
    <row r="71" spans="1:33" ht="15.75" customHeight="1" x14ac:dyDescent="0.25">
      <c r="A71" s="156"/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7"/>
      <c r="AE71" s="157"/>
      <c r="AF71" s="157"/>
      <c r="AG71" s="157"/>
    </row>
    <row r="72" spans="1:33" ht="15.75" customHeight="1" x14ac:dyDescent="0.25">
      <c r="A72" s="156"/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7"/>
      <c r="AE72" s="157"/>
      <c r="AF72" s="157"/>
      <c r="AG72" s="157"/>
    </row>
    <row r="73" spans="1:33" ht="15.75" customHeight="1" x14ac:dyDescent="0.25">
      <c r="A73" s="156"/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57"/>
      <c r="AE73" s="157"/>
      <c r="AF73" s="157"/>
      <c r="AG73" s="157"/>
    </row>
    <row r="74" spans="1:33" ht="15.75" customHeight="1" x14ac:dyDescent="0.25">
      <c r="A74" s="156"/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156"/>
      <c r="AC74" s="156"/>
      <c r="AD74" s="157"/>
      <c r="AE74" s="157"/>
      <c r="AF74" s="157"/>
      <c r="AG74" s="157"/>
    </row>
    <row r="75" spans="1:33" ht="15.75" customHeight="1" x14ac:dyDescent="0.25">
      <c r="A75" s="156"/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156"/>
      <c r="AC75" s="156"/>
    </row>
    <row r="76" spans="1:33" ht="15.75" customHeight="1" x14ac:dyDescent="0.25">
      <c r="A76" s="156"/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156"/>
      <c r="AC76" s="156"/>
    </row>
    <row r="77" spans="1:33" ht="15.75" customHeight="1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156"/>
      <c r="AC77" s="156"/>
    </row>
    <row r="78" spans="1:33" ht="15.75" customHeight="1" x14ac:dyDescent="0.25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  <c r="AB78" s="156"/>
      <c r="AC78" s="156"/>
    </row>
    <row r="79" spans="1:33" ht="15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AC79" s="156"/>
    </row>
    <row r="80" spans="1:33" ht="15.75" customHeight="1" x14ac:dyDescent="0.25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</row>
    <row r="81" spans="1:29" ht="15.7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156"/>
      <c r="AC81" s="156"/>
    </row>
    <row r="82" spans="1:29" ht="15.75" customHeight="1" x14ac:dyDescent="0.25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AC82" s="156"/>
    </row>
    <row r="83" spans="1:29" ht="15.75" customHeight="1" x14ac:dyDescent="0.2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AC83" s="156"/>
    </row>
    <row r="84" spans="1:29" ht="15.75" customHeight="1" x14ac:dyDescent="0.25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AC84" s="156"/>
    </row>
    <row r="85" spans="1:29" ht="15.75" customHeight="1" x14ac:dyDescent="0.25">
      <c r="A85" s="156"/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AC85" s="156"/>
    </row>
    <row r="86" spans="1:29" ht="15.75" customHeight="1" x14ac:dyDescent="0.25">
      <c r="A86" s="156"/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</row>
    <row r="87" spans="1:29" ht="15.75" customHeight="1" x14ac:dyDescent="0.25">
      <c r="A87" s="156"/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AC87" s="156"/>
    </row>
    <row r="88" spans="1:29" ht="15.75" customHeight="1" x14ac:dyDescent="0.25">
      <c r="A88" s="156"/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</row>
    <row r="89" spans="1:29" ht="15.75" customHeight="1" x14ac:dyDescent="0.25">
      <c r="A89" s="156"/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</row>
    <row r="90" spans="1:29" ht="15.75" customHeight="1" x14ac:dyDescent="0.25">
      <c r="A90" s="156"/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</row>
    <row r="91" spans="1:29" ht="15.75" customHeight="1" x14ac:dyDescent="0.25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</row>
    <row r="92" spans="1:29" ht="15.75" customHeight="1" x14ac:dyDescent="0.25">
      <c r="A92" s="156"/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</row>
    <row r="93" spans="1:29" ht="15.75" customHeight="1" x14ac:dyDescent="0.25">
      <c r="A93" s="156"/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</row>
    <row r="94" spans="1:29" ht="15.75" customHeight="1" x14ac:dyDescent="0.25">
      <c r="A94" s="156"/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156"/>
      <c r="AC94" s="156"/>
    </row>
    <row r="95" spans="1:29" ht="15.75" customHeight="1" x14ac:dyDescent="0.25">
      <c r="A95" s="156"/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</row>
    <row r="96" spans="1:29" ht="15.75" customHeight="1" x14ac:dyDescent="0.25">
      <c r="A96" s="156"/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6"/>
      <c r="AB96" s="156"/>
      <c r="AC96" s="156"/>
    </row>
    <row r="97" spans="1:29" ht="15.75" customHeight="1" x14ac:dyDescent="0.25">
      <c r="A97" s="156"/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156"/>
      <c r="AC97" s="156"/>
    </row>
    <row r="98" spans="1:29" ht="15.75" customHeight="1" x14ac:dyDescent="0.25">
      <c r="A98" s="156"/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</row>
    <row r="99" spans="1:29" ht="15.75" customHeight="1" x14ac:dyDescent="0.25">
      <c r="A99" s="156"/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</row>
    <row r="100" spans="1:29" ht="15.75" customHeight="1" x14ac:dyDescent="0.25">
      <c r="A100" s="156"/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</row>
    <row r="101" spans="1:29" ht="15.75" customHeight="1" x14ac:dyDescent="0.25">
      <c r="A101" s="156"/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</row>
    <row r="102" spans="1:29" ht="15.75" customHeight="1" x14ac:dyDescent="0.25">
      <c r="A102" s="156"/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156"/>
      <c r="AC102" s="156"/>
    </row>
    <row r="103" spans="1:29" ht="15.75" customHeight="1" x14ac:dyDescent="0.25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156"/>
      <c r="AC103" s="156"/>
    </row>
    <row r="104" spans="1:29" ht="15.75" customHeight="1" x14ac:dyDescent="0.25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156"/>
      <c r="AC104" s="156"/>
    </row>
    <row r="105" spans="1:29" ht="15.75" customHeight="1" x14ac:dyDescent="0.25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</row>
    <row r="106" spans="1:29" ht="15.75" customHeight="1" x14ac:dyDescent="0.25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</row>
    <row r="107" spans="1:29" ht="15.75" customHeight="1" x14ac:dyDescent="0.25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156"/>
      <c r="AC107" s="156"/>
    </row>
    <row r="108" spans="1:29" ht="15.75" customHeight="1" x14ac:dyDescent="0.25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  <c r="AA108" s="156"/>
      <c r="AB108" s="156"/>
      <c r="AC108" s="156"/>
    </row>
    <row r="109" spans="1:29" ht="15.75" customHeight="1" x14ac:dyDescent="0.25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156"/>
      <c r="AC109" s="156"/>
    </row>
    <row r="110" spans="1:29" ht="15.75" customHeight="1" x14ac:dyDescent="0.25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</row>
    <row r="111" spans="1:29" ht="15.75" customHeight="1" x14ac:dyDescent="0.25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156"/>
      <c r="AC111" s="156"/>
    </row>
    <row r="112" spans="1:29" ht="15.75" customHeight="1" x14ac:dyDescent="0.25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</row>
    <row r="113" spans="1:29" ht="15.75" customHeight="1" x14ac:dyDescent="0.25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156"/>
      <c r="AC113" s="156"/>
    </row>
    <row r="114" spans="1:29" ht="15.75" customHeight="1" x14ac:dyDescent="0.25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  <c r="AA114" s="156"/>
      <c r="AB114" s="156"/>
      <c r="AC114" s="156"/>
    </row>
    <row r="115" spans="1:29" ht="15.75" customHeight="1" x14ac:dyDescent="0.25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156"/>
      <c r="AC115" s="156"/>
    </row>
    <row r="116" spans="1:29" ht="15.75" customHeight="1" x14ac:dyDescent="0.25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156"/>
      <c r="AC116" s="156"/>
    </row>
    <row r="117" spans="1:29" ht="15.75" customHeight="1" x14ac:dyDescent="0.25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  <c r="AA117" s="156"/>
      <c r="AB117" s="156"/>
      <c r="AC117" s="156"/>
    </row>
    <row r="118" spans="1:29" ht="15.75" customHeight="1" x14ac:dyDescent="0.25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</row>
    <row r="119" spans="1:29" ht="15.75" customHeight="1" x14ac:dyDescent="0.25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</row>
    <row r="120" spans="1:29" ht="15.75" customHeight="1" x14ac:dyDescent="0.25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</row>
    <row r="121" spans="1:29" ht="15.75" customHeight="1" x14ac:dyDescent="0.25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</row>
    <row r="122" spans="1:29" ht="15.75" customHeight="1" x14ac:dyDescent="0.25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</row>
    <row r="123" spans="1:29" ht="15.75" customHeight="1" x14ac:dyDescent="0.25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</row>
    <row r="124" spans="1:29" ht="15.75" customHeight="1" x14ac:dyDescent="0.25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</row>
    <row r="125" spans="1:29" ht="15.75" customHeight="1" x14ac:dyDescent="0.25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156"/>
      <c r="AC125" s="156"/>
    </row>
    <row r="126" spans="1:29" ht="15.75" customHeight="1" x14ac:dyDescent="0.25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  <c r="AA126" s="156"/>
      <c r="AB126" s="156"/>
      <c r="AC126" s="156"/>
    </row>
    <row r="127" spans="1:29" ht="15.75" customHeight="1" x14ac:dyDescent="0.25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</row>
    <row r="128" spans="1:29" ht="15.75" customHeight="1" x14ac:dyDescent="0.25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</row>
    <row r="129" spans="1:29" ht="15.75" customHeight="1" x14ac:dyDescent="0.25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</row>
    <row r="130" spans="1:29" ht="15.75" customHeight="1" x14ac:dyDescent="0.25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</row>
    <row r="131" spans="1:29" ht="15.75" customHeight="1" x14ac:dyDescent="0.25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156"/>
      <c r="AC131" s="156"/>
    </row>
    <row r="132" spans="1:29" ht="15.75" customHeight="1" x14ac:dyDescent="0.25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156"/>
      <c r="AC132" s="156"/>
    </row>
    <row r="133" spans="1:29" ht="15.75" customHeight="1" x14ac:dyDescent="0.25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156"/>
      <c r="AC133" s="156"/>
    </row>
    <row r="134" spans="1:29" ht="15.75" customHeight="1" x14ac:dyDescent="0.25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156"/>
      <c r="AC134" s="156"/>
    </row>
    <row r="135" spans="1:29" ht="15.75" customHeight="1" x14ac:dyDescent="0.25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  <c r="AA135" s="156"/>
      <c r="AB135" s="156"/>
      <c r="AC135" s="156"/>
    </row>
    <row r="136" spans="1:29" ht="15.75" customHeight="1" x14ac:dyDescent="0.25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</row>
    <row r="137" spans="1:29" ht="15.75" customHeight="1" x14ac:dyDescent="0.25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156"/>
      <c r="AC137" s="156"/>
    </row>
    <row r="138" spans="1:29" ht="15.75" customHeight="1" x14ac:dyDescent="0.25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  <c r="AA138" s="156"/>
      <c r="AB138" s="156"/>
      <c r="AC138" s="156"/>
    </row>
    <row r="139" spans="1:29" ht="15.75" customHeight="1" x14ac:dyDescent="0.25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</row>
    <row r="140" spans="1:29" ht="15.75" customHeight="1" x14ac:dyDescent="0.25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156"/>
      <c r="AC140" s="156"/>
    </row>
    <row r="141" spans="1:29" ht="15.75" customHeight="1" x14ac:dyDescent="0.25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  <c r="AA141" s="156"/>
      <c r="AB141" s="156"/>
      <c r="AC141" s="156"/>
    </row>
    <row r="142" spans="1:29" ht="15.75" customHeight="1" x14ac:dyDescent="0.25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  <c r="AA142" s="156"/>
      <c r="AB142" s="156"/>
      <c r="AC142" s="156"/>
    </row>
    <row r="143" spans="1:29" ht="15.75" customHeight="1" x14ac:dyDescent="0.25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  <c r="AA143" s="156"/>
      <c r="AB143" s="156"/>
      <c r="AC143" s="156"/>
    </row>
    <row r="144" spans="1:29" ht="15.75" customHeight="1" x14ac:dyDescent="0.25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  <c r="AA144" s="156"/>
      <c r="AB144" s="156"/>
      <c r="AC144" s="156"/>
    </row>
    <row r="145" spans="1:29" ht="15.75" customHeight="1" x14ac:dyDescent="0.25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</row>
    <row r="146" spans="1:29" ht="15.75" customHeight="1" x14ac:dyDescent="0.25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</row>
    <row r="147" spans="1:29" ht="15.75" customHeight="1" x14ac:dyDescent="0.25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156"/>
      <c r="AC147" s="156"/>
    </row>
    <row r="148" spans="1:29" ht="15.75" customHeight="1" x14ac:dyDescent="0.25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</row>
    <row r="149" spans="1:29" ht="15.75" customHeight="1" x14ac:dyDescent="0.25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</row>
    <row r="150" spans="1:29" ht="15.75" customHeight="1" x14ac:dyDescent="0.2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156"/>
      <c r="AC150" s="156"/>
    </row>
    <row r="151" spans="1:29" ht="15.75" customHeight="1" x14ac:dyDescent="0.25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</row>
    <row r="152" spans="1:29" ht="15.75" customHeight="1" x14ac:dyDescent="0.25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156"/>
      <c r="AC152" s="156"/>
    </row>
    <row r="153" spans="1:29" ht="15.75" customHeight="1" x14ac:dyDescent="0.25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  <c r="AA153" s="156"/>
      <c r="AB153" s="156"/>
      <c r="AC153" s="156"/>
    </row>
    <row r="154" spans="1:29" ht="15.75" customHeight="1" x14ac:dyDescent="0.25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  <c r="AA154" s="156"/>
      <c r="AB154" s="156"/>
      <c r="AC154" s="156"/>
    </row>
    <row r="155" spans="1:29" ht="15.75" customHeight="1" x14ac:dyDescent="0.25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156"/>
      <c r="AC155" s="156"/>
    </row>
    <row r="156" spans="1:29" ht="15.75" customHeight="1" x14ac:dyDescent="0.25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</row>
    <row r="157" spans="1:29" ht="15.75" customHeight="1" x14ac:dyDescent="0.25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  <c r="AA157" s="156"/>
      <c r="AB157" s="156"/>
      <c r="AC157" s="156"/>
    </row>
    <row r="158" spans="1:29" ht="15.75" customHeight="1" x14ac:dyDescent="0.25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  <c r="AA158" s="156"/>
      <c r="AB158" s="156"/>
      <c r="AC158" s="156"/>
    </row>
    <row r="159" spans="1:29" ht="15.75" customHeight="1" x14ac:dyDescent="0.25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  <c r="AA159" s="156"/>
      <c r="AB159" s="156"/>
      <c r="AC159" s="156"/>
    </row>
    <row r="160" spans="1:29" ht="15.75" customHeight="1" x14ac:dyDescent="0.25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156"/>
      <c r="AC160" s="156"/>
    </row>
    <row r="161" spans="1:29" ht="15.75" customHeight="1" x14ac:dyDescent="0.25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  <c r="AA161" s="156"/>
      <c r="AB161" s="156"/>
      <c r="AC161" s="156"/>
    </row>
    <row r="162" spans="1:29" ht="15.75" customHeight="1" x14ac:dyDescent="0.25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56"/>
      <c r="Z162" s="156"/>
      <c r="AA162" s="156"/>
      <c r="AB162" s="156"/>
      <c r="AC162" s="156"/>
    </row>
    <row r="163" spans="1:29" ht="15.75" customHeight="1" x14ac:dyDescent="0.25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56"/>
      <c r="Z163" s="156"/>
      <c r="AA163" s="156"/>
      <c r="AB163" s="156"/>
      <c r="AC163" s="156"/>
    </row>
    <row r="164" spans="1:29" ht="15.75" customHeight="1" x14ac:dyDescent="0.25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56"/>
      <c r="Z164" s="156"/>
      <c r="AA164" s="156"/>
      <c r="AB164" s="156"/>
      <c r="AC164" s="156"/>
    </row>
    <row r="165" spans="1:29" ht="15.75" customHeight="1" x14ac:dyDescent="0.25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156"/>
      <c r="Y165" s="156"/>
      <c r="Z165" s="156"/>
      <c r="AA165" s="156"/>
      <c r="AB165" s="156"/>
      <c r="AC165" s="156"/>
    </row>
    <row r="166" spans="1:29" ht="15.75" customHeight="1" x14ac:dyDescent="0.25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156"/>
      <c r="Y166" s="156"/>
      <c r="Z166" s="156"/>
      <c r="AA166" s="156"/>
      <c r="AB166" s="156"/>
      <c r="AC166" s="156"/>
    </row>
    <row r="167" spans="1:29" ht="15.75" customHeight="1" x14ac:dyDescent="0.25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156"/>
      <c r="Y167" s="156"/>
      <c r="Z167" s="156"/>
      <c r="AA167" s="156"/>
      <c r="AB167" s="156"/>
      <c r="AC167" s="156"/>
    </row>
    <row r="168" spans="1:29" ht="15.75" customHeight="1" x14ac:dyDescent="0.25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  <c r="AA168" s="156"/>
      <c r="AB168" s="156"/>
      <c r="AC168" s="156"/>
    </row>
    <row r="169" spans="1:29" ht="15.75" customHeight="1" x14ac:dyDescent="0.25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156"/>
      <c r="Y169" s="156"/>
      <c r="Z169" s="156"/>
      <c r="AA169" s="156"/>
      <c r="AB169" s="156"/>
      <c r="AC169" s="156"/>
    </row>
    <row r="170" spans="1:29" ht="15.75" customHeight="1" x14ac:dyDescent="0.25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156"/>
      <c r="Y170" s="156"/>
      <c r="Z170" s="156"/>
      <c r="AA170" s="156"/>
      <c r="AB170" s="156"/>
      <c r="AC170" s="156"/>
    </row>
    <row r="171" spans="1:29" ht="15.75" customHeight="1" x14ac:dyDescent="0.25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156"/>
      <c r="Y171" s="156"/>
      <c r="Z171" s="156"/>
      <c r="AA171" s="156"/>
      <c r="AB171" s="156"/>
      <c r="AC171" s="156"/>
    </row>
    <row r="172" spans="1:29" ht="15.75" customHeight="1" x14ac:dyDescent="0.25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156"/>
      <c r="Y172" s="156"/>
      <c r="Z172" s="156"/>
      <c r="AA172" s="156"/>
      <c r="AB172" s="156"/>
      <c r="AC172" s="156"/>
    </row>
    <row r="173" spans="1:29" ht="15.75" customHeight="1" x14ac:dyDescent="0.25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</row>
    <row r="174" spans="1:29" ht="15.75" customHeight="1" x14ac:dyDescent="0.25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156"/>
      <c r="Y174" s="156"/>
      <c r="Z174" s="156"/>
      <c r="AA174" s="156"/>
      <c r="AB174" s="156"/>
      <c r="AC174" s="156"/>
    </row>
    <row r="175" spans="1:29" ht="15.75" customHeight="1" x14ac:dyDescent="0.25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156"/>
      <c r="Y175" s="156"/>
      <c r="Z175" s="156"/>
      <c r="AA175" s="156"/>
      <c r="AB175" s="156"/>
      <c r="AC175" s="156"/>
    </row>
    <row r="176" spans="1:29" ht="15.75" customHeight="1" x14ac:dyDescent="0.25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156"/>
      <c r="Y176" s="156"/>
      <c r="Z176" s="156"/>
      <c r="AA176" s="156"/>
      <c r="AB176" s="156"/>
      <c r="AC176" s="156"/>
    </row>
    <row r="177" spans="1:29" ht="15.75" customHeight="1" x14ac:dyDescent="0.25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156"/>
      <c r="Y177" s="156"/>
      <c r="Z177" s="156"/>
      <c r="AA177" s="156"/>
      <c r="AB177" s="156"/>
      <c r="AC177" s="156"/>
    </row>
    <row r="178" spans="1:29" ht="15.75" customHeight="1" x14ac:dyDescent="0.25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156"/>
      <c r="Y178" s="156"/>
      <c r="Z178" s="156"/>
      <c r="AA178" s="156"/>
      <c r="AB178" s="156"/>
      <c r="AC178" s="156"/>
    </row>
    <row r="179" spans="1:29" ht="15.75" customHeight="1" x14ac:dyDescent="0.25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156"/>
      <c r="Y179" s="156"/>
      <c r="Z179" s="156"/>
      <c r="AA179" s="156"/>
      <c r="AB179" s="156"/>
      <c r="AC179" s="156"/>
    </row>
    <row r="180" spans="1:29" ht="15.75" customHeight="1" x14ac:dyDescent="0.25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156"/>
      <c r="Y180" s="156"/>
      <c r="Z180" s="156"/>
      <c r="AA180" s="156"/>
      <c r="AB180" s="156"/>
      <c r="AC180" s="156"/>
    </row>
    <row r="181" spans="1:29" ht="15.75" customHeight="1" x14ac:dyDescent="0.25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156"/>
      <c r="Y181" s="156"/>
      <c r="Z181" s="156"/>
      <c r="AA181" s="156"/>
      <c r="AB181" s="156"/>
      <c r="AC181" s="156"/>
    </row>
    <row r="182" spans="1:29" ht="15.75" customHeight="1" x14ac:dyDescent="0.25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156"/>
      <c r="Y182" s="156"/>
      <c r="Z182" s="156"/>
      <c r="AA182" s="156"/>
      <c r="AB182" s="156"/>
      <c r="AC182" s="156"/>
    </row>
    <row r="183" spans="1:29" ht="15.75" customHeight="1" x14ac:dyDescent="0.25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156"/>
      <c r="Y183" s="156"/>
      <c r="Z183" s="156"/>
      <c r="AA183" s="156"/>
      <c r="AB183" s="156"/>
      <c r="AC183" s="156"/>
    </row>
    <row r="184" spans="1:29" ht="15.75" customHeight="1" x14ac:dyDescent="0.25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156"/>
      <c r="AC184" s="156"/>
    </row>
    <row r="185" spans="1:29" ht="15.75" customHeight="1" x14ac:dyDescent="0.25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156"/>
      <c r="Y185" s="156"/>
      <c r="Z185" s="156"/>
      <c r="AA185" s="156"/>
      <c r="AB185" s="156"/>
      <c r="AC185" s="156"/>
    </row>
    <row r="186" spans="1:29" ht="15.75" customHeight="1" x14ac:dyDescent="0.25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156"/>
      <c r="Y186" s="156"/>
      <c r="Z186" s="156"/>
      <c r="AA186" s="156"/>
      <c r="AB186" s="156"/>
      <c r="AC186" s="156"/>
    </row>
    <row r="187" spans="1:29" ht="15.75" customHeight="1" x14ac:dyDescent="0.25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56"/>
      <c r="AA187" s="156"/>
      <c r="AB187" s="156"/>
      <c r="AC187" s="156"/>
    </row>
    <row r="188" spans="1:29" ht="15.75" customHeight="1" x14ac:dyDescent="0.25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156"/>
      <c r="Y188" s="156"/>
      <c r="Z188" s="156"/>
      <c r="AA188" s="156"/>
      <c r="AB188" s="156"/>
      <c r="AC188" s="156"/>
    </row>
    <row r="189" spans="1:29" ht="15.75" customHeight="1" x14ac:dyDescent="0.25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156"/>
      <c r="Y189" s="156"/>
      <c r="Z189" s="156"/>
      <c r="AA189" s="156"/>
      <c r="AB189" s="156"/>
      <c r="AC189" s="156"/>
    </row>
    <row r="190" spans="1:29" ht="15.75" customHeight="1" x14ac:dyDescent="0.25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</row>
    <row r="191" spans="1:29" ht="15.75" customHeight="1" x14ac:dyDescent="0.25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156"/>
      <c r="AC191" s="156"/>
    </row>
    <row r="192" spans="1:29" ht="15.75" customHeight="1" x14ac:dyDescent="0.25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156"/>
      <c r="Y192" s="156"/>
      <c r="Z192" s="156"/>
      <c r="AA192" s="156"/>
      <c r="AB192" s="156"/>
      <c r="AC192" s="156"/>
    </row>
    <row r="193" spans="1:29" ht="15.75" customHeight="1" x14ac:dyDescent="0.25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156"/>
      <c r="Y193" s="156"/>
      <c r="Z193" s="156"/>
      <c r="AA193" s="156"/>
      <c r="AB193" s="156"/>
      <c r="AC193" s="156"/>
    </row>
    <row r="194" spans="1:29" ht="15.75" customHeight="1" x14ac:dyDescent="0.25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156"/>
      <c r="Y194" s="156"/>
      <c r="Z194" s="156"/>
      <c r="AA194" s="156"/>
      <c r="AB194" s="156"/>
      <c r="AC194" s="156"/>
    </row>
    <row r="195" spans="1:29" ht="15.75" customHeight="1" x14ac:dyDescent="0.25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156"/>
      <c r="Y195" s="156"/>
      <c r="Z195" s="156"/>
      <c r="AA195" s="156"/>
      <c r="AB195" s="156"/>
      <c r="AC195" s="156"/>
    </row>
    <row r="196" spans="1:29" ht="15.75" customHeight="1" x14ac:dyDescent="0.25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156"/>
      <c r="Y196" s="156"/>
      <c r="Z196" s="156"/>
      <c r="AA196" s="156"/>
      <c r="AB196" s="156"/>
      <c r="AC196" s="156"/>
    </row>
    <row r="197" spans="1:29" ht="15.75" customHeight="1" x14ac:dyDescent="0.25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6"/>
      <c r="Z197" s="156"/>
      <c r="AA197" s="156"/>
      <c r="AB197" s="156"/>
      <c r="AC197" s="156"/>
    </row>
    <row r="198" spans="1:29" ht="15.75" customHeight="1" x14ac:dyDescent="0.25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156"/>
      <c r="Y198" s="156"/>
      <c r="Z198" s="156"/>
      <c r="AA198" s="156"/>
      <c r="AB198" s="156"/>
      <c r="AC198" s="156"/>
    </row>
    <row r="199" spans="1:29" ht="15.75" customHeight="1" x14ac:dyDescent="0.25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  <c r="AA199" s="156"/>
      <c r="AB199" s="156"/>
      <c r="AC199" s="156"/>
    </row>
    <row r="200" spans="1:29" ht="15.75" customHeight="1" x14ac:dyDescent="0.25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  <c r="AA200" s="156"/>
      <c r="AB200" s="156"/>
      <c r="AC200" s="156"/>
    </row>
    <row r="201" spans="1:29" ht="15.75" customHeight="1" x14ac:dyDescent="0.25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156"/>
      <c r="Y201" s="156"/>
      <c r="Z201" s="156"/>
      <c r="AA201" s="156"/>
      <c r="AB201" s="156"/>
      <c r="AC201" s="156"/>
    </row>
    <row r="202" spans="1:29" ht="15.75" customHeight="1" x14ac:dyDescent="0.25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  <c r="AA202" s="156"/>
      <c r="AB202" s="156"/>
      <c r="AC202" s="156"/>
    </row>
    <row r="203" spans="1:29" ht="15.75" customHeight="1" x14ac:dyDescent="0.25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  <c r="AA203" s="156"/>
      <c r="AB203" s="156"/>
      <c r="AC203" s="156"/>
    </row>
    <row r="204" spans="1:29" ht="15.75" customHeight="1" x14ac:dyDescent="0.25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  <c r="AA204" s="156"/>
      <c r="AB204" s="156"/>
      <c r="AC204" s="156"/>
    </row>
    <row r="205" spans="1:29" ht="15.75" customHeight="1" x14ac:dyDescent="0.25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156"/>
      <c r="AC205" s="156"/>
    </row>
    <row r="206" spans="1:29" ht="15.75" customHeight="1" x14ac:dyDescent="0.25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  <c r="AA206" s="156"/>
      <c r="AB206" s="156"/>
      <c r="AC206" s="156"/>
    </row>
    <row r="207" spans="1:29" ht="15.75" customHeight="1" x14ac:dyDescent="0.25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156"/>
      <c r="AC207" s="156"/>
    </row>
    <row r="208" spans="1:29" ht="15.75" customHeight="1" x14ac:dyDescent="0.25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  <c r="AA208" s="156"/>
      <c r="AB208" s="156"/>
      <c r="AC208" s="156"/>
    </row>
    <row r="209" spans="1:29" ht="15.75" customHeight="1" x14ac:dyDescent="0.25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  <c r="AA209" s="156"/>
      <c r="AB209" s="156"/>
      <c r="AC209" s="156"/>
    </row>
    <row r="210" spans="1:29" ht="15.75" customHeight="1" x14ac:dyDescent="0.25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  <c r="AA210" s="156"/>
      <c r="AB210" s="156"/>
      <c r="AC210" s="156"/>
    </row>
    <row r="211" spans="1:29" ht="15.75" customHeight="1" x14ac:dyDescent="0.25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156"/>
      <c r="AC211" s="156"/>
    </row>
    <row r="212" spans="1:29" ht="15.75" customHeight="1" x14ac:dyDescent="0.25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  <c r="AA212" s="156"/>
      <c r="AB212" s="156"/>
      <c r="AC212" s="156"/>
    </row>
    <row r="213" spans="1:29" ht="15.75" customHeight="1" x14ac:dyDescent="0.25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  <c r="AA213" s="156"/>
      <c r="AB213" s="156"/>
      <c r="AC213" s="156"/>
    </row>
    <row r="214" spans="1:29" ht="15.75" customHeight="1" x14ac:dyDescent="0.25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  <c r="AA214" s="156"/>
      <c r="AB214" s="156"/>
      <c r="AC214" s="156"/>
    </row>
    <row r="215" spans="1:29" ht="15.75" customHeight="1" x14ac:dyDescent="0.25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  <c r="AA215" s="156"/>
      <c r="AB215" s="156"/>
      <c r="AC215" s="156"/>
    </row>
    <row r="216" spans="1:29" ht="15.75" customHeight="1" x14ac:dyDescent="0.25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  <c r="AA216" s="156"/>
      <c r="AB216" s="156"/>
      <c r="AC216" s="156"/>
    </row>
    <row r="217" spans="1:29" ht="15.75" customHeight="1" x14ac:dyDescent="0.25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  <c r="AA217" s="156"/>
      <c r="AB217" s="156"/>
      <c r="AC217" s="156"/>
    </row>
    <row r="218" spans="1:29" ht="15.75" customHeight="1" x14ac:dyDescent="0.25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  <c r="AA218" s="156"/>
      <c r="AB218" s="156"/>
      <c r="AC218" s="156"/>
    </row>
    <row r="219" spans="1:29" ht="15.75" customHeight="1" x14ac:dyDescent="0.25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  <c r="AA219" s="156"/>
      <c r="AB219" s="156"/>
      <c r="AC219" s="156"/>
    </row>
    <row r="220" spans="1:29" ht="15.75" customHeight="1" x14ac:dyDescent="0.25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  <c r="AA220" s="156"/>
      <c r="AB220" s="156"/>
      <c r="AC220" s="156"/>
    </row>
    <row r="221" spans="1:29" ht="15.75" customHeight="1" x14ac:dyDescent="0.25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  <c r="AA221" s="156"/>
      <c r="AB221" s="156"/>
      <c r="AC221" s="156"/>
    </row>
    <row r="222" spans="1:29" ht="15.75" customHeight="1" x14ac:dyDescent="0.25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  <c r="AA222" s="156"/>
      <c r="AB222" s="156"/>
      <c r="AC222" s="156"/>
    </row>
    <row r="223" spans="1:29" ht="15.75" customHeight="1" x14ac:dyDescent="0.25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156"/>
      <c r="AC223" s="156"/>
    </row>
    <row r="224" spans="1:29" ht="15.75" customHeight="1" x14ac:dyDescent="0.25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</row>
    <row r="225" spans="1:29" ht="15.75" customHeight="1" x14ac:dyDescent="0.25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156"/>
      <c r="AC225" s="156"/>
    </row>
    <row r="226" spans="1:29" ht="15.75" customHeight="1" x14ac:dyDescent="0.25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  <c r="AA226" s="156"/>
      <c r="AB226" s="156"/>
      <c r="AC226" s="156"/>
    </row>
    <row r="227" spans="1:29" ht="15.75" customHeight="1" x14ac:dyDescent="0.25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156"/>
      <c r="AC227" s="156"/>
    </row>
    <row r="228" spans="1:29" ht="15.75" customHeight="1" x14ac:dyDescent="0.25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  <c r="AA228" s="156"/>
      <c r="AB228" s="156"/>
      <c r="AC228" s="156"/>
    </row>
    <row r="229" spans="1:29" ht="15.75" customHeight="1" x14ac:dyDescent="0.25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  <c r="AA229" s="156"/>
      <c r="AB229" s="156"/>
      <c r="AC229" s="156"/>
    </row>
    <row r="230" spans="1:29" ht="15.75" customHeight="1" x14ac:dyDescent="0.25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156"/>
      <c r="AC230" s="156"/>
    </row>
    <row r="231" spans="1:29" ht="15.75" customHeight="1" x14ac:dyDescent="0.25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  <c r="AA231" s="156"/>
      <c r="AB231" s="156"/>
      <c r="AC231" s="156"/>
    </row>
    <row r="232" spans="1:29" ht="15.75" customHeight="1" x14ac:dyDescent="0.25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156"/>
      <c r="AC232" s="156"/>
    </row>
    <row r="233" spans="1:29" ht="15.75" customHeight="1" x14ac:dyDescent="0.25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  <c r="AA233" s="156"/>
      <c r="AB233" s="156"/>
      <c r="AC233" s="156"/>
    </row>
    <row r="234" spans="1:29" ht="15.75" customHeight="1" x14ac:dyDescent="0.25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  <c r="AA234" s="156"/>
      <c r="AB234" s="156"/>
      <c r="AC234" s="156"/>
    </row>
    <row r="235" spans="1:29" ht="15.75" customHeight="1" x14ac:dyDescent="0.25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156"/>
      <c r="AC235" s="156"/>
    </row>
    <row r="236" spans="1:29" ht="15.75" customHeight="1" x14ac:dyDescent="0.25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  <c r="AA236" s="156"/>
      <c r="AB236" s="156"/>
      <c r="AC236" s="156"/>
    </row>
    <row r="237" spans="1:29" ht="15.75" customHeight="1" x14ac:dyDescent="0.25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  <c r="AA237" s="156"/>
      <c r="AB237" s="156"/>
      <c r="AC237" s="156"/>
    </row>
    <row r="238" spans="1:29" ht="15.75" customHeight="1" x14ac:dyDescent="0.25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  <c r="AA238" s="156"/>
      <c r="AB238" s="156"/>
      <c r="AC238" s="156"/>
    </row>
    <row r="239" spans="1:29" ht="15.75" customHeight="1" x14ac:dyDescent="0.25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  <c r="AA239" s="156"/>
      <c r="AB239" s="156"/>
      <c r="AC239" s="156"/>
    </row>
    <row r="240" spans="1:29" ht="15.75" customHeight="1" x14ac:dyDescent="0.25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  <c r="AA240" s="156"/>
      <c r="AB240" s="156"/>
      <c r="AC240" s="156"/>
    </row>
    <row r="241" spans="1:29" ht="15.75" customHeight="1" x14ac:dyDescent="0.25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</row>
    <row r="242" spans="1:29" ht="15.75" customHeight="1" x14ac:dyDescent="0.25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  <c r="AA242" s="156"/>
      <c r="AB242" s="156"/>
      <c r="AC242" s="156"/>
    </row>
    <row r="243" spans="1:29" ht="15.75" customHeight="1" x14ac:dyDescent="0.25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  <c r="AA243" s="156"/>
      <c r="AB243" s="156"/>
      <c r="AC243" s="156"/>
    </row>
    <row r="244" spans="1:29" ht="15.75" customHeight="1" x14ac:dyDescent="0.25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156"/>
      <c r="AC244" s="156"/>
    </row>
    <row r="245" spans="1:29" ht="15.75" customHeight="1" x14ac:dyDescent="0.25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156"/>
      <c r="AC245" s="156"/>
    </row>
    <row r="246" spans="1:29" ht="15.75" customHeight="1" x14ac:dyDescent="0.25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  <c r="AA246" s="156"/>
      <c r="AB246" s="156"/>
      <c r="AC246" s="156"/>
    </row>
    <row r="247" spans="1:29" ht="15.75" customHeight="1" x14ac:dyDescent="0.25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156"/>
      <c r="AC247" s="156"/>
    </row>
    <row r="248" spans="1:29" ht="15.75" customHeight="1" x14ac:dyDescent="0.25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156"/>
      <c r="AC248" s="156"/>
    </row>
    <row r="249" spans="1:29" ht="15.75" customHeight="1" x14ac:dyDescent="0.25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  <c r="AA249" s="156"/>
      <c r="AB249" s="156"/>
      <c r="AC249" s="156"/>
    </row>
    <row r="250" spans="1:29" ht="15.75" customHeight="1" x14ac:dyDescent="0.25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  <c r="AA250" s="156"/>
      <c r="AB250" s="156"/>
      <c r="AC250" s="156"/>
    </row>
    <row r="251" spans="1:29" ht="15.75" customHeight="1" x14ac:dyDescent="0.25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156"/>
      <c r="AC251" s="156"/>
    </row>
    <row r="252" spans="1:29" ht="15.75" customHeight="1" x14ac:dyDescent="0.25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  <c r="AA252" s="156"/>
      <c r="AB252" s="156"/>
      <c r="AC252" s="156"/>
    </row>
    <row r="253" spans="1:29" ht="15.75" customHeight="1" x14ac:dyDescent="0.25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  <c r="AA253" s="156"/>
      <c r="AB253" s="156"/>
      <c r="AC253" s="156"/>
    </row>
    <row r="254" spans="1:29" ht="15.75" customHeight="1" x14ac:dyDescent="0.25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  <c r="AA254" s="156"/>
      <c r="AB254" s="156"/>
      <c r="AC254" s="156"/>
    </row>
    <row r="255" spans="1:29" ht="15.75" customHeight="1" x14ac:dyDescent="0.25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  <c r="AA255" s="156"/>
      <c r="AB255" s="156"/>
      <c r="AC255" s="156"/>
    </row>
    <row r="256" spans="1:29" ht="15.75" customHeight="1" x14ac:dyDescent="0.25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  <c r="AA256" s="156"/>
      <c r="AB256" s="156"/>
      <c r="AC256" s="156"/>
    </row>
    <row r="257" spans="1:29" ht="15.75" customHeight="1" x14ac:dyDescent="0.25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  <c r="AA257" s="156"/>
      <c r="AB257" s="156"/>
      <c r="AC257" s="156"/>
    </row>
    <row r="258" spans="1:29" ht="15.75" customHeight="1" x14ac:dyDescent="0.25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156"/>
      <c r="AC258" s="156"/>
    </row>
    <row r="259" spans="1:29" ht="15.75" customHeight="1" x14ac:dyDescent="0.25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156"/>
      <c r="AC259" s="156"/>
    </row>
    <row r="260" spans="1:29" ht="15.75" customHeight="1" x14ac:dyDescent="0.25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  <c r="AA260" s="156"/>
      <c r="AB260" s="156"/>
      <c r="AC260" s="156"/>
    </row>
    <row r="261" spans="1:29" ht="15.75" customHeight="1" x14ac:dyDescent="0.25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  <c r="AA261" s="156"/>
      <c r="AB261" s="156"/>
      <c r="AC261" s="156"/>
    </row>
    <row r="262" spans="1:29" ht="15.75" customHeight="1" x14ac:dyDescent="0.25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  <c r="AA262" s="156"/>
      <c r="AB262" s="156"/>
      <c r="AC262" s="156"/>
    </row>
    <row r="263" spans="1:29" ht="15.75" customHeight="1" x14ac:dyDescent="0.25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156"/>
      <c r="AC263" s="156"/>
    </row>
    <row r="264" spans="1:29" ht="15.75" customHeight="1" x14ac:dyDescent="0.25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  <c r="AA264" s="156"/>
      <c r="AB264" s="156"/>
      <c r="AC264" s="156"/>
    </row>
    <row r="265" spans="1:29" ht="15.75" customHeight="1" x14ac:dyDescent="0.25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  <c r="AA265" s="156"/>
      <c r="AB265" s="156"/>
      <c r="AC265" s="156"/>
    </row>
    <row r="266" spans="1:29" ht="15.75" customHeight="1" x14ac:dyDescent="0.25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  <c r="AA266" s="156"/>
      <c r="AB266" s="156"/>
      <c r="AC266" s="156"/>
    </row>
    <row r="267" spans="1:29" ht="15.75" customHeight="1" x14ac:dyDescent="0.25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  <c r="AA267" s="156"/>
      <c r="AB267" s="156"/>
      <c r="AC267" s="156"/>
    </row>
    <row r="268" spans="1:29" ht="15.75" customHeight="1" x14ac:dyDescent="0.25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  <c r="AA268" s="156"/>
      <c r="AB268" s="156"/>
      <c r="AC268" s="156"/>
    </row>
    <row r="269" spans="1:29" ht="15.75" customHeight="1" x14ac:dyDescent="0.25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  <c r="AA269" s="156"/>
      <c r="AB269" s="156"/>
      <c r="AC269" s="156"/>
    </row>
    <row r="270" spans="1:29" ht="15.75" customHeight="1" x14ac:dyDescent="0.25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  <c r="AA270" s="156"/>
      <c r="AB270" s="156"/>
      <c r="AC270" s="156"/>
    </row>
    <row r="271" spans="1:29" ht="15.75" customHeight="1" x14ac:dyDescent="0.25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156"/>
      <c r="AC271" s="156"/>
    </row>
    <row r="272" spans="1:29" ht="15.75" customHeight="1" x14ac:dyDescent="0.25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</row>
    <row r="273" spans="1:29" ht="15.75" customHeight="1" x14ac:dyDescent="0.25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  <c r="AA273" s="156"/>
      <c r="AB273" s="156"/>
      <c r="AC273" s="156"/>
    </row>
    <row r="274" spans="1:29" ht="15.75" customHeight="1" x14ac:dyDescent="0.25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  <c r="AA274" s="156"/>
      <c r="AB274" s="156"/>
      <c r="AC274" s="156"/>
    </row>
    <row r="275" spans="1:29" ht="15.75" customHeight="1" x14ac:dyDescent="0.25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</row>
    <row r="276" spans="1:29" ht="15.75" customHeight="1" x14ac:dyDescent="0.25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  <c r="AA276" s="156"/>
      <c r="AB276" s="156"/>
      <c r="AC276" s="156"/>
    </row>
    <row r="277" spans="1:29" ht="15.75" customHeight="1" x14ac:dyDescent="0.25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156"/>
      <c r="AC277" s="156"/>
    </row>
    <row r="278" spans="1:29" ht="15.75" customHeight="1" x14ac:dyDescent="0.25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  <c r="AA278" s="156"/>
      <c r="AB278" s="156"/>
      <c r="AC278" s="156"/>
    </row>
    <row r="279" spans="1:29" ht="15.75" customHeight="1" x14ac:dyDescent="0.25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  <c r="AA279" s="156"/>
      <c r="AB279" s="156"/>
      <c r="AC279" s="156"/>
    </row>
    <row r="280" spans="1:29" ht="15.75" customHeight="1" x14ac:dyDescent="0.25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</row>
    <row r="281" spans="1:29" ht="15.75" customHeight="1" x14ac:dyDescent="0.25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156"/>
      <c r="AC281" s="156"/>
    </row>
    <row r="282" spans="1:29" ht="15.75" customHeight="1" x14ac:dyDescent="0.25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  <c r="AA282" s="156"/>
      <c r="AB282" s="156"/>
      <c r="AC282" s="156"/>
    </row>
    <row r="283" spans="1:29" ht="15.75" customHeight="1" x14ac:dyDescent="0.25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156"/>
      <c r="AC283" s="156"/>
    </row>
    <row r="284" spans="1:29" ht="15.75" customHeight="1" x14ac:dyDescent="0.25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156"/>
      <c r="AC284" s="156"/>
    </row>
    <row r="285" spans="1:29" ht="15.75" customHeight="1" x14ac:dyDescent="0.25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  <c r="AA285" s="156"/>
      <c r="AB285" s="156"/>
      <c r="AC285" s="156"/>
    </row>
    <row r="286" spans="1:29" ht="15.75" customHeight="1" x14ac:dyDescent="0.25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</row>
    <row r="287" spans="1:29" ht="15.75" customHeight="1" x14ac:dyDescent="0.25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</row>
    <row r="288" spans="1:29" ht="15.75" customHeight="1" x14ac:dyDescent="0.25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  <c r="AA288" s="156"/>
      <c r="AB288" s="156"/>
      <c r="AC288" s="156"/>
    </row>
    <row r="289" spans="1:29" ht="15.75" customHeight="1" x14ac:dyDescent="0.25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</row>
    <row r="290" spans="1:29" ht="15.75" customHeight="1" x14ac:dyDescent="0.25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</row>
    <row r="291" spans="1:29" ht="15.75" customHeight="1" x14ac:dyDescent="0.25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156"/>
      <c r="AC291" s="156"/>
    </row>
    <row r="292" spans="1:29" ht="15.75" customHeight="1" x14ac:dyDescent="0.25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</row>
    <row r="293" spans="1:29" ht="15.75" customHeight="1" x14ac:dyDescent="0.25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156"/>
      <c r="AC293" s="156"/>
    </row>
    <row r="294" spans="1:29" ht="15.75" customHeight="1" x14ac:dyDescent="0.25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  <c r="AA294" s="156"/>
      <c r="AB294" s="156"/>
      <c r="AC294" s="156"/>
    </row>
    <row r="295" spans="1:29" ht="15.75" customHeight="1" x14ac:dyDescent="0.25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156"/>
      <c r="AC295" s="156"/>
    </row>
    <row r="296" spans="1:29" ht="15.75" customHeight="1" x14ac:dyDescent="0.25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</row>
    <row r="297" spans="1:29" ht="15.75" customHeight="1" x14ac:dyDescent="0.25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  <c r="AA297" s="156"/>
      <c r="AB297" s="156"/>
      <c r="AC297" s="156"/>
    </row>
    <row r="298" spans="1:29" ht="15.75" customHeight="1" x14ac:dyDescent="0.25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156"/>
      <c r="AC298" s="156"/>
    </row>
    <row r="299" spans="1:29" ht="15.75" customHeight="1" x14ac:dyDescent="0.25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156"/>
      <c r="AC299" s="156"/>
    </row>
    <row r="300" spans="1:29" ht="15.75" customHeight="1" x14ac:dyDescent="0.25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  <c r="AA300" s="156"/>
      <c r="AB300" s="156"/>
      <c r="AC300" s="156"/>
    </row>
    <row r="301" spans="1:29" ht="15.75" customHeight="1" x14ac:dyDescent="0.25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</row>
    <row r="302" spans="1:29" ht="15.75" customHeight="1" x14ac:dyDescent="0.25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156"/>
      <c r="AC302" s="156"/>
    </row>
    <row r="303" spans="1:29" ht="15.75" customHeight="1" x14ac:dyDescent="0.25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  <c r="AA303" s="156"/>
      <c r="AB303" s="156"/>
      <c r="AC303" s="156"/>
    </row>
    <row r="304" spans="1:29" ht="15.75" customHeight="1" x14ac:dyDescent="0.25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156"/>
      <c r="AC304" s="156"/>
    </row>
    <row r="305" spans="1:29" ht="15.75" customHeight="1" x14ac:dyDescent="0.25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156"/>
      <c r="AC305" s="156"/>
    </row>
    <row r="306" spans="1:29" ht="15.75" customHeight="1" x14ac:dyDescent="0.25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  <c r="AA306" s="156"/>
      <c r="AB306" s="156"/>
      <c r="AC306" s="156"/>
    </row>
    <row r="307" spans="1:29" ht="15.75" customHeight="1" x14ac:dyDescent="0.25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156"/>
      <c r="AC307" s="156"/>
    </row>
    <row r="308" spans="1:29" ht="15.75" customHeight="1" x14ac:dyDescent="0.25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156"/>
      <c r="AC308" s="156"/>
    </row>
    <row r="309" spans="1:29" ht="15.75" customHeight="1" x14ac:dyDescent="0.25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</row>
    <row r="310" spans="1:29" ht="15.75" customHeight="1" x14ac:dyDescent="0.25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156"/>
      <c r="AC310" s="156"/>
    </row>
    <row r="311" spans="1:29" ht="15.75" customHeight="1" x14ac:dyDescent="0.25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</row>
    <row r="312" spans="1:29" ht="15.75" customHeight="1" x14ac:dyDescent="0.25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156"/>
      <c r="AC312" s="156"/>
    </row>
    <row r="313" spans="1:29" ht="15.75" customHeight="1" x14ac:dyDescent="0.25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156"/>
      <c r="AC313" s="156"/>
    </row>
    <row r="314" spans="1:29" ht="15.75" customHeight="1" x14ac:dyDescent="0.25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156"/>
      <c r="AC314" s="156"/>
    </row>
    <row r="315" spans="1:29" ht="15.75" customHeight="1" x14ac:dyDescent="0.25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  <c r="AA315" s="156"/>
      <c r="AB315" s="156"/>
      <c r="AC315" s="156"/>
    </row>
    <row r="316" spans="1:29" ht="15.75" customHeight="1" x14ac:dyDescent="0.25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156"/>
      <c r="AC316" s="156"/>
    </row>
    <row r="317" spans="1:29" ht="15.75" customHeight="1" x14ac:dyDescent="0.25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156"/>
      <c r="AC317" s="156"/>
    </row>
    <row r="318" spans="1:29" ht="15.75" customHeight="1" x14ac:dyDescent="0.25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  <c r="AA318" s="156"/>
      <c r="AB318" s="156"/>
      <c r="AC318" s="156"/>
    </row>
    <row r="319" spans="1:29" ht="15.75" customHeight="1" x14ac:dyDescent="0.25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156"/>
      <c r="AC319" s="156"/>
    </row>
    <row r="320" spans="1:29" ht="15.75" customHeight="1" x14ac:dyDescent="0.25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156"/>
      <c r="AC320" s="156"/>
    </row>
    <row r="321" spans="1:29" ht="15.75" customHeight="1" x14ac:dyDescent="0.25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  <c r="AA321" s="156"/>
      <c r="AB321" s="156"/>
      <c r="AC321" s="156"/>
    </row>
    <row r="322" spans="1:29" ht="15.75" customHeight="1" x14ac:dyDescent="0.25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156"/>
      <c r="AC322" s="156"/>
    </row>
    <row r="323" spans="1:29" ht="15.75" customHeight="1" x14ac:dyDescent="0.25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156"/>
      <c r="AC323" s="156"/>
    </row>
    <row r="324" spans="1:29" ht="15.75" customHeight="1" x14ac:dyDescent="0.25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  <c r="AA324" s="156"/>
      <c r="AB324" s="156"/>
      <c r="AC324" s="156"/>
    </row>
    <row r="325" spans="1:29" ht="15.75" customHeight="1" x14ac:dyDescent="0.25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156"/>
      <c r="AC325" s="156"/>
    </row>
    <row r="326" spans="1:29" ht="15.75" customHeight="1" x14ac:dyDescent="0.25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</row>
    <row r="327" spans="1:29" ht="15.75" customHeight="1" x14ac:dyDescent="0.25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  <c r="AA327" s="156"/>
      <c r="AB327" s="156"/>
      <c r="AC327" s="156"/>
    </row>
    <row r="328" spans="1:29" ht="15.75" customHeight="1" x14ac:dyDescent="0.25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</row>
    <row r="329" spans="1:29" ht="15.75" customHeight="1" x14ac:dyDescent="0.25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</row>
    <row r="330" spans="1:29" ht="15.75" customHeight="1" x14ac:dyDescent="0.25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  <c r="AA330" s="156"/>
      <c r="AB330" s="156"/>
      <c r="AC330" s="156"/>
    </row>
    <row r="331" spans="1:29" ht="15.75" customHeight="1" x14ac:dyDescent="0.25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156"/>
      <c r="AC331" s="156"/>
    </row>
    <row r="332" spans="1:29" ht="15.75" customHeight="1" x14ac:dyDescent="0.25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156"/>
      <c r="AC332" s="156"/>
    </row>
    <row r="333" spans="1:29" ht="15.75" customHeight="1" x14ac:dyDescent="0.25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  <c r="AA333" s="156"/>
      <c r="AB333" s="156"/>
      <c r="AC333" s="156"/>
    </row>
    <row r="334" spans="1:29" ht="15.75" customHeight="1" x14ac:dyDescent="0.25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156"/>
      <c r="AC334" s="156"/>
    </row>
    <row r="335" spans="1:29" ht="15.75" customHeight="1" x14ac:dyDescent="0.25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156"/>
      <c r="AC335" s="156"/>
    </row>
    <row r="336" spans="1:29" ht="15.75" customHeight="1" x14ac:dyDescent="0.25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  <c r="AA336" s="156"/>
      <c r="AB336" s="156"/>
      <c r="AC336" s="156"/>
    </row>
    <row r="337" spans="1:29" ht="15.75" customHeight="1" x14ac:dyDescent="0.25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156"/>
      <c r="AC337" s="156"/>
    </row>
    <row r="338" spans="1:29" ht="15.75" customHeight="1" x14ac:dyDescent="0.25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156"/>
      <c r="AC338" s="156"/>
    </row>
    <row r="339" spans="1:29" ht="15.75" customHeight="1" x14ac:dyDescent="0.25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  <c r="AA339" s="156"/>
      <c r="AB339" s="156"/>
      <c r="AC339" s="156"/>
    </row>
    <row r="340" spans="1:29" ht="15.75" customHeight="1" x14ac:dyDescent="0.25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156"/>
      <c r="AC340" s="156"/>
    </row>
    <row r="341" spans="1:29" ht="15.75" customHeight="1" x14ac:dyDescent="0.25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156"/>
      <c r="AC341" s="156"/>
    </row>
    <row r="342" spans="1:29" ht="15.75" customHeight="1" x14ac:dyDescent="0.25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  <c r="AA342" s="156"/>
      <c r="AB342" s="156"/>
      <c r="AC342" s="156"/>
    </row>
    <row r="343" spans="1:29" ht="15.75" customHeight="1" x14ac:dyDescent="0.25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</row>
    <row r="344" spans="1:29" ht="15.75" customHeight="1" x14ac:dyDescent="0.25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</row>
    <row r="345" spans="1:29" ht="15.75" customHeight="1" x14ac:dyDescent="0.25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  <c r="AA345" s="156"/>
      <c r="AB345" s="156"/>
      <c r="AC345" s="156"/>
    </row>
    <row r="346" spans="1:29" ht="15.75" customHeight="1" x14ac:dyDescent="0.25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156"/>
      <c r="AC346" s="156"/>
    </row>
    <row r="347" spans="1:29" ht="15.75" customHeight="1" x14ac:dyDescent="0.25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156"/>
      <c r="AC347" s="156"/>
    </row>
    <row r="348" spans="1:29" ht="15.75" customHeight="1" x14ac:dyDescent="0.25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  <c r="AA348" s="156"/>
      <c r="AB348" s="156"/>
      <c r="AC348" s="156"/>
    </row>
    <row r="349" spans="1:29" ht="15.75" customHeight="1" x14ac:dyDescent="0.25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156"/>
      <c r="AC349" s="156"/>
    </row>
    <row r="350" spans="1:29" ht="15.75" customHeight="1" x14ac:dyDescent="0.25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156"/>
      <c r="AC350" s="156"/>
    </row>
    <row r="351" spans="1:29" ht="15.75" customHeight="1" x14ac:dyDescent="0.25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  <c r="AA351" s="156"/>
      <c r="AB351" s="156"/>
      <c r="AC351" s="156"/>
    </row>
    <row r="352" spans="1:29" ht="15.75" customHeight="1" x14ac:dyDescent="0.25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156"/>
      <c r="AC352" s="156"/>
    </row>
    <row r="353" spans="1:29" ht="15.75" customHeight="1" x14ac:dyDescent="0.25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</row>
    <row r="354" spans="1:29" ht="15.75" customHeight="1" x14ac:dyDescent="0.25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  <c r="AA354" s="156"/>
      <c r="AB354" s="156"/>
      <c r="AC354" s="156"/>
    </row>
    <row r="355" spans="1:29" ht="15.75" customHeight="1" x14ac:dyDescent="0.25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</row>
    <row r="356" spans="1:29" ht="15.75" customHeight="1" x14ac:dyDescent="0.25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156"/>
      <c r="AC356" s="156"/>
    </row>
    <row r="357" spans="1:29" ht="15.75" customHeight="1" x14ac:dyDescent="0.25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  <c r="AA357" s="156"/>
      <c r="AB357" s="156"/>
      <c r="AC357" s="156"/>
    </row>
    <row r="358" spans="1:29" ht="15.75" customHeight="1" x14ac:dyDescent="0.25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156"/>
      <c r="AC358" s="156"/>
    </row>
    <row r="359" spans="1:29" ht="15.75" customHeight="1" x14ac:dyDescent="0.25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156"/>
      <c r="AC359" s="156"/>
    </row>
    <row r="360" spans="1:29" ht="15.75" customHeight="1" x14ac:dyDescent="0.25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</row>
    <row r="361" spans="1:29" ht="15.75" customHeight="1" x14ac:dyDescent="0.25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156"/>
      <c r="AC361" s="156"/>
    </row>
    <row r="362" spans="1:29" ht="15.75" customHeight="1" x14ac:dyDescent="0.25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156"/>
      <c r="AC362" s="156"/>
    </row>
    <row r="363" spans="1:29" ht="15.75" customHeight="1" x14ac:dyDescent="0.25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  <c r="AA363" s="156"/>
      <c r="AB363" s="156"/>
      <c r="AC363" s="156"/>
    </row>
    <row r="364" spans="1:29" ht="15.75" customHeight="1" x14ac:dyDescent="0.25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156"/>
      <c r="AC364" s="156"/>
    </row>
    <row r="365" spans="1:29" ht="15.75" customHeight="1" x14ac:dyDescent="0.25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156"/>
      <c r="AC365" s="156"/>
    </row>
    <row r="366" spans="1:29" ht="15.75" customHeight="1" x14ac:dyDescent="0.25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  <c r="AA366" s="156"/>
      <c r="AB366" s="156"/>
      <c r="AC366" s="156"/>
    </row>
    <row r="367" spans="1:29" ht="15.75" customHeight="1" x14ac:dyDescent="0.25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156"/>
      <c r="AC367" s="156"/>
    </row>
    <row r="368" spans="1:29" ht="15.75" customHeight="1" x14ac:dyDescent="0.25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156"/>
      <c r="AC368" s="156"/>
    </row>
    <row r="369" spans="1:29" ht="15.75" customHeight="1" x14ac:dyDescent="0.25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  <c r="AA369" s="156"/>
      <c r="AB369" s="156"/>
      <c r="AC369" s="156"/>
    </row>
    <row r="370" spans="1:29" ht="15.75" customHeight="1" x14ac:dyDescent="0.25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156"/>
      <c r="AC370" s="156"/>
    </row>
    <row r="371" spans="1:29" ht="15.75" customHeight="1" x14ac:dyDescent="0.25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156"/>
      <c r="AC371" s="156"/>
    </row>
    <row r="372" spans="1:29" ht="15.75" customHeight="1" x14ac:dyDescent="0.25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  <c r="AA372" s="156"/>
      <c r="AB372" s="156"/>
      <c r="AC372" s="156"/>
    </row>
    <row r="373" spans="1:29" ht="15.75" customHeight="1" x14ac:dyDescent="0.25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156"/>
      <c r="AC373" s="156"/>
    </row>
    <row r="374" spans="1:29" ht="15.75" customHeight="1" x14ac:dyDescent="0.25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156"/>
      <c r="AC374" s="156"/>
    </row>
    <row r="375" spans="1:29" ht="15.75" customHeight="1" x14ac:dyDescent="0.25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  <c r="AA375" s="156"/>
      <c r="AB375" s="156"/>
      <c r="AC375" s="156"/>
    </row>
    <row r="376" spans="1:29" ht="15.75" customHeight="1" x14ac:dyDescent="0.25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</row>
    <row r="377" spans="1:29" ht="15.75" customHeight="1" x14ac:dyDescent="0.25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</row>
    <row r="378" spans="1:29" ht="15.75" customHeight="1" x14ac:dyDescent="0.25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  <c r="AA378" s="156"/>
      <c r="AB378" s="156"/>
      <c r="AC378" s="156"/>
    </row>
    <row r="379" spans="1:29" ht="15.75" customHeight="1" x14ac:dyDescent="0.25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</row>
    <row r="380" spans="1:29" ht="15.75" customHeight="1" x14ac:dyDescent="0.25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156"/>
      <c r="AC380" s="156"/>
    </row>
    <row r="381" spans="1:29" ht="15.75" customHeight="1" x14ac:dyDescent="0.25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  <c r="AA381" s="156"/>
      <c r="AB381" s="156"/>
      <c r="AC381" s="156"/>
    </row>
    <row r="382" spans="1:29" ht="15.75" customHeight="1" x14ac:dyDescent="0.25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156"/>
      <c r="AC382" s="156"/>
    </row>
    <row r="383" spans="1:29" ht="15.75" customHeight="1" x14ac:dyDescent="0.25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156"/>
      <c r="AC383" s="156"/>
    </row>
    <row r="384" spans="1:29" ht="15.75" customHeight="1" x14ac:dyDescent="0.25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  <c r="AA384" s="156"/>
      <c r="AB384" s="156"/>
      <c r="AC384" s="156"/>
    </row>
    <row r="385" spans="1:29" ht="15.75" customHeight="1" x14ac:dyDescent="0.25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156"/>
      <c r="AC385" s="156"/>
    </row>
    <row r="386" spans="1:29" ht="15.75" customHeight="1" x14ac:dyDescent="0.25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156"/>
      <c r="AC386" s="156"/>
    </row>
    <row r="387" spans="1:29" ht="15.75" customHeight="1" x14ac:dyDescent="0.25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  <c r="AA387" s="156"/>
      <c r="AB387" s="156"/>
      <c r="AC387" s="156"/>
    </row>
    <row r="388" spans="1:29" ht="15.75" customHeight="1" x14ac:dyDescent="0.25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</row>
    <row r="389" spans="1:29" ht="15.75" customHeight="1" x14ac:dyDescent="0.25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</row>
    <row r="390" spans="1:29" ht="15.75" customHeight="1" x14ac:dyDescent="0.25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  <c r="AA390" s="156"/>
      <c r="AB390" s="156"/>
      <c r="AC390" s="156"/>
    </row>
    <row r="391" spans="1:29" ht="15.75" customHeight="1" x14ac:dyDescent="0.25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156"/>
      <c r="AC391" s="156"/>
    </row>
    <row r="392" spans="1:29" ht="15.75" customHeight="1" x14ac:dyDescent="0.25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</row>
    <row r="393" spans="1:29" ht="15.75" customHeight="1" x14ac:dyDescent="0.25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  <c r="AA393" s="156"/>
      <c r="AB393" s="156"/>
      <c r="AC393" s="156"/>
    </row>
    <row r="394" spans="1:29" ht="15.75" customHeight="1" x14ac:dyDescent="0.25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</row>
    <row r="395" spans="1:29" ht="15.75" customHeight="1" x14ac:dyDescent="0.25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156"/>
      <c r="AC395" s="156"/>
    </row>
    <row r="396" spans="1:29" ht="15.75" customHeight="1" x14ac:dyDescent="0.25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  <c r="AA396" s="156"/>
      <c r="AB396" s="156"/>
      <c r="AC396" s="156"/>
    </row>
    <row r="397" spans="1:29" ht="15.75" customHeight="1" x14ac:dyDescent="0.25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156"/>
      <c r="AC397" s="156"/>
    </row>
    <row r="398" spans="1:29" ht="15.75" customHeight="1" x14ac:dyDescent="0.25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156"/>
      <c r="AC398" s="156"/>
    </row>
    <row r="399" spans="1:29" ht="15.75" customHeight="1" x14ac:dyDescent="0.25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  <c r="AA399" s="156"/>
      <c r="AB399" s="156"/>
      <c r="AC399" s="156"/>
    </row>
    <row r="400" spans="1:29" ht="15.75" customHeight="1" x14ac:dyDescent="0.25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156"/>
      <c r="AC400" s="156"/>
    </row>
    <row r="401" spans="1:29" ht="15.75" customHeight="1" x14ac:dyDescent="0.25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156"/>
      <c r="AC401" s="156"/>
    </row>
    <row r="402" spans="1:29" ht="15.75" customHeight="1" x14ac:dyDescent="0.25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  <c r="AA402" s="156"/>
      <c r="AB402" s="156"/>
      <c r="AC402" s="156"/>
    </row>
    <row r="403" spans="1:29" ht="15.75" customHeight="1" x14ac:dyDescent="0.25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156"/>
      <c r="AC403" s="156"/>
    </row>
    <row r="404" spans="1:29" ht="15.75" customHeight="1" x14ac:dyDescent="0.25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156"/>
      <c r="AC404" s="156"/>
    </row>
    <row r="405" spans="1:29" ht="15.75" customHeight="1" x14ac:dyDescent="0.25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  <c r="AA405" s="156"/>
      <c r="AB405" s="156"/>
      <c r="AC405" s="156"/>
    </row>
    <row r="406" spans="1:29" ht="15.75" customHeight="1" x14ac:dyDescent="0.25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156"/>
      <c r="AC406" s="156"/>
    </row>
    <row r="407" spans="1:29" ht="15.75" customHeight="1" x14ac:dyDescent="0.25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</row>
    <row r="408" spans="1:29" ht="15.75" customHeight="1" x14ac:dyDescent="0.25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156"/>
      <c r="AC408" s="156"/>
    </row>
    <row r="409" spans="1:29" ht="15.75" customHeight="1" x14ac:dyDescent="0.25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156"/>
      <c r="AC409" s="156"/>
    </row>
    <row r="410" spans="1:29" ht="15.75" customHeight="1" x14ac:dyDescent="0.25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156"/>
      <c r="AC410" s="156"/>
    </row>
    <row r="411" spans="1:29" ht="15.75" customHeight="1" x14ac:dyDescent="0.25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</row>
    <row r="412" spans="1:29" ht="15.75" customHeight="1" x14ac:dyDescent="0.25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156"/>
      <c r="AC412" s="156"/>
    </row>
    <row r="413" spans="1:29" ht="15.75" customHeight="1" x14ac:dyDescent="0.25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156"/>
      <c r="AC413" s="156"/>
    </row>
    <row r="414" spans="1:29" ht="15.75" customHeight="1" x14ac:dyDescent="0.25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  <c r="AA414" s="156"/>
      <c r="AB414" s="156"/>
      <c r="AC414" s="156"/>
    </row>
    <row r="415" spans="1:29" ht="15.75" customHeight="1" x14ac:dyDescent="0.25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156"/>
      <c r="AC415" s="156"/>
    </row>
    <row r="416" spans="1:29" ht="15.75" customHeight="1" x14ac:dyDescent="0.25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156"/>
      <c r="AC416" s="156"/>
    </row>
    <row r="417" spans="1:29" ht="15.75" customHeight="1" x14ac:dyDescent="0.25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  <c r="AA417" s="156"/>
      <c r="AB417" s="156"/>
      <c r="AC417" s="156"/>
    </row>
    <row r="418" spans="1:29" ht="15.75" customHeight="1" x14ac:dyDescent="0.25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156"/>
      <c r="AC418" s="156"/>
    </row>
    <row r="419" spans="1:29" ht="15.75" customHeight="1" x14ac:dyDescent="0.25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156"/>
      <c r="AC419" s="156"/>
    </row>
    <row r="420" spans="1:29" ht="15.75" customHeight="1" x14ac:dyDescent="0.25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  <c r="AA420" s="156"/>
      <c r="AB420" s="156"/>
      <c r="AC420" s="156"/>
    </row>
    <row r="421" spans="1:29" ht="15.75" customHeight="1" x14ac:dyDescent="0.25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156"/>
      <c r="AC421" s="156"/>
    </row>
    <row r="422" spans="1:29" ht="15.75" customHeight="1" x14ac:dyDescent="0.25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156"/>
      <c r="AC422" s="156"/>
    </row>
    <row r="423" spans="1:29" ht="15.75" customHeight="1" x14ac:dyDescent="0.25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  <c r="AA423" s="156"/>
      <c r="AB423" s="156"/>
      <c r="AC423" s="156"/>
    </row>
    <row r="424" spans="1:29" ht="15.75" customHeight="1" x14ac:dyDescent="0.25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156"/>
      <c r="AC424" s="156"/>
    </row>
    <row r="425" spans="1:29" ht="15.75" customHeight="1" x14ac:dyDescent="0.25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156"/>
      <c r="AC425" s="156"/>
    </row>
    <row r="426" spans="1:29" ht="15.75" customHeight="1" x14ac:dyDescent="0.25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  <c r="AA426" s="156"/>
      <c r="AB426" s="156"/>
      <c r="AC426" s="156"/>
    </row>
    <row r="427" spans="1:29" ht="15.75" customHeight="1" x14ac:dyDescent="0.25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156"/>
      <c r="AC427" s="156"/>
    </row>
    <row r="428" spans="1:29" ht="15.75" customHeight="1" x14ac:dyDescent="0.25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</row>
    <row r="429" spans="1:29" ht="15.75" customHeight="1" x14ac:dyDescent="0.25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  <c r="AA429" s="156"/>
      <c r="AB429" s="156"/>
      <c r="AC429" s="156"/>
    </row>
    <row r="430" spans="1:29" ht="15.75" customHeight="1" x14ac:dyDescent="0.25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156"/>
      <c r="AC430" s="156"/>
    </row>
    <row r="431" spans="1:29" ht="15.75" customHeight="1" x14ac:dyDescent="0.25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156"/>
      <c r="AC431" s="156"/>
    </row>
    <row r="432" spans="1:29" ht="15.75" customHeight="1" x14ac:dyDescent="0.25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  <c r="AA432" s="156"/>
      <c r="AB432" s="156"/>
      <c r="AC432" s="156"/>
    </row>
    <row r="433" spans="1:29" ht="15.75" customHeight="1" x14ac:dyDescent="0.25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156"/>
      <c r="AC433" s="156"/>
    </row>
    <row r="434" spans="1:29" ht="15.75" customHeight="1" x14ac:dyDescent="0.25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156"/>
      <c r="AC434" s="156"/>
    </row>
    <row r="435" spans="1:29" ht="15.75" customHeight="1" x14ac:dyDescent="0.25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  <c r="AA435" s="156"/>
      <c r="AB435" s="156"/>
      <c r="AC435" s="156"/>
    </row>
    <row r="436" spans="1:29" ht="15.75" customHeight="1" x14ac:dyDescent="0.25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156"/>
      <c r="AC436" s="156"/>
    </row>
    <row r="437" spans="1:29" ht="15.75" customHeight="1" x14ac:dyDescent="0.25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156"/>
      <c r="AC437" s="156"/>
    </row>
    <row r="438" spans="1:29" ht="15.75" customHeight="1" x14ac:dyDescent="0.25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  <c r="AA438" s="156"/>
      <c r="AB438" s="156"/>
      <c r="AC438" s="156"/>
    </row>
    <row r="439" spans="1:29" ht="15.75" customHeight="1" x14ac:dyDescent="0.25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156"/>
      <c r="AC439" s="156"/>
    </row>
    <row r="440" spans="1:29" ht="15.75" customHeight="1" x14ac:dyDescent="0.25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156"/>
      <c r="AC440" s="156"/>
    </row>
    <row r="441" spans="1:29" ht="15.75" customHeight="1" x14ac:dyDescent="0.25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  <c r="AA441" s="156"/>
      <c r="AB441" s="156"/>
      <c r="AC441" s="156"/>
    </row>
    <row r="442" spans="1:29" ht="15.75" customHeight="1" x14ac:dyDescent="0.25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156"/>
      <c r="AC442" s="156"/>
    </row>
    <row r="443" spans="1:29" ht="15.75" customHeight="1" x14ac:dyDescent="0.25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156"/>
      <c r="AC443" s="156"/>
    </row>
    <row r="444" spans="1:29" ht="15.75" customHeight="1" x14ac:dyDescent="0.25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  <c r="AA444" s="156"/>
      <c r="AB444" s="156"/>
      <c r="AC444" s="156"/>
    </row>
    <row r="445" spans="1:29" ht="15.75" customHeight="1" x14ac:dyDescent="0.25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</row>
    <row r="446" spans="1:29" ht="15.75" customHeight="1" x14ac:dyDescent="0.25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156"/>
      <c r="AC446" s="156"/>
    </row>
    <row r="447" spans="1:29" ht="15.75" customHeight="1" x14ac:dyDescent="0.25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  <c r="AA447" s="156"/>
      <c r="AB447" s="156"/>
      <c r="AC447" s="156"/>
    </row>
    <row r="448" spans="1:29" ht="15.75" customHeight="1" x14ac:dyDescent="0.25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156"/>
      <c r="AC448" s="156"/>
    </row>
    <row r="449" spans="1:29" ht="15.75" customHeight="1" x14ac:dyDescent="0.25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156"/>
      <c r="AC449" s="156"/>
    </row>
    <row r="450" spans="1:29" ht="15.75" customHeight="1" x14ac:dyDescent="0.25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  <c r="AA450" s="156"/>
      <c r="AB450" s="156"/>
      <c r="AC450" s="156"/>
    </row>
    <row r="451" spans="1:29" ht="15.75" customHeight="1" x14ac:dyDescent="0.25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156"/>
      <c r="AC451" s="156"/>
    </row>
    <row r="452" spans="1:29" ht="15.75" customHeight="1" x14ac:dyDescent="0.25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156"/>
      <c r="AC452" s="156"/>
    </row>
    <row r="453" spans="1:29" ht="15.75" customHeight="1" x14ac:dyDescent="0.25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  <c r="AA453" s="156"/>
      <c r="AB453" s="156"/>
      <c r="AC453" s="156"/>
    </row>
    <row r="454" spans="1:29" ht="15.75" customHeight="1" x14ac:dyDescent="0.25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156"/>
      <c r="AC454" s="156"/>
    </row>
    <row r="455" spans="1:29" ht="15.75" customHeight="1" x14ac:dyDescent="0.25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156"/>
      <c r="AC455" s="156"/>
    </row>
    <row r="456" spans="1:29" ht="15.75" customHeight="1" x14ac:dyDescent="0.25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  <c r="AA456" s="156"/>
      <c r="AB456" s="156"/>
      <c r="AC456" s="156"/>
    </row>
    <row r="457" spans="1:29" ht="15.75" customHeight="1" x14ac:dyDescent="0.25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156"/>
      <c r="AC457" s="156"/>
    </row>
    <row r="458" spans="1:29" ht="15.75" customHeight="1" x14ac:dyDescent="0.25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156"/>
      <c r="AC458" s="156"/>
    </row>
    <row r="459" spans="1:29" ht="15.75" customHeight="1" x14ac:dyDescent="0.25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  <c r="AA459" s="156"/>
      <c r="AB459" s="156"/>
      <c r="AC459" s="156"/>
    </row>
    <row r="460" spans="1:29" ht="15.75" customHeight="1" x14ac:dyDescent="0.25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156"/>
      <c r="AC460" s="156"/>
    </row>
    <row r="461" spans="1:29" ht="15.75" customHeight="1" x14ac:dyDescent="0.25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156"/>
      <c r="AC461" s="156"/>
    </row>
    <row r="462" spans="1:29" ht="15.75" customHeight="1" x14ac:dyDescent="0.25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</row>
    <row r="463" spans="1:29" ht="15.75" customHeight="1" x14ac:dyDescent="0.25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156"/>
      <c r="AC463" s="156"/>
    </row>
    <row r="464" spans="1:29" ht="15.75" customHeight="1" x14ac:dyDescent="0.25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156"/>
      <c r="AC464" s="156"/>
    </row>
    <row r="465" spans="1:29" ht="15.75" customHeight="1" x14ac:dyDescent="0.25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  <c r="AA465" s="156"/>
      <c r="AB465" s="156"/>
      <c r="AC465" s="156"/>
    </row>
    <row r="466" spans="1:29" ht="15.75" customHeight="1" x14ac:dyDescent="0.25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156"/>
      <c r="AC466" s="156"/>
    </row>
    <row r="467" spans="1:29" ht="15.75" customHeight="1" x14ac:dyDescent="0.25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156"/>
      <c r="AC467" s="156"/>
    </row>
    <row r="468" spans="1:29" ht="15.75" customHeight="1" x14ac:dyDescent="0.25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  <c r="AA468" s="156"/>
      <c r="AB468" s="156"/>
      <c r="AC468" s="156"/>
    </row>
    <row r="469" spans="1:29" ht="15.75" customHeight="1" x14ac:dyDescent="0.25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156"/>
      <c r="AC469" s="156"/>
    </row>
    <row r="470" spans="1:29" ht="15.75" customHeight="1" x14ac:dyDescent="0.25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156"/>
      <c r="AC470" s="156"/>
    </row>
    <row r="471" spans="1:29" ht="15.75" customHeight="1" x14ac:dyDescent="0.25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  <c r="AA471" s="156"/>
      <c r="AB471" s="156"/>
      <c r="AC471" s="156"/>
    </row>
    <row r="472" spans="1:29" ht="15.75" customHeight="1" x14ac:dyDescent="0.25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156"/>
      <c r="AC472" s="156"/>
    </row>
    <row r="473" spans="1:29" ht="15.75" customHeight="1" x14ac:dyDescent="0.25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156"/>
      <c r="AC473" s="156"/>
    </row>
    <row r="474" spans="1:29" ht="15.75" customHeight="1" x14ac:dyDescent="0.25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  <c r="AA474" s="156"/>
      <c r="AB474" s="156"/>
      <c r="AC474" s="156"/>
    </row>
    <row r="475" spans="1:29" ht="15.75" customHeight="1" x14ac:dyDescent="0.25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156"/>
      <c r="AC475" s="156"/>
    </row>
    <row r="476" spans="1:29" ht="15.75" customHeight="1" x14ac:dyDescent="0.25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156"/>
      <c r="AC476" s="156"/>
    </row>
    <row r="477" spans="1:29" ht="15.75" customHeight="1" x14ac:dyDescent="0.25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  <c r="AA477" s="156"/>
      <c r="AB477" s="156"/>
      <c r="AC477" s="156"/>
    </row>
    <row r="478" spans="1:29" ht="15.75" customHeight="1" x14ac:dyDescent="0.25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156"/>
      <c r="AC478" s="156"/>
    </row>
    <row r="479" spans="1:29" ht="15.75" customHeight="1" x14ac:dyDescent="0.25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</row>
    <row r="480" spans="1:29" ht="15.75" customHeight="1" x14ac:dyDescent="0.25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  <c r="AA480" s="156"/>
      <c r="AB480" s="156"/>
      <c r="AC480" s="156"/>
    </row>
    <row r="481" spans="1:29" ht="15.75" customHeight="1" x14ac:dyDescent="0.25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156"/>
      <c r="AC481" s="156"/>
    </row>
    <row r="482" spans="1:29" ht="15.75" customHeight="1" x14ac:dyDescent="0.25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156"/>
      <c r="AC482" s="156"/>
    </row>
    <row r="483" spans="1:29" ht="15.75" customHeight="1" x14ac:dyDescent="0.25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  <c r="AA483" s="156"/>
      <c r="AB483" s="156"/>
      <c r="AC483" s="156"/>
    </row>
    <row r="484" spans="1:29" ht="15.75" customHeight="1" x14ac:dyDescent="0.25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156"/>
      <c r="AC484" s="156"/>
    </row>
    <row r="485" spans="1:29" ht="15.75" customHeight="1" x14ac:dyDescent="0.25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156"/>
      <c r="AC485" s="156"/>
    </row>
    <row r="486" spans="1:29" ht="15.75" customHeight="1" x14ac:dyDescent="0.25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  <c r="AA486" s="156"/>
      <c r="AB486" s="156"/>
      <c r="AC486" s="156"/>
    </row>
    <row r="487" spans="1:29" ht="15.75" customHeight="1" x14ac:dyDescent="0.25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156"/>
      <c r="AC487" s="156"/>
    </row>
    <row r="488" spans="1:29" ht="15.75" customHeight="1" x14ac:dyDescent="0.25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156"/>
      <c r="AC488" s="156"/>
    </row>
    <row r="489" spans="1:29" ht="15.75" customHeight="1" x14ac:dyDescent="0.25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  <c r="AA489" s="156"/>
      <c r="AB489" s="156"/>
      <c r="AC489" s="156"/>
    </row>
    <row r="490" spans="1:29" ht="15.75" customHeight="1" x14ac:dyDescent="0.25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156"/>
      <c r="AC490" s="156"/>
    </row>
    <row r="491" spans="1:29" ht="15.75" customHeight="1" x14ac:dyDescent="0.25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156"/>
      <c r="AC491" s="156"/>
    </row>
    <row r="492" spans="1:29" ht="15.75" customHeight="1" x14ac:dyDescent="0.25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  <c r="AA492" s="156"/>
      <c r="AB492" s="156"/>
      <c r="AC492" s="156"/>
    </row>
    <row r="493" spans="1:29" ht="15.75" customHeight="1" x14ac:dyDescent="0.25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156"/>
      <c r="AC493" s="156"/>
    </row>
    <row r="494" spans="1:29" ht="15.75" customHeight="1" x14ac:dyDescent="0.25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156"/>
      <c r="AC494" s="156"/>
    </row>
    <row r="495" spans="1:29" ht="15.75" customHeight="1" x14ac:dyDescent="0.25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  <c r="AA495" s="156"/>
      <c r="AB495" s="156"/>
      <c r="AC495" s="156"/>
    </row>
    <row r="496" spans="1:29" ht="15.75" customHeight="1" x14ac:dyDescent="0.25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</row>
    <row r="497" spans="1:29" ht="15.75" customHeight="1" x14ac:dyDescent="0.25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156"/>
      <c r="AC497" s="156"/>
    </row>
    <row r="498" spans="1:29" ht="15.75" customHeight="1" x14ac:dyDescent="0.25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  <c r="AA498" s="156"/>
      <c r="AB498" s="156"/>
      <c r="AC498" s="156"/>
    </row>
    <row r="499" spans="1:29" ht="15.75" customHeight="1" x14ac:dyDescent="0.25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156"/>
      <c r="AC499" s="156"/>
    </row>
    <row r="500" spans="1:29" ht="15.75" customHeight="1" x14ac:dyDescent="0.25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156"/>
      <c r="AC500" s="156"/>
    </row>
    <row r="501" spans="1:29" ht="15.75" customHeight="1" x14ac:dyDescent="0.25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  <c r="AA501" s="156"/>
      <c r="AB501" s="156"/>
      <c r="AC501" s="156"/>
    </row>
    <row r="502" spans="1:29" ht="15.75" customHeight="1" x14ac:dyDescent="0.25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156"/>
      <c r="AC502" s="156"/>
    </row>
    <row r="503" spans="1:29" ht="15.75" customHeight="1" x14ac:dyDescent="0.25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156"/>
      <c r="AC503" s="156"/>
    </row>
    <row r="504" spans="1:29" ht="15.75" customHeight="1" x14ac:dyDescent="0.25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  <c r="AA504" s="156"/>
      <c r="AB504" s="156"/>
      <c r="AC504" s="156"/>
    </row>
    <row r="505" spans="1:29" ht="15.75" customHeight="1" x14ac:dyDescent="0.25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156"/>
      <c r="AC505" s="156"/>
    </row>
    <row r="506" spans="1:29" ht="15.75" customHeight="1" x14ac:dyDescent="0.25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156"/>
      <c r="AC506" s="156"/>
    </row>
    <row r="507" spans="1:29" ht="15.75" customHeight="1" x14ac:dyDescent="0.25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  <c r="AA507" s="156"/>
      <c r="AB507" s="156"/>
      <c r="AC507" s="156"/>
    </row>
    <row r="508" spans="1:29" ht="15.75" customHeight="1" x14ac:dyDescent="0.25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156"/>
      <c r="AC508" s="156"/>
    </row>
    <row r="509" spans="1:29" ht="15.75" customHeight="1" x14ac:dyDescent="0.25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156"/>
      <c r="AC509" s="156"/>
    </row>
    <row r="510" spans="1:29" ht="15.75" customHeight="1" x14ac:dyDescent="0.25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  <c r="AA510" s="156"/>
      <c r="AB510" s="156"/>
      <c r="AC510" s="156"/>
    </row>
    <row r="511" spans="1:29" ht="15.75" customHeight="1" x14ac:dyDescent="0.25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156"/>
      <c r="AC511" s="156"/>
    </row>
    <row r="512" spans="1:29" ht="15.75" customHeight="1" x14ac:dyDescent="0.25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156"/>
      <c r="AC512" s="156"/>
    </row>
    <row r="513" spans="1:29" ht="15.75" customHeight="1" x14ac:dyDescent="0.25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</row>
    <row r="514" spans="1:29" ht="15.75" customHeight="1" x14ac:dyDescent="0.25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156"/>
      <c r="AC514" s="156"/>
    </row>
    <row r="515" spans="1:29" ht="15.75" customHeight="1" x14ac:dyDescent="0.25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156"/>
      <c r="AC515" s="156"/>
    </row>
    <row r="516" spans="1:29" ht="15.75" customHeight="1" x14ac:dyDescent="0.25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  <c r="AA516" s="156"/>
      <c r="AB516" s="156"/>
      <c r="AC516" s="156"/>
    </row>
    <row r="517" spans="1:29" ht="15.75" customHeight="1" x14ac:dyDescent="0.25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156"/>
      <c r="AC517" s="156"/>
    </row>
    <row r="518" spans="1:29" ht="15.75" customHeight="1" x14ac:dyDescent="0.25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156"/>
      <c r="AC518" s="156"/>
    </row>
    <row r="519" spans="1:29" ht="15.75" customHeight="1" x14ac:dyDescent="0.25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  <c r="AA519" s="156"/>
      <c r="AB519" s="156"/>
      <c r="AC519" s="156"/>
    </row>
    <row r="520" spans="1:29" ht="15.75" customHeight="1" x14ac:dyDescent="0.25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156"/>
      <c r="AC520" s="156"/>
    </row>
    <row r="521" spans="1:29" ht="15.75" customHeight="1" x14ac:dyDescent="0.25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156"/>
      <c r="AC521" s="156"/>
    </row>
    <row r="522" spans="1:29" ht="15.75" customHeight="1" x14ac:dyDescent="0.25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  <c r="AA522" s="156"/>
      <c r="AB522" s="156"/>
      <c r="AC522" s="156"/>
    </row>
    <row r="523" spans="1:29" ht="15.75" customHeight="1" x14ac:dyDescent="0.25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156"/>
      <c r="AC523" s="156"/>
    </row>
    <row r="524" spans="1:29" ht="15.75" customHeight="1" x14ac:dyDescent="0.25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156"/>
      <c r="AC524" s="156"/>
    </row>
    <row r="525" spans="1:29" ht="15.75" customHeight="1" x14ac:dyDescent="0.25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  <c r="AA525" s="156"/>
      <c r="AB525" s="156"/>
      <c r="AC525" s="156"/>
    </row>
    <row r="526" spans="1:29" ht="15.75" customHeight="1" x14ac:dyDescent="0.25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156"/>
      <c r="AC526" s="156"/>
    </row>
    <row r="527" spans="1:29" ht="15.75" customHeight="1" x14ac:dyDescent="0.25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156"/>
      <c r="AC527" s="156"/>
    </row>
    <row r="528" spans="1:29" ht="15.75" customHeight="1" x14ac:dyDescent="0.25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  <c r="AA528" s="156"/>
      <c r="AB528" s="156"/>
      <c r="AC528" s="156"/>
    </row>
    <row r="529" spans="1:29" ht="15.75" customHeight="1" x14ac:dyDescent="0.25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156"/>
      <c r="AC529" s="156"/>
    </row>
    <row r="530" spans="1:29" ht="15.75" customHeight="1" x14ac:dyDescent="0.25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</row>
    <row r="531" spans="1:29" ht="15.75" customHeight="1" x14ac:dyDescent="0.25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  <c r="AA531" s="156"/>
      <c r="AB531" s="156"/>
      <c r="AC531" s="156"/>
    </row>
    <row r="532" spans="1:29" ht="15.75" customHeight="1" x14ac:dyDescent="0.25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156"/>
      <c r="AC532" s="156"/>
    </row>
    <row r="533" spans="1:29" ht="15.75" customHeight="1" x14ac:dyDescent="0.25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156"/>
      <c r="AC533" s="156"/>
    </row>
    <row r="534" spans="1:29" ht="15.75" customHeight="1" x14ac:dyDescent="0.25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  <c r="AA534" s="156"/>
      <c r="AB534" s="156"/>
      <c r="AC534" s="156"/>
    </row>
    <row r="535" spans="1:29" ht="15.75" customHeight="1" x14ac:dyDescent="0.25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156"/>
      <c r="AC535" s="156"/>
    </row>
    <row r="536" spans="1:29" ht="15.75" customHeight="1" x14ac:dyDescent="0.25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156"/>
      <c r="AC536" s="156"/>
    </row>
    <row r="537" spans="1:29" ht="15.75" customHeight="1" x14ac:dyDescent="0.25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  <c r="AA537" s="156"/>
      <c r="AB537" s="156"/>
      <c r="AC537" s="156"/>
    </row>
    <row r="538" spans="1:29" ht="15.75" customHeight="1" x14ac:dyDescent="0.25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156"/>
      <c r="AC538" s="156"/>
    </row>
    <row r="539" spans="1:29" ht="15.75" customHeight="1" x14ac:dyDescent="0.25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156"/>
      <c r="AC539" s="156"/>
    </row>
    <row r="540" spans="1:29" ht="15.75" customHeight="1" x14ac:dyDescent="0.25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  <c r="AA540" s="156"/>
      <c r="AB540" s="156"/>
      <c r="AC540" s="156"/>
    </row>
    <row r="541" spans="1:29" ht="15.75" customHeight="1" x14ac:dyDescent="0.25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156"/>
      <c r="AC541" s="156"/>
    </row>
    <row r="542" spans="1:29" ht="15.75" customHeight="1" x14ac:dyDescent="0.25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156"/>
      <c r="AC542" s="156"/>
    </row>
    <row r="543" spans="1:29" ht="15.75" customHeight="1" x14ac:dyDescent="0.25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  <c r="AA543" s="156"/>
      <c r="AB543" s="156"/>
      <c r="AC543" s="156"/>
    </row>
    <row r="544" spans="1:29" ht="15.75" customHeight="1" x14ac:dyDescent="0.25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156"/>
      <c r="AC544" s="156"/>
    </row>
    <row r="545" spans="1:29" ht="15.75" customHeight="1" x14ac:dyDescent="0.25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156"/>
      <c r="AC545" s="156"/>
    </row>
    <row r="546" spans="1:29" ht="15.75" customHeight="1" x14ac:dyDescent="0.25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  <c r="AA546" s="156"/>
      <c r="AB546" s="156"/>
      <c r="AC546" s="156"/>
    </row>
    <row r="547" spans="1:29" ht="15.75" customHeight="1" x14ac:dyDescent="0.25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</row>
    <row r="548" spans="1:29" ht="15.75" customHeight="1" x14ac:dyDescent="0.25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156"/>
      <c r="AC548" s="156"/>
    </row>
    <row r="549" spans="1:29" ht="15.75" customHeight="1" x14ac:dyDescent="0.25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  <c r="AA549" s="156"/>
      <c r="AB549" s="156"/>
      <c r="AC549" s="156"/>
    </row>
    <row r="550" spans="1:29" ht="15.75" customHeight="1" x14ac:dyDescent="0.25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156"/>
      <c r="AC550" s="156"/>
    </row>
    <row r="551" spans="1:29" ht="15.75" customHeight="1" x14ac:dyDescent="0.25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156"/>
      <c r="AC551" s="156"/>
    </row>
    <row r="552" spans="1:29" ht="15.75" customHeight="1" x14ac:dyDescent="0.25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  <c r="AA552" s="156"/>
      <c r="AB552" s="156"/>
      <c r="AC552" s="156"/>
    </row>
    <row r="553" spans="1:29" ht="15.75" customHeight="1" x14ac:dyDescent="0.25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156"/>
      <c r="AC553" s="156"/>
    </row>
    <row r="554" spans="1:29" ht="15.75" customHeight="1" x14ac:dyDescent="0.25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156"/>
      <c r="AC554" s="156"/>
    </row>
    <row r="555" spans="1:29" ht="15.75" customHeight="1" x14ac:dyDescent="0.25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  <c r="AA555" s="156"/>
      <c r="AB555" s="156"/>
      <c r="AC555" s="156"/>
    </row>
    <row r="556" spans="1:29" ht="15.75" customHeight="1" x14ac:dyDescent="0.25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156"/>
      <c r="AC556" s="156"/>
    </row>
    <row r="557" spans="1:29" ht="15.75" customHeight="1" x14ac:dyDescent="0.25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156"/>
      <c r="AC557" s="156"/>
    </row>
    <row r="558" spans="1:29" ht="15.75" customHeight="1" x14ac:dyDescent="0.25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  <c r="AA558" s="156"/>
      <c r="AB558" s="156"/>
      <c r="AC558" s="156"/>
    </row>
    <row r="559" spans="1:29" ht="15.75" customHeight="1" x14ac:dyDescent="0.25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156"/>
      <c r="AC559" s="156"/>
    </row>
    <row r="560" spans="1:29" ht="15.75" customHeight="1" x14ac:dyDescent="0.25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156"/>
      <c r="AC560" s="156"/>
    </row>
    <row r="561" spans="1:29" ht="15.75" customHeight="1" x14ac:dyDescent="0.25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  <c r="AA561" s="156"/>
      <c r="AB561" s="156"/>
      <c r="AC561" s="156"/>
    </row>
    <row r="562" spans="1:29" ht="15.75" customHeight="1" x14ac:dyDescent="0.25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156"/>
      <c r="AC562" s="156"/>
    </row>
    <row r="563" spans="1:29" ht="15.75" customHeight="1" x14ac:dyDescent="0.25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156"/>
      <c r="AC563" s="156"/>
    </row>
    <row r="564" spans="1:29" ht="15.75" customHeight="1" x14ac:dyDescent="0.25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</row>
    <row r="565" spans="1:29" ht="15.75" customHeight="1" x14ac:dyDescent="0.25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156"/>
      <c r="AC565" s="156"/>
    </row>
    <row r="566" spans="1:29" ht="15.75" customHeight="1" x14ac:dyDescent="0.25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156"/>
      <c r="AC566" s="156"/>
    </row>
    <row r="567" spans="1:29" ht="15.75" customHeight="1" x14ac:dyDescent="0.25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  <c r="AA567" s="156"/>
      <c r="AB567" s="156"/>
      <c r="AC567" s="156"/>
    </row>
    <row r="568" spans="1:29" ht="15.75" customHeight="1" x14ac:dyDescent="0.25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156"/>
      <c r="AC568" s="156"/>
    </row>
    <row r="569" spans="1:29" ht="15.75" customHeight="1" x14ac:dyDescent="0.25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156"/>
      <c r="AC569" s="156"/>
    </row>
    <row r="570" spans="1:29" ht="15.75" customHeight="1" x14ac:dyDescent="0.25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  <c r="AA570" s="156"/>
      <c r="AB570" s="156"/>
      <c r="AC570" s="156"/>
    </row>
    <row r="571" spans="1:29" ht="15.75" customHeight="1" x14ac:dyDescent="0.25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156"/>
      <c r="AC571" s="156"/>
    </row>
    <row r="572" spans="1:29" ht="15.75" customHeight="1" x14ac:dyDescent="0.25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156"/>
      <c r="AC572" s="156"/>
    </row>
    <row r="573" spans="1:29" ht="15.75" customHeight="1" x14ac:dyDescent="0.25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  <c r="AA573" s="156"/>
      <c r="AB573" s="156"/>
      <c r="AC573" s="156"/>
    </row>
    <row r="574" spans="1:29" ht="15.75" customHeight="1" x14ac:dyDescent="0.25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156"/>
      <c r="AC574" s="156"/>
    </row>
    <row r="575" spans="1:29" ht="15.75" customHeight="1" x14ac:dyDescent="0.25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156"/>
      <c r="AC575" s="156"/>
    </row>
    <row r="576" spans="1:29" ht="15.75" customHeight="1" x14ac:dyDescent="0.25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  <c r="AA576" s="156"/>
      <c r="AB576" s="156"/>
      <c r="AC576" s="156"/>
    </row>
    <row r="577" spans="1:29" ht="15.75" customHeight="1" x14ac:dyDescent="0.25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156"/>
      <c r="AC577" s="156"/>
    </row>
    <row r="578" spans="1:29" ht="15.75" customHeight="1" x14ac:dyDescent="0.25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156"/>
      <c r="AC578" s="156"/>
    </row>
    <row r="579" spans="1:29" ht="15.75" customHeight="1" x14ac:dyDescent="0.25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  <c r="AA579" s="156"/>
      <c r="AB579" s="156"/>
      <c r="AC579" s="156"/>
    </row>
    <row r="580" spans="1:29" ht="15.75" customHeight="1" x14ac:dyDescent="0.25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156"/>
      <c r="AC580" s="156"/>
    </row>
    <row r="581" spans="1:29" ht="15.75" customHeight="1" x14ac:dyDescent="0.25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</row>
    <row r="582" spans="1:29" ht="15.75" customHeight="1" x14ac:dyDescent="0.25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  <c r="AA582" s="156"/>
      <c r="AB582" s="156"/>
      <c r="AC582" s="156"/>
    </row>
    <row r="583" spans="1:29" ht="15.75" customHeight="1" x14ac:dyDescent="0.25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156"/>
      <c r="AC583" s="156"/>
    </row>
    <row r="584" spans="1:29" ht="15.75" customHeight="1" x14ac:dyDescent="0.25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156"/>
      <c r="AC584" s="156"/>
    </row>
    <row r="585" spans="1:29" ht="15.75" customHeight="1" x14ac:dyDescent="0.25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  <c r="AA585" s="156"/>
      <c r="AB585" s="156"/>
      <c r="AC585" s="156"/>
    </row>
    <row r="586" spans="1:29" ht="15.75" customHeight="1" x14ac:dyDescent="0.25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156"/>
      <c r="AC586" s="156"/>
    </row>
    <row r="587" spans="1:29" ht="15.75" customHeight="1" x14ac:dyDescent="0.25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156"/>
      <c r="AC587" s="156"/>
    </row>
    <row r="588" spans="1:29" ht="15.75" customHeight="1" x14ac:dyDescent="0.25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  <c r="AA588" s="156"/>
      <c r="AB588" s="156"/>
      <c r="AC588" s="156"/>
    </row>
    <row r="589" spans="1:29" ht="15.75" customHeight="1" x14ac:dyDescent="0.25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156"/>
      <c r="AC589" s="156"/>
    </row>
    <row r="590" spans="1:29" ht="15.75" customHeight="1" x14ac:dyDescent="0.25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156"/>
      <c r="AC590" s="156"/>
    </row>
    <row r="591" spans="1:29" ht="15.75" customHeight="1" x14ac:dyDescent="0.25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  <c r="AA591" s="156"/>
      <c r="AB591" s="156"/>
      <c r="AC591" s="156"/>
    </row>
    <row r="592" spans="1:29" ht="15.75" customHeight="1" x14ac:dyDescent="0.25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156"/>
      <c r="AC592" s="156"/>
    </row>
    <row r="593" spans="1:29" ht="15.75" customHeight="1" x14ac:dyDescent="0.25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156"/>
      <c r="AC593" s="156"/>
    </row>
    <row r="594" spans="1:29" ht="15.75" customHeight="1" x14ac:dyDescent="0.25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  <c r="AA594" s="156"/>
      <c r="AB594" s="156"/>
      <c r="AC594" s="156"/>
    </row>
    <row r="595" spans="1:29" ht="15.75" customHeight="1" x14ac:dyDescent="0.25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156"/>
      <c r="AC595" s="156"/>
    </row>
    <row r="596" spans="1:29" ht="15.75" customHeight="1" x14ac:dyDescent="0.25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156"/>
      <c r="AC596" s="156"/>
    </row>
    <row r="597" spans="1:29" ht="15.75" customHeight="1" x14ac:dyDescent="0.25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  <c r="AA597" s="156"/>
      <c r="AB597" s="156"/>
      <c r="AC597" s="156"/>
    </row>
    <row r="598" spans="1:29" ht="15.75" customHeight="1" x14ac:dyDescent="0.25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</row>
    <row r="599" spans="1:29" ht="15.75" customHeight="1" x14ac:dyDescent="0.25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156"/>
      <c r="AC599" s="156"/>
    </row>
    <row r="600" spans="1:29" ht="15.75" customHeight="1" x14ac:dyDescent="0.25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  <c r="AA600" s="156"/>
      <c r="AB600" s="156"/>
      <c r="AC600" s="156"/>
    </row>
    <row r="601" spans="1:29" ht="15.75" customHeight="1" x14ac:dyDescent="0.25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156"/>
      <c r="AC601" s="156"/>
    </row>
    <row r="602" spans="1:29" ht="15.75" customHeight="1" x14ac:dyDescent="0.25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156"/>
      <c r="AC602" s="156"/>
    </row>
    <row r="603" spans="1:29" ht="15.75" customHeight="1" x14ac:dyDescent="0.25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  <c r="AA603" s="156"/>
      <c r="AB603" s="156"/>
      <c r="AC603" s="156"/>
    </row>
    <row r="604" spans="1:29" ht="15.75" customHeight="1" x14ac:dyDescent="0.25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  <c r="AA604" s="156"/>
      <c r="AB604" s="156"/>
      <c r="AC604" s="156"/>
    </row>
    <row r="605" spans="1:29" ht="15.75" customHeight="1" x14ac:dyDescent="0.25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  <c r="AA605" s="156"/>
      <c r="AB605" s="156"/>
      <c r="AC605" s="156"/>
    </row>
    <row r="606" spans="1:29" ht="15.75" customHeight="1" x14ac:dyDescent="0.25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  <c r="AA606" s="156"/>
      <c r="AB606" s="156"/>
      <c r="AC606" s="156"/>
    </row>
    <row r="607" spans="1:29" ht="15.75" customHeight="1" x14ac:dyDescent="0.25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  <c r="AA607" s="156"/>
      <c r="AB607" s="156"/>
      <c r="AC607" s="156"/>
    </row>
    <row r="608" spans="1:29" ht="15.75" customHeight="1" x14ac:dyDescent="0.25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  <c r="AA608" s="156"/>
      <c r="AB608" s="156"/>
      <c r="AC608" s="156"/>
    </row>
    <row r="609" spans="1:29" ht="15.75" customHeight="1" x14ac:dyDescent="0.25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  <c r="AA609" s="156"/>
      <c r="AB609" s="156"/>
      <c r="AC609" s="156"/>
    </row>
    <row r="610" spans="1:29" ht="15.75" customHeight="1" x14ac:dyDescent="0.25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  <c r="AA610" s="156"/>
      <c r="AB610" s="156"/>
      <c r="AC610" s="156"/>
    </row>
    <row r="611" spans="1:29" ht="15.75" customHeight="1" x14ac:dyDescent="0.25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  <c r="AA611" s="156"/>
      <c r="AB611" s="156"/>
      <c r="AC611" s="156"/>
    </row>
    <row r="612" spans="1:29" ht="15.75" customHeight="1" x14ac:dyDescent="0.25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  <c r="AA612" s="156"/>
      <c r="AB612" s="156"/>
      <c r="AC612" s="156"/>
    </row>
    <row r="613" spans="1:29" ht="15.75" customHeight="1" x14ac:dyDescent="0.25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  <c r="AA613" s="156"/>
      <c r="AB613" s="156"/>
      <c r="AC613" s="156"/>
    </row>
    <row r="614" spans="1:29" ht="15.75" customHeight="1" x14ac:dyDescent="0.25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  <c r="AA614" s="156"/>
      <c r="AB614" s="156"/>
      <c r="AC614" s="156"/>
    </row>
    <row r="615" spans="1:29" ht="15.75" customHeight="1" x14ac:dyDescent="0.25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</row>
    <row r="616" spans="1:29" ht="15.75" customHeight="1" x14ac:dyDescent="0.25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  <c r="AA616" s="156"/>
      <c r="AB616" s="156"/>
      <c r="AC616" s="156"/>
    </row>
    <row r="617" spans="1:29" ht="15.75" customHeight="1" x14ac:dyDescent="0.25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  <c r="AA617" s="156"/>
      <c r="AB617" s="156"/>
      <c r="AC617" s="156"/>
    </row>
    <row r="618" spans="1:29" ht="15.75" customHeight="1" x14ac:dyDescent="0.25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  <c r="AA618" s="156"/>
      <c r="AB618" s="156"/>
      <c r="AC618" s="156"/>
    </row>
    <row r="619" spans="1:29" ht="15.75" customHeight="1" x14ac:dyDescent="0.25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  <c r="AA619" s="156"/>
      <c r="AB619" s="156"/>
      <c r="AC619" s="156"/>
    </row>
    <row r="620" spans="1:29" ht="15.75" customHeight="1" x14ac:dyDescent="0.25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  <c r="AA620" s="156"/>
      <c r="AB620" s="156"/>
      <c r="AC620" s="156"/>
    </row>
    <row r="621" spans="1:29" ht="15.75" customHeight="1" x14ac:dyDescent="0.25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  <c r="AA621" s="156"/>
      <c r="AB621" s="156"/>
      <c r="AC621" s="156"/>
    </row>
    <row r="622" spans="1:29" ht="15.75" customHeight="1" x14ac:dyDescent="0.25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  <c r="AA622" s="156"/>
      <c r="AB622" s="156"/>
      <c r="AC622" s="156"/>
    </row>
    <row r="623" spans="1:29" ht="15.75" customHeight="1" x14ac:dyDescent="0.25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  <c r="AA623" s="156"/>
      <c r="AB623" s="156"/>
      <c r="AC623" s="156"/>
    </row>
    <row r="624" spans="1:29" ht="15.75" customHeight="1" x14ac:dyDescent="0.25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  <c r="AA624" s="156"/>
      <c r="AB624" s="156"/>
      <c r="AC624" s="156"/>
    </row>
    <row r="625" spans="1:29" ht="15.75" customHeight="1" x14ac:dyDescent="0.25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  <c r="AA625" s="156"/>
      <c r="AB625" s="156"/>
      <c r="AC625" s="156"/>
    </row>
    <row r="626" spans="1:29" ht="15.75" customHeight="1" x14ac:dyDescent="0.25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  <c r="AA626" s="156"/>
      <c r="AB626" s="156"/>
      <c r="AC626" s="156"/>
    </row>
    <row r="627" spans="1:29" ht="15.75" customHeight="1" x14ac:dyDescent="0.25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  <c r="AA627" s="156"/>
      <c r="AB627" s="156"/>
      <c r="AC627" s="156"/>
    </row>
    <row r="628" spans="1:29" ht="15.75" customHeight="1" x14ac:dyDescent="0.25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  <c r="AA628" s="156"/>
      <c r="AB628" s="156"/>
      <c r="AC628" s="156"/>
    </row>
    <row r="629" spans="1:29" ht="15.75" customHeight="1" x14ac:dyDescent="0.25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  <c r="AA629" s="156"/>
      <c r="AB629" s="156"/>
      <c r="AC629" s="156"/>
    </row>
    <row r="630" spans="1:29" ht="15.75" customHeight="1" x14ac:dyDescent="0.25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  <c r="AA630" s="156"/>
      <c r="AB630" s="156"/>
      <c r="AC630" s="156"/>
    </row>
    <row r="631" spans="1:29" ht="15.75" customHeight="1" x14ac:dyDescent="0.25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  <c r="AA631" s="156"/>
      <c r="AB631" s="156"/>
      <c r="AC631" s="156"/>
    </row>
    <row r="632" spans="1:29" ht="15.75" customHeight="1" x14ac:dyDescent="0.25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</row>
    <row r="633" spans="1:29" ht="15.75" customHeight="1" x14ac:dyDescent="0.25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  <c r="AA633" s="156"/>
      <c r="AB633" s="156"/>
      <c r="AC633" s="156"/>
    </row>
    <row r="634" spans="1:29" ht="15.75" customHeight="1" x14ac:dyDescent="0.25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  <c r="AA634" s="156"/>
      <c r="AB634" s="156"/>
      <c r="AC634" s="156"/>
    </row>
    <row r="635" spans="1:29" ht="15.75" customHeight="1" x14ac:dyDescent="0.25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  <c r="AA635" s="156"/>
      <c r="AB635" s="156"/>
      <c r="AC635" s="156"/>
    </row>
    <row r="636" spans="1:29" ht="15.75" customHeight="1" x14ac:dyDescent="0.25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  <c r="AA636" s="156"/>
      <c r="AB636" s="156"/>
      <c r="AC636" s="156"/>
    </row>
    <row r="637" spans="1:29" ht="15.75" customHeight="1" x14ac:dyDescent="0.25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  <c r="AA637" s="156"/>
      <c r="AB637" s="156"/>
      <c r="AC637" s="156"/>
    </row>
    <row r="638" spans="1:29" ht="15.75" customHeight="1" x14ac:dyDescent="0.25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  <c r="AA638" s="156"/>
      <c r="AB638" s="156"/>
      <c r="AC638" s="156"/>
    </row>
    <row r="639" spans="1:29" ht="15.75" customHeight="1" x14ac:dyDescent="0.25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  <c r="AA639" s="156"/>
      <c r="AB639" s="156"/>
      <c r="AC639" s="156"/>
    </row>
    <row r="640" spans="1:29" ht="15.75" customHeight="1" x14ac:dyDescent="0.25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  <c r="AA640" s="156"/>
      <c r="AB640" s="156"/>
      <c r="AC640" s="156"/>
    </row>
    <row r="641" spans="1:29" ht="15.75" customHeight="1" x14ac:dyDescent="0.25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  <c r="AA641" s="156"/>
      <c r="AB641" s="156"/>
      <c r="AC641" s="156"/>
    </row>
    <row r="642" spans="1:29" ht="15.75" customHeight="1" x14ac:dyDescent="0.25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  <c r="AA642" s="156"/>
      <c r="AB642" s="156"/>
      <c r="AC642" s="156"/>
    </row>
    <row r="643" spans="1:29" ht="15.75" customHeight="1" x14ac:dyDescent="0.25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  <c r="AA643" s="156"/>
      <c r="AB643" s="156"/>
      <c r="AC643" s="156"/>
    </row>
    <row r="644" spans="1:29" ht="15.75" customHeight="1" x14ac:dyDescent="0.25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  <c r="AA644" s="156"/>
      <c r="AB644" s="156"/>
      <c r="AC644" s="156"/>
    </row>
    <row r="645" spans="1:29" ht="15.75" customHeight="1" x14ac:dyDescent="0.25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  <c r="AA645" s="156"/>
      <c r="AB645" s="156"/>
      <c r="AC645" s="156"/>
    </row>
    <row r="646" spans="1:29" ht="15.75" customHeight="1" x14ac:dyDescent="0.25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  <c r="AA646" s="156"/>
      <c r="AB646" s="156"/>
      <c r="AC646" s="156"/>
    </row>
    <row r="647" spans="1:29" ht="15.75" customHeight="1" x14ac:dyDescent="0.25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  <c r="AA647" s="156"/>
      <c r="AB647" s="156"/>
      <c r="AC647" s="156"/>
    </row>
    <row r="648" spans="1:29" ht="15.75" customHeight="1" x14ac:dyDescent="0.25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  <c r="AA648" s="156"/>
      <c r="AB648" s="156"/>
      <c r="AC648" s="156"/>
    </row>
    <row r="649" spans="1:29" ht="15.75" customHeight="1" x14ac:dyDescent="0.25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</row>
    <row r="650" spans="1:29" ht="15.75" customHeight="1" x14ac:dyDescent="0.25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  <c r="AA650" s="156"/>
      <c r="AB650" s="156"/>
      <c r="AC650" s="156"/>
    </row>
    <row r="651" spans="1:29" ht="15.75" customHeight="1" x14ac:dyDescent="0.25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  <c r="AA651" s="156"/>
      <c r="AB651" s="156"/>
      <c r="AC651" s="156"/>
    </row>
    <row r="652" spans="1:29" ht="15.75" customHeight="1" x14ac:dyDescent="0.25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  <c r="AA652" s="156"/>
      <c r="AB652" s="156"/>
      <c r="AC652" s="156"/>
    </row>
    <row r="653" spans="1:29" ht="15.75" customHeight="1" x14ac:dyDescent="0.25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  <c r="AA653" s="156"/>
      <c r="AB653" s="156"/>
      <c r="AC653" s="156"/>
    </row>
    <row r="654" spans="1:29" ht="15.75" customHeight="1" x14ac:dyDescent="0.25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  <c r="AA654" s="156"/>
      <c r="AB654" s="156"/>
      <c r="AC654" s="156"/>
    </row>
    <row r="655" spans="1:29" ht="15.75" customHeight="1" x14ac:dyDescent="0.25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  <c r="AA655" s="156"/>
      <c r="AB655" s="156"/>
      <c r="AC655" s="156"/>
    </row>
    <row r="656" spans="1:29" ht="15.75" customHeight="1" x14ac:dyDescent="0.25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  <c r="AA656" s="156"/>
      <c r="AB656" s="156"/>
      <c r="AC656" s="156"/>
    </row>
    <row r="657" spans="1:29" ht="15.75" customHeight="1" x14ac:dyDescent="0.25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  <c r="AA657" s="156"/>
      <c r="AB657" s="156"/>
      <c r="AC657" s="156"/>
    </row>
    <row r="658" spans="1:29" ht="15.75" customHeight="1" x14ac:dyDescent="0.25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  <c r="AA658" s="156"/>
      <c r="AB658" s="156"/>
      <c r="AC658" s="156"/>
    </row>
    <row r="659" spans="1:29" ht="15.75" customHeight="1" x14ac:dyDescent="0.25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  <c r="AA659" s="156"/>
      <c r="AB659" s="156"/>
      <c r="AC659" s="156"/>
    </row>
    <row r="660" spans="1:29" ht="15.75" customHeight="1" x14ac:dyDescent="0.25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  <c r="AA660" s="156"/>
      <c r="AB660" s="156"/>
      <c r="AC660" s="156"/>
    </row>
    <row r="661" spans="1:29" ht="15.75" customHeight="1" x14ac:dyDescent="0.25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  <c r="AA661" s="156"/>
      <c r="AB661" s="156"/>
      <c r="AC661" s="156"/>
    </row>
    <row r="662" spans="1:29" ht="15.75" customHeight="1" x14ac:dyDescent="0.25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  <c r="AA662" s="156"/>
      <c r="AB662" s="156"/>
      <c r="AC662" s="156"/>
    </row>
    <row r="663" spans="1:29" ht="15.75" customHeight="1" x14ac:dyDescent="0.25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  <c r="AA663" s="156"/>
      <c r="AB663" s="156"/>
      <c r="AC663" s="156"/>
    </row>
    <row r="664" spans="1:29" ht="15.75" customHeight="1" x14ac:dyDescent="0.25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  <c r="AA664" s="156"/>
      <c r="AB664" s="156"/>
      <c r="AC664" s="156"/>
    </row>
    <row r="665" spans="1:29" ht="15.75" customHeight="1" x14ac:dyDescent="0.25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  <c r="AA665" s="156"/>
      <c r="AB665" s="156"/>
      <c r="AC665" s="156"/>
    </row>
    <row r="666" spans="1:29" ht="15.75" customHeight="1" x14ac:dyDescent="0.25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</row>
    <row r="667" spans="1:29" ht="15.75" customHeight="1" x14ac:dyDescent="0.25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  <c r="AA667" s="156"/>
      <c r="AB667" s="156"/>
      <c r="AC667" s="156"/>
    </row>
    <row r="668" spans="1:29" ht="15.75" customHeight="1" x14ac:dyDescent="0.25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  <c r="AA668" s="156"/>
      <c r="AB668" s="156"/>
      <c r="AC668" s="156"/>
    </row>
    <row r="669" spans="1:29" ht="15.75" customHeight="1" x14ac:dyDescent="0.25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  <c r="AA669" s="156"/>
      <c r="AB669" s="156"/>
      <c r="AC669" s="156"/>
    </row>
    <row r="670" spans="1:29" ht="15.75" customHeight="1" x14ac:dyDescent="0.25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  <c r="AA670" s="156"/>
      <c r="AB670" s="156"/>
      <c r="AC670" s="156"/>
    </row>
    <row r="671" spans="1:29" ht="15.75" customHeight="1" x14ac:dyDescent="0.25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  <c r="AA671" s="156"/>
      <c r="AB671" s="156"/>
      <c r="AC671" s="156"/>
    </row>
    <row r="672" spans="1:29" ht="15.75" customHeight="1" x14ac:dyDescent="0.25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  <c r="AA672" s="156"/>
      <c r="AB672" s="156"/>
      <c r="AC672" s="156"/>
    </row>
    <row r="673" spans="1:29" ht="15.75" customHeight="1" x14ac:dyDescent="0.25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  <c r="AA673" s="156"/>
      <c r="AB673" s="156"/>
      <c r="AC673" s="156"/>
    </row>
    <row r="674" spans="1:29" ht="15.75" customHeight="1" x14ac:dyDescent="0.25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  <c r="AA674" s="156"/>
      <c r="AB674" s="156"/>
      <c r="AC674" s="156"/>
    </row>
    <row r="675" spans="1:29" ht="15.75" customHeight="1" x14ac:dyDescent="0.25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  <c r="AA675" s="156"/>
      <c r="AB675" s="156"/>
      <c r="AC675" s="156"/>
    </row>
    <row r="676" spans="1:29" ht="15.75" customHeight="1" x14ac:dyDescent="0.25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  <c r="AA676" s="156"/>
      <c r="AB676" s="156"/>
      <c r="AC676" s="156"/>
    </row>
    <row r="677" spans="1:29" ht="15.75" customHeight="1" x14ac:dyDescent="0.25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  <c r="AA677" s="156"/>
      <c r="AB677" s="156"/>
      <c r="AC677" s="156"/>
    </row>
    <row r="678" spans="1:29" ht="15.75" customHeight="1" x14ac:dyDescent="0.25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  <c r="AA678" s="156"/>
      <c r="AB678" s="156"/>
      <c r="AC678" s="156"/>
    </row>
    <row r="679" spans="1:29" ht="15.75" customHeight="1" x14ac:dyDescent="0.25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  <c r="AA679" s="156"/>
      <c r="AB679" s="156"/>
      <c r="AC679" s="156"/>
    </row>
    <row r="680" spans="1:29" ht="15.75" customHeight="1" x14ac:dyDescent="0.25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  <c r="AA680" s="156"/>
      <c r="AB680" s="156"/>
      <c r="AC680" s="156"/>
    </row>
    <row r="681" spans="1:29" ht="15.75" customHeight="1" x14ac:dyDescent="0.25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  <c r="AA681" s="156"/>
      <c r="AB681" s="156"/>
      <c r="AC681" s="156"/>
    </row>
    <row r="682" spans="1:29" ht="15.75" customHeight="1" x14ac:dyDescent="0.25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  <c r="AA682" s="156"/>
      <c r="AB682" s="156"/>
      <c r="AC682" s="156"/>
    </row>
    <row r="683" spans="1:29" ht="15.75" customHeight="1" x14ac:dyDescent="0.25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</row>
    <row r="684" spans="1:29" ht="15.75" customHeight="1" x14ac:dyDescent="0.25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  <c r="AA684" s="156"/>
      <c r="AB684" s="156"/>
      <c r="AC684" s="156"/>
    </row>
    <row r="685" spans="1:29" ht="15.75" customHeight="1" x14ac:dyDescent="0.25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  <c r="AA685" s="156"/>
      <c r="AB685" s="156"/>
      <c r="AC685" s="156"/>
    </row>
    <row r="686" spans="1:29" ht="15.75" customHeight="1" x14ac:dyDescent="0.25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  <c r="AA686" s="156"/>
      <c r="AB686" s="156"/>
      <c r="AC686" s="156"/>
    </row>
    <row r="687" spans="1:29" ht="15.75" customHeight="1" x14ac:dyDescent="0.25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  <c r="AA687" s="156"/>
      <c r="AB687" s="156"/>
      <c r="AC687" s="156"/>
    </row>
    <row r="688" spans="1:29" ht="15.75" customHeight="1" x14ac:dyDescent="0.25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  <c r="AA688" s="156"/>
      <c r="AB688" s="156"/>
      <c r="AC688" s="156"/>
    </row>
    <row r="689" spans="1:29" ht="15.75" customHeight="1" x14ac:dyDescent="0.25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  <c r="AA689" s="156"/>
      <c r="AB689" s="156"/>
      <c r="AC689" s="156"/>
    </row>
    <row r="690" spans="1:29" ht="15.75" customHeight="1" x14ac:dyDescent="0.25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  <c r="AA690" s="156"/>
      <c r="AB690" s="156"/>
      <c r="AC690" s="156"/>
    </row>
    <row r="691" spans="1:29" ht="15.75" customHeight="1" x14ac:dyDescent="0.25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  <c r="AA691" s="156"/>
      <c r="AB691" s="156"/>
      <c r="AC691" s="156"/>
    </row>
    <row r="692" spans="1:29" ht="15.75" customHeight="1" x14ac:dyDescent="0.25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  <c r="AA692" s="156"/>
      <c r="AB692" s="156"/>
      <c r="AC692" s="156"/>
    </row>
    <row r="693" spans="1:29" ht="15.75" customHeight="1" x14ac:dyDescent="0.25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  <c r="AA693" s="156"/>
      <c r="AB693" s="156"/>
      <c r="AC693" s="156"/>
    </row>
    <row r="694" spans="1:29" ht="15.75" customHeight="1" x14ac:dyDescent="0.25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  <c r="AA694" s="156"/>
      <c r="AB694" s="156"/>
      <c r="AC694" s="156"/>
    </row>
    <row r="695" spans="1:29" ht="15.75" customHeight="1" x14ac:dyDescent="0.25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  <c r="AA695" s="156"/>
      <c r="AB695" s="156"/>
      <c r="AC695" s="156"/>
    </row>
    <row r="696" spans="1:29" ht="15.75" customHeight="1" x14ac:dyDescent="0.25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  <c r="AA696" s="156"/>
      <c r="AB696" s="156"/>
      <c r="AC696" s="156"/>
    </row>
    <row r="697" spans="1:29" ht="15.75" customHeight="1" x14ac:dyDescent="0.25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  <c r="AA697" s="156"/>
      <c r="AB697" s="156"/>
      <c r="AC697" s="156"/>
    </row>
    <row r="698" spans="1:29" ht="15.75" customHeight="1" x14ac:dyDescent="0.25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  <c r="AA698" s="156"/>
      <c r="AB698" s="156"/>
      <c r="AC698" s="156"/>
    </row>
    <row r="699" spans="1:29" ht="15.75" customHeight="1" x14ac:dyDescent="0.25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  <c r="AA699" s="156"/>
      <c r="AB699" s="156"/>
      <c r="AC699" s="156"/>
    </row>
    <row r="700" spans="1:29" ht="15.75" customHeight="1" x14ac:dyDescent="0.25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</row>
    <row r="701" spans="1:29" ht="15.75" customHeight="1" x14ac:dyDescent="0.25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  <c r="AA701" s="156"/>
      <c r="AB701" s="156"/>
      <c r="AC701" s="156"/>
    </row>
    <row r="702" spans="1:29" ht="15.75" customHeight="1" x14ac:dyDescent="0.25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  <c r="AA702" s="156"/>
      <c r="AB702" s="156"/>
      <c r="AC702" s="156"/>
    </row>
    <row r="703" spans="1:29" ht="15.75" customHeight="1" x14ac:dyDescent="0.25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  <c r="AA703" s="156"/>
      <c r="AB703" s="156"/>
      <c r="AC703" s="156"/>
    </row>
    <row r="704" spans="1:29" ht="15.75" customHeight="1" x14ac:dyDescent="0.25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  <c r="AA704" s="156"/>
      <c r="AB704" s="156"/>
      <c r="AC704" s="156"/>
    </row>
    <row r="705" spans="1:29" ht="15.75" customHeight="1" x14ac:dyDescent="0.25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  <c r="AA705" s="156"/>
      <c r="AB705" s="156"/>
      <c r="AC705" s="156"/>
    </row>
    <row r="706" spans="1:29" ht="15.75" customHeight="1" x14ac:dyDescent="0.25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  <c r="AA706" s="156"/>
      <c r="AB706" s="156"/>
      <c r="AC706" s="156"/>
    </row>
    <row r="707" spans="1:29" ht="15.75" customHeight="1" x14ac:dyDescent="0.25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  <c r="AA707" s="156"/>
      <c r="AB707" s="156"/>
      <c r="AC707" s="156"/>
    </row>
    <row r="708" spans="1:29" ht="15.75" customHeight="1" x14ac:dyDescent="0.25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  <c r="AA708" s="156"/>
      <c r="AB708" s="156"/>
      <c r="AC708" s="156"/>
    </row>
    <row r="709" spans="1:29" ht="15.75" customHeight="1" x14ac:dyDescent="0.25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  <c r="AA709" s="156"/>
      <c r="AB709" s="156"/>
      <c r="AC709" s="156"/>
    </row>
    <row r="710" spans="1:29" ht="15.75" customHeight="1" x14ac:dyDescent="0.25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  <c r="AA710" s="156"/>
      <c r="AB710" s="156"/>
      <c r="AC710" s="156"/>
    </row>
    <row r="711" spans="1:29" ht="15.75" customHeight="1" x14ac:dyDescent="0.25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  <c r="AA711" s="156"/>
      <c r="AB711" s="156"/>
      <c r="AC711" s="156"/>
    </row>
    <row r="712" spans="1:29" ht="15.75" customHeight="1" x14ac:dyDescent="0.25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  <c r="AA712" s="156"/>
      <c r="AB712" s="156"/>
      <c r="AC712" s="156"/>
    </row>
    <row r="713" spans="1:29" ht="15.75" customHeight="1" x14ac:dyDescent="0.25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  <c r="AA713" s="156"/>
      <c r="AB713" s="156"/>
      <c r="AC713" s="156"/>
    </row>
    <row r="714" spans="1:29" ht="15.75" customHeight="1" x14ac:dyDescent="0.25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  <c r="AA714" s="156"/>
      <c r="AB714" s="156"/>
      <c r="AC714" s="156"/>
    </row>
    <row r="715" spans="1:29" ht="15.75" customHeight="1" x14ac:dyDescent="0.25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  <c r="AA715" s="156"/>
      <c r="AB715" s="156"/>
      <c r="AC715" s="156"/>
    </row>
    <row r="716" spans="1:29" ht="15.75" customHeight="1" x14ac:dyDescent="0.25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  <c r="AA716" s="156"/>
      <c r="AB716" s="156"/>
      <c r="AC716" s="156"/>
    </row>
    <row r="717" spans="1:29" ht="15.75" customHeight="1" x14ac:dyDescent="0.25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</row>
    <row r="718" spans="1:29" ht="15.75" customHeight="1" x14ac:dyDescent="0.25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  <c r="AA718" s="156"/>
      <c r="AB718" s="156"/>
      <c r="AC718" s="156"/>
    </row>
    <row r="719" spans="1:29" ht="15.75" customHeight="1" x14ac:dyDescent="0.25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  <c r="AA719" s="156"/>
      <c r="AB719" s="156"/>
      <c r="AC719" s="156"/>
    </row>
    <row r="720" spans="1:29" ht="15.75" customHeight="1" x14ac:dyDescent="0.25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  <c r="AA720" s="156"/>
      <c r="AB720" s="156"/>
      <c r="AC720" s="156"/>
    </row>
    <row r="721" spans="1:29" ht="15.75" customHeight="1" x14ac:dyDescent="0.25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  <c r="AA721" s="156"/>
      <c r="AB721" s="156"/>
      <c r="AC721" s="156"/>
    </row>
    <row r="722" spans="1:29" ht="15.75" customHeight="1" x14ac:dyDescent="0.25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  <c r="AA722" s="156"/>
      <c r="AB722" s="156"/>
      <c r="AC722" s="156"/>
    </row>
    <row r="723" spans="1:29" ht="15.75" customHeight="1" x14ac:dyDescent="0.25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  <c r="AA723" s="156"/>
      <c r="AB723" s="156"/>
      <c r="AC723" s="156"/>
    </row>
    <row r="724" spans="1:29" ht="15.75" customHeight="1" x14ac:dyDescent="0.25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  <c r="AA724" s="156"/>
      <c r="AB724" s="156"/>
      <c r="AC724" s="156"/>
    </row>
    <row r="725" spans="1:29" ht="15.75" customHeight="1" x14ac:dyDescent="0.25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  <c r="AA725" s="156"/>
      <c r="AB725" s="156"/>
      <c r="AC725" s="156"/>
    </row>
    <row r="726" spans="1:29" ht="15.75" customHeight="1" x14ac:dyDescent="0.25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  <c r="AA726" s="156"/>
      <c r="AB726" s="156"/>
      <c r="AC726" s="156"/>
    </row>
    <row r="727" spans="1:29" ht="15.75" customHeight="1" x14ac:dyDescent="0.25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  <c r="AA727" s="156"/>
      <c r="AB727" s="156"/>
      <c r="AC727" s="156"/>
    </row>
    <row r="728" spans="1:29" ht="15.75" customHeight="1" x14ac:dyDescent="0.25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  <c r="AA728" s="156"/>
      <c r="AB728" s="156"/>
      <c r="AC728" s="156"/>
    </row>
    <row r="729" spans="1:29" ht="15.75" customHeight="1" x14ac:dyDescent="0.25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  <c r="AA729" s="156"/>
      <c r="AB729" s="156"/>
      <c r="AC729" s="156"/>
    </row>
    <row r="730" spans="1:29" ht="15.75" customHeight="1" x14ac:dyDescent="0.25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  <c r="AA730" s="156"/>
      <c r="AB730" s="156"/>
      <c r="AC730" s="156"/>
    </row>
    <row r="731" spans="1:29" ht="15.75" customHeight="1" x14ac:dyDescent="0.25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  <c r="AA731" s="156"/>
      <c r="AB731" s="156"/>
      <c r="AC731" s="156"/>
    </row>
    <row r="732" spans="1:29" ht="15.75" customHeight="1" x14ac:dyDescent="0.25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  <c r="AA732" s="156"/>
      <c r="AB732" s="156"/>
      <c r="AC732" s="156"/>
    </row>
    <row r="733" spans="1:29" ht="15.75" customHeight="1" x14ac:dyDescent="0.25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  <c r="AA733" s="156"/>
      <c r="AB733" s="156"/>
      <c r="AC733" s="156"/>
    </row>
    <row r="734" spans="1:29" ht="15.75" customHeight="1" x14ac:dyDescent="0.25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</row>
    <row r="735" spans="1:29" ht="15.75" customHeight="1" x14ac:dyDescent="0.25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  <c r="AA735" s="156"/>
      <c r="AB735" s="156"/>
      <c r="AC735" s="156"/>
    </row>
    <row r="736" spans="1:29" ht="15.75" customHeight="1" x14ac:dyDescent="0.25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  <c r="AA736" s="156"/>
      <c r="AB736" s="156"/>
      <c r="AC736" s="156"/>
    </row>
    <row r="737" spans="1:29" ht="15.75" customHeight="1" x14ac:dyDescent="0.25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  <c r="AA737" s="156"/>
      <c r="AB737" s="156"/>
      <c r="AC737" s="156"/>
    </row>
    <row r="738" spans="1:29" ht="15.75" customHeight="1" x14ac:dyDescent="0.25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  <c r="AA738" s="156"/>
      <c r="AB738" s="156"/>
      <c r="AC738" s="156"/>
    </row>
    <row r="739" spans="1:29" ht="15.75" customHeight="1" x14ac:dyDescent="0.25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  <c r="AA739" s="156"/>
      <c r="AB739" s="156"/>
      <c r="AC739" s="156"/>
    </row>
    <row r="740" spans="1:29" ht="15.75" customHeight="1" x14ac:dyDescent="0.25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  <c r="AA740" s="156"/>
      <c r="AB740" s="156"/>
      <c r="AC740" s="156"/>
    </row>
    <row r="741" spans="1:29" ht="15.75" customHeight="1" x14ac:dyDescent="0.25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  <c r="AA741" s="156"/>
      <c r="AB741" s="156"/>
      <c r="AC741" s="156"/>
    </row>
    <row r="742" spans="1:29" ht="15.75" customHeight="1" x14ac:dyDescent="0.25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  <c r="AA742" s="156"/>
      <c r="AB742" s="156"/>
      <c r="AC742" s="156"/>
    </row>
    <row r="743" spans="1:29" ht="15.75" customHeight="1" x14ac:dyDescent="0.25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  <c r="AA743" s="156"/>
      <c r="AB743" s="156"/>
      <c r="AC743" s="156"/>
    </row>
    <row r="744" spans="1:29" ht="15.75" customHeight="1" x14ac:dyDescent="0.25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  <c r="AA744" s="156"/>
      <c r="AB744" s="156"/>
      <c r="AC744" s="156"/>
    </row>
    <row r="745" spans="1:29" ht="15.75" customHeight="1" x14ac:dyDescent="0.25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  <c r="AA745" s="156"/>
      <c r="AB745" s="156"/>
      <c r="AC745" s="156"/>
    </row>
    <row r="746" spans="1:29" ht="15.75" customHeight="1" x14ac:dyDescent="0.25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  <c r="AA746" s="156"/>
      <c r="AB746" s="156"/>
      <c r="AC746" s="156"/>
    </row>
    <row r="747" spans="1:29" ht="15.75" customHeight="1" x14ac:dyDescent="0.25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  <c r="AA747" s="156"/>
      <c r="AB747" s="156"/>
      <c r="AC747" s="156"/>
    </row>
    <row r="748" spans="1:29" ht="15.75" customHeight="1" x14ac:dyDescent="0.25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  <c r="AA748" s="156"/>
      <c r="AB748" s="156"/>
      <c r="AC748" s="156"/>
    </row>
    <row r="749" spans="1:29" ht="15.75" customHeight="1" x14ac:dyDescent="0.25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  <c r="AA749" s="156"/>
      <c r="AB749" s="156"/>
      <c r="AC749" s="156"/>
    </row>
    <row r="750" spans="1:29" ht="15.75" customHeight="1" x14ac:dyDescent="0.25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  <c r="AA750" s="156"/>
      <c r="AB750" s="156"/>
      <c r="AC750" s="156"/>
    </row>
    <row r="751" spans="1:29" ht="15.75" customHeight="1" x14ac:dyDescent="0.25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</row>
    <row r="752" spans="1:29" ht="15.75" customHeight="1" x14ac:dyDescent="0.25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  <c r="AA752" s="156"/>
      <c r="AB752" s="156"/>
      <c r="AC752" s="156"/>
    </row>
    <row r="753" spans="1:29" ht="15.75" customHeight="1" x14ac:dyDescent="0.25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  <c r="AA753" s="156"/>
      <c r="AB753" s="156"/>
      <c r="AC753" s="156"/>
    </row>
    <row r="754" spans="1:29" ht="15.75" customHeight="1" x14ac:dyDescent="0.25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  <c r="AA754" s="156"/>
      <c r="AB754" s="156"/>
      <c r="AC754" s="156"/>
    </row>
    <row r="755" spans="1:29" ht="15.75" customHeight="1" x14ac:dyDescent="0.25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  <c r="AA755" s="156"/>
      <c r="AB755" s="156"/>
      <c r="AC755" s="156"/>
    </row>
    <row r="756" spans="1:29" ht="15.75" customHeight="1" x14ac:dyDescent="0.25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  <c r="AA756" s="156"/>
      <c r="AB756" s="156"/>
      <c r="AC756" s="156"/>
    </row>
    <row r="757" spans="1:29" ht="15.75" customHeight="1" x14ac:dyDescent="0.25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  <c r="AA757" s="156"/>
      <c r="AB757" s="156"/>
      <c r="AC757" s="156"/>
    </row>
    <row r="758" spans="1:29" ht="15.75" customHeight="1" x14ac:dyDescent="0.25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  <c r="AA758" s="156"/>
      <c r="AB758" s="156"/>
      <c r="AC758" s="156"/>
    </row>
    <row r="759" spans="1:29" ht="15.75" customHeight="1" x14ac:dyDescent="0.25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  <c r="AA759" s="156"/>
      <c r="AB759" s="156"/>
      <c r="AC759" s="156"/>
    </row>
    <row r="760" spans="1:29" ht="15.75" customHeight="1" x14ac:dyDescent="0.25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  <c r="AA760" s="156"/>
      <c r="AB760" s="156"/>
      <c r="AC760" s="156"/>
    </row>
    <row r="761" spans="1:29" ht="15.75" customHeight="1" x14ac:dyDescent="0.25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  <c r="AA761" s="156"/>
      <c r="AB761" s="156"/>
      <c r="AC761" s="156"/>
    </row>
    <row r="762" spans="1:29" ht="15.75" customHeight="1" x14ac:dyDescent="0.25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  <c r="AA762" s="156"/>
      <c r="AB762" s="156"/>
      <c r="AC762" s="156"/>
    </row>
    <row r="763" spans="1:29" ht="15.75" customHeight="1" x14ac:dyDescent="0.25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  <c r="AA763" s="156"/>
      <c r="AB763" s="156"/>
      <c r="AC763" s="156"/>
    </row>
    <row r="764" spans="1:29" ht="15.75" customHeight="1" x14ac:dyDescent="0.25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  <c r="AA764" s="156"/>
      <c r="AB764" s="156"/>
      <c r="AC764" s="156"/>
    </row>
    <row r="765" spans="1:29" ht="15.75" customHeight="1" x14ac:dyDescent="0.25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  <c r="AA765" s="156"/>
      <c r="AB765" s="156"/>
      <c r="AC765" s="156"/>
    </row>
    <row r="766" spans="1:29" ht="15.75" customHeight="1" x14ac:dyDescent="0.25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  <c r="AA766" s="156"/>
      <c r="AB766" s="156"/>
      <c r="AC766" s="156"/>
    </row>
    <row r="767" spans="1:29" ht="15.75" customHeight="1" x14ac:dyDescent="0.25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  <c r="AA767" s="156"/>
      <c r="AB767" s="156"/>
      <c r="AC767" s="156"/>
    </row>
    <row r="768" spans="1:29" ht="15.75" customHeight="1" x14ac:dyDescent="0.25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</row>
    <row r="769" spans="1:29" ht="15.75" customHeight="1" x14ac:dyDescent="0.25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  <c r="AA769" s="156"/>
      <c r="AB769" s="156"/>
      <c r="AC769" s="156"/>
    </row>
    <row r="770" spans="1:29" ht="15.75" customHeight="1" x14ac:dyDescent="0.25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  <c r="AA770" s="156"/>
      <c r="AB770" s="156"/>
      <c r="AC770" s="156"/>
    </row>
    <row r="771" spans="1:29" ht="15.75" customHeight="1" x14ac:dyDescent="0.25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  <c r="AA771" s="156"/>
      <c r="AB771" s="156"/>
      <c r="AC771" s="156"/>
    </row>
    <row r="772" spans="1:29" ht="15.75" customHeight="1" x14ac:dyDescent="0.25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  <c r="AA772" s="156"/>
      <c r="AB772" s="156"/>
      <c r="AC772" s="156"/>
    </row>
    <row r="773" spans="1:29" ht="15.75" customHeight="1" x14ac:dyDescent="0.25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  <c r="AA773" s="156"/>
      <c r="AB773" s="156"/>
      <c r="AC773" s="156"/>
    </row>
    <row r="774" spans="1:29" ht="15.75" customHeight="1" x14ac:dyDescent="0.25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  <c r="AA774" s="156"/>
      <c r="AB774" s="156"/>
      <c r="AC774" s="156"/>
    </row>
    <row r="775" spans="1:29" ht="15.75" customHeight="1" x14ac:dyDescent="0.25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  <c r="AA775" s="156"/>
      <c r="AB775" s="156"/>
      <c r="AC775" s="156"/>
    </row>
    <row r="776" spans="1:29" ht="15.75" customHeight="1" x14ac:dyDescent="0.25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  <c r="AA776" s="156"/>
      <c r="AB776" s="156"/>
      <c r="AC776" s="156"/>
    </row>
    <row r="777" spans="1:29" ht="15.75" customHeight="1" x14ac:dyDescent="0.25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  <c r="AA777" s="156"/>
      <c r="AB777" s="156"/>
      <c r="AC777" s="156"/>
    </row>
    <row r="778" spans="1:29" ht="15.75" customHeight="1" x14ac:dyDescent="0.25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  <c r="AA778" s="156"/>
      <c r="AB778" s="156"/>
      <c r="AC778" s="156"/>
    </row>
    <row r="779" spans="1:29" ht="15.75" customHeight="1" x14ac:dyDescent="0.25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  <c r="AA779" s="156"/>
      <c r="AB779" s="156"/>
      <c r="AC779" s="156"/>
    </row>
    <row r="780" spans="1:29" ht="15.75" customHeight="1" x14ac:dyDescent="0.25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  <c r="AA780" s="156"/>
      <c r="AB780" s="156"/>
      <c r="AC780" s="156"/>
    </row>
    <row r="781" spans="1:29" ht="15.75" customHeight="1" x14ac:dyDescent="0.25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  <c r="AA781" s="156"/>
      <c r="AB781" s="156"/>
      <c r="AC781" s="156"/>
    </row>
    <row r="782" spans="1:29" ht="15.75" customHeight="1" x14ac:dyDescent="0.25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  <c r="AA782" s="156"/>
      <c r="AB782" s="156"/>
      <c r="AC782" s="156"/>
    </row>
    <row r="783" spans="1:29" ht="15.75" customHeight="1" x14ac:dyDescent="0.25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  <c r="AA783" s="156"/>
      <c r="AB783" s="156"/>
      <c r="AC783" s="156"/>
    </row>
    <row r="784" spans="1:29" ht="15.75" customHeight="1" x14ac:dyDescent="0.25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  <c r="AA784" s="156"/>
      <c r="AB784" s="156"/>
      <c r="AC784" s="156"/>
    </row>
    <row r="785" spans="1:29" ht="15.75" customHeight="1" x14ac:dyDescent="0.25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156"/>
      <c r="AC785" s="156"/>
    </row>
    <row r="786" spans="1:29" ht="15.75" customHeight="1" x14ac:dyDescent="0.25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  <c r="AA786" s="156"/>
      <c r="AB786" s="156"/>
      <c r="AC786" s="156"/>
    </row>
    <row r="787" spans="1:29" ht="15.75" customHeight="1" x14ac:dyDescent="0.25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  <c r="AA787" s="156"/>
      <c r="AB787" s="156"/>
      <c r="AC787" s="156"/>
    </row>
    <row r="788" spans="1:29" ht="15.75" customHeight="1" x14ac:dyDescent="0.25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  <c r="AA788" s="156"/>
      <c r="AB788" s="156"/>
      <c r="AC788" s="156"/>
    </row>
    <row r="789" spans="1:29" ht="15.75" customHeight="1" x14ac:dyDescent="0.25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  <c r="AA789" s="156"/>
      <c r="AB789" s="156"/>
      <c r="AC789" s="156"/>
    </row>
    <row r="790" spans="1:29" ht="15.75" customHeight="1" x14ac:dyDescent="0.25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  <c r="AA790" s="156"/>
      <c r="AB790" s="156"/>
      <c r="AC790" s="156"/>
    </row>
    <row r="791" spans="1:29" ht="15.75" customHeight="1" x14ac:dyDescent="0.25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  <c r="AA791" s="156"/>
      <c r="AB791" s="156"/>
      <c r="AC791" s="156"/>
    </row>
    <row r="792" spans="1:29" ht="15.75" customHeight="1" x14ac:dyDescent="0.25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  <c r="AA792" s="156"/>
      <c r="AB792" s="156"/>
      <c r="AC792" s="156"/>
    </row>
    <row r="793" spans="1:29" ht="15.75" customHeight="1" x14ac:dyDescent="0.25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  <c r="AA793" s="156"/>
      <c r="AB793" s="156"/>
      <c r="AC793" s="156"/>
    </row>
    <row r="794" spans="1:29" ht="15.75" customHeight="1" x14ac:dyDescent="0.25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  <c r="AA794" s="156"/>
      <c r="AB794" s="156"/>
      <c r="AC794" s="156"/>
    </row>
    <row r="795" spans="1:29" ht="15.75" customHeight="1" x14ac:dyDescent="0.25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  <c r="AA795" s="156"/>
      <c r="AB795" s="156"/>
      <c r="AC795" s="156"/>
    </row>
    <row r="796" spans="1:29" ht="15.75" customHeight="1" x14ac:dyDescent="0.25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  <c r="AA796" s="156"/>
      <c r="AB796" s="156"/>
      <c r="AC796" s="156"/>
    </row>
    <row r="797" spans="1:29" ht="15.75" customHeight="1" x14ac:dyDescent="0.25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  <c r="AA797" s="156"/>
      <c r="AB797" s="156"/>
      <c r="AC797" s="156"/>
    </row>
    <row r="798" spans="1:29" ht="15.75" customHeight="1" x14ac:dyDescent="0.25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  <c r="AA798" s="156"/>
      <c r="AB798" s="156"/>
      <c r="AC798" s="156"/>
    </row>
    <row r="799" spans="1:29" ht="15.75" customHeight="1" x14ac:dyDescent="0.25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  <c r="AA799" s="156"/>
      <c r="AB799" s="156"/>
      <c r="AC799" s="156"/>
    </row>
    <row r="800" spans="1:29" ht="15.75" customHeight="1" x14ac:dyDescent="0.25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  <c r="AA800" s="156"/>
      <c r="AB800" s="156"/>
      <c r="AC800" s="156"/>
    </row>
    <row r="801" spans="1:29" ht="15.75" customHeight="1" x14ac:dyDescent="0.25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  <c r="AA801" s="156"/>
      <c r="AB801" s="156"/>
      <c r="AC801" s="156"/>
    </row>
    <row r="802" spans="1:29" ht="15.75" customHeight="1" x14ac:dyDescent="0.25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156"/>
      <c r="AC802" s="156"/>
    </row>
    <row r="803" spans="1:29" ht="15.75" customHeight="1" x14ac:dyDescent="0.25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  <c r="AA803" s="156"/>
      <c r="AB803" s="156"/>
      <c r="AC803" s="156"/>
    </row>
    <row r="804" spans="1:29" ht="15.75" customHeight="1" x14ac:dyDescent="0.25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  <c r="AA804" s="156"/>
      <c r="AB804" s="156"/>
      <c r="AC804" s="156"/>
    </row>
    <row r="805" spans="1:29" ht="15.75" customHeight="1" x14ac:dyDescent="0.25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  <c r="AA805" s="156"/>
      <c r="AB805" s="156"/>
      <c r="AC805" s="156"/>
    </row>
    <row r="806" spans="1:29" ht="15.75" customHeight="1" x14ac:dyDescent="0.25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  <c r="AA806" s="156"/>
      <c r="AB806" s="156"/>
      <c r="AC806" s="156"/>
    </row>
    <row r="807" spans="1:29" ht="15.75" customHeight="1" x14ac:dyDescent="0.25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  <c r="AA807" s="156"/>
      <c r="AB807" s="156"/>
      <c r="AC807" s="156"/>
    </row>
    <row r="808" spans="1:29" ht="15.75" customHeight="1" x14ac:dyDescent="0.25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  <c r="AA808" s="156"/>
      <c r="AB808" s="156"/>
      <c r="AC808" s="156"/>
    </row>
    <row r="809" spans="1:29" ht="15.75" customHeight="1" x14ac:dyDescent="0.25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  <c r="AA809" s="156"/>
      <c r="AB809" s="156"/>
      <c r="AC809" s="156"/>
    </row>
    <row r="810" spans="1:29" ht="15.75" customHeight="1" x14ac:dyDescent="0.25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  <c r="AA810" s="156"/>
      <c r="AB810" s="156"/>
      <c r="AC810" s="156"/>
    </row>
    <row r="811" spans="1:29" ht="15.75" customHeight="1" x14ac:dyDescent="0.25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  <c r="AA811" s="156"/>
      <c r="AB811" s="156"/>
      <c r="AC811" s="156"/>
    </row>
    <row r="812" spans="1:29" ht="15.75" customHeight="1" x14ac:dyDescent="0.25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  <c r="AA812" s="156"/>
      <c r="AB812" s="156"/>
      <c r="AC812" s="156"/>
    </row>
    <row r="813" spans="1:29" ht="15.75" customHeight="1" x14ac:dyDescent="0.25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  <c r="AA813" s="156"/>
      <c r="AB813" s="156"/>
      <c r="AC813" s="156"/>
    </row>
    <row r="814" spans="1:29" ht="15.75" customHeight="1" x14ac:dyDescent="0.25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  <c r="AA814" s="156"/>
      <c r="AB814" s="156"/>
      <c r="AC814" s="156"/>
    </row>
    <row r="815" spans="1:29" ht="15.75" customHeight="1" x14ac:dyDescent="0.25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  <c r="AA815" s="156"/>
      <c r="AB815" s="156"/>
      <c r="AC815" s="156"/>
    </row>
    <row r="816" spans="1:29" ht="15.75" customHeight="1" x14ac:dyDescent="0.25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  <c r="AA816" s="156"/>
      <c r="AB816" s="156"/>
      <c r="AC816" s="156"/>
    </row>
    <row r="817" spans="1:29" ht="15.75" customHeight="1" x14ac:dyDescent="0.25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  <c r="AA817" s="156"/>
      <c r="AB817" s="156"/>
      <c r="AC817" s="156"/>
    </row>
    <row r="818" spans="1:29" ht="15.75" customHeight="1" x14ac:dyDescent="0.25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  <c r="AA818" s="156"/>
      <c r="AB818" s="156"/>
      <c r="AC818" s="156"/>
    </row>
    <row r="819" spans="1:29" ht="15.75" customHeight="1" x14ac:dyDescent="0.25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156"/>
      <c r="AC819" s="156"/>
    </row>
    <row r="820" spans="1:29" ht="15.75" customHeight="1" x14ac:dyDescent="0.25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  <c r="AA820" s="156"/>
      <c r="AB820" s="156"/>
      <c r="AC820" s="156"/>
    </row>
    <row r="821" spans="1:29" ht="15.75" customHeight="1" x14ac:dyDescent="0.25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  <c r="AA821" s="156"/>
      <c r="AB821" s="156"/>
      <c r="AC821" s="156"/>
    </row>
    <row r="822" spans="1:29" ht="15.75" customHeight="1" x14ac:dyDescent="0.25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  <c r="AA822" s="156"/>
      <c r="AB822" s="156"/>
      <c r="AC822" s="156"/>
    </row>
    <row r="823" spans="1:29" ht="15.75" customHeight="1" x14ac:dyDescent="0.25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  <c r="AA823" s="156"/>
      <c r="AB823" s="156"/>
      <c r="AC823" s="156"/>
    </row>
    <row r="824" spans="1:29" ht="15.75" customHeight="1" x14ac:dyDescent="0.25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  <c r="AA824" s="156"/>
      <c r="AB824" s="156"/>
      <c r="AC824" s="156"/>
    </row>
    <row r="825" spans="1:29" ht="15.75" customHeight="1" x14ac:dyDescent="0.25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  <c r="AA825" s="156"/>
      <c r="AB825" s="156"/>
      <c r="AC825" s="156"/>
    </row>
    <row r="826" spans="1:29" ht="15.75" customHeight="1" x14ac:dyDescent="0.25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  <c r="AA826" s="156"/>
      <c r="AB826" s="156"/>
      <c r="AC826" s="156"/>
    </row>
    <row r="827" spans="1:29" ht="15.75" customHeight="1" x14ac:dyDescent="0.25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  <c r="AA827" s="156"/>
      <c r="AB827" s="156"/>
      <c r="AC827" s="156"/>
    </row>
    <row r="828" spans="1:29" ht="15.75" customHeight="1" x14ac:dyDescent="0.25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  <c r="AA828" s="156"/>
      <c r="AB828" s="156"/>
      <c r="AC828" s="156"/>
    </row>
    <row r="829" spans="1:29" ht="15.75" customHeight="1" x14ac:dyDescent="0.25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  <c r="AA829" s="156"/>
      <c r="AB829" s="156"/>
      <c r="AC829" s="156"/>
    </row>
    <row r="830" spans="1:29" ht="15.75" customHeight="1" x14ac:dyDescent="0.25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  <c r="AA830" s="156"/>
      <c r="AB830" s="156"/>
      <c r="AC830" s="156"/>
    </row>
    <row r="831" spans="1:29" ht="15.75" customHeight="1" x14ac:dyDescent="0.25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  <c r="AA831" s="156"/>
      <c r="AB831" s="156"/>
      <c r="AC831" s="156"/>
    </row>
    <row r="832" spans="1:29" ht="15.75" customHeight="1" x14ac:dyDescent="0.25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  <c r="AA832" s="156"/>
      <c r="AB832" s="156"/>
      <c r="AC832" s="156"/>
    </row>
    <row r="833" spans="1:29" ht="15.75" customHeight="1" x14ac:dyDescent="0.25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  <c r="AA833" s="156"/>
      <c r="AB833" s="156"/>
      <c r="AC833" s="156"/>
    </row>
    <row r="834" spans="1:29" ht="15.75" customHeight="1" x14ac:dyDescent="0.25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  <c r="AA834" s="156"/>
      <c r="AB834" s="156"/>
      <c r="AC834" s="156"/>
    </row>
    <row r="835" spans="1:29" ht="15.75" customHeight="1" x14ac:dyDescent="0.25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  <c r="AA835" s="156"/>
      <c r="AB835" s="156"/>
      <c r="AC835" s="156"/>
    </row>
    <row r="836" spans="1:29" ht="15.75" customHeight="1" x14ac:dyDescent="0.25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156"/>
      <c r="AC836" s="156"/>
    </row>
    <row r="837" spans="1:29" ht="15.75" customHeight="1" x14ac:dyDescent="0.25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  <c r="AA837" s="156"/>
      <c r="AB837" s="156"/>
      <c r="AC837" s="156"/>
    </row>
    <row r="838" spans="1:29" ht="15.75" customHeight="1" x14ac:dyDescent="0.25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  <c r="AA838" s="156"/>
      <c r="AB838" s="156"/>
      <c r="AC838" s="156"/>
    </row>
    <row r="839" spans="1:29" ht="15.75" customHeight="1" x14ac:dyDescent="0.25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  <c r="AA839" s="156"/>
      <c r="AB839" s="156"/>
      <c r="AC839" s="156"/>
    </row>
    <row r="840" spans="1:29" ht="15.75" customHeight="1" x14ac:dyDescent="0.25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  <c r="AA840" s="156"/>
      <c r="AB840" s="156"/>
      <c r="AC840" s="156"/>
    </row>
    <row r="841" spans="1:29" ht="15.75" customHeight="1" x14ac:dyDescent="0.25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  <c r="AA841" s="156"/>
      <c r="AB841" s="156"/>
      <c r="AC841" s="156"/>
    </row>
    <row r="842" spans="1:29" ht="15.75" customHeight="1" x14ac:dyDescent="0.25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  <c r="AA842" s="156"/>
      <c r="AB842" s="156"/>
      <c r="AC842" s="156"/>
    </row>
    <row r="843" spans="1:29" ht="15.75" customHeight="1" x14ac:dyDescent="0.25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  <c r="AA843" s="156"/>
      <c r="AB843" s="156"/>
      <c r="AC843" s="156"/>
    </row>
    <row r="844" spans="1:29" ht="15.75" customHeight="1" x14ac:dyDescent="0.25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  <c r="AA844" s="156"/>
      <c r="AB844" s="156"/>
      <c r="AC844" s="156"/>
    </row>
    <row r="845" spans="1:29" ht="15.75" customHeight="1" x14ac:dyDescent="0.25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  <c r="AA845" s="156"/>
      <c r="AB845" s="156"/>
      <c r="AC845" s="156"/>
    </row>
    <row r="846" spans="1:29" ht="15.75" customHeight="1" x14ac:dyDescent="0.25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  <c r="AA846" s="156"/>
      <c r="AB846" s="156"/>
      <c r="AC846" s="156"/>
    </row>
    <row r="847" spans="1:29" ht="15.75" customHeight="1" x14ac:dyDescent="0.25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  <c r="AA847" s="156"/>
      <c r="AB847" s="156"/>
      <c r="AC847" s="156"/>
    </row>
    <row r="848" spans="1:29" ht="15.75" customHeight="1" x14ac:dyDescent="0.25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  <c r="AA848" s="156"/>
      <c r="AB848" s="156"/>
      <c r="AC848" s="156"/>
    </row>
    <row r="849" spans="1:29" ht="15.75" customHeight="1" x14ac:dyDescent="0.25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  <c r="AA849" s="156"/>
      <c r="AB849" s="156"/>
      <c r="AC849" s="156"/>
    </row>
    <row r="850" spans="1:29" ht="15.75" customHeight="1" x14ac:dyDescent="0.25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  <c r="AA850" s="156"/>
      <c r="AB850" s="156"/>
      <c r="AC850" s="156"/>
    </row>
    <row r="851" spans="1:29" ht="15.75" customHeight="1" x14ac:dyDescent="0.25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  <c r="AA851" s="156"/>
      <c r="AB851" s="156"/>
      <c r="AC851" s="156"/>
    </row>
    <row r="852" spans="1:29" ht="15.75" customHeight="1" x14ac:dyDescent="0.25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  <c r="AA852" s="156"/>
      <c r="AB852" s="156"/>
      <c r="AC852" s="156"/>
    </row>
    <row r="853" spans="1:29" ht="15.75" customHeight="1" x14ac:dyDescent="0.25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156"/>
      <c r="AC853" s="156"/>
    </row>
    <row r="854" spans="1:29" ht="15.75" customHeight="1" x14ac:dyDescent="0.25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  <c r="AA854" s="156"/>
      <c r="AB854" s="156"/>
      <c r="AC854" s="156"/>
    </row>
    <row r="855" spans="1:29" ht="15.75" customHeight="1" x14ac:dyDescent="0.25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  <c r="AA855" s="156"/>
      <c r="AB855" s="156"/>
      <c r="AC855" s="156"/>
    </row>
    <row r="856" spans="1:29" ht="15.75" customHeight="1" x14ac:dyDescent="0.25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  <c r="AA856" s="156"/>
      <c r="AB856" s="156"/>
      <c r="AC856" s="156"/>
    </row>
    <row r="857" spans="1:29" ht="15.75" customHeight="1" x14ac:dyDescent="0.25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  <c r="AA857" s="156"/>
      <c r="AB857" s="156"/>
      <c r="AC857" s="156"/>
    </row>
    <row r="858" spans="1:29" ht="15.75" customHeight="1" x14ac:dyDescent="0.25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  <c r="AA858" s="156"/>
      <c r="AB858" s="156"/>
      <c r="AC858" s="156"/>
    </row>
    <row r="859" spans="1:29" ht="15.75" customHeight="1" x14ac:dyDescent="0.25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  <c r="AA859" s="156"/>
      <c r="AB859" s="156"/>
      <c r="AC859" s="156"/>
    </row>
    <row r="860" spans="1:29" ht="15.75" customHeight="1" x14ac:dyDescent="0.25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  <c r="AA860" s="156"/>
      <c r="AB860" s="156"/>
      <c r="AC860" s="156"/>
    </row>
    <row r="861" spans="1:29" ht="15.75" customHeight="1" x14ac:dyDescent="0.25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  <c r="AA861" s="156"/>
      <c r="AB861" s="156"/>
      <c r="AC861" s="156"/>
    </row>
    <row r="862" spans="1:29" ht="15.75" customHeight="1" x14ac:dyDescent="0.25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  <c r="AA862" s="156"/>
      <c r="AB862" s="156"/>
      <c r="AC862" s="156"/>
    </row>
    <row r="863" spans="1:29" ht="15.75" customHeight="1" x14ac:dyDescent="0.25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  <c r="AA863" s="156"/>
      <c r="AB863" s="156"/>
      <c r="AC863" s="156"/>
    </row>
    <row r="864" spans="1:29" ht="15.75" customHeight="1" x14ac:dyDescent="0.25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  <c r="AA864" s="156"/>
      <c r="AB864" s="156"/>
      <c r="AC864" s="156"/>
    </row>
    <row r="865" spans="1:29" ht="15.75" customHeight="1" x14ac:dyDescent="0.25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  <c r="AA865" s="156"/>
      <c r="AB865" s="156"/>
      <c r="AC865" s="156"/>
    </row>
    <row r="866" spans="1:29" ht="15.75" customHeight="1" x14ac:dyDescent="0.25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  <c r="AA866" s="156"/>
      <c r="AB866" s="156"/>
      <c r="AC866" s="156"/>
    </row>
    <row r="867" spans="1:29" ht="15.75" customHeight="1" x14ac:dyDescent="0.25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  <c r="AA867" s="156"/>
      <c r="AB867" s="156"/>
      <c r="AC867" s="156"/>
    </row>
    <row r="868" spans="1:29" ht="15.75" customHeight="1" x14ac:dyDescent="0.25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  <c r="AA868" s="156"/>
      <c r="AB868" s="156"/>
      <c r="AC868" s="156"/>
    </row>
    <row r="869" spans="1:29" ht="15.75" customHeight="1" x14ac:dyDescent="0.25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  <c r="AA869" s="156"/>
      <c r="AB869" s="156"/>
      <c r="AC869" s="156"/>
    </row>
    <row r="870" spans="1:29" ht="15.75" customHeight="1" x14ac:dyDescent="0.25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156"/>
      <c r="AC870" s="156"/>
    </row>
    <row r="871" spans="1:29" ht="15.75" customHeight="1" x14ac:dyDescent="0.25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  <c r="AA871" s="156"/>
      <c r="AB871" s="156"/>
      <c r="AC871" s="156"/>
    </row>
    <row r="872" spans="1:29" ht="15.75" customHeight="1" x14ac:dyDescent="0.25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  <c r="AA872" s="156"/>
      <c r="AB872" s="156"/>
      <c r="AC872" s="156"/>
    </row>
    <row r="873" spans="1:29" ht="15.75" customHeight="1" x14ac:dyDescent="0.25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  <c r="AA873" s="156"/>
      <c r="AB873" s="156"/>
      <c r="AC873" s="156"/>
    </row>
    <row r="874" spans="1:29" ht="15.75" customHeight="1" x14ac:dyDescent="0.25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  <c r="AA874" s="156"/>
      <c r="AB874" s="156"/>
      <c r="AC874" s="156"/>
    </row>
    <row r="875" spans="1:29" ht="15.75" customHeight="1" x14ac:dyDescent="0.25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  <c r="AA875" s="156"/>
      <c r="AB875" s="156"/>
      <c r="AC875" s="156"/>
    </row>
    <row r="876" spans="1:29" ht="15.75" customHeight="1" x14ac:dyDescent="0.25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  <c r="AA876" s="156"/>
      <c r="AB876" s="156"/>
      <c r="AC876" s="156"/>
    </row>
    <row r="877" spans="1:29" ht="15.75" customHeight="1" x14ac:dyDescent="0.25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  <c r="AA877" s="156"/>
      <c r="AB877" s="156"/>
      <c r="AC877" s="156"/>
    </row>
    <row r="878" spans="1:29" ht="15.75" customHeight="1" x14ac:dyDescent="0.25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  <c r="AA878" s="156"/>
      <c r="AB878" s="156"/>
      <c r="AC878" s="156"/>
    </row>
    <row r="879" spans="1:29" ht="15.75" customHeight="1" x14ac:dyDescent="0.25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  <c r="AA879" s="156"/>
      <c r="AB879" s="156"/>
      <c r="AC879" s="156"/>
    </row>
    <row r="880" spans="1:29" ht="15.75" customHeight="1" x14ac:dyDescent="0.25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  <c r="AA880" s="156"/>
      <c r="AB880" s="156"/>
      <c r="AC880" s="156"/>
    </row>
    <row r="881" spans="1:29" ht="15.75" customHeight="1" x14ac:dyDescent="0.25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  <c r="AA881" s="156"/>
      <c r="AB881" s="156"/>
      <c r="AC881" s="156"/>
    </row>
    <row r="882" spans="1:29" ht="15.75" customHeight="1" x14ac:dyDescent="0.25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  <c r="AA882" s="156"/>
      <c r="AB882" s="156"/>
      <c r="AC882" s="156"/>
    </row>
    <row r="883" spans="1:29" ht="15.75" customHeight="1" x14ac:dyDescent="0.25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  <c r="AA883" s="156"/>
      <c r="AB883" s="156"/>
      <c r="AC883" s="156"/>
    </row>
    <row r="884" spans="1:29" ht="15.75" customHeight="1" x14ac:dyDescent="0.25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  <c r="AA884" s="156"/>
      <c r="AB884" s="156"/>
      <c r="AC884" s="156"/>
    </row>
    <row r="885" spans="1:29" ht="15.75" customHeight="1" x14ac:dyDescent="0.25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  <c r="AA885" s="156"/>
      <c r="AB885" s="156"/>
      <c r="AC885" s="156"/>
    </row>
    <row r="886" spans="1:29" ht="15.75" customHeight="1" x14ac:dyDescent="0.25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  <c r="AA886" s="156"/>
      <c r="AB886" s="156"/>
      <c r="AC886" s="156"/>
    </row>
    <row r="887" spans="1:29" ht="15.75" customHeight="1" x14ac:dyDescent="0.25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156"/>
      <c r="AC887" s="156"/>
    </row>
    <row r="888" spans="1:29" ht="15.75" customHeight="1" x14ac:dyDescent="0.25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  <c r="AA888" s="156"/>
      <c r="AB888" s="156"/>
      <c r="AC888" s="156"/>
    </row>
    <row r="889" spans="1:29" ht="15.75" customHeight="1" x14ac:dyDescent="0.25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  <c r="AA889" s="156"/>
      <c r="AB889" s="156"/>
      <c r="AC889" s="156"/>
    </row>
    <row r="890" spans="1:29" ht="15.75" customHeight="1" x14ac:dyDescent="0.25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  <c r="AA890" s="156"/>
      <c r="AB890" s="156"/>
      <c r="AC890" s="156"/>
    </row>
    <row r="891" spans="1:29" ht="15.75" customHeight="1" x14ac:dyDescent="0.25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  <c r="AA891" s="156"/>
      <c r="AB891" s="156"/>
      <c r="AC891" s="156"/>
    </row>
    <row r="892" spans="1:29" ht="15.75" customHeight="1" x14ac:dyDescent="0.25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  <c r="AA892" s="156"/>
      <c r="AB892" s="156"/>
      <c r="AC892" s="156"/>
    </row>
    <row r="893" spans="1:29" ht="15.75" customHeight="1" x14ac:dyDescent="0.25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  <c r="AA893" s="156"/>
      <c r="AB893" s="156"/>
      <c r="AC893" s="156"/>
    </row>
    <row r="894" spans="1:29" ht="15.75" customHeight="1" x14ac:dyDescent="0.25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  <c r="AA894" s="156"/>
      <c r="AB894" s="156"/>
      <c r="AC894" s="156"/>
    </row>
    <row r="895" spans="1:29" ht="15.75" customHeight="1" x14ac:dyDescent="0.25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  <c r="AA895" s="156"/>
      <c r="AB895" s="156"/>
      <c r="AC895" s="156"/>
    </row>
    <row r="896" spans="1:29" ht="15.75" customHeight="1" x14ac:dyDescent="0.25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  <c r="AA896" s="156"/>
      <c r="AB896" s="156"/>
      <c r="AC896" s="156"/>
    </row>
    <row r="897" spans="1:29" ht="15.75" customHeight="1" x14ac:dyDescent="0.25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  <c r="AA897" s="156"/>
      <c r="AB897" s="156"/>
      <c r="AC897" s="156"/>
    </row>
    <row r="898" spans="1:29" ht="15.75" customHeight="1" x14ac:dyDescent="0.25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  <c r="AA898" s="156"/>
      <c r="AB898" s="156"/>
      <c r="AC898" s="156"/>
    </row>
    <row r="899" spans="1:29" ht="15.75" customHeight="1" x14ac:dyDescent="0.25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  <c r="AA899" s="156"/>
      <c r="AB899" s="156"/>
      <c r="AC899" s="156"/>
    </row>
    <row r="900" spans="1:29" ht="15.75" customHeight="1" x14ac:dyDescent="0.25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  <c r="AA900" s="156"/>
      <c r="AB900" s="156"/>
      <c r="AC900" s="156"/>
    </row>
    <row r="901" spans="1:29" ht="15.75" customHeight="1" x14ac:dyDescent="0.25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  <c r="AA901" s="156"/>
      <c r="AB901" s="156"/>
      <c r="AC901" s="156"/>
    </row>
    <row r="902" spans="1:29" ht="15.75" customHeight="1" x14ac:dyDescent="0.25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  <c r="AA902" s="156"/>
      <c r="AB902" s="156"/>
      <c r="AC902" s="156"/>
    </row>
    <row r="903" spans="1:29" ht="15.75" customHeight="1" x14ac:dyDescent="0.25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  <c r="AA903" s="156"/>
      <c r="AB903" s="156"/>
      <c r="AC903" s="156"/>
    </row>
    <row r="904" spans="1:29" ht="15.75" customHeight="1" x14ac:dyDescent="0.25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156"/>
      <c r="AC904" s="156"/>
    </row>
    <row r="905" spans="1:29" ht="15.75" customHeight="1" x14ac:dyDescent="0.25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  <c r="AA905" s="156"/>
      <c r="AB905" s="156"/>
      <c r="AC905" s="156"/>
    </row>
    <row r="906" spans="1:29" ht="15.75" customHeight="1" x14ac:dyDescent="0.25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  <c r="AA906" s="156"/>
      <c r="AB906" s="156"/>
      <c r="AC906" s="156"/>
    </row>
    <row r="907" spans="1:29" ht="15.75" customHeight="1" x14ac:dyDescent="0.25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  <c r="AA907" s="156"/>
      <c r="AB907" s="156"/>
      <c r="AC907" s="156"/>
    </row>
    <row r="908" spans="1:29" ht="15.75" customHeight="1" x14ac:dyDescent="0.25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  <c r="AA908" s="156"/>
      <c r="AB908" s="156"/>
      <c r="AC908" s="156"/>
    </row>
    <row r="909" spans="1:29" ht="15.75" customHeight="1" x14ac:dyDescent="0.25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  <c r="AA909" s="156"/>
      <c r="AB909" s="156"/>
      <c r="AC909" s="156"/>
    </row>
    <row r="910" spans="1:29" ht="15.75" customHeight="1" x14ac:dyDescent="0.25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  <c r="AA910" s="156"/>
      <c r="AB910" s="156"/>
      <c r="AC910" s="156"/>
    </row>
    <row r="911" spans="1:29" ht="15.75" customHeight="1" x14ac:dyDescent="0.25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  <c r="AA911" s="156"/>
      <c r="AB911" s="156"/>
      <c r="AC911" s="156"/>
    </row>
    <row r="912" spans="1:29" ht="15.75" customHeight="1" x14ac:dyDescent="0.25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  <c r="AA912" s="156"/>
      <c r="AB912" s="156"/>
      <c r="AC912" s="156"/>
    </row>
    <row r="913" spans="1:29" ht="15.75" customHeight="1" x14ac:dyDescent="0.25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  <c r="AA913" s="156"/>
      <c r="AB913" s="156"/>
      <c r="AC913" s="156"/>
    </row>
    <row r="914" spans="1:29" ht="15.75" customHeight="1" x14ac:dyDescent="0.25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  <c r="AA914" s="156"/>
      <c r="AB914" s="156"/>
      <c r="AC914" s="156"/>
    </row>
    <row r="915" spans="1:29" ht="15.75" customHeight="1" x14ac:dyDescent="0.25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  <c r="AA915" s="156"/>
      <c r="AB915" s="156"/>
      <c r="AC915" s="156"/>
    </row>
    <row r="916" spans="1:29" ht="15.75" customHeight="1" x14ac:dyDescent="0.25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  <c r="AA916" s="156"/>
      <c r="AB916" s="156"/>
      <c r="AC916" s="156"/>
    </row>
    <row r="917" spans="1:29" ht="15.75" customHeight="1" x14ac:dyDescent="0.25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  <c r="AA917" s="156"/>
      <c r="AB917" s="156"/>
      <c r="AC917" s="156"/>
    </row>
    <row r="918" spans="1:29" ht="15.75" customHeight="1" x14ac:dyDescent="0.25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  <c r="AA918" s="156"/>
      <c r="AB918" s="156"/>
      <c r="AC918" s="156"/>
    </row>
    <row r="919" spans="1:29" ht="15.75" customHeight="1" x14ac:dyDescent="0.25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  <c r="AA919" s="156"/>
      <c r="AB919" s="156"/>
      <c r="AC919" s="156"/>
    </row>
    <row r="920" spans="1:29" ht="15.75" customHeight="1" x14ac:dyDescent="0.25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  <c r="AA920" s="156"/>
      <c r="AB920" s="156"/>
      <c r="AC920" s="156"/>
    </row>
    <row r="921" spans="1:29" ht="15.75" customHeight="1" x14ac:dyDescent="0.25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156"/>
      <c r="AC921" s="156"/>
    </row>
    <row r="922" spans="1:29" ht="15.75" customHeight="1" x14ac:dyDescent="0.25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  <c r="AA922" s="156"/>
      <c r="AB922" s="156"/>
      <c r="AC922" s="156"/>
    </row>
    <row r="923" spans="1:29" ht="15.75" customHeight="1" x14ac:dyDescent="0.25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  <c r="AA923" s="156"/>
      <c r="AB923" s="156"/>
      <c r="AC923" s="156"/>
    </row>
    <row r="924" spans="1:29" ht="15.75" customHeight="1" x14ac:dyDescent="0.25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  <c r="AA924" s="156"/>
      <c r="AB924" s="156"/>
      <c r="AC924" s="156"/>
    </row>
    <row r="925" spans="1:29" ht="15.75" customHeight="1" x14ac:dyDescent="0.25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  <c r="AA925" s="156"/>
      <c r="AB925" s="156"/>
      <c r="AC925" s="156"/>
    </row>
    <row r="926" spans="1:29" ht="15.75" customHeight="1" x14ac:dyDescent="0.25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  <c r="AA926" s="156"/>
      <c r="AB926" s="156"/>
      <c r="AC926" s="156"/>
    </row>
    <row r="927" spans="1:29" ht="15.75" customHeight="1" x14ac:dyDescent="0.25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  <c r="AA927" s="156"/>
      <c r="AB927" s="156"/>
      <c r="AC927" s="156"/>
    </row>
    <row r="928" spans="1:29" ht="15.75" customHeight="1" x14ac:dyDescent="0.25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  <c r="AA928" s="156"/>
      <c r="AB928" s="156"/>
      <c r="AC928" s="156"/>
    </row>
    <row r="929" spans="1:29" ht="15.75" customHeight="1" x14ac:dyDescent="0.25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  <c r="AA929" s="156"/>
      <c r="AB929" s="156"/>
      <c r="AC929" s="156"/>
    </row>
    <row r="930" spans="1:29" ht="15.75" customHeight="1" x14ac:dyDescent="0.25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  <c r="AA930" s="156"/>
      <c r="AB930" s="156"/>
      <c r="AC930" s="156"/>
    </row>
    <row r="931" spans="1:29" ht="15.75" customHeight="1" x14ac:dyDescent="0.25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  <c r="AA931" s="156"/>
      <c r="AB931" s="156"/>
      <c r="AC931" s="156"/>
    </row>
    <row r="932" spans="1:29" ht="15.75" customHeight="1" x14ac:dyDescent="0.25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  <c r="AA932" s="156"/>
      <c r="AB932" s="156"/>
      <c r="AC932" s="156"/>
    </row>
    <row r="933" spans="1:29" ht="15.75" customHeight="1" x14ac:dyDescent="0.25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  <c r="AA933" s="156"/>
      <c r="AB933" s="156"/>
      <c r="AC933" s="156"/>
    </row>
    <row r="934" spans="1:29" ht="15.75" customHeight="1" x14ac:dyDescent="0.25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  <c r="AA934" s="156"/>
      <c r="AB934" s="156"/>
      <c r="AC934" s="156"/>
    </row>
    <row r="935" spans="1:29" ht="15.75" customHeight="1" x14ac:dyDescent="0.25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  <c r="AA935" s="156"/>
      <c r="AB935" s="156"/>
      <c r="AC935" s="156"/>
    </row>
    <row r="936" spans="1:29" ht="15.75" customHeight="1" x14ac:dyDescent="0.25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  <c r="AA936" s="156"/>
      <c r="AB936" s="156"/>
      <c r="AC936" s="156"/>
    </row>
    <row r="937" spans="1:29" ht="15.75" customHeight="1" x14ac:dyDescent="0.25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  <c r="AA937" s="156"/>
      <c r="AB937" s="156"/>
      <c r="AC937" s="156"/>
    </row>
    <row r="938" spans="1:29" ht="15.75" customHeight="1" x14ac:dyDescent="0.25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156"/>
      <c r="AC938" s="156"/>
    </row>
    <row r="939" spans="1:29" ht="15.75" customHeight="1" x14ac:dyDescent="0.25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  <c r="AA939" s="156"/>
      <c r="AB939" s="156"/>
      <c r="AC939" s="156"/>
    </row>
    <row r="940" spans="1:29" ht="15.75" customHeight="1" x14ac:dyDescent="0.25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  <c r="AA940" s="156"/>
      <c r="AB940" s="156"/>
      <c r="AC940" s="156"/>
    </row>
    <row r="941" spans="1:29" ht="15.75" customHeight="1" x14ac:dyDescent="0.25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  <c r="AA941" s="156"/>
      <c r="AB941" s="156"/>
      <c r="AC941" s="156"/>
    </row>
    <row r="942" spans="1:29" ht="15.75" customHeight="1" x14ac:dyDescent="0.25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  <c r="AA942" s="156"/>
      <c r="AB942" s="156"/>
      <c r="AC942" s="156"/>
    </row>
    <row r="943" spans="1:29" ht="15.75" customHeight="1" x14ac:dyDescent="0.25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  <c r="AA943" s="156"/>
      <c r="AB943" s="156"/>
      <c r="AC943" s="156"/>
    </row>
    <row r="944" spans="1:29" ht="15.75" customHeight="1" x14ac:dyDescent="0.25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  <c r="AA944" s="156"/>
      <c r="AB944" s="156"/>
      <c r="AC944" s="156"/>
    </row>
    <row r="945" spans="1:29" ht="15.75" customHeight="1" x14ac:dyDescent="0.25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  <c r="AA945" s="156"/>
      <c r="AB945" s="156"/>
      <c r="AC945" s="156"/>
    </row>
    <row r="946" spans="1:29" ht="15.75" customHeight="1" x14ac:dyDescent="0.25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  <c r="AA946" s="156"/>
      <c r="AB946" s="156"/>
      <c r="AC946" s="156"/>
    </row>
    <row r="947" spans="1:29" ht="15.75" customHeight="1" x14ac:dyDescent="0.25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  <c r="AA947" s="156"/>
      <c r="AB947" s="156"/>
      <c r="AC947" s="156"/>
    </row>
    <row r="948" spans="1:29" ht="15.75" customHeight="1" x14ac:dyDescent="0.25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  <c r="AA948" s="156"/>
      <c r="AB948" s="156"/>
      <c r="AC948" s="156"/>
    </row>
    <row r="949" spans="1:29" ht="15.75" customHeight="1" x14ac:dyDescent="0.25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  <c r="AA949" s="156"/>
      <c r="AB949" s="156"/>
      <c r="AC949" s="156"/>
    </row>
    <row r="950" spans="1:29" ht="15.75" customHeight="1" x14ac:dyDescent="0.25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  <c r="AA950" s="156"/>
      <c r="AB950" s="156"/>
      <c r="AC950" s="156"/>
    </row>
    <row r="951" spans="1:29" ht="15.75" customHeight="1" x14ac:dyDescent="0.25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  <c r="AA951" s="156"/>
      <c r="AB951" s="156"/>
      <c r="AC951" s="156"/>
    </row>
    <row r="952" spans="1:29" ht="15.75" customHeight="1" x14ac:dyDescent="0.25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  <c r="AA952" s="156"/>
      <c r="AB952" s="156"/>
      <c r="AC952" s="156"/>
    </row>
    <row r="953" spans="1:29" ht="15.75" customHeight="1" x14ac:dyDescent="0.25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  <c r="AA953" s="156"/>
      <c r="AB953" s="156"/>
      <c r="AC953" s="156"/>
    </row>
    <row r="954" spans="1:29" ht="15.75" customHeight="1" x14ac:dyDescent="0.25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  <c r="AA954" s="156"/>
      <c r="AB954" s="156"/>
      <c r="AC954" s="156"/>
    </row>
    <row r="955" spans="1:29" ht="15.75" customHeight="1" x14ac:dyDescent="0.25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156"/>
      <c r="AC955" s="156"/>
    </row>
    <row r="956" spans="1:29" ht="15.75" customHeight="1" x14ac:dyDescent="0.25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  <c r="AA956" s="156"/>
      <c r="AB956" s="156"/>
      <c r="AC956" s="156"/>
    </row>
    <row r="957" spans="1:29" ht="15.75" customHeight="1" x14ac:dyDescent="0.25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  <c r="AA957" s="156"/>
      <c r="AB957" s="156"/>
      <c r="AC957" s="156"/>
    </row>
    <row r="958" spans="1:29" ht="15.75" customHeight="1" x14ac:dyDescent="0.25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  <c r="AA958" s="156"/>
      <c r="AB958" s="156"/>
      <c r="AC958" s="156"/>
    </row>
    <row r="959" spans="1:29" ht="15.75" customHeight="1" x14ac:dyDescent="0.25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  <c r="AA959" s="156"/>
      <c r="AB959" s="156"/>
      <c r="AC959" s="156"/>
    </row>
    <row r="960" spans="1:29" ht="15.75" customHeight="1" x14ac:dyDescent="0.25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  <c r="AA960" s="156"/>
      <c r="AB960" s="156"/>
      <c r="AC960" s="156"/>
    </row>
    <row r="961" spans="1:29" ht="15.75" customHeight="1" x14ac:dyDescent="0.25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  <c r="AA961" s="156"/>
      <c r="AB961" s="156"/>
      <c r="AC961" s="156"/>
    </row>
    <row r="962" spans="1:29" ht="15.75" customHeight="1" x14ac:dyDescent="0.25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  <c r="AA962" s="156"/>
      <c r="AB962" s="156"/>
      <c r="AC962" s="156"/>
    </row>
    <row r="963" spans="1:29" ht="15.75" customHeight="1" x14ac:dyDescent="0.25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  <c r="AA963" s="156"/>
      <c r="AB963" s="156"/>
      <c r="AC963" s="156"/>
    </row>
    <row r="964" spans="1:29" ht="15.75" customHeight="1" x14ac:dyDescent="0.25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  <c r="AA964" s="156"/>
      <c r="AB964" s="156"/>
      <c r="AC964" s="156"/>
    </row>
    <row r="965" spans="1:29" ht="15.75" customHeight="1" x14ac:dyDescent="0.25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  <c r="AA965" s="156"/>
      <c r="AB965" s="156"/>
      <c r="AC965" s="156"/>
    </row>
    <row r="966" spans="1:29" ht="15.75" customHeight="1" x14ac:dyDescent="0.25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  <c r="AA966" s="156"/>
      <c r="AB966" s="156"/>
      <c r="AC966" s="156"/>
    </row>
    <row r="967" spans="1:29" ht="15.75" customHeight="1" x14ac:dyDescent="0.25">
      <c r="A967" s="156"/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M967" s="156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  <c r="AA967" s="156"/>
      <c r="AB967" s="156"/>
      <c r="AC967" s="156"/>
    </row>
    <row r="968" spans="1:29" ht="15.75" customHeight="1" x14ac:dyDescent="0.25">
      <c r="A968" s="156"/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M968" s="156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  <c r="AA968" s="156"/>
      <c r="AB968" s="156"/>
      <c r="AC968" s="156"/>
    </row>
    <row r="969" spans="1:29" ht="15.75" customHeight="1" x14ac:dyDescent="0.25">
      <c r="A969" s="156"/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M969" s="156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  <c r="AA969" s="156"/>
      <c r="AB969" s="156"/>
      <c r="AC969" s="156"/>
    </row>
    <row r="970" spans="1:29" ht="15.75" customHeight="1" x14ac:dyDescent="0.25">
      <c r="A970" s="156"/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M970" s="156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  <c r="AA970" s="156"/>
      <c r="AB970" s="156"/>
      <c r="AC970" s="156"/>
    </row>
    <row r="971" spans="1:29" ht="15.75" customHeight="1" x14ac:dyDescent="0.25">
      <c r="A971" s="156"/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M971" s="156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  <c r="AA971" s="156"/>
      <c r="AB971" s="156"/>
      <c r="AC971" s="156"/>
    </row>
    <row r="972" spans="1:29" ht="15.75" customHeight="1" x14ac:dyDescent="0.25">
      <c r="A972" s="156"/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156"/>
      <c r="AC972" s="156"/>
    </row>
    <row r="973" spans="1:29" ht="15.75" customHeight="1" x14ac:dyDescent="0.25">
      <c r="A973" s="156"/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M973" s="156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  <c r="AA973" s="156"/>
      <c r="AB973" s="156"/>
      <c r="AC973" s="156"/>
    </row>
    <row r="974" spans="1:29" ht="15.75" customHeight="1" x14ac:dyDescent="0.25">
      <c r="A974" s="156"/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M974" s="156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  <c r="AA974" s="156"/>
      <c r="AB974" s="156"/>
      <c r="AC974" s="156"/>
    </row>
    <row r="975" spans="1:29" ht="15.75" customHeight="1" x14ac:dyDescent="0.25">
      <c r="A975" s="156"/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  <c r="AA975" s="156"/>
      <c r="AB975" s="156"/>
      <c r="AC975" s="156"/>
    </row>
    <row r="976" spans="1:29" ht="15.75" customHeight="1" x14ac:dyDescent="0.25">
      <c r="A976" s="156"/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M976" s="156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  <c r="AA976" s="156"/>
      <c r="AB976" s="156"/>
      <c r="AC976" s="156"/>
    </row>
    <row r="977" spans="1:29" ht="15.75" customHeight="1" x14ac:dyDescent="0.25">
      <c r="A977" s="156"/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M977" s="156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  <c r="AA977" s="156"/>
      <c r="AB977" s="156"/>
      <c r="AC977" s="156"/>
    </row>
    <row r="978" spans="1:29" ht="15.75" customHeight="1" x14ac:dyDescent="0.25">
      <c r="A978" s="156"/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M978" s="156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  <c r="AA978" s="156"/>
      <c r="AB978" s="156"/>
      <c r="AC978" s="156"/>
    </row>
    <row r="979" spans="1:29" ht="15.75" customHeight="1" x14ac:dyDescent="0.25">
      <c r="A979" s="156"/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M979" s="156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  <c r="AA979" s="156"/>
      <c r="AB979" s="156"/>
      <c r="AC979" s="156"/>
    </row>
    <row r="980" spans="1:29" ht="15.75" customHeight="1" x14ac:dyDescent="0.25">
      <c r="A980" s="156"/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M980" s="156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  <c r="AA980" s="156"/>
      <c r="AB980" s="156"/>
      <c r="AC980" s="156"/>
    </row>
    <row r="981" spans="1:29" ht="15.75" customHeight="1" x14ac:dyDescent="0.25">
      <c r="A981" s="156"/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M981" s="156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  <c r="AA981" s="156"/>
      <c r="AB981" s="156"/>
      <c r="AC981" s="156"/>
    </row>
    <row r="982" spans="1:29" ht="15.75" customHeight="1" x14ac:dyDescent="0.25">
      <c r="A982" s="156"/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M982" s="156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  <c r="AA982" s="156"/>
      <c r="AB982" s="156"/>
      <c r="AC982" s="156"/>
    </row>
    <row r="983" spans="1:29" ht="15.75" customHeight="1" x14ac:dyDescent="0.25">
      <c r="A983" s="156"/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M983" s="156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  <c r="AA983" s="156"/>
      <c r="AB983" s="156"/>
      <c r="AC983" s="156"/>
    </row>
    <row r="984" spans="1:29" ht="15.75" customHeight="1" x14ac:dyDescent="0.25">
      <c r="A984" s="156"/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M984" s="156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  <c r="AA984" s="156"/>
      <c r="AB984" s="156"/>
      <c r="AC984" s="156"/>
    </row>
    <row r="985" spans="1:29" ht="15.75" customHeight="1" x14ac:dyDescent="0.25">
      <c r="A985" s="156"/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  <c r="AA985" s="156"/>
      <c r="AB985" s="156"/>
      <c r="AC985" s="156"/>
    </row>
    <row r="986" spans="1:29" ht="15.75" customHeight="1" x14ac:dyDescent="0.25">
      <c r="A986" s="156"/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M986" s="156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  <c r="AA986" s="156"/>
      <c r="AB986" s="156"/>
      <c r="AC986" s="156"/>
    </row>
    <row r="987" spans="1:29" ht="15.75" customHeight="1" x14ac:dyDescent="0.25">
      <c r="A987" s="156"/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M987" s="156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  <c r="AA987" s="156"/>
      <c r="AB987" s="156"/>
      <c r="AC987" s="156"/>
    </row>
    <row r="988" spans="1:29" ht="15.75" customHeight="1" x14ac:dyDescent="0.25">
      <c r="A988" s="156"/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M988" s="156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  <c r="AA988" s="156"/>
      <c r="AB988" s="156"/>
      <c r="AC988" s="156"/>
    </row>
    <row r="989" spans="1:29" ht="15.75" customHeight="1" x14ac:dyDescent="0.25">
      <c r="A989" s="156"/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156"/>
      <c r="AC989" s="156"/>
    </row>
    <row r="990" spans="1:29" ht="15.75" customHeight="1" x14ac:dyDescent="0.25">
      <c r="A990" s="156"/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M990" s="156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  <c r="AA990" s="156"/>
      <c r="AB990" s="156"/>
      <c r="AC990" s="156"/>
    </row>
    <row r="991" spans="1:29" ht="15.75" customHeight="1" x14ac:dyDescent="0.25">
      <c r="A991" s="156"/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M991" s="156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  <c r="AA991" s="156"/>
      <c r="AB991" s="156"/>
      <c r="AC991" s="156"/>
    </row>
    <row r="992" spans="1:29" ht="15.75" customHeight="1" x14ac:dyDescent="0.25">
      <c r="A992" s="156"/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  <c r="AA992" s="156"/>
      <c r="AB992" s="156"/>
      <c r="AC992" s="156"/>
    </row>
    <row r="993" spans="1:29" ht="15.75" customHeight="1" x14ac:dyDescent="0.25">
      <c r="A993" s="156"/>
      <c r="B993" s="156"/>
      <c r="C993" s="156"/>
      <c r="D993" s="156"/>
      <c r="I993" s="156"/>
      <c r="L993" s="156"/>
      <c r="M993" s="156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  <c r="AA993" s="156"/>
      <c r="AB993" s="156"/>
      <c r="AC993" s="156"/>
    </row>
    <row r="994" spans="1:29" ht="15.75" customHeight="1" x14ac:dyDescent="0.25">
      <c r="A994" s="156"/>
      <c r="B994" s="156"/>
      <c r="C994" s="156"/>
      <c r="D994" s="156"/>
      <c r="I994" s="156"/>
      <c r="L994" s="156"/>
      <c r="M994" s="156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  <c r="AA994" s="156"/>
      <c r="AB994" s="156"/>
      <c r="AC994" s="156"/>
    </row>
    <row r="995" spans="1:29" ht="15.75" customHeight="1" x14ac:dyDescent="0.25">
      <c r="A995" s="156"/>
      <c r="B995" s="156"/>
      <c r="C995" s="156"/>
      <c r="D995" s="156"/>
      <c r="I995" s="156"/>
      <c r="L995" s="156"/>
      <c r="M995" s="156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  <c r="AA995" s="156"/>
      <c r="AB995" s="156"/>
      <c r="AC995" s="156"/>
    </row>
    <row r="996" spans="1:29" ht="15.75" customHeight="1" x14ac:dyDescent="0.25">
      <c r="A996" s="156"/>
      <c r="B996" s="156"/>
      <c r="C996" s="156"/>
      <c r="D996" s="156"/>
      <c r="I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  <c r="AA996" s="156"/>
      <c r="AB996" s="156"/>
      <c r="AC996" s="156"/>
    </row>
    <row r="997" spans="1:29" ht="15.75" customHeight="1" x14ac:dyDescent="0.25">
      <c r="A997" s="156"/>
      <c r="B997" s="156"/>
      <c r="C997" s="156"/>
      <c r="D997" s="156"/>
      <c r="I997" s="156"/>
      <c r="L997" s="156"/>
      <c r="M997" s="156"/>
      <c r="N997" s="156"/>
      <c r="O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  <c r="AA997" s="156"/>
      <c r="AB997" s="156"/>
      <c r="AC997" s="156"/>
    </row>
    <row r="998" spans="1:29" ht="15.75" customHeight="1" x14ac:dyDescent="0.25">
      <c r="A998" s="156"/>
      <c r="B998" s="156"/>
      <c r="C998" s="156"/>
      <c r="D998" s="156"/>
      <c r="I998" s="156"/>
      <c r="L998" s="156"/>
      <c r="M998" s="156"/>
      <c r="N998" s="156"/>
      <c r="O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  <c r="AA998" s="156"/>
      <c r="AB998" s="156"/>
      <c r="AC998" s="156"/>
    </row>
    <row r="999" spans="1:29" ht="15.75" customHeight="1" x14ac:dyDescent="0.25">
      <c r="A999" s="156"/>
      <c r="B999" s="156"/>
      <c r="C999" s="156"/>
      <c r="D999" s="156"/>
      <c r="U999" s="156"/>
      <c r="X999" s="156"/>
      <c r="Y999" s="156"/>
      <c r="Z999" s="156"/>
      <c r="AA999" s="156"/>
      <c r="AB999" s="156"/>
      <c r="AC999" s="156"/>
    </row>
    <row r="1000" spans="1:29" ht="15.75" customHeight="1" x14ac:dyDescent="0.25">
      <c r="A1000" s="156"/>
      <c r="B1000" s="156"/>
      <c r="C1000" s="156"/>
      <c r="D1000" s="156"/>
      <c r="U1000" s="156"/>
      <c r="X1000" s="156"/>
      <c r="Y1000" s="156"/>
      <c r="Z1000" s="156"/>
      <c r="AA1000" s="156"/>
      <c r="AB1000" s="156"/>
      <c r="AC1000" s="156"/>
    </row>
    <row r="1001" spans="1:29" ht="15" customHeight="1" x14ac:dyDescent="0.25">
      <c r="U1001" s="156"/>
    </row>
    <row r="1002" spans="1:29" ht="15" customHeight="1" x14ac:dyDescent="0.25">
      <c r="U1002" s="156"/>
    </row>
    <row r="1003" spans="1:29" ht="15" customHeight="1" x14ac:dyDescent="0.25">
      <c r="U1003" s="156"/>
    </row>
    <row r="1004" spans="1:29" ht="15" customHeight="1" x14ac:dyDescent="0.25">
      <c r="U1004" s="156"/>
    </row>
  </sheetData>
  <mergeCells count="8">
    <mergeCell ref="L27:R27"/>
    <mergeCell ref="A1:U8"/>
    <mergeCell ref="L14:R15"/>
    <mergeCell ref="L16:N16"/>
    <mergeCell ref="L28:N28"/>
    <mergeCell ref="E14:J15"/>
    <mergeCell ref="Q16:R16"/>
    <mergeCell ref="I16:J16"/>
  </mergeCells>
  <phoneticPr fontId="73" type="noConversion"/>
  <pageMargins left="0.511811024" right="0.511811024" top="0.78740157499999996" bottom="0.78740157499999996" header="0" footer="0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59ABB-4C73-4D0C-B3C7-9275B81BAE0F}">
  <sheetPr codeName="Planilha18"/>
  <dimension ref="A1:AD1006"/>
  <sheetViews>
    <sheetView showGridLines="0" zoomScale="70" zoomScaleNormal="70" workbookViewId="0">
      <selection sqref="A1:T8"/>
    </sheetView>
  </sheetViews>
  <sheetFormatPr defaultColWidth="14.42578125" defaultRowHeight="15" customHeight="1" x14ac:dyDescent="0.25"/>
  <cols>
    <col min="1" max="1" width="9.28515625" style="155" customWidth="1"/>
    <col min="2" max="2" width="10.28515625" style="155" customWidth="1"/>
    <col min="3" max="4" width="9.28515625" style="155" customWidth="1"/>
    <col min="5" max="5" width="19.140625" style="155" customWidth="1"/>
    <col min="6" max="6" width="19.7109375" style="155" customWidth="1"/>
    <col min="7" max="7" width="19.140625" style="155" customWidth="1"/>
    <col min="8" max="8" width="23.7109375" style="155" customWidth="1"/>
    <col min="9" max="10" width="18.7109375" style="155" customWidth="1"/>
    <col min="11" max="11" width="34.140625" style="155" customWidth="1"/>
    <col min="12" max="12" width="22.42578125" style="155" customWidth="1"/>
    <col min="13" max="13" width="21.140625" style="155" customWidth="1"/>
    <col min="14" max="14" width="23.7109375" style="155" customWidth="1"/>
    <col min="15" max="15" width="22" style="155" customWidth="1"/>
    <col min="16" max="16" width="9.28515625" style="155" customWidth="1"/>
    <col min="17" max="17" width="15.7109375" style="155" customWidth="1"/>
    <col min="18" max="18" width="27.5703125" style="155" customWidth="1"/>
    <col min="19" max="21" width="9.28515625" style="155" customWidth="1"/>
    <col min="22" max="26" width="8.7109375" style="155" customWidth="1"/>
    <col min="27" max="16384" width="14.42578125" style="155"/>
  </cols>
  <sheetData>
    <row r="1" spans="1:30" ht="15" customHeight="1" x14ac:dyDescent="0.25">
      <c r="A1" s="548" t="s">
        <v>107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/>
      <c r="V1" s="156"/>
      <c r="W1" s="156"/>
      <c r="X1" s="156"/>
      <c r="Y1" s="156"/>
      <c r="Z1" s="156"/>
      <c r="AA1" s="157"/>
      <c r="AB1" s="157"/>
      <c r="AC1" s="157"/>
      <c r="AD1" s="157"/>
    </row>
    <row r="2" spans="1:30" ht="15" customHeight="1" x14ac:dyDescent="0.25">
      <c r="A2" s="548"/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/>
      <c r="V2" s="156"/>
      <c r="W2" s="156"/>
      <c r="X2" s="156"/>
      <c r="Y2" s="156"/>
      <c r="Z2" s="156"/>
      <c r="AA2" s="157"/>
      <c r="AB2" s="157"/>
      <c r="AC2" s="157"/>
      <c r="AD2" s="157"/>
    </row>
    <row r="3" spans="1:30" ht="15" customHeight="1" x14ac:dyDescent="0.25">
      <c r="A3" s="548"/>
      <c r="B3" s="548"/>
      <c r="C3" s="548"/>
      <c r="D3" s="548"/>
      <c r="E3" s="548"/>
      <c r="F3" s="548"/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8"/>
      <c r="T3" s="548"/>
      <c r="U3"/>
      <c r="V3" s="156"/>
      <c r="W3" s="156"/>
      <c r="X3" s="156"/>
      <c r="Y3" s="156"/>
      <c r="Z3" s="156"/>
      <c r="AA3" s="157"/>
      <c r="AB3" s="157"/>
      <c r="AC3" s="157"/>
      <c r="AD3" s="157"/>
    </row>
    <row r="4" spans="1:30" ht="15" customHeight="1" x14ac:dyDescent="0.25">
      <c r="A4" s="548"/>
      <c r="B4" s="548"/>
      <c r="C4" s="548"/>
      <c r="D4" s="548"/>
      <c r="E4" s="548"/>
      <c r="F4" s="548"/>
      <c r="G4" s="548"/>
      <c r="H4" s="548"/>
      <c r="I4" s="548"/>
      <c r="J4" s="548"/>
      <c r="K4" s="548"/>
      <c r="L4" s="548"/>
      <c r="M4" s="548"/>
      <c r="N4" s="548"/>
      <c r="O4" s="548"/>
      <c r="P4" s="548"/>
      <c r="Q4" s="548"/>
      <c r="R4" s="548"/>
      <c r="S4" s="548"/>
      <c r="T4" s="548"/>
      <c r="U4"/>
      <c r="V4" s="156"/>
      <c r="W4" s="156"/>
      <c r="X4" s="156"/>
      <c r="Y4" s="156"/>
      <c r="Z4" s="156"/>
      <c r="AA4" s="157"/>
      <c r="AB4" s="157"/>
      <c r="AC4" s="157"/>
      <c r="AD4" s="157"/>
    </row>
    <row r="5" spans="1:30" ht="15" customHeight="1" x14ac:dyDescent="0.25">
      <c r="A5" s="548"/>
      <c r="B5" s="548"/>
      <c r="C5" s="548"/>
      <c r="D5" s="548"/>
      <c r="E5" s="548"/>
      <c r="F5" s="548"/>
      <c r="G5" s="548"/>
      <c r="H5" s="548"/>
      <c r="I5" s="548"/>
      <c r="J5" s="548"/>
      <c r="K5" s="548"/>
      <c r="L5" s="548"/>
      <c r="M5" s="548"/>
      <c r="N5" s="548"/>
      <c r="O5" s="548"/>
      <c r="P5" s="548"/>
      <c r="Q5" s="548"/>
      <c r="R5" s="548"/>
      <c r="S5" s="548"/>
      <c r="T5" s="548"/>
      <c r="U5"/>
      <c r="V5" s="156"/>
      <c r="W5" s="156"/>
      <c r="X5" s="156"/>
      <c r="Y5" s="156"/>
      <c r="Z5" s="156"/>
      <c r="AA5" s="157"/>
      <c r="AB5" s="157"/>
      <c r="AC5" s="157"/>
      <c r="AD5" s="157"/>
    </row>
    <row r="6" spans="1:30" ht="15" customHeight="1" x14ac:dyDescent="0.25">
      <c r="A6" s="548"/>
      <c r="B6" s="548"/>
      <c r="C6" s="548"/>
      <c r="D6" s="548"/>
      <c r="E6" s="548"/>
      <c r="F6" s="548"/>
      <c r="G6" s="548"/>
      <c r="H6" s="548"/>
      <c r="I6" s="548"/>
      <c r="J6" s="548"/>
      <c r="K6" s="548"/>
      <c r="L6" s="548"/>
      <c r="M6" s="548"/>
      <c r="N6" s="548"/>
      <c r="O6" s="548"/>
      <c r="P6" s="548"/>
      <c r="Q6" s="548"/>
      <c r="R6" s="548"/>
      <c r="S6" s="548"/>
      <c r="T6" s="548"/>
      <c r="U6"/>
      <c r="V6" s="156"/>
      <c r="W6" s="156"/>
      <c r="X6" s="156"/>
      <c r="Y6" s="156"/>
      <c r="Z6" s="156"/>
      <c r="AA6" s="157"/>
      <c r="AB6" s="157"/>
      <c r="AC6" s="157"/>
      <c r="AD6" s="157"/>
    </row>
    <row r="7" spans="1:30" ht="15" customHeight="1" x14ac:dyDescent="0.25">
      <c r="A7" s="548"/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/>
      <c r="V7" s="156"/>
      <c r="W7" s="156"/>
      <c r="X7" s="156"/>
      <c r="Y7" s="156"/>
      <c r="Z7" s="156"/>
      <c r="AA7" s="157"/>
      <c r="AB7" s="157"/>
      <c r="AC7" s="157"/>
      <c r="AD7" s="157"/>
    </row>
    <row r="8" spans="1:30" ht="15" customHeight="1" x14ac:dyDescent="0.25">
      <c r="A8" s="548"/>
      <c r="B8" s="548"/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/>
      <c r="V8" s="156"/>
      <c r="W8" s="156"/>
      <c r="X8" s="156"/>
      <c r="Y8" s="156"/>
      <c r="Z8" s="156"/>
      <c r="AA8" s="157"/>
      <c r="AB8" s="157"/>
      <c r="AC8" s="157"/>
      <c r="AD8" s="157"/>
    </row>
    <row r="9" spans="1:30" ht="15" customHeight="1" x14ac:dyDescent="0.25">
      <c r="A9" s="181"/>
      <c r="B9" s="180"/>
      <c r="C9" s="179"/>
      <c r="D9" s="174"/>
      <c r="E9" s="174"/>
      <c r="F9" s="174"/>
      <c r="G9"/>
      <c r="H9"/>
      <c r="I9"/>
      <c r="J9"/>
      <c r="K9"/>
      <c r="L9"/>
      <c r="M9"/>
      <c r="N9"/>
      <c r="O9"/>
      <c r="P9"/>
      <c r="Q9" s="174"/>
      <c r="R9" s="174"/>
      <c r="S9" s="174"/>
      <c r="T9" s="174"/>
      <c r="U9" s="174"/>
      <c r="V9" s="156"/>
      <c r="W9" s="156"/>
      <c r="X9" s="156"/>
      <c r="Y9" s="156"/>
      <c r="Z9" s="156"/>
      <c r="AA9" s="157"/>
      <c r="AB9" s="157"/>
      <c r="AC9" s="157"/>
      <c r="AD9" s="157"/>
    </row>
    <row r="10" spans="1:30" ht="15" customHeight="1" x14ac:dyDescent="0.25">
      <c r="A10" s="166"/>
      <c r="B10" s="165"/>
      <c r="C10" s="175"/>
      <c r="D10" s="174"/>
      <c r="E10" s="174"/>
      <c r="F10" s="174"/>
      <c r="G10"/>
      <c r="H10"/>
      <c r="I10"/>
      <c r="J10"/>
      <c r="K10"/>
      <c r="L10"/>
      <c r="M10"/>
      <c r="N10"/>
      <c r="O10"/>
      <c r="P10"/>
      <c r="Q10" s="174"/>
      <c r="R10" s="174"/>
      <c r="S10" s="174"/>
      <c r="T10" s="174"/>
      <c r="U10" s="174"/>
      <c r="V10" s="156"/>
      <c r="W10" s="156"/>
      <c r="X10" s="156"/>
      <c r="Y10" s="156"/>
      <c r="Z10" s="156"/>
      <c r="AA10" s="157"/>
      <c r="AB10" s="157"/>
      <c r="AC10" s="157"/>
      <c r="AD10" s="157"/>
    </row>
    <row r="11" spans="1:30" ht="15" customHeight="1" x14ac:dyDescent="0.25">
      <c r="A11" s="166"/>
      <c r="B11" s="165"/>
      <c r="C11" s="175"/>
      <c r="D11" s="174"/>
      <c r="E11" s="174"/>
      <c r="F11" s="174"/>
      <c r="G11"/>
      <c r="H11"/>
      <c r="I11"/>
      <c r="J11"/>
      <c r="K11"/>
      <c r="L11"/>
      <c r="M11"/>
      <c r="N11"/>
      <c r="O11"/>
      <c r="P11"/>
      <c r="Q11" s="174"/>
      <c r="R11" s="174"/>
      <c r="S11" s="174"/>
      <c r="T11" s="174"/>
      <c r="U11" s="174"/>
      <c r="V11" s="156"/>
      <c r="W11" s="156"/>
      <c r="X11" s="156"/>
      <c r="Y11" s="156"/>
      <c r="Z11" s="156"/>
      <c r="AA11" s="157"/>
      <c r="AB11" s="157"/>
      <c r="AC11" s="157"/>
      <c r="AD11" s="157"/>
    </row>
    <row r="12" spans="1:30" x14ac:dyDescent="0.25">
      <c r="A12" s="166"/>
      <c r="B12" s="165"/>
      <c r="C12" s="175"/>
      <c r="D12" s="174"/>
      <c r="E12" s="174"/>
      <c r="F12" s="174"/>
      <c r="G12"/>
      <c r="H12"/>
      <c r="I12"/>
      <c r="J12"/>
      <c r="K12"/>
      <c r="L12"/>
      <c r="M12"/>
      <c r="N12"/>
      <c r="O12"/>
      <c r="P12"/>
      <c r="Q12" s="174"/>
      <c r="R12" s="174"/>
      <c r="S12" s="174"/>
      <c r="T12" s="174"/>
      <c r="U12" s="174"/>
      <c r="V12" s="156"/>
      <c r="W12" s="156"/>
      <c r="X12" s="156"/>
      <c r="Y12" s="156"/>
      <c r="Z12" s="156"/>
      <c r="AA12" s="157"/>
      <c r="AB12" s="157"/>
      <c r="AC12" s="157"/>
      <c r="AD12" s="157"/>
    </row>
    <row r="13" spans="1:30" x14ac:dyDescent="0.25">
      <c r="A13" s="166"/>
      <c r="B13" s="165"/>
      <c r="C13" s="175"/>
      <c r="D13" s="174"/>
      <c r="E13" s="306"/>
      <c r="F13" s="174"/>
      <c r="I13" s="174"/>
      <c r="J13" s="174"/>
      <c r="K13" s="174"/>
      <c r="L13" s="174"/>
      <c r="M13" s="174"/>
      <c r="N13" s="174"/>
      <c r="O13" s="174"/>
      <c r="P13"/>
      <c r="Q13" s="174"/>
      <c r="R13" s="174"/>
      <c r="S13" s="174"/>
      <c r="T13" s="174"/>
      <c r="U13" s="174"/>
      <c r="V13" s="156"/>
      <c r="W13" s="156"/>
      <c r="X13" s="156"/>
      <c r="Y13" s="156"/>
      <c r="Z13" s="156"/>
      <c r="AA13" s="157"/>
      <c r="AB13" s="157"/>
      <c r="AC13" s="157"/>
      <c r="AD13" s="157"/>
    </row>
    <row r="14" spans="1:30" x14ac:dyDescent="0.25">
      <c r="A14" s="166"/>
      <c r="B14" s="165"/>
      <c r="C14" s="175"/>
      <c r="D14" s="174"/>
      <c r="E14" s="549" t="s">
        <v>398</v>
      </c>
      <c r="F14" s="549"/>
      <c r="G14" s="549"/>
      <c r="H14" s="549"/>
      <c r="I14" s="549"/>
      <c r="J14"/>
      <c r="K14" s="549" t="s">
        <v>414</v>
      </c>
      <c r="L14" s="549"/>
      <c r="M14" s="549"/>
      <c r="N14" s="182"/>
      <c r="O14" s="182"/>
      <c r="P14" s="174"/>
      <c r="Q14" s="174"/>
      <c r="R14" s="174"/>
      <c r="S14" s="174"/>
      <c r="T14" s="174"/>
      <c r="U14" s="174"/>
      <c r="V14" s="156"/>
      <c r="W14" s="156"/>
      <c r="X14" s="156"/>
      <c r="Y14" s="156"/>
      <c r="Z14" s="156"/>
      <c r="AA14" s="157"/>
      <c r="AB14" s="157"/>
      <c r="AC14" s="157"/>
      <c r="AD14" s="157"/>
    </row>
    <row r="15" spans="1:30" ht="15.75" thickBot="1" x14ac:dyDescent="0.3">
      <c r="A15" s="166"/>
      <c r="B15" s="165"/>
      <c r="C15" s="175"/>
      <c r="D15" s="174"/>
      <c r="E15" s="565"/>
      <c r="F15" s="565"/>
      <c r="G15" s="565"/>
      <c r="H15" s="565"/>
      <c r="I15" s="565"/>
      <c r="J15"/>
      <c r="K15" s="565"/>
      <c r="L15" s="565"/>
      <c r="M15" s="565"/>
      <c r="N15" s="182"/>
      <c r="O15" s="182"/>
      <c r="P15" s="174"/>
      <c r="Q15" s="174"/>
      <c r="R15" s="174"/>
      <c r="S15" s="174"/>
      <c r="T15" s="174"/>
      <c r="U15" s="174"/>
      <c r="V15" s="156"/>
      <c r="W15" s="156"/>
      <c r="X15" s="156"/>
      <c r="Y15" s="156"/>
      <c r="Z15" s="156"/>
      <c r="AA15" s="157"/>
      <c r="AB15" s="157"/>
      <c r="AC15" s="157"/>
      <c r="AD15" s="157"/>
    </row>
    <row r="16" spans="1:30" ht="15" customHeight="1" x14ac:dyDescent="0.25">
      <c r="A16" s="166"/>
      <c r="B16" s="165"/>
      <c r="C16" s="175"/>
      <c r="D16" s="314"/>
      <c r="E16" s="315" t="s">
        <v>104</v>
      </c>
      <c r="F16" s="316" t="s">
        <v>17</v>
      </c>
      <c r="G16" s="316" t="s">
        <v>105</v>
      </c>
      <c r="H16" s="316" t="s">
        <v>106</v>
      </c>
      <c r="I16" s="317" t="s">
        <v>384</v>
      </c>
      <c r="J16"/>
      <c r="K16" s="291" t="s">
        <v>393</v>
      </c>
      <c r="L16" s="292" t="s">
        <v>399</v>
      </c>
      <c r="M16" s="298" t="s">
        <v>384</v>
      </c>
      <c r="N16" s="182"/>
      <c r="O16" s="182"/>
      <c r="P16" s="182"/>
      <c r="Q16" s="182"/>
      <c r="R16" s="182"/>
      <c r="S16" s="182"/>
      <c r="T16" s="156"/>
      <c r="U16" s="156"/>
      <c r="V16" s="156"/>
      <c r="W16" s="156"/>
      <c r="X16" s="156"/>
      <c r="Y16" s="157"/>
      <c r="Z16" s="157"/>
      <c r="AA16" s="157"/>
      <c r="AB16" s="157"/>
    </row>
    <row r="17" spans="1:28" ht="15" customHeight="1" x14ac:dyDescent="0.25">
      <c r="A17" s="166"/>
      <c r="B17" s="165"/>
      <c r="C17" s="161"/>
      <c r="D17" s="297"/>
      <c r="E17" s="312" t="str" cm="1">
        <f t="array" ref="E17:E28">SaídaEstoque!E17:E28</f>
        <v>Acri Branco 700</v>
      </c>
      <c r="F17" s="290" t="str" cm="1">
        <f t="array" ref="F17:F28">SaídaEstoque!F17:F28</f>
        <v>Acr-700_#BRA-11</v>
      </c>
      <c r="G17" s="370">
        <v>15</v>
      </c>
      <c r="H17" s="290" cm="1">
        <f t="array" ref="H17:H28">SaídaEstoque!J17:J28</f>
        <v>980</v>
      </c>
      <c r="I17" s="578">
        <f>SUM(H18:H28)</f>
        <v>22942</v>
      </c>
      <c r="J17" s="300"/>
      <c r="K17" s="309" t="str" cm="1">
        <f t="array" ref="K17:K26">SaídaEstoque!L17:L26</f>
        <v>Caulino</v>
      </c>
      <c r="L17" s="307" cm="1">
        <f t="array" ref="L17:L26">SaídaEstoque!R17:R26</f>
        <v>92073.279999999999</v>
      </c>
      <c r="M17" s="575">
        <f>SUM(L17:L18:L26)</f>
        <v>915092.85600000003</v>
      </c>
      <c r="N17" s="182"/>
      <c r="O17" s="182"/>
      <c r="P17" s="182"/>
      <c r="Q17" s="182"/>
      <c r="R17" s="182"/>
      <c r="S17" s="182"/>
      <c r="T17" s="156"/>
      <c r="U17" s="156"/>
      <c r="V17" s="156"/>
      <c r="W17" s="156"/>
      <c r="X17" s="156"/>
      <c r="Y17" s="157"/>
      <c r="Z17" s="157"/>
      <c r="AA17" s="157"/>
      <c r="AB17" s="157"/>
    </row>
    <row r="18" spans="1:28" ht="15" customHeight="1" x14ac:dyDescent="0.25">
      <c r="A18" s="166"/>
      <c r="B18" s="165"/>
      <c r="C18" s="161"/>
      <c r="D18" s="297"/>
      <c r="E18" s="312" t="str">
        <v>Acri Roxo 800</v>
      </c>
      <c r="F18" s="290" t="str">
        <v>Acr-800_#ROX-11</v>
      </c>
      <c r="G18" s="370">
        <v>15</v>
      </c>
      <c r="H18" s="290">
        <v>960</v>
      </c>
      <c r="I18" s="579"/>
      <c r="J18" s="300"/>
      <c r="K18" s="309" t="str">
        <v>Feldspato</v>
      </c>
      <c r="L18" s="32">
        <v>95045.8</v>
      </c>
      <c r="M18" s="576"/>
      <c r="N18" s="182"/>
      <c r="O18" s="182"/>
      <c r="P18" s="182"/>
      <c r="Q18" s="182"/>
      <c r="R18" s="182"/>
      <c r="S18" s="182"/>
      <c r="T18" s="156"/>
      <c r="U18" s="156"/>
      <c r="V18" s="156"/>
      <c r="W18" s="156"/>
      <c r="X18" s="156"/>
      <c r="Y18" s="157"/>
      <c r="Z18" s="157"/>
      <c r="AA18" s="157"/>
      <c r="AB18" s="157"/>
    </row>
    <row r="19" spans="1:28" ht="15" customHeight="1" x14ac:dyDescent="0.25">
      <c r="A19" s="166"/>
      <c r="B19" s="165"/>
      <c r="C19" s="161"/>
      <c r="D19" s="297"/>
      <c r="E19" s="312" t="str">
        <v>Acri Preto 700</v>
      </c>
      <c r="F19" s="290" t="str">
        <v>Acr-800_#PRE-11</v>
      </c>
      <c r="G19" s="370">
        <v>15</v>
      </c>
      <c r="H19" s="290">
        <v>3541</v>
      </c>
      <c r="I19" s="579"/>
      <c r="J19" s="300"/>
      <c r="K19" s="309" t="str">
        <v>Quartzo</v>
      </c>
      <c r="L19" s="32">
        <v>95045.8</v>
      </c>
      <c r="M19" s="576"/>
      <c r="N19" s="182"/>
      <c r="O19" s="182"/>
      <c r="P19" s="182"/>
      <c r="Q19" s="182"/>
      <c r="R19" s="182"/>
      <c r="S19" s="182"/>
      <c r="T19" s="156"/>
      <c r="U19" s="156"/>
      <c r="V19" s="156"/>
      <c r="W19" s="156"/>
      <c r="X19" s="156"/>
      <c r="Y19" s="157"/>
      <c r="Z19" s="157"/>
      <c r="AA19" s="157"/>
      <c r="AB19" s="157"/>
    </row>
    <row r="20" spans="1:28" x14ac:dyDescent="0.25">
      <c r="A20" s="166"/>
      <c r="B20" s="165"/>
      <c r="C20" s="161"/>
      <c r="D20" s="297"/>
      <c r="E20" s="309" t="str">
        <v>Acri Verde 700</v>
      </c>
      <c r="F20" s="32" t="str">
        <v>Acr-700_#VER-11</v>
      </c>
      <c r="G20" s="370">
        <v>15</v>
      </c>
      <c r="H20" s="32">
        <v>3521</v>
      </c>
      <c r="I20" s="579"/>
      <c r="J20" s="300"/>
      <c r="K20" s="309" t="str">
        <v>Argila</v>
      </c>
      <c r="L20" s="32">
        <v>98018.32</v>
      </c>
      <c r="M20" s="576"/>
      <c r="N20" s="182"/>
      <c r="O20" s="182"/>
      <c r="P20" s="182"/>
      <c r="Q20" s="182"/>
      <c r="R20" s="182"/>
      <c r="S20" s="182"/>
      <c r="T20" s="156"/>
      <c r="U20" s="156"/>
      <c r="V20" s="156"/>
      <c r="W20" s="156"/>
      <c r="X20" s="156"/>
      <c r="Y20" s="157"/>
      <c r="Z20" s="157"/>
      <c r="AA20" s="157"/>
      <c r="AB20" s="157"/>
    </row>
    <row r="21" spans="1:28" ht="15.75" customHeight="1" x14ac:dyDescent="0.25">
      <c r="A21" s="166"/>
      <c r="B21" s="165"/>
      <c r="C21" s="161"/>
      <c r="D21" s="297"/>
      <c r="E21" s="309" t="str">
        <v>Acri Roxo 700</v>
      </c>
      <c r="F21" s="32" t="str">
        <v>Acr-700_#ROX-11</v>
      </c>
      <c r="G21" s="370">
        <v>15</v>
      </c>
      <c r="H21" s="32">
        <v>900</v>
      </c>
      <c r="I21" s="579"/>
      <c r="J21" s="300"/>
      <c r="K21" s="309" t="str">
        <v>Resina</v>
      </c>
      <c r="L21" s="32">
        <v>77920</v>
      </c>
      <c r="M21" s="576"/>
      <c r="N21" s="182"/>
      <c r="O21" s="182"/>
      <c r="P21" s="182"/>
      <c r="Q21" s="182"/>
      <c r="R21" s="182"/>
      <c r="S21" s="182"/>
      <c r="T21" s="156"/>
      <c r="U21" s="156"/>
      <c r="V21" s="156"/>
      <c r="W21" s="156"/>
      <c r="X21" s="156"/>
      <c r="Y21" s="157"/>
      <c r="Z21" s="157"/>
      <c r="AA21" s="157"/>
      <c r="AB21" s="157"/>
    </row>
    <row r="22" spans="1:28" ht="15.75" customHeight="1" x14ac:dyDescent="0.25">
      <c r="A22" s="166"/>
      <c r="B22" s="165"/>
      <c r="C22" s="161"/>
      <c r="D22" s="297"/>
      <c r="E22" s="309" t="str">
        <v>Acri Verde 800</v>
      </c>
      <c r="F22" s="32" t="str">
        <v>Acr-800_#VER-11</v>
      </c>
      <c r="G22" s="370">
        <v>15</v>
      </c>
      <c r="H22" s="32">
        <v>880</v>
      </c>
      <c r="I22" s="579"/>
      <c r="J22" s="296"/>
      <c r="K22" s="309" t="str">
        <v>Termoplástico PMMA Branco</v>
      </c>
      <c r="L22" s="32">
        <v>98674.831999999995</v>
      </c>
      <c r="M22" s="576"/>
      <c r="N22" s="182"/>
      <c r="O22" s="182"/>
      <c r="P22" s="182"/>
      <c r="Q22" s="182"/>
      <c r="R22" s="182"/>
      <c r="S22" s="182"/>
      <c r="T22" s="156"/>
      <c r="U22" s="156"/>
      <c r="V22" s="156"/>
      <c r="W22" s="156"/>
      <c r="X22" s="156"/>
      <c r="Y22" s="157"/>
      <c r="Z22" s="157"/>
      <c r="AA22" s="157"/>
      <c r="AB22" s="157"/>
    </row>
    <row r="23" spans="1:28" ht="15.75" customHeight="1" x14ac:dyDescent="0.25">
      <c r="A23" s="166"/>
      <c r="B23" s="165"/>
      <c r="C23" s="161"/>
      <c r="D23" s="297"/>
      <c r="E23" s="309" t="str">
        <v>Porc. Branco 325</v>
      </c>
      <c r="F23" s="32" t="str">
        <v>Por-325_#BRA-00</v>
      </c>
      <c r="G23" s="371">
        <v>20</v>
      </c>
      <c r="H23" s="32">
        <v>860</v>
      </c>
      <c r="I23" s="579"/>
      <c r="J23" s="296"/>
      <c r="K23" s="309" t="str">
        <v>Termoplástico PMMA Roxo</v>
      </c>
      <c r="L23" s="32">
        <v>97824.995999999999</v>
      </c>
      <c r="M23" s="576"/>
      <c r="N23" s="182"/>
      <c r="O23" s="182"/>
      <c r="P23" s="182"/>
      <c r="Q23" s="182"/>
      <c r="R23" s="182"/>
      <c r="S23" s="182"/>
      <c r="T23" s="156"/>
      <c r="U23" s="156"/>
      <c r="V23" s="156"/>
      <c r="W23" s="156"/>
      <c r="X23" s="156"/>
      <c r="Y23" s="157"/>
      <c r="Z23" s="157"/>
      <c r="AA23" s="157"/>
      <c r="AB23" s="157"/>
    </row>
    <row r="24" spans="1:28" ht="15.75" customHeight="1" x14ac:dyDescent="0.25">
      <c r="A24" s="166"/>
      <c r="B24" s="165"/>
      <c r="C24" s="161"/>
      <c r="D24" s="297"/>
      <c r="E24" s="309" t="str">
        <v>Porc. Laranja 325</v>
      </c>
      <c r="F24" s="32" t="str">
        <v>Por-325_#LAR-00</v>
      </c>
      <c r="G24" s="371">
        <v>20</v>
      </c>
      <c r="H24" s="32">
        <v>840</v>
      </c>
      <c r="I24" s="579"/>
      <c r="J24" s="296"/>
      <c r="K24" s="309" t="str">
        <v>Termoplástico PMMA Verde</v>
      </c>
      <c r="L24" s="32">
        <v>97918.622000000003</v>
      </c>
      <c r="M24" s="576"/>
      <c r="N24" s="182"/>
      <c r="O24" s="182"/>
      <c r="P24" s="182"/>
      <c r="Q24" s="182"/>
      <c r="R24" s="182"/>
      <c r="S24" s="182"/>
      <c r="T24" s="156"/>
      <c r="U24" s="156"/>
      <c r="V24" s="156"/>
      <c r="W24" s="156"/>
      <c r="X24" s="156"/>
      <c r="Y24" s="157"/>
      <c r="Z24" s="157"/>
      <c r="AA24" s="157"/>
      <c r="AB24" s="157"/>
    </row>
    <row r="25" spans="1:28" ht="15.75" customHeight="1" x14ac:dyDescent="0.25">
      <c r="A25" s="166"/>
      <c r="B25" s="165"/>
      <c r="C25" s="161"/>
      <c r="D25" s="297"/>
      <c r="E25" s="309" t="str">
        <v>Porc. Amarelo 350</v>
      </c>
      <c r="F25" s="32" t="str">
        <v>Por-350_#AMA-00</v>
      </c>
      <c r="G25" s="371">
        <v>20</v>
      </c>
      <c r="H25" s="32">
        <v>5340</v>
      </c>
      <c r="I25" s="579"/>
      <c r="J25" s="296"/>
      <c r="K25" s="309" t="str">
        <v>Termoplástico PMMA Preto</v>
      </c>
      <c r="L25" s="32">
        <v>98581.206000000006</v>
      </c>
      <c r="M25" s="576"/>
      <c r="N25" s="182"/>
      <c r="O25" s="182"/>
      <c r="P25" s="182"/>
      <c r="Q25" s="182"/>
      <c r="R25" s="182"/>
      <c r="S25" s="182"/>
      <c r="T25" s="156"/>
      <c r="U25" s="156"/>
      <c r="V25" s="156"/>
      <c r="W25" s="156"/>
      <c r="X25" s="156"/>
      <c r="Y25" s="157"/>
      <c r="Z25" s="157"/>
      <c r="AA25" s="157"/>
      <c r="AB25" s="157"/>
    </row>
    <row r="26" spans="1:28" ht="15.75" customHeight="1" x14ac:dyDescent="0.25">
      <c r="A26" s="166"/>
      <c r="B26" s="165"/>
      <c r="C26" s="161"/>
      <c r="D26" s="297"/>
      <c r="E26" s="309" t="str">
        <v>Porc. Azul 325</v>
      </c>
      <c r="F26" s="32" t="str">
        <v>Por-350_#AZU-00</v>
      </c>
      <c r="G26" s="371">
        <v>20</v>
      </c>
      <c r="H26" s="32">
        <v>5320</v>
      </c>
      <c r="I26" s="579"/>
      <c r="J26" s="296"/>
      <c r="K26" s="309" t="str">
        <v>Adesivo</v>
      </c>
      <c r="L26" s="32">
        <v>63990</v>
      </c>
      <c r="M26" s="577"/>
      <c r="N26" s="182"/>
      <c r="O26" s="182"/>
      <c r="P26" s="182"/>
      <c r="Q26" s="182"/>
      <c r="R26" s="182"/>
      <c r="S26" s="182"/>
      <c r="T26" s="156"/>
      <c r="U26" s="156"/>
      <c r="V26" s="156"/>
      <c r="W26" s="156"/>
      <c r="X26" s="156"/>
      <c r="Y26" s="157"/>
      <c r="Z26" s="157"/>
      <c r="AA26" s="157"/>
      <c r="AB26" s="157"/>
    </row>
    <row r="27" spans="1:28" ht="15.75" customHeight="1" thickBot="1" x14ac:dyDescent="0.3">
      <c r="A27" s="166"/>
      <c r="B27" s="165"/>
      <c r="C27" s="161"/>
      <c r="D27" s="297"/>
      <c r="E27" s="309" t="str">
        <v xml:space="preserve">Porc. Laranja 350 </v>
      </c>
      <c r="F27" s="32" t="str">
        <v>Por-350_#LAR-00</v>
      </c>
      <c r="G27" s="371">
        <v>20</v>
      </c>
      <c r="H27" s="32">
        <v>780</v>
      </c>
      <c r="I27" s="579"/>
      <c r="J27" s="296"/>
      <c r="K27" s="320"/>
      <c r="L27" s="320"/>
      <c r="M27" s="321"/>
      <c r="N27" s="182"/>
      <c r="O27" s="182"/>
      <c r="P27" s="182"/>
      <c r="Q27" s="182"/>
      <c r="R27" s="182"/>
      <c r="S27" s="182"/>
      <c r="T27" s="156"/>
      <c r="U27" s="156"/>
      <c r="V27" s="156"/>
      <c r="W27" s="156"/>
      <c r="X27" s="156"/>
      <c r="Y27" s="157"/>
      <c r="Z27" s="157"/>
      <c r="AA27" s="157"/>
      <c r="AB27" s="157"/>
    </row>
    <row r="28" spans="1:28" ht="15.75" customHeight="1" thickBot="1" x14ac:dyDescent="0.3">
      <c r="A28" s="166"/>
      <c r="B28" s="165"/>
      <c r="C28" s="161"/>
      <c r="D28" s="297"/>
      <c r="E28" s="313">
        <v>0</v>
      </c>
      <c r="F28" s="294">
        <v>0</v>
      </c>
      <c r="G28" s="294"/>
      <c r="H28" s="294">
        <v>0</v>
      </c>
      <c r="I28" s="580"/>
      <c r="J28" s="296"/>
      <c r="K28" s="322" t="s">
        <v>393</v>
      </c>
      <c r="L28" s="323" t="s">
        <v>396</v>
      </c>
      <c r="M28" s="298" t="s">
        <v>384</v>
      </c>
      <c r="N28" s="182"/>
      <c r="O28" s="182"/>
      <c r="P28" s="182"/>
      <c r="Q28" s="182"/>
      <c r="R28" s="182"/>
      <c r="S28" s="182"/>
      <c r="T28" s="156"/>
      <c r="U28" s="156"/>
      <c r="V28" s="156"/>
      <c r="W28" s="156"/>
      <c r="X28" s="156"/>
      <c r="Y28" s="157"/>
      <c r="Z28" s="157"/>
      <c r="AA28" s="157"/>
      <c r="AB28" s="157"/>
    </row>
    <row r="29" spans="1:28" ht="15.75" customHeight="1" x14ac:dyDescent="0.25">
      <c r="A29" s="166"/>
      <c r="B29" s="165"/>
      <c r="C29" s="161"/>
      <c r="D29" s="318"/>
      <c r="E29" s="319"/>
      <c r="F29"/>
      <c r="G29"/>
      <c r="H29"/>
      <c r="I29"/>
      <c r="J29" s="296"/>
      <c r="K29" s="310" t="str" cm="1">
        <f t="array" ref="K29:K32">_xlfn.ANCHORARRAY(SaídaEstoque!L29)</f>
        <v>Branco</v>
      </c>
      <c r="L29" s="324" cm="1">
        <f t="array" ref="L29:L32">SaídaEstoque!R29:R32</f>
        <v>7792</v>
      </c>
      <c r="M29" s="581">
        <f>SUM(L29:L30:L32)</f>
        <v>17920</v>
      </c>
      <c r="N29" s="182"/>
      <c r="O29" s="182"/>
      <c r="P29" s="182"/>
      <c r="Q29" s="182"/>
      <c r="R29" s="182"/>
      <c r="S29" s="182"/>
      <c r="T29" s="156"/>
      <c r="U29" s="156"/>
      <c r="V29" s="156"/>
      <c r="W29" s="156"/>
      <c r="X29" s="156"/>
      <c r="Y29" s="157"/>
      <c r="Z29" s="157"/>
      <c r="AA29" s="157"/>
      <c r="AB29" s="157"/>
    </row>
    <row r="30" spans="1:28" ht="15.75" customHeight="1" x14ac:dyDescent="0.25">
      <c r="A30" s="166"/>
      <c r="B30" s="165"/>
      <c r="C30" s="161"/>
      <c r="E30"/>
      <c r="F30"/>
      <c r="G30"/>
      <c r="H30"/>
      <c r="I30"/>
      <c r="J30" s="296"/>
      <c r="K30" s="309" t="str">
        <v>Amarelo</v>
      </c>
      <c r="L30" s="32">
        <v>1168</v>
      </c>
      <c r="M30" s="582"/>
      <c r="N30" s="182"/>
      <c r="O30" s="182"/>
      <c r="P30" s="182"/>
      <c r="Q30" s="182"/>
      <c r="R30" s="182"/>
      <c r="S30" s="182"/>
      <c r="T30" s="156"/>
      <c r="U30" s="156"/>
      <c r="V30" s="156"/>
      <c r="W30" s="156"/>
      <c r="X30" s="156"/>
      <c r="Y30" s="157"/>
      <c r="Z30" s="157"/>
      <c r="AA30" s="157"/>
      <c r="AB30" s="157"/>
    </row>
    <row r="31" spans="1:28" ht="15.75" customHeight="1" x14ac:dyDescent="0.25">
      <c r="A31" s="163"/>
      <c r="B31" s="165"/>
      <c r="C31" s="161"/>
      <c r="E31"/>
      <c r="F31"/>
      <c r="G31"/>
      <c r="H31"/>
      <c r="I31"/>
      <c r="J31" s="296"/>
      <c r="K31" s="309" t="str">
        <v>Azul</v>
      </c>
      <c r="L31" s="32">
        <v>3376</v>
      </c>
      <c r="M31" s="582"/>
      <c r="N31" s="182"/>
      <c r="O31" s="182"/>
      <c r="P31" s="182"/>
      <c r="Q31" s="182"/>
      <c r="R31" s="182"/>
      <c r="S31" s="182"/>
      <c r="T31" s="156"/>
      <c r="U31" s="156"/>
      <c r="V31" s="156"/>
      <c r="W31" s="156"/>
      <c r="X31" s="156"/>
      <c r="Y31" s="157"/>
      <c r="Z31" s="157"/>
      <c r="AA31" s="157"/>
      <c r="AB31" s="157"/>
    </row>
    <row r="32" spans="1:28" ht="15.75" customHeight="1" x14ac:dyDescent="0.25">
      <c r="A32" s="163"/>
      <c r="B32" s="162"/>
      <c r="C32" s="161"/>
      <c r="J32" s="296"/>
      <c r="K32" s="309" t="str">
        <v>Laranja</v>
      </c>
      <c r="L32" s="308">
        <v>5584</v>
      </c>
      <c r="M32" s="582"/>
      <c r="N32" s="156"/>
      <c r="O32" s="156"/>
      <c r="P32" s="182"/>
      <c r="Q32" s="182"/>
      <c r="R32" s="182"/>
      <c r="S32" s="182"/>
      <c r="T32" s="156"/>
      <c r="U32" s="156"/>
      <c r="V32" s="156"/>
      <c r="W32" s="156"/>
      <c r="X32" s="156"/>
      <c r="Y32" s="157"/>
      <c r="Z32" s="157"/>
      <c r="AA32" s="157"/>
      <c r="AB32" s="157"/>
    </row>
    <row r="33" spans="1:30" ht="15.75" customHeight="1" thickBot="1" x14ac:dyDescent="0.3">
      <c r="A33" s="163"/>
      <c r="B33" s="162"/>
      <c r="C33" s="161"/>
      <c r="K33" s="293"/>
      <c r="L33" s="311"/>
      <c r="M33" s="583"/>
      <c r="N33" s="156"/>
      <c r="O33"/>
      <c r="P33" s="182"/>
      <c r="Q33" s="182"/>
      <c r="R33" s="182"/>
      <c r="S33" s="182"/>
      <c r="T33" s="156"/>
      <c r="U33" s="156"/>
      <c r="V33" s="156"/>
      <c r="W33" s="156"/>
      <c r="X33" s="156"/>
      <c r="Y33" s="157"/>
      <c r="Z33" s="157"/>
      <c r="AA33" s="157"/>
      <c r="AB33" s="157"/>
    </row>
    <row r="34" spans="1:30" ht="15.75" customHeight="1" x14ac:dyDescent="0.25">
      <c r="A34" s="163"/>
      <c r="B34" s="162"/>
      <c r="C34" s="161"/>
      <c r="E34" s="156"/>
      <c r="F34" s="156"/>
      <c r="G34" s="156"/>
      <c r="H34" s="156"/>
      <c r="K34"/>
      <c r="L34" s="156"/>
      <c r="M34" s="156"/>
      <c r="N34" s="156"/>
      <c r="O34"/>
      <c r="V34" s="156"/>
      <c r="W34" s="156"/>
      <c r="X34" s="156"/>
      <c r="Y34" s="156"/>
      <c r="Z34" s="156"/>
      <c r="AA34" s="157"/>
      <c r="AB34" s="157"/>
      <c r="AC34" s="157"/>
      <c r="AD34" s="157"/>
    </row>
    <row r="35" spans="1:30" ht="15.75" customHeight="1" x14ac:dyDescent="0.25">
      <c r="A35" s="163"/>
      <c r="B35" s="162"/>
      <c r="C35" s="161"/>
      <c r="E35" s="156"/>
      <c r="F35" s="156"/>
      <c r="G35" s="156"/>
      <c r="H35" s="156"/>
      <c r="K35"/>
      <c r="L35" s="156"/>
      <c r="M35" s="156"/>
      <c r="N35" s="156"/>
      <c r="O35"/>
      <c r="P35"/>
      <c r="V35" s="156"/>
      <c r="W35" s="156"/>
      <c r="X35" s="156"/>
      <c r="Y35" s="156"/>
      <c r="Z35" s="156"/>
      <c r="AA35" s="157"/>
      <c r="AB35" s="157"/>
      <c r="AC35" s="157"/>
      <c r="AD35" s="157"/>
    </row>
    <row r="36" spans="1:30" ht="15.75" customHeight="1" x14ac:dyDescent="0.25">
      <c r="A36" s="160"/>
      <c r="B36" s="159"/>
      <c r="C36" s="158"/>
      <c r="D36" s="156"/>
      <c r="E36" s="156"/>
      <c r="F36" s="156"/>
      <c r="G36" s="156"/>
      <c r="H36" s="156"/>
      <c r="K36" s="156"/>
      <c r="L36" s="156"/>
      <c r="M36" s="156"/>
      <c r="N36" s="156"/>
      <c r="O36" s="156"/>
      <c r="P36"/>
      <c r="Q36" s="156"/>
      <c r="S36" s="156"/>
      <c r="T36" s="156"/>
      <c r="U36" s="156"/>
      <c r="V36" s="156"/>
      <c r="W36" s="156"/>
      <c r="X36" s="156"/>
      <c r="Y36" s="156"/>
      <c r="Z36" s="156"/>
      <c r="AA36" s="157"/>
      <c r="AB36" s="157"/>
      <c r="AC36" s="157"/>
      <c r="AD36" s="157"/>
    </row>
    <row r="37" spans="1:30" ht="15.75" customHeight="1" x14ac:dyDescent="0.25">
      <c r="A37" s="156"/>
      <c r="B37" s="156"/>
      <c r="C37" s="156"/>
      <c r="D37" s="156"/>
      <c r="E37" s="156"/>
      <c r="F37" s="156"/>
      <c r="G37" s="156"/>
      <c r="H37" s="156"/>
      <c r="K37" s="156"/>
      <c r="L37" s="156"/>
      <c r="M37" s="156"/>
      <c r="N37" s="156"/>
      <c r="O37" s="156"/>
      <c r="P37"/>
      <c r="Q37" s="156"/>
      <c r="S37" s="156"/>
      <c r="T37" s="156"/>
      <c r="U37" s="156"/>
      <c r="V37" s="156"/>
      <c r="W37" s="156"/>
      <c r="X37" s="156"/>
      <c r="Y37" s="156"/>
      <c r="Z37" s="156"/>
      <c r="AA37" s="157"/>
      <c r="AB37" s="157"/>
      <c r="AC37" s="157"/>
      <c r="AD37" s="157"/>
    </row>
    <row r="38" spans="1:30" ht="15.75" customHeight="1" x14ac:dyDescent="0.25">
      <c r="A38" s="156"/>
      <c r="B38" s="156"/>
      <c r="C38" s="156"/>
      <c r="D38" s="156"/>
      <c r="E38" s="156"/>
      <c r="F38" s="156"/>
      <c r="G38" s="156"/>
      <c r="H38" s="156"/>
      <c r="K38" s="156"/>
      <c r="L38" s="156"/>
      <c r="M38" s="156"/>
      <c r="N38" s="156"/>
      <c r="O38" s="156"/>
      <c r="P38" s="156"/>
      <c r="Q38" s="156"/>
      <c r="S38" s="156"/>
      <c r="T38" s="156"/>
      <c r="U38" s="156"/>
      <c r="V38" s="156"/>
      <c r="W38" s="156"/>
      <c r="X38" s="156"/>
      <c r="Y38" s="156"/>
      <c r="Z38" s="156"/>
      <c r="AA38" s="157"/>
      <c r="AB38" s="157"/>
      <c r="AC38" s="157"/>
      <c r="AD38" s="157"/>
    </row>
    <row r="39" spans="1:30" ht="15.75" customHeight="1" x14ac:dyDescent="0.25">
      <c r="A39" s="156"/>
      <c r="B39" s="156"/>
      <c r="C39" s="156"/>
      <c r="D39" s="156"/>
      <c r="E39" s="156"/>
      <c r="F39" s="156"/>
      <c r="G39" s="156"/>
      <c r="H39" s="156"/>
      <c r="K39" s="156"/>
      <c r="L39" s="156"/>
      <c r="M39" s="156"/>
      <c r="N39" s="156"/>
      <c r="O39" s="156"/>
      <c r="P39" s="156"/>
      <c r="Q39" s="156"/>
      <c r="S39" s="156"/>
      <c r="T39" s="156"/>
      <c r="U39" s="156"/>
      <c r="V39" s="156"/>
      <c r="W39" s="156"/>
      <c r="X39" s="156"/>
      <c r="Y39" s="156"/>
      <c r="Z39" s="156"/>
      <c r="AA39" s="157"/>
      <c r="AB39" s="157"/>
      <c r="AC39" s="157"/>
      <c r="AD39" s="157"/>
    </row>
    <row r="40" spans="1:30" ht="15.75" customHeight="1" x14ac:dyDescent="0.25">
      <c r="A40" s="156"/>
      <c r="B40" s="156"/>
      <c r="C40" s="156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S40" s="156"/>
      <c r="T40" s="156"/>
      <c r="U40" s="156"/>
      <c r="V40" s="156"/>
      <c r="W40" s="156"/>
      <c r="X40" s="156"/>
      <c r="Y40" s="156"/>
      <c r="Z40" s="156"/>
      <c r="AA40" s="157"/>
      <c r="AB40" s="157"/>
      <c r="AC40" s="157"/>
      <c r="AD40" s="157"/>
    </row>
    <row r="41" spans="1:30" ht="15.75" customHeight="1" x14ac:dyDescent="0.25">
      <c r="A41" s="156"/>
      <c r="B41" s="156"/>
      <c r="C41" s="156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S41" s="156"/>
      <c r="T41" s="156"/>
      <c r="U41" s="156"/>
      <c r="V41" s="156"/>
      <c r="W41" s="156"/>
      <c r="X41" s="156"/>
      <c r="Y41" s="156"/>
      <c r="Z41" s="156"/>
      <c r="AA41" s="157"/>
      <c r="AB41" s="157"/>
      <c r="AC41" s="157"/>
      <c r="AD41" s="157"/>
    </row>
    <row r="42" spans="1:30" ht="15.75" customHeight="1" x14ac:dyDescent="0.25">
      <c r="A42" s="156"/>
      <c r="B42" s="156"/>
      <c r="C42" s="156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7"/>
      <c r="AB42" s="157"/>
      <c r="AC42" s="157"/>
      <c r="AD42" s="157"/>
    </row>
    <row r="43" spans="1:30" ht="15.75" customHeight="1" x14ac:dyDescent="0.25">
      <c r="A43" s="156"/>
      <c r="B43" s="156"/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7"/>
      <c r="AB43" s="157"/>
      <c r="AC43" s="157"/>
      <c r="AD43" s="157"/>
    </row>
    <row r="44" spans="1:30" ht="15.75" customHeight="1" x14ac:dyDescent="0.25">
      <c r="A44" s="156"/>
      <c r="B44" s="156"/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7"/>
      <c r="AB44" s="157"/>
      <c r="AC44" s="157"/>
      <c r="AD44" s="157"/>
    </row>
    <row r="45" spans="1:30" ht="15.75" customHeight="1" x14ac:dyDescent="0.25">
      <c r="A45" s="156"/>
      <c r="B45" s="156"/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7"/>
      <c r="AB45" s="157"/>
      <c r="AC45" s="157"/>
      <c r="AD45" s="157"/>
    </row>
    <row r="46" spans="1:30" ht="15.75" customHeight="1" x14ac:dyDescent="0.25">
      <c r="A46" s="156"/>
      <c r="B46" s="156"/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7"/>
      <c r="AB46" s="157"/>
      <c r="AC46" s="157"/>
      <c r="AD46" s="157"/>
    </row>
    <row r="47" spans="1:30" ht="15.75" customHeight="1" x14ac:dyDescent="0.25">
      <c r="A47" s="156"/>
      <c r="B47" s="156"/>
      <c r="C47" s="156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7"/>
      <c r="AB47" s="157"/>
      <c r="AC47" s="157"/>
      <c r="AD47" s="157"/>
    </row>
    <row r="48" spans="1:30" ht="15.75" customHeight="1" x14ac:dyDescent="0.25">
      <c r="A48" s="156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7"/>
      <c r="AB48" s="157"/>
      <c r="AC48" s="157"/>
      <c r="AD48" s="157"/>
    </row>
    <row r="49" spans="1:30" ht="15.75" customHeight="1" x14ac:dyDescent="0.25">
      <c r="A49" s="156"/>
      <c r="B49" s="156"/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7"/>
      <c r="AB49" s="157"/>
      <c r="AC49" s="157"/>
      <c r="AD49" s="157"/>
    </row>
    <row r="50" spans="1:30" ht="15.75" customHeight="1" x14ac:dyDescent="0.25">
      <c r="A50" s="156"/>
      <c r="B50" s="156"/>
      <c r="C50" s="156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7"/>
      <c r="AB50" s="157"/>
      <c r="AC50" s="157"/>
      <c r="AD50" s="157"/>
    </row>
    <row r="51" spans="1:30" ht="15.75" customHeight="1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7"/>
      <c r="AB51" s="157"/>
      <c r="AC51" s="157"/>
      <c r="AD51" s="157"/>
    </row>
    <row r="52" spans="1:30" ht="15.75" customHeight="1" x14ac:dyDescent="0.25">
      <c r="A52" s="156"/>
      <c r="B52" s="156"/>
      <c r="C52" s="156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7"/>
      <c r="AB52" s="157"/>
      <c r="AC52" s="157"/>
      <c r="AD52" s="157"/>
    </row>
    <row r="53" spans="1:30" ht="15.75" customHeight="1" x14ac:dyDescent="0.25">
      <c r="A53" s="156"/>
      <c r="B53" s="156"/>
      <c r="C53" s="156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7"/>
      <c r="AB53" s="157"/>
      <c r="AC53" s="157"/>
      <c r="AD53" s="157"/>
    </row>
    <row r="54" spans="1:30" ht="15.75" customHeight="1" x14ac:dyDescent="0.25">
      <c r="A54" s="156"/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7"/>
      <c r="AB54" s="157"/>
      <c r="AC54" s="157"/>
      <c r="AD54" s="157"/>
    </row>
    <row r="55" spans="1:30" ht="15.75" customHeight="1" x14ac:dyDescent="0.25">
      <c r="A55" s="156"/>
      <c r="B55" s="15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7"/>
      <c r="AB55" s="157"/>
      <c r="AC55" s="157"/>
      <c r="AD55" s="157"/>
    </row>
    <row r="56" spans="1:30" ht="15.75" customHeight="1" x14ac:dyDescent="0.25">
      <c r="A56" s="156"/>
      <c r="B56" s="156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7"/>
      <c r="AB56" s="157"/>
      <c r="AC56" s="157"/>
      <c r="AD56" s="157"/>
    </row>
    <row r="57" spans="1:30" ht="15.75" customHeight="1" x14ac:dyDescent="0.25">
      <c r="A57" s="156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7"/>
      <c r="AB57" s="157"/>
      <c r="AC57" s="157"/>
      <c r="AD57" s="157"/>
    </row>
    <row r="58" spans="1:30" ht="15.75" customHeight="1" x14ac:dyDescent="0.25">
      <c r="A58" s="156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7"/>
      <c r="AB58" s="157"/>
      <c r="AC58" s="157"/>
      <c r="AD58" s="157"/>
    </row>
    <row r="59" spans="1:30" ht="15.75" customHeight="1" x14ac:dyDescent="0.25">
      <c r="A59" s="156"/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7"/>
      <c r="AB59" s="157"/>
      <c r="AC59" s="157"/>
      <c r="AD59" s="157"/>
    </row>
    <row r="60" spans="1:30" ht="15.75" customHeight="1" x14ac:dyDescent="0.25">
      <c r="A60" s="156"/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7"/>
      <c r="AB60" s="157"/>
      <c r="AC60" s="157"/>
      <c r="AD60" s="157"/>
    </row>
    <row r="61" spans="1:30" ht="15.75" customHeight="1" x14ac:dyDescent="0.25">
      <c r="A61" s="156"/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7"/>
      <c r="AB61" s="157"/>
      <c r="AC61" s="157"/>
      <c r="AD61" s="157"/>
    </row>
    <row r="62" spans="1:30" ht="15.75" customHeight="1" x14ac:dyDescent="0.25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7"/>
      <c r="AB62" s="157"/>
      <c r="AC62" s="157"/>
      <c r="AD62" s="157"/>
    </row>
    <row r="63" spans="1:30" ht="15.75" customHeight="1" x14ac:dyDescent="0.25">
      <c r="A63" s="156"/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7"/>
      <c r="AB63" s="157"/>
      <c r="AC63" s="157"/>
      <c r="AD63" s="157"/>
    </row>
    <row r="64" spans="1:30" ht="15.75" customHeight="1" x14ac:dyDescent="0.25">
      <c r="A64" s="156"/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7"/>
      <c r="AB64" s="157"/>
      <c r="AC64" s="157"/>
      <c r="AD64" s="157"/>
    </row>
    <row r="65" spans="1:30" ht="15.75" customHeight="1" x14ac:dyDescent="0.25">
      <c r="A65" s="156"/>
      <c r="B65" s="15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7"/>
      <c r="AB65" s="157"/>
      <c r="AC65" s="157"/>
      <c r="AD65" s="157"/>
    </row>
    <row r="66" spans="1:30" ht="15.75" customHeight="1" x14ac:dyDescent="0.25">
      <c r="A66" s="156"/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7"/>
      <c r="AB66" s="157"/>
      <c r="AC66" s="157"/>
      <c r="AD66" s="157"/>
    </row>
    <row r="67" spans="1:30" ht="15.75" customHeight="1" x14ac:dyDescent="0.25">
      <c r="A67" s="156"/>
      <c r="B67" s="156"/>
      <c r="C67" s="156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7"/>
      <c r="AB67" s="157"/>
      <c r="AC67" s="157"/>
      <c r="AD67" s="157"/>
    </row>
    <row r="68" spans="1:30" ht="15.75" customHeight="1" x14ac:dyDescent="0.25">
      <c r="A68" s="156"/>
      <c r="B68" s="156"/>
      <c r="C68" s="156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7"/>
      <c r="AB68" s="157"/>
      <c r="AC68" s="157"/>
      <c r="AD68" s="157"/>
    </row>
    <row r="69" spans="1:30" ht="15.75" customHeight="1" x14ac:dyDescent="0.25">
      <c r="A69" s="156"/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7"/>
      <c r="AB69" s="157"/>
      <c r="AC69" s="157"/>
      <c r="AD69" s="157"/>
    </row>
    <row r="70" spans="1:30" ht="15.75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7"/>
      <c r="AB70" s="157"/>
      <c r="AC70" s="157"/>
      <c r="AD70" s="157"/>
    </row>
    <row r="71" spans="1:30" ht="15.75" customHeight="1" x14ac:dyDescent="0.25">
      <c r="A71" s="156"/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7"/>
      <c r="AB71" s="157"/>
      <c r="AC71" s="157"/>
      <c r="AD71" s="157"/>
    </row>
    <row r="72" spans="1:30" ht="15.75" customHeight="1" x14ac:dyDescent="0.25">
      <c r="A72" s="156"/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7"/>
      <c r="AB72" s="157"/>
      <c r="AC72" s="157"/>
      <c r="AD72" s="157"/>
    </row>
    <row r="73" spans="1:30" ht="15.75" customHeight="1" x14ac:dyDescent="0.25">
      <c r="A73" s="156"/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7"/>
      <c r="AB73" s="157"/>
      <c r="AC73" s="157"/>
      <c r="AD73" s="157"/>
    </row>
    <row r="74" spans="1:30" ht="15.75" customHeight="1" x14ac:dyDescent="0.25">
      <c r="A74" s="156"/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7"/>
      <c r="AB74" s="157"/>
      <c r="AC74" s="157"/>
      <c r="AD74" s="157"/>
    </row>
    <row r="75" spans="1:30" ht="15.75" customHeight="1" x14ac:dyDescent="0.25">
      <c r="A75" s="156"/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</row>
    <row r="76" spans="1:30" ht="15.75" customHeight="1" x14ac:dyDescent="0.25">
      <c r="A76" s="156"/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</row>
    <row r="77" spans="1:30" ht="15.75" customHeight="1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</row>
    <row r="78" spans="1:30" ht="15.75" customHeight="1" x14ac:dyDescent="0.25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</row>
    <row r="79" spans="1:30" ht="15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</row>
    <row r="80" spans="1:30" ht="15.75" customHeight="1" x14ac:dyDescent="0.25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</row>
    <row r="81" spans="1:26" ht="15.7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</row>
    <row r="82" spans="1:26" ht="15.75" customHeight="1" x14ac:dyDescent="0.25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</row>
    <row r="83" spans="1:26" ht="15.75" customHeight="1" x14ac:dyDescent="0.2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</row>
    <row r="84" spans="1:26" ht="15.75" customHeight="1" x14ac:dyDescent="0.25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</row>
    <row r="85" spans="1:26" ht="15.75" customHeight="1" x14ac:dyDescent="0.25">
      <c r="A85" s="156"/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</row>
    <row r="86" spans="1:26" ht="15.75" customHeight="1" x14ac:dyDescent="0.25">
      <c r="A86" s="156"/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</row>
    <row r="87" spans="1:26" ht="15.75" customHeight="1" x14ac:dyDescent="0.25">
      <c r="A87" s="156"/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</row>
    <row r="88" spans="1:26" ht="15.75" customHeight="1" x14ac:dyDescent="0.25">
      <c r="A88" s="156"/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</row>
    <row r="89" spans="1:26" ht="15.75" customHeight="1" x14ac:dyDescent="0.25">
      <c r="A89" s="156"/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</row>
    <row r="90" spans="1:26" ht="15.75" customHeight="1" x14ac:dyDescent="0.25">
      <c r="A90" s="156"/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</row>
    <row r="91" spans="1:26" ht="15.75" customHeight="1" x14ac:dyDescent="0.25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</row>
    <row r="92" spans="1:26" ht="15.75" customHeight="1" x14ac:dyDescent="0.25">
      <c r="A92" s="156"/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</row>
    <row r="93" spans="1:26" ht="15.75" customHeight="1" x14ac:dyDescent="0.25">
      <c r="A93" s="156"/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</row>
    <row r="94" spans="1:26" ht="15.75" customHeight="1" x14ac:dyDescent="0.25">
      <c r="A94" s="156"/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</row>
    <row r="95" spans="1:26" ht="15.75" customHeight="1" x14ac:dyDescent="0.25">
      <c r="A95" s="156"/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</row>
    <row r="96" spans="1:26" ht="15.75" customHeight="1" x14ac:dyDescent="0.25">
      <c r="A96" s="156"/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</row>
    <row r="97" spans="1:26" ht="15.75" customHeight="1" x14ac:dyDescent="0.25">
      <c r="A97" s="156"/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</row>
    <row r="98" spans="1:26" ht="15.75" customHeight="1" x14ac:dyDescent="0.25">
      <c r="A98" s="156"/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</row>
    <row r="99" spans="1:26" ht="15.75" customHeight="1" x14ac:dyDescent="0.25">
      <c r="A99" s="156"/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</row>
    <row r="100" spans="1:26" ht="15.75" customHeight="1" x14ac:dyDescent="0.25">
      <c r="A100" s="156"/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</row>
    <row r="101" spans="1:26" ht="15.75" customHeight="1" x14ac:dyDescent="0.25">
      <c r="A101" s="156"/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</row>
    <row r="102" spans="1:26" ht="15.75" customHeight="1" x14ac:dyDescent="0.25">
      <c r="A102" s="156"/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</row>
    <row r="103" spans="1:26" ht="15.75" customHeight="1" x14ac:dyDescent="0.25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</row>
    <row r="104" spans="1:26" ht="15.75" customHeight="1" x14ac:dyDescent="0.25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</row>
    <row r="105" spans="1:26" ht="15.75" customHeight="1" x14ac:dyDescent="0.25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</row>
    <row r="106" spans="1:26" ht="15.75" customHeight="1" x14ac:dyDescent="0.25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</row>
    <row r="107" spans="1:26" ht="15.75" customHeight="1" x14ac:dyDescent="0.25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</row>
    <row r="108" spans="1:26" ht="15.75" customHeight="1" x14ac:dyDescent="0.25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</row>
    <row r="109" spans="1:26" ht="15.75" customHeight="1" x14ac:dyDescent="0.25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</row>
    <row r="110" spans="1:26" ht="15.75" customHeight="1" x14ac:dyDescent="0.25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</row>
    <row r="111" spans="1:26" ht="15.75" customHeight="1" x14ac:dyDescent="0.25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</row>
    <row r="112" spans="1:26" ht="15.75" customHeight="1" x14ac:dyDescent="0.25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</row>
    <row r="113" spans="1:26" ht="15.75" customHeight="1" x14ac:dyDescent="0.25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</row>
    <row r="114" spans="1:26" ht="15.75" customHeight="1" x14ac:dyDescent="0.25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</row>
    <row r="115" spans="1:26" ht="15.75" customHeight="1" x14ac:dyDescent="0.25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</row>
    <row r="116" spans="1:26" ht="15.75" customHeight="1" x14ac:dyDescent="0.25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</row>
    <row r="117" spans="1:26" ht="15.75" customHeight="1" x14ac:dyDescent="0.25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</row>
    <row r="118" spans="1:26" ht="15.75" customHeight="1" x14ac:dyDescent="0.25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</row>
    <row r="119" spans="1:26" ht="15.75" customHeight="1" x14ac:dyDescent="0.25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</row>
    <row r="120" spans="1:26" ht="15.75" customHeight="1" x14ac:dyDescent="0.25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</row>
    <row r="121" spans="1:26" ht="15.75" customHeight="1" x14ac:dyDescent="0.25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</row>
    <row r="122" spans="1:26" ht="15.75" customHeight="1" x14ac:dyDescent="0.25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</row>
    <row r="123" spans="1:26" ht="15.75" customHeight="1" x14ac:dyDescent="0.25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</row>
    <row r="124" spans="1:26" ht="15.75" customHeight="1" x14ac:dyDescent="0.25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</row>
    <row r="125" spans="1:26" ht="15.75" customHeight="1" x14ac:dyDescent="0.25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</row>
    <row r="126" spans="1:26" ht="15.75" customHeight="1" x14ac:dyDescent="0.25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</row>
    <row r="127" spans="1:26" ht="15.75" customHeight="1" x14ac:dyDescent="0.25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</row>
    <row r="128" spans="1:26" ht="15.75" customHeight="1" x14ac:dyDescent="0.25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</row>
    <row r="129" spans="1:26" ht="15.75" customHeight="1" x14ac:dyDescent="0.25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</row>
    <row r="130" spans="1:26" ht="15.75" customHeight="1" x14ac:dyDescent="0.25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</row>
    <row r="131" spans="1:26" ht="15.75" customHeight="1" x14ac:dyDescent="0.25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</row>
    <row r="132" spans="1:26" ht="15.75" customHeight="1" x14ac:dyDescent="0.25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</row>
    <row r="133" spans="1:26" ht="15.75" customHeight="1" x14ac:dyDescent="0.25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</row>
    <row r="134" spans="1:26" ht="15.75" customHeight="1" x14ac:dyDescent="0.25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</row>
    <row r="135" spans="1:26" ht="15.75" customHeight="1" x14ac:dyDescent="0.25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</row>
    <row r="136" spans="1:26" ht="15.75" customHeight="1" x14ac:dyDescent="0.25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</row>
    <row r="137" spans="1:26" ht="15.75" customHeight="1" x14ac:dyDescent="0.25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</row>
    <row r="138" spans="1:26" ht="15.75" customHeight="1" x14ac:dyDescent="0.25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</row>
    <row r="139" spans="1:26" ht="15.75" customHeight="1" x14ac:dyDescent="0.25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</row>
    <row r="140" spans="1:26" ht="15.75" customHeight="1" x14ac:dyDescent="0.25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</row>
    <row r="141" spans="1:26" ht="15.75" customHeight="1" x14ac:dyDescent="0.25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</row>
    <row r="142" spans="1:26" ht="15.75" customHeight="1" x14ac:dyDescent="0.25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</row>
    <row r="143" spans="1:26" ht="15.75" customHeight="1" x14ac:dyDescent="0.25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</row>
    <row r="144" spans="1:26" ht="15.75" customHeight="1" x14ac:dyDescent="0.25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</row>
    <row r="145" spans="1:26" ht="15.75" customHeight="1" x14ac:dyDescent="0.25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</row>
    <row r="146" spans="1:26" ht="15.75" customHeight="1" x14ac:dyDescent="0.25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</row>
    <row r="147" spans="1:26" ht="15.75" customHeight="1" x14ac:dyDescent="0.25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</row>
    <row r="148" spans="1:26" ht="15.75" customHeight="1" x14ac:dyDescent="0.25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</row>
    <row r="149" spans="1:26" ht="15.75" customHeight="1" x14ac:dyDescent="0.25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</row>
    <row r="150" spans="1:26" ht="15.75" customHeight="1" x14ac:dyDescent="0.2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</row>
    <row r="151" spans="1:26" ht="15.75" customHeight="1" x14ac:dyDescent="0.25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</row>
    <row r="152" spans="1:26" ht="15.75" customHeight="1" x14ac:dyDescent="0.25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</row>
    <row r="153" spans="1:26" ht="15.75" customHeight="1" x14ac:dyDescent="0.25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</row>
    <row r="154" spans="1:26" ht="15.75" customHeight="1" x14ac:dyDescent="0.25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</row>
    <row r="155" spans="1:26" ht="15.75" customHeight="1" x14ac:dyDescent="0.25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</row>
    <row r="156" spans="1:26" ht="15.75" customHeight="1" x14ac:dyDescent="0.25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</row>
    <row r="157" spans="1:26" ht="15.75" customHeight="1" x14ac:dyDescent="0.25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</row>
    <row r="158" spans="1:26" ht="15.75" customHeight="1" x14ac:dyDescent="0.25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</row>
    <row r="159" spans="1:26" ht="15.75" customHeight="1" x14ac:dyDescent="0.25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</row>
    <row r="160" spans="1:26" ht="15.75" customHeight="1" x14ac:dyDescent="0.25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</row>
    <row r="161" spans="1:26" ht="15.75" customHeight="1" x14ac:dyDescent="0.25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</row>
    <row r="162" spans="1:26" ht="15.75" customHeight="1" x14ac:dyDescent="0.25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56"/>
      <c r="Z162" s="156"/>
    </row>
    <row r="163" spans="1:26" ht="15.75" customHeight="1" x14ac:dyDescent="0.25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56"/>
      <c r="Z163" s="156"/>
    </row>
    <row r="164" spans="1:26" ht="15.75" customHeight="1" x14ac:dyDescent="0.25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56"/>
      <c r="Z164" s="156"/>
    </row>
    <row r="165" spans="1:26" ht="15.75" customHeight="1" x14ac:dyDescent="0.25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156"/>
      <c r="Y165" s="156"/>
      <c r="Z165" s="156"/>
    </row>
    <row r="166" spans="1:26" ht="15.75" customHeight="1" x14ac:dyDescent="0.25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156"/>
      <c r="Y166" s="156"/>
      <c r="Z166" s="156"/>
    </row>
    <row r="167" spans="1:26" ht="15.75" customHeight="1" x14ac:dyDescent="0.25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156"/>
      <c r="Y167" s="156"/>
      <c r="Z167" s="156"/>
    </row>
    <row r="168" spans="1:26" ht="15.75" customHeight="1" x14ac:dyDescent="0.25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</row>
    <row r="169" spans="1:26" ht="15.75" customHeight="1" x14ac:dyDescent="0.25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156"/>
      <c r="Y169" s="156"/>
      <c r="Z169" s="156"/>
    </row>
    <row r="170" spans="1:26" ht="15.75" customHeight="1" x14ac:dyDescent="0.25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156"/>
      <c r="Y170" s="156"/>
      <c r="Z170" s="156"/>
    </row>
    <row r="171" spans="1:26" ht="15.75" customHeight="1" x14ac:dyDescent="0.25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156"/>
      <c r="Y171" s="156"/>
      <c r="Z171" s="156"/>
    </row>
    <row r="172" spans="1:26" ht="15.75" customHeight="1" x14ac:dyDescent="0.25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156"/>
      <c r="Y172" s="156"/>
      <c r="Z172" s="156"/>
    </row>
    <row r="173" spans="1:26" ht="15.75" customHeight="1" x14ac:dyDescent="0.25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</row>
    <row r="174" spans="1:26" ht="15.75" customHeight="1" x14ac:dyDescent="0.25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156"/>
      <c r="Y174" s="156"/>
      <c r="Z174" s="156"/>
    </row>
    <row r="175" spans="1:26" ht="15.75" customHeight="1" x14ac:dyDescent="0.25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156"/>
      <c r="Y175" s="156"/>
      <c r="Z175" s="156"/>
    </row>
    <row r="176" spans="1:26" ht="15.75" customHeight="1" x14ac:dyDescent="0.25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156"/>
      <c r="Y176" s="156"/>
      <c r="Z176" s="156"/>
    </row>
    <row r="177" spans="1:26" ht="15.75" customHeight="1" x14ac:dyDescent="0.25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156"/>
      <c r="Y177" s="156"/>
      <c r="Z177" s="156"/>
    </row>
    <row r="178" spans="1:26" ht="15.75" customHeight="1" x14ac:dyDescent="0.25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156"/>
      <c r="Y178" s="156"/>
      <c r="Z178" s="156"/>
    </row>
    <row r="179" spans="1:26" ht="15.75" customHeight="1" x14ac:dyDescent="0.25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156"/>
      <c r="Y179" s="156"/>
      <c r="Z179" s="156"/>
    </row>
    <row r="180" spans="1:26" ht="15.75" customHeight="1" x14ac:dyDescent="0.25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156"/>
      <c r="Y180" s="156"/>
      <c r="Z180" s="156"/>
    </row>
    <row r="181" spans="1:26" ht="15.75" customHeight="1" x14ac:dyDescent="0.25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156"/>
      <c r="Y181" s="156"/>
      <c r="Z181" s="156"/>
    </row>
    <row r="182" spans="1:26" ht="15.75" customHeight="1" x14ac:dyDescent="0.25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156"/>
      <c r="Y182" s="156"/>
      <c r="Z182" s="156"/>
    </row>
    <row r="183" spans="1:26" ht="15.75" customHeight="1" x14ac:dyDescent="0.25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156"/>
      <c r="Y183" s="156"/>
      <c r="Z183" s="156"/>
    </row>
    <row r="184" spans="1:26" ht="15.75" customHeight="1" x14ac:dyDescent="0.25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</row>
    <row r="185" spans="1:26" ht="15.75" customHeight="1" x14ac:dyDescent="0.25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156"/>
      <c r="Y185" s="156"/>
      <c r="Z185" s="156"/>
    </row>
    <row r="186" spans="1:26" ht="15.75" customHeight="1" x14ac:dyDescent="0.25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156"/>
      <c r="Y186" s="156"/>
      <c r="Z186" s="156"/>
    </row>
    <row r="187" spans="1:26" ht="15.75" customHeight="1" x14ac:dyDescent="0.25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56"/>
    </row>
    <row r="188" spans="1:26" ht="15.75" customHeight="1" x14ac:dyDescent="0.25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156"/>
      <c r="Y188" s="156"/>
      <c r="Z188" s="156"/>
    </row>
    <row r="189" spans="1:26" ht="15.75" customHeight="1" x14ac:dyDescent="0.25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156"/>
      <c r="Y189" s="156"/>
      <c r="Z189" s="156"/>
    </row>
    <row r="190" spans="1:26" ht="15.75" customHeight="1" x14ac:dyDescent="0.25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</row>
    <row r="191" spans="1:26" ht="15.75" customHeight="1" x14ac:dyDescent="0.25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</row>
    <row r="192" spans="1:26" ht="15.75" customHeight="1" x14ac:dyDescent="0.25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156"/>
      <c r="Y192" s="156"/>
      <c r="Z192" s="156"/>
    </row>
    <row r="193" spans="1:26" ht="15.75" customHeight="1" x14ac:dyDescent="0.25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156"/>
      <c r="Y193" s="156"/>
      <c r="Z193" s="156"/>
    </row>
    <row r="194" spans="1:26" ht="15.75" customHeight="1" x14ac:dyDescent="0.25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156"/>
      <c r="Y194" s="156"/>
      <c r="Z194" s="156"/>
    </row>
    <row r="195" spans="1:26" ht="15.75" customHeight="1" x14ac:dyDescent="0.25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156"/>
      <c r="Y195" s="156"/>
      <c r="Z195" s="156"/>
    </row>
    <row r="196" spans="1:26" ht="15.75" customHeight="1" x14ac:dyDescent="0.25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156"/>
      <c r="Y196" s="156"/>
      <c r="Z196" s="156"/>
    </row>
    <row r="197" spans="1:26" ht="15.75" customHeight="1" x14ac:dyDescent="0.25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6"/>
      <c r="Z197" s="156"/>
    </row>
    <row r="198" spans="1:26" ht="15.75" customHeight="1" x14ac:dyDescent="0.25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156"/>
      <c r="Y198" s="156"/>
      <c r="Z198" s="156"/>
    </row>
    <row r="199" spans="1:26" ht="15.75" customHeight="1" x14ac:dyDescent="0.25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</row>
    <row r="200" spans="1:26" ht="15.75" customHeight="1" x14ac:dyDescent="0.25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</row>
    <row r="201" spans="1:26" ht="15.75" customHeight="1" x14ac:dyDescent="0.25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156"/>
      <c r="Y201" s="156"/>
      <c r="Z201" s="156"/>
    </row>
    <row r="202" spans="1:26" ht="15.75" customHeight="1" x14ac:dyDescent="0.25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</row>
    <row r="203" spans="1:26" ht="15.75" customHeight="1" x14ac:dyDescent="0.25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</row>
    <row r="204" spans="1:26" ht="15.75" customHeight="1" x14ac:dyDescent="0.25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</row>
    <row r="205" spans="1:26" ht="15.75" customHeight="1" x14ac:dyDescent="0.25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</row>
    <row r="206" spans="1:26" ht="15.75" customHeight="1" x14ac:dyDescent="0.25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</row>
    <row r="207" spans="1:26" ht="15.75" customHeight="1" x14ac:dyDescent="0.25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</row>
    <row r="208" spans="1:26" ht="15.75" customHeight="1" x14ac:dyDescent="0.25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</row>
    <row r="209" spans="1:26" ht="15.75" customHeight="1" x14ac:dyDescent="0.25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</row>
    <row r="210" spans="1:26" ht="15.75" customHeight="1" x14ac:dyDescent="0.25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</row>
    <row r="211" spans="1:26" ht="15.75" customHeight="1" x14ac:dyDescent="0.25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</row>
    <row r="212" spans="1:26" ht="15.75" customHeight="1" x14ac:dyDescent="0.25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</row>
    <row r="213" spans="1:26" ht="15.75" customHeight="1" x14ac:dyDescent="0.25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</row>
    <row r="214" spans="1:26" ht="15.75" customHeight="1" x14ac:dyDescent="0.25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</row>
    <row r="215" spans="1:26" ht="15.75" customHeight="1" x14ac:dyDescent="0.25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</row>
    <row r="216" spans="1:26" ht="15.75" customHeight="1" x14ac:dyDescent="0.25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</row>
    <row r="217" spans="1:26" ht="15.75" customHeight="1" x14ac:dyDescent="0.25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</row>
    <row r="218" spans="1:26" ht="15.75" customHeight="1" x14ac:dyDescent="0.25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</row>
    <row r="219" spans="1:26" ht="15.75" customHeight="1" x14ac:dyDescent="0.25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</row>
    <row r="220" spans="1:26" ht="15.75" customHeight="1" x14ac:dyDescent="0.25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</row>
    <row r="221" spans="1:26" ht="15.75" customHeight="1" x14ac:dyDescent="0.25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</row>
    <row r="222" spans="1:26" ht="15.75" customHeight="1" x14ac:dyDescent="0.25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</row>
    <row r="223" spans="1:26" ht="15.75" customHeight="1" x14ac:dyDescent="0.25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</row>
    <row r="224" spans="1:26" ht="15.75" customHeight="1" x14ac:dyDescent="0.25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</row>
    <row r="225" spans="1:26" ht="15.75" customHeight="1" x14ac:dyDescent="0.25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</row>
    <row r="226" spans="1:26" ht="15.75" customHeight="1" x14ac:dyDescent="0.25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</row>
    <row r="227" spans="1:26" ht="15.75" customHeight="1" x14ac:dyDescent="0.25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</row>
    <row r="228" spans="1:26" ht="15.75" customHeight="1" x14ac:dyDescent="0.25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</row>
    <row r="229" spans="1:26" ht="15.75" customHeight="1" x14ac:dyDescent="0.25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</row>
    <row r="230" spans="1:26" ht="15.75" customHeight="1" x14ac:dyDescent="0.25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</row>
    <row r="231" spans="1:26" ht="15.75" customHeight="1" x14ac:dyDescent="0.25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</row>
    <row r="232" spans="1:26" ht="15.75" customHeight="1" x14ac:dyDescent="0.25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</row>
    <row r="233" spans="1:26" ht="15.75" customHeight="1" x14ac:dyDescent="0.25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</row>
    <row r="234" spans="1:26" ht="15.75" customHeight="1" x14ac:dyDescent="0.25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</row>
    <row r="235" spans="1:26" ht="15.75" customHeight="1" x14ac:dyDescent="0.25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</row>
    <row r="236" spans="1:26" ht="15.75" customHeight="1" x14ac:dyDescent="0.25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</row>
    <row r="237" spans="1:26" ht="15.75" customHeight="1" x14ac:dyDescent="0.25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</row>
    <row r="238" spans="1:26" ht="15.75" customHeight="1" x14ac:dyDescent="0.25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</row>
    <row r="239" spans="1:26" ht="15.75" customHeight="1" x14ac:dyDescent="0.25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</row>
    <row r="240" spans="1:26" ht="15.75" customHeight="1" x14ac:dyDescent="0.25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</row>
    <row r="241" spans="1:26" ht="15.75" customHeight="1" x14ac:dyDescent="0.25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</row>
    <row r="242" spans="1:26" ht="15.75" customHeight="1" x14ac:dyDescent="0.25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</row>
    <row r="243" spans="1:26" ht="15.75" customHeight="1" x14ac:dyDescent="0.25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</row>
    <row r="244" spans="1:26" ht="15.75" customHeight="1" x14ac:dyDescent="0.25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</row>
    <row r="245" spans="1:26" ht="15.75" customHeight="1" x14ac:dyDescent="0.25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</row>
    <row r="246" spans="1:26" ht="15.75" customHeight="1" x14ac:dyDescent="0.25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</row>
    <row r="247" spans="1:26" ht="15.75" customHeight="1" x14ac:dyDescent="0.25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</row>
    <row r="248" spans="1:26" ht="15.75" customHeight="1" x14ac:dyDescent="0.25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</row>
    <row r="249" spans="1:26" ht="15.75" customHeight="1" x14ac:dyDescent="0.25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</row>
    <row r="250" spans="1:26" ht="15.75" customHeight="1" x14ac:dyDescent="0.25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</row>
    <row r="251" spans="1:26" ht="15.75" customHeight="1" x14ac:dyDescent="0.25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</row>
    <row r="252" spans="1:26" ht="15.75" customHeight="1" x14ac:dyDescent="0.25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</row>
    <row r="253" spans="1:26" ht="15.75" customHeight="1" x14ac:dyDescent="0.25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</row>
    <row r="254" spans="1:26" ht="15.75" customHeight="1" x14ac:dyDescent="0.25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</row>
    <row r="255" spans="1:26" ht="15.75" customHeight="1" x14ac:dyDescent="0.25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</row>
    <row r="256" spans="1:26" ht="15.75" customHeight="1" x14ac:dyDescent="0.25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</row>
    <row r="257" spans="1:26" ht="15.75" customHeight="1" x14ac:dyDescent="0.25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</row>
    <row r="258" spans="1:26" ht="15.75" customHeight="1" x14ac:dyDescent="0.25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</row>
    <row r="259" spans="1:26" ht="15.75" customHeight="1" x14ac:dyDescent="0.25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</row>
    <row r="260" spans="1:26" ht="15.75" customHeight="1" x14ac:dyDescent="0.25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</row>
    <row r="261" spans="1:26" ht="15.75" customHeight="1" x14ac:dyDescent="0.25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</row>
    <row r="262" spans="1:26" ht="15.75" customHeight="1" x14ac:dyDescent="0.25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</row>
    <row r="263" spans="1:26" ht="15.75" customHeight="1" x14ac:dyDescent="0.25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</row>
    <row r="264" spans="1:26" ht="15.75" customHeight="1" x14ac:dyDescent="0.25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</row>
    <row r="265" spans="1:26" ht="15.75" customHeight="1" x14ac:dyDescent="0.25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</row>
    <row r="266" spans="1:26" ht="15.75" customHeight="1" x14ac:dyDescent="0.25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</row>
    <row r="267" spans="1:26" ht="15.75" customHeight="1" x14ac:dyDescent="0.25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</row>
    <row r="268" spans="1:26" ht="15.75" customHeight="1" x14ac:dyDescent="0.25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</row>
    <row r="269" spans="1:26" ht="15.75" customHeight="1" x14ac:dyDescent="0.25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</row>
    <row r="270" spans="1:26" ht="15.75" customHeight="1" x14ac:dyDescent="0.25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</row>
    <row r="271" spans="1:26" ht="15.75" customHeight="1" x14ac:dyDescent="0.25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</row>
    <row r="272" spans="1:26" ht="15.75" customHeight="1" x14ac:dyDescent="0.25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</row>
    <row r="273" spans="1:26" ht="15.75" customHeight="1" x14ac:dyDescent="0.25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</row>
    <row r="274" spans="1:26" ht="15.75" customHeight="1" x14ac:dyDescent="0.25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</row>
    <row r="275" spans="1:26" ht="15.75" customHeight="1" x14ac:dyDescent="0.25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</row>
    <row r="276" spans="1:26" ht="15.75" customHeight="1" x14ac:dyDescent="0.25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</row>
    <row r="277" spans="1:26" ht="15.75" customHeight="1" x14ac:dyDescent="0.25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</row>
    <row r="278" spans="1:26" ht="15.75" customHeight="1" x14ac:dyDescent="0.25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</row>
    <row r="279" spans="1:26" ht="15.75" customHeight="1" x14ac:dyDescent="0.25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</row>
    <row r="280" spans="1:26" ht="15.75" customHeight="1" x14ac:dyDescent="0.25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</row>
    <row r="281" spans="1:26" ht="15.75" customHeight="1" x14ac:dyDescent="0.25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</row>
    <row r="282" spans="1:26" ht="15.75" customHeight="1" x14ac:dyDescent="0.25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</row>
    <row r="283" spans="1:26" ht="15.75" customHeight="1" x14ac:dyDescent="0.25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</row>
    <row r="284" spans="1:26" ht="15.75" customHeight="1" x14ac:dyDescent="0.25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</row>
    <row r="285" spans="1:26" ht="15.75" customHeight="1" x14ac:dyDescent="0.25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</row>
    <row r="286" spans="1:26" ht="15.75" customHeight="1" x14ac:dyDescent="0.25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</row>
    <row r="287" spans="1:26" ht="15.75" customHeight="1" x14ac:dyDescent="0.25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</row>
    <row r="288" spans="1:26" ht="15.75" customHeight="1" x14ac:dyDescent="0.25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</row>
    <row r="289" spans="1:26" ht="15.75" customHeight="1" x14ac:dyDescent="0.25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</row>
    <row r="290" spans="1:26" ht="15.75" customHeight="1" x14ac:dyDescent="0.25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</row>
    <row r="291" spans="1:26" ht="15.75" customHeight="1" x14ac:dyDescent="0.25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</row>
    <row r="292" spans="1:26" ht="15.75" customHeight="1" x14ac:dyDescent="0.25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</row>
    <row r="293" spans="1:26" ht="15.75" customHeight="1" x14ac:dyDescent="0.25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</row>
    <row r="294" spans="1:26" ht="15.75" customHeight="1" x14ac:dyDescent="0.25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</row>
    <row r="295" spans="1:26" ht="15.75" customHeight="1" x14ac:dyDescent="0.25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</row>
    <row r="296" spans="1:26" ht="15.75" customHeight="1" x14ac:dyDescent="0.25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</row>
    <row r="297" spans="1:26" ht="15.75" customHeight="1" x14ac:dyDescent="0.25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</row>
    <row r="298" spans="1:26" ht="15.75" customHeight="1" x14ac:dyDescent="0.25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</row>
    <row r="299" spans="1:26" ht="15.75" customHeight="1" x14ac:dyDescent="0.25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</row>
    <row r="300" spans="1:26" ht="15.75" customHeight="1" x14ac:dyDescent="0.25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</row>
    <row r="301" spans="1:26" ht="15.75" customHeight="1" x14ac:dyDescent="0.25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</row>
    <row r="302" spans="1:26" ht="15.75" customHeight="1" x14ac:dyDescent="0.25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</row>
    <row r="303" spans="1:26" ht="15.75" customHeight="1" x14ac:dyDescent="0.25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</row>
    <row r="304" spans="1:26" ht="15.75" customHeight="1" x14ac:dyDescent="0.25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</row>
    <row r="305" spans="1:26" ht="15.75" customHeight="1" x14ac:dyDescent="0.25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</row>
    <row r="306" spans="1:26" ht="15.75" customHeight="1" x14ac:dyDescent="0.25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</row>
    <row r="307" spans="1:26" ht="15.75" customHeight="1" x14ac:dyDescent="0.25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</row>
    <row r="308" spans="1:26" ht="15.75" customHeight="1" x14ac:dyDescent="0.25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</row>
    <row r="309" spans="1:26" ht="15.75" customHeight="1" x14ac:dyDescent="0.25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</row>
    <row r="310" spans="1:26" ht="15.75" customHeight="1" x14ac:dyDescent="0.25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</row>
    <row r="311" spans="1:26" ht="15.75" customHeight="1" x14ac:dyDescent="0.25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</row>
    <row r="312" spans="1:26" ht="15.75" customHeight="1" x14ac:dyDescent="0.25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</row>
    <row r="313" spans="1:26" ht="15.75" customHeight="1" x14ac:dyDescent="0.25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</row>
    <row r="314" spans="1:26" ht="15.75" customHeight="1" x14ac:dyDescent="0.25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</row>
    <row r="315" spans="1:26" ht="15.75" customHeight="1" x14ac:dyDescent="0.25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</row>
    <row r="316" spans="1:26" ht="15.75" customHeight="1" x14ac:dyDescent="0.25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</row>
    <row r="317" spans="1:26" ht="15.75" customHeight="1" x14ac:dyDescent="0.25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</row>
    <row r="318" spans="1:26" ht="15.75" customHeight="1" x14ac:dyDescent="0.25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</row>
    <row r="319" spans="1:26" ht="15.75" customHeight="1" x14ac:dyDescent="0.25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</row>
    <row r="320" spans="1:26" ht="15.75" customHeight="1" x14ac:dyDescent="0.25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</row>
    <row r="321" spans="1:26" ht="15.75" customHeight="1" x14ac:dyDescent="0.25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</row>
    <row r="322" spans="1:26" ht="15.75" customHeight="1" x14ac:dyDescent="0.25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</row>
    <row r="323" spans="1:26" ht="15.75" customHeight="1" x14ac:dyDescent="0.25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</row>
    <row r="324" spans="1:26" ht="15.75" customHeight="1" x14ac:dyDescent="0.25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</row>
    <row r="325" spans="1:26" ht="15.75" customHeight="1" x14ac:dyDescent="0.25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</row>
    <row r="326" spans="1:26" ht="15.75" customHeight="1" x14ac:dyDescent="0.25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</row>
    <row r="327" spans="1:26" ht="15.75" customHeight="1" x14ac:dyDescent="0.25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</row>
    <row r="328" spans="1:26" ht="15.75" customHeight="1" x14ac:dyDescent="0.25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</row>
    <row r="329" spans="1:26" ht="15.75" customHeight="1" x14ac:dyDescent="0.25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</row>
    <row r="330" spans="1:26" ht="15.75" customHeight="1" x14ac:dyDescent="0.25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</row>
    <row r="331" spans="1:26" ht="15.75" customHeight="1" x14ac:dyDescent="0.25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</row>
    <row r="332" spans="1:26" ht="15.75" customHeight="1" x14ac:dyDescent="0.25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</row>
    <row r="333" spans="1:26" ht="15.75" customHeight="1" x14ac:dyDescent="0.25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</row>
    <row r="334" spans="1:26" ht="15.75" customHeight="1" x14ac:dyDescent="0.25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</row>
    <row r="335" spans="1:26" ht="15.75" customHeight="1" x14ac:dyDescent="0.25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</row>
    <row r="336" spans="1:26" ht="15.75" customHeight="1" x14ac:dyDescent="0.25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</row>
    <row r="337" spans="1:26" ht="15.75" customHeight="1" x14ac:dyDescent="0.25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</row>
    <row r="338" spans="1:26" ht="15.75" customHeight="1" x14ac:dyDescent="0.25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</row>
    <row r="339" spans="1:26" ht="15.75" customHeight="1" x14ac:dyDescent="0.25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</row>
    <row r="340" spans="1:26" ht="15.75" customHeight="1" x14ac:dyDescent="0.25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</row>
    <row r="341" spans="1:26" ht="15.75" customHeight="1" x14ac:dyDescent="0.25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</row>
    <row r="342" spans="1:26" ht="15.75" customHeight="1" x14ac:dyDescent="0.25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</row>
    <row r="343" spans="1:26" ht="15.75" customHeight="1" x14ac:dyDescent="0.25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</row>
    <row r="344" spans="1:26" ht="15.75" customHeight="1" x14ac:dyDescent="0.25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</row>
    <row r="345" spans="1:26" ht="15.75" customHeight="1" x14ac:dyDescent="0.25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</row>
    <row r="346" spans="1:26" ht="15.75" customHeight="1" x14ac:dyDescent="0.25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</row>
    <row r="347" spans="1:26" ht="15.75" customHeight="1" x14ac:dyDescent="0.25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</row>
    <row r="348" spans="1:26" ht="15.75" customHeight="1" x14ac:dyDescent="0.25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</row>
    <row r="349" spans="1:26" ht="15.75" customHeight="1" x14ac:dyDescent="0.25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</row>
    <row r="350" spans="1:26" ht="15.75" customHeight="1" x14ac:dyDescent="0.25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</row>
    <row r="351" spans="1:26" ht="15.75" customHeight="1" x14ac:dyDescent="0.25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</row>
    <row r="352" spans="1:26" ht="15.75" customHeight="1" x14ac:dyDescent="0.25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</row>
    <row r="353" spans="1:26" ht="15.75" customHeight="1" x14ac:dyDescent="0.25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</row>
    <row r="354" spans="1:26" ht="15.75" customHeight="1" x14ac:dyDescent="0.25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</row>
    <row r="355" spans="1:26" ht="15.75" customHeight="1" x14ac:dyDescent="0.25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</row>
    <row r="356" spans="1:26" ht="15.75" customHeight="1" x14ac:dyDescent="0.25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</row>
    <row r="357" spans="1:26" ht="15.75" customHeight="1" x14ac:dyDescent="0.25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</row>
    <row r="358" spans="1:26" ht="15.75" customHeight="1" x14ac:dyDescent="0.25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</row>
    <row r="359" spans="1:26" ht="15.75" customHeight="1" x14ac:dyDescent="0.25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</row>
    <row r="360" spans="1:26" ht="15.75" customHeight="1" x14ac:dyDescent="0.25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</row>
    <row r="361" spans="1:26" ht="15.75" customHeight="1" x14ac:dyDescent="0.25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</row>
    <row r="362" spans="1:26" ht="15.75" customHeight="1" x14ac:dyDescent="0.25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</row>
    <row r="363" spans="1:26" ht="15.75" customHeight="1" x14ac:dyDescent="0.25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</row>
    <row r="364" spans="1:26" ht="15.75" customHeight="1" x14ac:dyDescent="0.25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</row>
    <row r="365" spans="1:26" ht="15.75" customHeight="1" x14ac:dyDescent="0.25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</row>
    <row r="366" spans="1:26" ht="15.75" customHeight="1" x14ac:dyDescent="0.25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</row>
    <row r="367" spans="1:26" ht="15.75" customHeight="1" x14ac:dyDescent="0.25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</row>
    <row r="368" spans="1:26" ht="15.75" customHeight="1" x14ac:dyDescent="0.25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</row>
    <row r="369" spans="1:26" ht="15.75" customHeight="1" x14ac:dyDescent="0.25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</row>
    <row r="370" spans="1:26" ht="15.75" customHeight="1" x14ac:dyDescent="0.25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</row>
    <row r="371" spans="1:26" ht="15.75" customHeight="1" x14ac:dyDescent="0.25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</row>
    <row r="372" spans="1:26" ht="15.75" customHeight="1" x14ac:dyDescent="0.25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</row>
    <row r="373" spans="1:26" ht="15.75" customHeight="1" x14ac:dyDescent="0.25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</row>
    <row r="374" spans="1:26" ht="15.75" customHeight="1" x14ac:dyDescent="0.25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</row>
    <row r="375" spans="1:26" ht="15.75" customHeight="1" x14ac:dyDescent="0.25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</row>
    <row r="376" spans="1:26" ht="15.75" customHeight="1" x14ac:dyDescent="0.25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</row>
    <row r="377" spans="1:26" ht="15.75" customHeight="1" x14ac:dyDescent="0.25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</row>
    <row r="378" spans="1:26" ht="15.75" customHeight="1" x14ac:dyDescent="0.25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</row>
    <row r="379" spans="1:26" ht="15.75" customHeight="1" x14ac:dyDescent="0.25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</row>
    <row r="380" spans="1:26" ht="15.75" customHeight="1" x14ac:dyDescent="0.25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</row>
    <row r="381" spans="1:26" ht="15.75" customHeight="1" x14ac:dyDescent="0.25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</row>
    <row r="382" spans="1:26" ht="15.75" customHeight="1" x14ac:dyDescent="0.25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</row>
    <row r="383" spans="1:26" ht="15.75" customHeight="1" x14ac:dyDescent="0.25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</row>
    <row r="384" spans="1:26" ht="15.75" customHeight="1" x14ac:dyDescent="0.25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</row>
    <row r="385" spans="1:26" ht="15.75" customHeight="1" x14ac:dyDescent="0.25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</row>
    <row r="386" spans="1:26" ht="15.75" customHeight="1" x14ac:dyDescent="0.25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</row>
    <row r="387" spans="1:26" ht="15.75" customHeight="1" x14ac:dyDescent="0.25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</row>
    <row r="388" spans="1:26" ht="15.75" customHeight="1" x14ac:dyDescent="0.25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</row>
    <row r="389" spans="1:26" ht="15.75" customHeight="1" x14ac:dyDescent="0.25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</row>
    <row r="390" spans="1:26" ht="15.75" customHeight="1" x14ac:dyDescent="0.25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</row>
    <row r="391" spans="1:26" ht="15.75" customHeight="1" x14ac:dyDescent="0.25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</row>
    <row r="392" spans="1:26" ht="15.75" customHeight="1" x14ac:dyDescent="0.25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</row>
    <row r="393" spans="1:26" ht="15.75" customHeight="1" x14ac:dyDescent="0.25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</row>
    <row r="394" spans="1:26" ht="15.75" customHeight="1" x14ac:dyDescent="0.25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</row>
    <row r="395" spans="1:26" ht="15.75" customHeight="1" x14ac:dyDescent="0.25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</row>
    <row r="396" spans="1:26" ht="15.75" customHeight="1" x14ac:dyDescent="0.25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</row>
    <row r="397" spans="1:26" ht="15.75" customHeight="1" x14ac:dyDescent="0.25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</row>
    <row r="398" spans="1:26" ht="15.75" customHeight="1" x14ac:dyDescent="0.25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</row>
    <row r="399" spans="1:26" ht="15.75" customHeight="1" x14ac:dyDescent="0.25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</row>
    <row r="400" spans="1:26" ht="15.75" customHeight="1" x14ac:dyDescent="0.25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</row>
    <row r="401" spans="1:26" ht="15.75" customHeight="1" x14ac:dyDescent="0.25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</row>
    <row r="402" spans="1:26" ht="15.75" customHeight="1" x14ac:dyDescent="0.25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</row>
    <row r="403" spans="1:26" ht="15.75" customHeight="1" x14ac:dyDescent="0.25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</row>
    <row r="404" spans="1:26" ht="15.75" customHeight="1" x14ac:dyDescent="0.25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</row>
    <row r="405" spans="1:26" ht="15.75" customHeight="1" x14ac:dyDescent="0.25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</row>
    <row r="406" spans="1:26" ht="15.75" customHeight="1" x14ac:dyDescent="0.25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</row>
    <row r="407" spans="1:26" ht="15.75" customHeight="1" x14ac:dyDescent="0.25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</row>
    <row r="408" spans="1:26" ht="15.75" customHeight="1" x14ac:dyDescent="0.25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</row>
    <row r="409" spans="1:26" ht="15.75" customHeight="1" x14ac:dyDescent="0.25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</row>
    <row r="410" spans="1:26" ht="15.75" customHeight="1" x14ac:dyDescent="0.25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</row>
    <row r="411" spans="1:26" ht="15.75" customHeight="1" x14ac:dyDescent="0.25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</row>
    <row r="412" spans="1:26" ht="15.75" customHeight="1" x14ac:dyDescent="0.25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</row>
    <row r="413" spans="1:26" ht="15.75" customHeight="1" x14ac:dyDescent="0.25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</row>
    <row r="414" spans="1:26" ht="15.75" customHeight="1" x14ac:dyDescent="0.25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</row>
    <row r="415" spans="1:26" ht="15.75" customHeight="1" x14ac:dyDescent="0.25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</row>
    <row r="416" spans="1:26" ht="15.75" customHeight="1" x14ac:dyDescent="0.25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</row>
    <row r="417" spans="1:26" ht="15.75" customHeight="1" x14ac:dyDescent="0.25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</row>
    <row r="418" spans="1:26" ht="15.75" customHeight="1" x14ac:dyDescent="0.25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</row>
    <row r="419" spans="1:26" ht="15.75" customHeight="1" x14ac:dyDescent="0.25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</row>
    <row r="420" spans="1:26" ht="15.75" customHeight="1" x14ac:dyDescent="0.25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</row>
    <row r="421" spans="1:26" ht="15.75" customHeight="1" x14ac:dyDescent="0.25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</row>
    <row r="422" spans="1:26" ht="15.75" customHeight="1" x14ac:dyDescent="0.25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</row>
    <row r="423" spans="1:26" ht="15.75" customHeight="1" x14ac:dyDescent="0.25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</row>
    <row r="424" spans="1:26" ht="15.75" customHeight="1" x14ac:dyDescent="0.25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</row>
    <row r="425" spans="1:26" ht="15.75" customHeight="1" x14ac:dyDescent="0.25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</row>
    <row r="426" spans="1:26" ht="15.75" customHeight="1" x14ac:dyDescent="0.25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</row>
    <row r="427" spans="1:26" ht="15.75" customHeight="1" x14ac:dyDescent="0.25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</row>
    <row r="428" spans="1:26" ht="15.75" customHeight="1" x14ac:dyDescent="0.25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</row>
    <row r="429" spans="1:26" ht="15.75" customHeight="1" x14ac:dyDescent="0.25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</row>
    <row r="430" spans="1:26" ht="15.75" customHeight="1" x14ac:dyDescent="0.25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</row>
    <row r="431" spans="1:26" ht="15.75" customHeight="1" x14ac:dyDescent="0.25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</row>
    <row r="432" spans="1:26" ht="15.75" customHeight="1" x14ac:dyDescent="0.25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</row>
    <row r="433" spans="1:26" ht="15.75" customHeight="1" x14ac:dyDescent="0.25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</row>
    <row r="434" spans="1:26" ht="15.75" customHeight="1" x14ac:dyDescent="0.25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</row>
    <row r="435" spans="1:26" ht="15.75" customHeight="1" x14ac:dyDescent="0.25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</row>
    <row r="436" spans="1:26" ht="15.75" customHeight="1" x14ac:dyDescent="0.25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</row>
    <row r="437" spans="1:26" ht="15.75" customHeight="1" x14ac:dyDescent="0.25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</row>
    <row r="438" spans="1:26" ht="15.75" customHeight="1" x14ac:dyDescent="0.25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</row>
    <row r="439" spans="1:26" ht="15.75" customHeight="1" x14ac:dyDescent="0.25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</row>
    <row r="440" spans="1:26" ht="15.75" customHeight="1" x14ac:dyDescent="0.25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</row>
    <row r="441" spans="1:26" ht="15.75" customHeight="1" x14ac:dyDescent="0.25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</row>
    <row r="442" spans="1:26" ht="15.75" customHeight="1" x14ac:dyDescent="0.25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</row>
    <row r="443" spans="1:26" ht="15.75" customHeight="1" x14ac:dyDescent="0.25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</row>
    <row r="444" spans="1:26" ht="15.75" customHeight="1" x14ac:dyDescent="0.25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</row>
    <row r="445" spans="1:26" ht="15.75" customHeight="1" x14ac:dyDescent="0.25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</row>
    <row r="446" spans="1:26" ht="15.75" customHeight="1" x14ac:dyDescent="0.25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</row>
    <row r="447" spans="1:26" ht="15.75" customHeight="1" x14ac:dyDescent="0.25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</row>
    <row r="448" spans="1:26" ht="15.75" customHeight="1" x14ac:dyDescent="0.25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</row>
    <row r="449" spans="1:26" ht="15.75" customHeight="1" x14ac:dyDescent="0.25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</row>
    <row r="450" spans="1:26" ht="15.75" customHeight="1" x14ac:dyDescent="0.25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</row>
    <row r="451" spans="1:26" ht="15.75" customHeight="1" x14ac:dyDescent="0.25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</row>
    <row r="452" spans="1:26" ht="15.75" customHeight="1" x14ac:dyDescent="0.25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</row>
    <row r="453" spans="1:26" ht="15.75" customHeight="1" x14ac:dyDescent="0.25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</row>
    <row r="454" spans="1:26" ht="15.75" customHeight="1" x14ac:dyDescent="0.25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</row>
    <row r="455" spans="1:26" ht="15.75" customHeight="1" x14ac:dyDescent="0.25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</row>
    <row r="456" spans="1:26" ht="15.75" customHeight="1" x14ac:dyDescent="0.25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</row>
    <row r="457" spans="1:26" ht="15.75" customHeight="1" x14ac:dyDescent="0.25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</row>
    <row r="458" spans="1:26" ht="15.75" customHeight="1" x14ac:dyDescent="0.25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</row>
    <row r="459" spans="1:26" ht="15.75" customHeight="1" x14ac:dyDescent="0.25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</row>
    <row r="460" spans="1:26" ht="15.75" customHeight="1" x14ac:dyDescent="0.25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</row>
    <row r="461" spans="1:26" ht="15.75" customHeight="1" x14ac:dyDescent="0.25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</row>
    <row r="462" spans="1:26" ht="15.75" customHeight="1" x14ac:dyDescent="0.25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</row>
    <row r="463" spans="1:26" ht="15.75" customHeight="1" x14ac:dyDescent="0.25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</row>
    <row r="464" spans="1:26" ht="15.75" customHeight="1" x14ac:dyDescent="0.25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</row>
    <row r="465" spans="1:26" ht="15.75" customHeight="1" x14ac:dyDescent="0.25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</row>
    <row r="466" spans="1:26" ht="15.75" customHeight="1" x14ac:dyDescent="0.25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</row>
    <row r="467" spans="1:26" ht="15.75" customHeight="1" x14ac:dyDescent="0.25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</row>
    <row r="468" spans="1:26" ht="15.75" customHeight="1" x14ac:dyDescent="0.25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</row>
    <row r="469" spans="1:26" ht="15.75" customHeight="1" x14ac:dyDescent="0.25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</row>
    <row r="470" spans="1:26" ht="15.75" customHeight="1" x14ac:dyDescent="0.25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</row>
    <row r="471" spans="1:26" ht="15.75" customHeight="1" x14ac:dyDescent="0.25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</row>
    <row r="472" spans="1:26" ht="15.75" customHeight="1" x14ac:dyDescent="0.25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</row>
    <row r="473" spans="1:26" ht="15.75" customHeight="1" x14ac:dyDescent="0.25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</row>
    <row r="474" spans="1:26" ht="15.75" customHeight="1" x14ac:dyDescent="0.25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</row>
    <row r="475" spans="1:26" ht="15.75" customHeight="1" x14ac:dyDescent="0.25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</row>
    <row r="476" spans="1:26" ht="15.75" customHeight="1" x14ac:dyDescent="0.25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</row>
    <row r="477" spans="1:26" ht="15.75" customHeight="1" x14ac:dyDescent="0.25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</row>
    <row r="478" spans="1:26" ht="15.75" customHeight="1" x14ac:dyDescent="0.25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</row>
    <row r="479" spans="1:26" ht="15.75" customHeight="1" x14ac:dyDescent="0.25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</row>
    <row r="480" spans="1:26" ht="15.75" customHeight="1" x14ac:dyDescent="0.25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</row>
    <row r="481" spans="1:26" ht="15.75" customHeight="1" x14ac:dyDescent="0.25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</row>
    <row r="482" spans="1:26" ht="15.75" customHeight="1" x14ac:dyDescent="0.25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</row>
    <row r="483" spans="1:26" ht="15.75" customHeight="1" x14ac:dyDescent="0.25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</row>
    <row r="484" spans="1:26" ht="15.75" customHeight="1" x14ac:dyDescent="0.25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</row>
    <row r="485" spans="1:26" ht="15.75" customHeight="1" x14ac:dyDescent="0.25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</row>
    <row r="486" spans="1:26" ht="15.75" customHeight="1" x14ac:dyDescent="0.25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</row>
    <row r="487" spans="1:26" ht="15.75" customHeight="1" x14ac:dyDescent="0.25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</row>
    <row r="488" spans="1:26" ht="15.75" customHeight="1" x14ac:dyDescent="0.25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</row>
    <row r="489" spans="1:26" ht="15.75" customHeight="1" x14ac:dyDescent="0.25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</row>
    <row r="490" spans="1:26" ht="15.75" customHeight="1" x14ac:dyDescent="0.25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</row>
    <row r="491" spans="1:26" ht="15.75" customHeight="1" x14ac:dyDescent="0.25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</row>
    <row r="492" spans="1:26" ht="15.75" customHeight="1" x14ac:dyDescent="0.25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</row>
    <row r="493" spans="1:26" ht="15.75" customHeight="1" x14ac:dyDescent="0.25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</row>
    <row r="494" spans="1:26" ht="15.75" customHeight="1" x14ac:dyDescent="0.25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</row>
    <row r="495" spans="1:26" ht="15.75" customHeight="1" x14ac:dyDescent="0.25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</row>
    <row r="496" spans="1:26" ht="15.75" customHeight="1" x14ac:dyDescent="0.25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</row>
    <row r="497" spans="1:26" ht="15.75" customHeight="1" x14ac:dyDescent="0.25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</row>
    <row r="498" spans="1:26" ht="15.75" customHeight="1" x14ac:dyDescent="0.25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</row>
    <row r="499" spans="1:26" ht="15.75" customHeight="1" x14ac:dyDescent="0.25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</row>
    <row r="500" spans="1:26" ht="15.75" customHeight="1" x14ac:dyDescent="0.25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</row>
    <row r="501" spans="1:26" ht="15.75" customHeight="1" x14ac:dyDescent="0.25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</row>
    <row r="502" spans="1:26" ht="15.75" customHeight="1" x14ac:dyDescent="0.25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</row>
    <row r="503" spans="1:26" ht="15.75" customHeight="1" x14ac:dyDescent="0.25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</row>
    <row r="504" spans="1:26" ht="15.75" customHeight="1" x14ac:dyDescent="0.25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</row>
    <row r="505" spans="1:26" ht="15.75" customHeight="1" x14ac:dyDescent="0.25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</row>
    <row r="506" spans="1:26" ht="15.75" customHeight="1" x14ac:dyDescent="0.25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</row>
    <row r="507" spans="1:26" ht="15.75" customHeight="1" x14ac:dyDescent="0.25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</row>
    <row r="508" spans="1:26" ht="15.75" customHeight="1" x14ac:dyDescent="0.25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</row>
    <row r="509" spans="1:26" ht="15.75" customHeight="1" x14ac:dyDescent="0.25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</row>
    <row r="510" spans="1:26" ht="15.75" customHeight="1" x14ac:dyDescent="0.25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</row>
    <row r="511" spans="1:26" ht="15.75" customHeight="1" x14ac:dyDescent="0.25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</row>
    <row r="512" spans="1:26" ht="15.75" customHeight="1" x14ac:dyDescent="0.25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</row>
    <row r="513" spans="1:26" ht="15.75" customHeight="1" x14ac:dyDescent="0.25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</row>
    <row r="514" spans="1:26" ht="15.75" customHeight="1" x14ac:dyDescent="0.25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</row>
    <row r="515" spans="1:26" ht="15.75" customHeight="1" x14ac:dyDescent="0.25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</row>
    <row r="516" spans="1:26" ht="15.75" customHeight="1" x14ac:dyDescent="0.25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</row>
    <row r="517" spans="1:26" ht="15.75" customHeight="1" x14ac:dyDescent="0.25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</row>
    <row r="518" spans="1:26" ht="15.75" customHeight="1" x14ac:dyDescent="0.25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</row>
    <row r="519" spans="1:26" ht="15.75" customHeight="1" x14ac:dyDescent="0.25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</row>
    <row r="520" spans="1:26" ht="15.75" customHeight="1" x14ac:dyDescent="0.25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</row>
    <row r="521" spans="1:26" ht="15.75" customHeight="1" x14ac:dyDescent="0.25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</row>
    <row r="522" spans="1:26" ht="15.75" customHeight="1" x14ac:dyDescent="0.25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</row>
    <row r="523" spans="1:26" ht="15.75" customHeight="1" x14ac:dyDescent="0.25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</row>
    <row r="524" spans="1:26" ht="15.75" customHeight="1" x14ac:dyDescent="0.25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</row>
    <row r="525" spans="1:26" ht="15.75" customHeight="1" x14ac:dyDescent="0.25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</row>
    <row r="526" spans="1:26" ht="15.75" customHeight="1" x14ac:dyDescent="0.25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</row>
    <row r="527" spans="1:26" ht="15.75" customHeight="1" x14ac:dyDescent="0.25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</row>
    <row r="528" spans="1:26" ht="15.75" customHeight="1" x14ac:dyDescent="0.25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</row>
    <row r="529" spans="1:26" ht="15.75" customHeight="1" x14ac:dyDescent="0.25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</row>
    <row r="530" spans="1:26" ht="15.75" customHeight="1" x14ac:dyDescent="0.25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</row>
    <row r="531" spans="1:26" ht="15.75" customHeight="1" x14ac:dyDescent="0.25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</row>
    <row r="532" spans="1:26" ht="15.75" customHeight="1" x14ac:dyDescent="0.25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</row>
    <row r="533" spans="1:26" ht="15.75" customHeight="1" x14ac:dyDescent="0.25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</row>
    <row r="534" spans="1:26" ht="15.75" customHeight="1" x14ac:dyDescent="0.25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</row>
    <row r="535" spans="1:26" ht="15.75" customHeight="1" x14ac:dyDescent="0.25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</row>
    <row r="536" spans="1:26" ht="15.75" customHeight="1" x14ac:dyDescent="0.25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</row>
    <row r="537" spans="1:26" ht="15.75" customHeight="1" x14ac:dyDescent="0.25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</row>
    <row r="538" spans="1:26" ht="15.75" customHeight="1" x14ac:dyDescent="0.25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</row>
    <row r="539" spans="1:26" ht="15.75" customHeight="1" x14ac:dyDescent="0.25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</row>
    <row r="540" spans="1:26" ht="15.75" customHeight="1" x14ac:dyDescent="0.25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</row>
    <row r="541" spans="1:26" ht="15.75" customHeight="1" x14ac:dyDescent="0.25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</row>
    <row r="542" spans="1:26" ht="15.75" customHeight="1" x14ac:dyDescent="0.25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</row>
    <row r="543" spans="1:26" ht="15.75" customHeight="1" x14ac:dyDescent="0.25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</row>
    <row r="544" spans="1:26" ht="15.75" customHeight="1" x14ac:dyDescent="0.25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</row>
    <row r="545" spans="1:26" ht="15.75" customHeight="1" x14ac:dyDescent="0.25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</row>
    <row r="546" spans="1:26" ht="15.75" customHeight="1" x14ac:dyDescent="0.25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</row>
    <row r="547" spans="1:26" ht="15.75" customHeight="1" x14ac:dyDescent="0.25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</row>
    <row r="548" spans="1:26" ht="15.75" customHeight="1" x14ac:dyDescent="0.25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</row>
    <row r="549" spans="1:26" ht="15.75" customHeight="1" x14ac:dyDescent="0.25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</row>
    <row r="550" spans="1:26" ht="15.75" customHeight="1" x14ac:dyDescent="0.25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</row>
    <row r="551" spans="1:26" ht="15.75" customHeight="1" x14ac:dyDescent="0.25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</row>
    <row r="552" spans="1:26" ht="15.75" customHeight="1" x14ac:dyDescent="0.25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</row>
    <row r="553" spans="1:26" ht="15.75" customHeight="1" x14ac:dyDescent="0.25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</row>
    <row r="554" spans="1:26" ht="15.75" customHeight="1" x14ac:dyDescent="0.25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</row>
    <row r="555" spans="1:26" ht="15.75" customHeight="1" x14ac:dyDescent="0.25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</row>
    <row r="556" spans="1:26" ht="15.75" customHeight="1" x14ac:dyDescent="0.25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</row>
    <row r="557" spans="1:26" ht="15.75" customHeight="1" x14ac:dyDescent="0.25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</row>
    <row r="558" spans="1:26" ht="15.75" customHeight="1" x14ac:dyDescent="0.25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</row>
    <row r="559" spans="1:26" ht="15.75" customHeight="1" x14ac:dyDescent="0.25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</row>
    <row r="560" spans="1:26" ht="15.75" customHeight="1" x14ac:dyDescent="0.25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</row>
    <row r="561" spans="1:26" ht="15.75" customHeight="1" x14ac:dyDescent="0.25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</row>
    <row r="562" spans="1:26" ht="15.75" customHeight="1" x14ac:dyDescent="0.25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</row>
    <row r="563" spans="1:26" ht="15.75" customHeight="1" x14ac:dyDescent="0.25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</row>
    <row r="564" spans="1:26" ht="15.75" customHeight="1" x14ac:dyDescent="0.25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</row>
    <row r="565" spans="1:26" ht="15.75" customHeight="1" x14ac:dyDescent="0.25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</row>
    <row r="566" spans="1:26" ht="15.75" customHeight="1" x14ac:dyDescent="0.25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</row>
    <row r="567" spans="1:26" ht="15.75" customHeight="1" x14ac:dyDescent="0.25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</row>
    <row r="568" spans="1:26" ht="15.75" customHeight="1" x14ac:dyDescent="0.25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</row>
    <row r="569" spans="1:26" ht="15.75" customHeight="1" x14ac:dyDescent="0.25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</row>
    <row r="570" spans="1:26" ht="15.75" customHeight="1" x14ac:dyDescent="0.25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</row>
    <row r="571" spans="1:26" ht="15.75" customHeight="1" x14ac:dyDescent="0.25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</row>
    <row r="572" spans="1:26" ht="15.75" customHeight="1" x14ac:dyDescent="0.25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</row>
    <row r="573" spans="1:26" ht="15.75" customHeight="1" x14ac:dyDescent="0.25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</row>
    <row r="574" spans="1:26" ht="15.75" customHeight="1" x14ac:dyDescent="0.25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</row>
    <row r="575" spans="1:26" ht="15.75" customHeight="1" x14ac:dyDescent="0.25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</row>
    <row r="576" spans="1:26" ht="15.75" customHeight="1" x14ac:dyDescent="0.25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</row>
    <row r="577" spans="1:26" ht="15.75" customHeight="1" x14ac:dyDescent="0.25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</row>
    <row r="578" spans="1:26" ht="15.75" customHeight="1" x14ac:dyDescent="0.25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</row>
    <row r="579" spans="1:26" ht="15.75" customHeight="1" x14ac:dyDescent="0.25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</row>
    <row r="580" spans="1:26" ht="15.75" customHeight="1" x14ac:dyDescent="0.25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</row>
    <row r="581" spans="1:26" ht="15.75" customHeight="1" x14ac:dyDescent="0.25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</row>
    <row r="582" spans="1:26" ht="15.75" customHeight="1" x14ac:dyDescent="0.25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</row>
    <row r="583" spans="1:26" ht="15.75" customHeight="1" x14ac:dyDescent="0.25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</row>
    <row r="584" spans="1:26" ht="15.75" customHeight="1" x14ac:dyDescent="0.25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</row>
    <row r="585" spans="1:26" ht="15.75" customHeight="1" x14ac:dyDescent="0.25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</row>
    <row r="586" spans="1:26" ht="15.75" customHeight="1" x14ac:dyDescent="0.25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</row>
    <row r="587" spans="1:26" ht="15.75" customHeight="1" x14ac:dyDescent="0.25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</row>
    <row r="588" spans="1:26" ht="15.75" customHeight="1" x14ac:dyDescent="0.25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</row>
    <row r="589" spans="1:26" ht="15.75" customHeight="1" x14ac:dyDescent="0.25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</row>
    <row r="590" spans="1:26" ht="15.75" customHeight="1" x14ac:dyDescent="0.25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</row>
    <row r="591" spans="1:26" ht="15.75" customHeight="1" x14ac:dyDescent="0.25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</row>
    <row r="592" spans="1:26" ht="15.75" customHeight="1" x14ac:dyDescent="0.25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</row>
    <row r="593" spans="1:26" ht="15.75" customHeight="1" x14ac:dyDescent="0.25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</row>
    <row r="594" spans="1:26" ht="15.75" customHeight="1" x14ac:dyDescent="0.25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</row>
    <row r="595" spans="1:26" ht="15.75" customHeight="1" x14ac:dyDescent="0.25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</row>
    <row r="596" spans="1:26" ht="15.75" customHeight="1" x14ac:dyDescent="0.25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</row>
    <row r="597" spans="1:26" ht="15.75" customHeight="1" x14ac:dyDescent="0.25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</row>
    <row r="598" spans="1:26" ht="15.75" customHeight="1" x14ac:dyDescent="0.25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</row>
    <row r="599" spans="1:26" ht="15.75" customHeight="1" x14ac:dyDescent="0.25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</row>
    <row r="600" spans="1:26" ht="15.75" customHeight="1" x14ac:dyDescent="0.25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</row>
    <row r="601" spans="1:26" ht="15.75" customHeight="1" x14ac:dyDescent="0.25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</row>
    <row r="602" spans="1:26" ht="15.75" customHeight="1" x14ac:dyDescent="0.25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</row>
    <row r="603" spans="1:26" ht="15.75" customHeight="1" x14ac:dyDescent="0.25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</row>
    <row r="604" spans="1:26" ht="15.75" customHeight="1" x14ac:dyDescent="0.25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</row>
    <row r="605" spans="1:26" ht="15.75" customHeight="1" x14ac:dyDescent="0.25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</row>
    <row r="606" spans="1:26" ht="15.75" customHeight="1" x14ac:dyDescent="0.25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</row>
    <row r="607" spans="1:26" ht="15.75" customHeight="1" x14ac:dyDescent="0.25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</row>
    <row r="608" spans="1:26" ht="15.75" customHeight="1" x14ac:dyDescent="0.25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</row>
    <row r="609" spans="1:26" ht="15.75" customHeight="1" x14ac:dyDescent="0.25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</row>
    <row r="610" spans="1:26" ht="15.75" customHeight="1" x14ac:dyDescent="0.25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</row>
    <row r="611" spans="1:26" ht="15.75" customHeight="1" x14ac:dyDescent="0.25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</row>
    <row r="612" spans="1:26" ht="15.75" customHeight="1" x14ac:dyDescent="0.25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</row>
    <row r="613" spans="1:26" ht="15.75" customHeight="1" x14ac:dyDescent="0.25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</row>
    <row r="614" spans="1:26" ht="15.75" customHeight="1" x14ac:dyDescent="0.25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</row>
    <row r="615" spans="1:26" ht="15.75" customHeight="1" x14ac:dyDescent="0.25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</row>
    <row r="616" spans="1:26" ht="15.75" customHeight="1" x14ac:dyDescent="0.25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</row>
    <row r="617" spans="1:26" ht="15.75" customHeight="1" x14ac:dyDescent="0.25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</row>
    <row r="618" spans="1:26" ht="15.75" customHeight="1" x14ac:dyDescent="0.25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</row>
    <row r="619" spans="1:26" ht="15.75" customHeight="1" x14ac:dyDescent="0.25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</row>
    <row r="620" spans="1:26" ht="15.75" customHeight="1" x14ac:dyDescent="0.25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</row>
    <row r="621" spans="1:26" ht="15.75" customHeight="1" x14ac:dyDescent="0.25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</row>
    <row r="622" spans="1:26" ht="15.75" customHeight="1" x14ac:dyDescent="0.25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</row>
    <row r="623" spans="1:26" ht="15.75" customHeight="1" x14ac:dyDescent="0.25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</row>
    <row r="624" spans="1:26" ht="15.75" customHeight="1" x14ac:dyDescent="0.25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</row>
    <row r="625" spans="1:26" ht="15.75" customHeight="1" x14ac:dyDescent="0.25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</row>
    <row r="626" spans="1:26" ht="15.75" customHeight="1" x14ac:dyDescent="0.25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</row>
    <row r="627" spans="1:26" ht="15.75" customHeight="1" x14ac:dyDescent="0.25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</row>
    <row r="628" spans="1:26" ht="15.75" customHeight="1" x14ac:dyDescent="0.25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</row>
    <row r="629" spans="1:26" ht="15.75" customHeight="1" x14ac:dyDescent="0.25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</row>
    <row r="630" spans="1:26" ht="15.75" customHeight="1" x14ac:dyDescent="0.25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</row>
    <row r="631" spans="1:26" ht="15.75" customHeight="1" x14ac:dyDescent="0.25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</row>
    <row r="632" spans="1:26" ht="15.75" customHeight="1" x14ac:dyDescent="0.25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</row>
    <row r="633" spans="1:26" ht="15.75" customHeight="1" x14ac:dyDescent="0.25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</row>
    <row r="634" spans="1:26" ht="15.75" customHeight="1" x14ac:dyDescent="0.25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</row>
    <row r="635" spans="1:26" ht="15.75" customHeight="1" x14ac:dyDescent="0.25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</row>
    <row r="636" spans="1:26" ht="15.75" customHeight="1" x14ac:dyDescent="0.25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</row>
    <row r="637" spans="1:26" ht="15.75" customHeight="1" x14ac:dyDescent="0.25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</row>
    <row r="638" spans="1:26" ht="15.75" customHeight="1" x14ac:dyDescent="0.25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</row>
    <row r="639" spans="1:26" ht="15.75" customHeight="1" x14ac:dyDescent="0.25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</row>
    <row r="640" spans="1:26" ht="15.75" customHeight="1" x14ac:dyDescent="0.25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</row>
    <row r="641" spans="1:26" ht="15.75" customHeight="1" x14ac:dyDescent="0.25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</row>
    <row r="642" spans="1:26" ht="15.75" customHeight="1" x14ac:dyDescent="0.25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</row>
    <row r="643" spans="1:26" ht="15.75" customHeight="1" x14ac:dyDescent="0.25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</row>
    <row r="644" spans="1:26" ht="15.75" customHeight="1" x14ac:dyDescent="0.25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</row>
    <row r="645" spans="1:26" ht="15.75" customHeight="1" x14ac:dyDescent="0.25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</row>
    <row r="646" spans="1:26" ht="15.75" customHeight="1" x14ac:dyDescent="0.25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</row>
    <row r="647" spans="1:26" ht="15.75" customHeight="1" x14ac:dyDescent="0.25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</row>
    <row r="648" spans="1:26" ht="15.75" customHeight="1" x14ac:dyDescent="0.25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</row>
    <row r="649" spans="1:26" ht="15.75" customHeight="1" x14ac:dyDescent="0.25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</row>
    <row r="650" spans="1:26" ht="15.75" customHeight="1" x14ac:dyDescent="0.25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</row>
    <row r="651" spans="1:26" ht="15.75" customHeight="1" x14ac:dyDescent="0.25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</row>
    <row r="652" spans="1:26" ht="15.75" customHeight="1" x14ac:dyDescent="0.25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</row>
    <row r="653" spans="1:26" ht="15.75" customHeight="1" x14ac:dyDescent="0.25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</row>
    <row r="654" spans="1:26" ht="15.75" customHeight="1" x14ac:dyDescent="0.25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</row>
    <row r="655" spans="1:26" ht="15.75" customHeight="1" x14ac:dyDescent="0.25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</row>
    <row r="656" spans="1:26" ht="15.75" customHeight="1" x14ac:dyDescent="0.25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</row>
    <row r="657" spans="1:26" ht="15.75" customHeight="1" x14ac:dyDescent="0.25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</row>
    <row r="658" spans="1:26" ht="15.75" customHeight="1" x14ac:dyDescent="0.25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</row>
    <row r="659" spans="1:26" ht="15.75" customHeight="1" x14ac:dyDescent="0.25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</row>
    <row r="660" spans="1:26" ht="15.75" customHeight="1" x14ac:dyDescent="0.25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</row>
    <row r="661" spans="1:26" ht="15.75" customHeight="1" x14ac:dyDescent="0.25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</row>
    <row r="662" spans="1:26" ht="15.75" customHeight="1" x14ac:dyDescent="0.25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</row>
    <row r="663" spans="1:26" ht="15.75" customHeight="1" x14ac:dyDescent="0.25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</row>
    <row r="664" spans="1:26" ht="15.75" customHeight="1" x14ac:dyDescent="0.25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</row>
    <row r="665" spans="1:26" ht="15.75" customHeight="1" x14ac:dyDescent="0.25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</row>
    <row r="666" spans="1:26" ht="15.75" customHeight="1" x14ac:dyDescent="0.25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</row>
    <row r="667" spans="1:26" ht="15.75" customHeight="1" x14ac:dyDescent="0.25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</row>
    <row r="668" spans="1:26" ht="15.75" customHeight="1" x14ac:dyDescent="0.25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</row>
    <row r="669" spans="1:26" ht="15.75" customHeight="1" x14ac:dyDescent="0.25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</row>
    <row r="670" spans="1:26" ht="15.75" customHeight="1" x14ac:dyDescent="0.25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</row>
    <row r="671" spans="1:26" ht="15.75" customHeight="1" x14ac:dyDescent="0.25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</row>
    <row r="672" spans="1:26" ht="15.75" customHeight="1" x14ac:dyDescent="0.25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</row>
    <row r="673" spans="1:26" ht="15.75" customHeight="1" x14ac:dyDescent="0.25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</row>
    <row r="674" spans="1:26" ht="15.75" customHeight="1" x14ac:dyDescent="0.25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</row>
    <row r="675" spans="1:26" ht="15.75" customHeight="1" x14ac:dyDescent="0.25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</row>
    <row r="676" spans="1:26" ht="15.75" customHeight="1" x14ac:dyDescent="0.25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</row>
    <row r="677" spans="1:26" ht="15.75" customHeight="1" x14ac:dyDescent="0.25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</row>
    <row r="678" spans="1:26" ht="15.75" customHeight="1" x14ac:dyDescent="0.25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</row>
    <row r="679" spans="1:26" ht="15.75" customHeight="1" x14ac:dyDescent="0.25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</row>
    <row r="680" spans="1:26" ht="15.75" customHeight="1" x14ac:dyDescent="0.25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</row>
    <row r="681" spans="1:26" ht="15.75" customHeight="1" x14ac:dyDescent="0.25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</row>
    <row r="682" spans="1:26" ht="15.75" customHeight="1" x14ac:dyDescent="0.25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</row>
    <row r="683" spans="1:26" ht="15.75" customHeight="1" x14ac:dyDescent="0.25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</row>
    <row r="684" spans="1:26" ht="15.75" customHeight="1" x14ac:dyDescent="0.25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</row>
    <row r="685" spans="1:26" ht="15.75" customHeight="1" x14ac:dyDescent="0.25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</row>
    <row r="686" spans="1:26" ht="15.75" customHeight="1" x14ac:dyDescent="0.25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</row>
    <row r="687" spans="1:26" ht="15.75" customHeight="1" x14ac:dyDescent="0.25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</row>
    <row r="688" spans="1:26" ht="15.75" customHeight="1" x14ac:dyDescent="0.25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</row>
    <row r="689" spans="1:26" ht="15.75" customHeight="1" x14ac:dyDescent="0.25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</row>
    <row r="690" spans="1:26" ht="15.75" customHeight="1" x14ac:dyDescent="0.25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</row>
    <row r="691" spans="1:26" ht="15.75" customHeight="1" x14ac:dyDescent="0.25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</row>
    <row r="692" spans="1:26" ht="15.75" customHeight="1" x14ac:dyDescent="0.25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</row>
    <row r="693" spans="1:26" ht="15.75" customHeight="1" x14ac:dyDescent="0.25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</row>
    <row r="694" spans="1:26" ht="15.75" customHeight="1" x14ac:dyDescent="0.25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</row>
    <row r="695" spans="1:26" ht="15.75" customHeight="1" x14ac:dyDescent="0.25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</row>
    <row r="696" spans="1:26" ht="15.75" customHeight="1" x14ac:dyDescent="0.25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</row>
    <row r="697" spans="1:26" ht="15.75" customHeight="1" x14ac:dyDescent="0.25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</row>
    <row r="698" spans="1:26" ht="15.75" customHeight="1" x14ac:dyDescent="0.25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</row>
    <row r="699" spans="1:26" ht="15.75" customHeight="1" x14ac:dyDescent="0.25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</row>
    <row r="700" spans="1:26" ht="15.75" customHeight="1" x14ac:dyDescent="0.25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</row>
    <row r="701" spans="1:26" ht="15.75" customHeight="1" x14ac:dyDescent="0.25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</row>
    <row r="702" spans="1:26" ht="15.75" customHeight="1" x14ac:dyDescent="0.25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</row>
    <row r="703" spans="1:26" ht="15.75" customHeight="1" x14ac:dyDescent="0.25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</row>
    <row r="704" spans="1:26" ht="15.75" customHeight="1" x14ac:dyDescent="0.25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</row>
    <row r="705" spans="1:26" ht="15.75" customHeight="1" x14ac:dyDescent="0.25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</row>
    <row r="706" spans="1:26" ht="15.75" customHeight="1" x14ac:dyDescent="0.25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</row>
    <row r="707" spans="1:26" ht="15.75" customHeight="1" x14ac:dyDescent="0.25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</row>
    <row r="708" spans="1:26" ht="15.75" customHeight="1" x14ac:dyDescent="0.25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</row>
    <row r="709" spans="1:26" ht="15.75" customHeight="1" x14ac:dyDescent="0.25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</row>
    <row r="710" spans="1:26" ht="15.75" customHeight="1" x14ac:dyDescent="0.25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</row>
    <row r="711" spans="1:26" ht="15.75" customHeight="1" x14ac:dyDescent="0.25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</row>
    <row r="712" spans="1:26" ht="15.75" customHeight="1" x14ac:dyDescent="0.25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</row>
    <row r="713" spans="1:26" ht="15.75" customHeight="1" x14ac:dyDescent="0.25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</row>
    <row r="714" spans="1:26" ht="15.75" customHeight="1" x14ac:dyDescent="0.25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</row>
    <row r="715" spans="1:26" ht="15.75" customHeight="1" x14ac:dyDescent="0.25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</row>
    <row r="716" spans="1:26" ht="15.75" customHeight="1" x14ac:dyDescent="0.25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</row>
    <row r="717" spans="1:26" ht="15.75" customHeight="1" x14ac:dyDescent="0.25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</row>
    <row r="718" spans="1:26" ht="15.75" customHeight="1" x14ac:dyDescent="0.25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</row>
    <row r="719" spans="1:26" ht="15.75" customHeight="1" x14ac:dyDescent="0.25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</row>
    <row r="720" spans="1:26" ht="15.75" customHeight="1" x14ac:dyDescent="0.25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</row>
    <row r="721" spans="1:26" ht="15.75" customHeight="1" x14ac:dyDescent="0.25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</row>
    <row r="722" spans="1:26" ht="15.75" customHeight="1" x14ac:dyDescent="0.25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</row>
    <row r="723" spans="1:26" ht="15.75" customHeight="1" x14ac:dyDescent="0.25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</row>
    <row r="724" spans="1:26" ht="15.75" customHeight="1" x14ac:dyDescent="0.25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</row>
    <row r="725" spans="1:26" ht="15.75" customHeight="1" x14ac:dyDescent="0.25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</row>
    <row r="726" spans="1:26" ht="15.75" customHeight="1" x14ac:dyDescent="0.25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</row>
    <row r="727" spans="1:26" ht="15.75" customHeight="1" x14ac:dyDescent="0.25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</row>
    <row r="728" spans="1:26" ht="15.75" customHeight="1" x14ac:dyDescent="0.25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</row>
    <row r="729" spans="1:26" ht="15.75" customHeight="1" x14ac:dyDescent="0.25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</row>
    <row r="730" spans="1:26" ht="15.75" customHeight="1" x14ac:dyDescent="0.25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</row>
    <row r="731" spans="1:26" ht="15.75" customHeight="1" x14ac:dyDescent="0.25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</row>
    <row r="732" spans="1:26" ht="15.75" customHeight="1" x14ac:dyDescent="0.25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</row>
    <row r="733" spans="1:26" ht="15.75" customHeight="1" x14ac:dyDescent="0.25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</row>
    <row r="734" spans="1:26" ht="15.75" customHeight="1" x14ac:dyDescent="0.25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</row>
    <row r="735" spans="1:26" ht="15.75" customHeight="1" x14ac:dyDescent="0.25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</row>
    <row r="736" spans="1:26" ht="15.75" customHeight="1" x14ac:dyDescent="0.25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</row>
    <row r="737" spans="1:26" ht="15.75" customHeight="1" x14ac:dyDescent="0.25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</row>
    <row r="738" spans="1:26" ht="15.75" customHeight="1" x14ac:dyDescent="0.25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</row>
    <row r="739" spans="1:26" ht="15.75" customHeight="1" x14ac:dyDescent="0.25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</row>
    <row r="740" spans="1:26" ht="15.75" customHeight="1" x14ac:dyDescent="0.25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</row>
    <row r="741" spans="1:26" ht="15.75" customHeight="1" x14ac:dyDescent="0.25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</row>
    <row r="742" spans="1:26" ht="15.75" customHeight="1" x14ac:dyDescent="0.25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</row>
    <row r="743" spans="1:26" ht="15.75" customHeight="1" x14ac:dyDescent="0.25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</row>
    <row r="744" spans="1:26" ht="15.75" customHeight="1" x14ac:dyDescent="0.25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</row>
    <row r="745" spans="1:26" ht="15.75" customHeight="1" x14ac:dyDescent="0.25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</row>
    <row r="746" spans="1:26" ht="15.75" customHeight="1" x14ac:dyDescent="0.25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</row>
    <row r="747" spans="1:26" ht="15.75" customHeight="1" x14ac:dyDescent="0.25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</row>
    <row r="748" spans="1:26" ht="15.75" customHeight="1" x14ac:dyDescent="0.25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</row>
    <row r="749" spans="1:26" ht="15.75" customHeight="1" x14ac:dyDescent="0.25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</row>
    <row r="750" spans="1:26" ht="15.75" customHeight="1" x14ac:dyDescent="0.25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</row>
    <row r="751" spans="1:26" ht="15.75" customHeight="1" x14ac:dyDescent="0.25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</row>
    <row r="752" spans="1:26" ht="15.75" customHeight="1" x14ac:dyDescent="0.25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</row>
    <row r="753" spans="1:26" ht="15.75" customHeight="1" x14ac:dyDescent="0.25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</row>
    <row r="754" spans="1:26" ht="15.75" customHeight="1" x14ac:dyDescent="0.25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</row>
    <row r="755" spans="1:26" ht="15.75" customHeight="1" x14ac:dyDescent="0.25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</row>
    <row r="756" spans="1:26" ht="15.75" customHeight="1" x14ac:dyDescent="0.25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</row>
    <row r="757" spans="1:26" ht="15.75" customHeight="1" x14ac:dyDescent="0.25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</row>
    <row r="758" spans="1:26" ht="15.75" customHeight="1" x14ac:dyDescent="0.25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</row>
    <row r="759" spans="1:26" ht="15.75" customHeight="1" x14ac:dyDescent="0.25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</row>
    <row r="760" spans="1:26" ht="15.75" customHeight="1" x14ac:dyDescent="0.25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</row>
    <row r="761" spans="1:26" ht="15.75" customHeight="1" x14ac:dyDescent="0.25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</row>
    <row r="762" spans="1:26" ht="15.75" customHeight="1" x14ac:dyDescent="0.25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</row>
    <row r="763" spans="1:26" ht="15.75" customHeight="1" x14ac:dyDescent="0.25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</row>
    <row r="764" spans="1:26" ht="15.75" customHeight="1" x14ac:dyDescent="0.25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</row>
    <row r="765" spans="1:26" ht="15.75" customHeight="1" x14ac:dyDescent="0.25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</row>
    <row r="766" spans="1:26" ht="15.75" customHeight="1" x14ac:dyDescent="0.25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</row>
    <row r="767" spans="1:26" ht="15.75" customHeight="1" x14ac:dyDescent="0.25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</row>
    <row r="768" spans="1:26" ht="15.75" customHeight="1" x14ac:dyDescent="0.25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</row>
    <row r="769" spans="1:26" ht="15.75" customHeight="1" x14ac:dyDescent="0.25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</row>
    <row r="770" spans="1:26" ht="15.75" customHeight="1" x14ac:dyDescent="0.25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</row>
    <row r="771" spans="1:26" ht="15.75" customHeight="1" x14ac:dyDescent="0.25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</row>
    <row r="772" spans="1:26" ht="15.75" customHeight="1" x14ac:dyDescent="0.25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</row>
    <row r="773" spans="1:26" ht="15.75" customHeight="1" x14ac:dyDescent="0.25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</row>
    <row r="774" spans="1:26" ht="15.75" customHeight="1" x14ac:dyDescent="0.25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</row>
    <row r="775" spans="1:26" ht="15.75" customHeight="1" x14ac:dyDescent="0.25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</row>
    <row r="776" spans="1:26" ht="15.75" customHeight="1" x14ac:dyDescent="0.25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</row>
    <row r="777" spans="1:26" ht="15.75" customHeight="1" x14ac:dyDescent="0.25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</row>
    <row r="778" spans="1:26" ht="15.75" customHeight="1" x14ac:dyDescent="0.25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</row>
    <row r="779" spans="1:26" ht="15.75" customHeight="1" x14ac:dyDescent="0.25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</row>
    <row r="780" spans="1:26" ht="15.75" customHeight="1" x14ac:dyDescent="0.25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</row>
    <row r="781" spans="1:26" ht="15.75" customHeight="1" x14ac:dyDescent="0.25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</row>
    <row r="782" spans="1:26" ht="15.75" customHeight="1" x14ac:dyDescent="0.25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</row>
    <row r="783" spans="1:26" ht="15.75" customHeight="1" x14ac:dyDescent="0.25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</row>
    <row r="784" spans="1:26" ht="15.75" customHeight="1" x14ac:dyDescent="0.25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</row>
    <row r="785" spans="1:26" ht="15.75" customHeight="1" x14ac:dyDescent="0.25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</row>
    <row r="786" spans="1:26" ht="15.75" customHeight="1" x14ac:dyDescent="0.25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</row>
    <row r="787" spans="1:26" ht="15.75" customHeight="1" x14ac:dyDescent="0.25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</row>
    <row r="788" spans="1:26" ht="15.75" customHeight="1" x14ac:dyDescent="0.25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</row>
    <row r="789" spans="1:26" ht="15.75" customHeight="1" x14ac:dyDescent="0.25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</row>
    <row r="790" spans="1:26" ht="15.75" customHeight="1" x14ac:dyDescent="0.25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</row>
    <row r="791" spans="1:26" ht="15.75" customHeight="1" x14ac:dyDescent="0.25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</row>
    <row r="792" spans="1:26" ht="15.75" customHeight="1" x14ac:dyDescent="0.25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</row>
    <row r="793" spans="1:26" ht="15.75" customHeight="1" x14ac:dyDescent="0.25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</row>
    <row r="794" spans="1:26" ht="15.75" customHeight="1" x14ac:dyDescent="0.25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</row>
    <row r="795" spans="1:26" ht="15.75" customHeight="1" x14ac:dyDescent="0.25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</row>
    <row r="796" spans="1:26" ht="15.75" customHeight="1" x14ac:dyDescent="0.25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</row>
    <row r="797" spans="1:26" ht="15.75" customHeight="1" x14ac:dyDescent="0.25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</row>
    <row r="798" spans="1:26" ht="15.75" customHeight="1" x14ac:dyDescent="0.25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</row>
    <row r="799" spans="1:26" ht="15.75" customHeight="1" x14ac:dyDescent="0.25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</row>
    <row r="800" spans="1:26" ht="15.75" customHeight="1" x14ac:dyDescent="0.25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</row>
    <row r="801" spans="1:26" ht="15.75" customHeight="1" x14ac:dyDescent="0.25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</row>
    <row r="802" spans="1:26" ht="15.75" customHeight="1" x14ac:dyDescent="0.25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</row>
    <row r="803" spans="1:26" ht="15.75" customHeight="1" x14ac:dyDescent="0.25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</row>
    <row r="804" spans="1:26" ht="15.75" customHeight="1" x14ac:dyDescent="0.25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</row>
    <row r="805" spans="1:26" ht="15.75" customHeight="1" x14ac:dyDescent="0.25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</row>
    <row r="806" spans="1:26" ht="15.75" customHeight="1" x14ac:dyDescent="0.25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</row>
    <row r="807" spans="1:26" ht="15.75" customHeight="1" x14ac:dyDescent="0.25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</row>
    <row r="808" spans="1:26" ht="15.75" customHeight="1" x14ac:dyDescent="0.25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</row>
    <row r="809" spans="1:26" ht="15.75" customHeight="1" x14ac:dyDescent="0.25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</row>
    <row r="810" spans="1:26" ht="15.75" customHeight="1" x14ac:dyDescent="0.25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</row>
    <row r="811" spans="1:26" ht="15.75" customHeight="1" x14ac:dyDescent="0.25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</row>
    <row r="812" spans="1:26" ht="15.75" customHeight="1" x14ac:dyDescent="0.25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</row>
    <row r="813" spans="1:26" ht="15.75" customHeight="1" x14ac:dyDescent="0.25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</row>
    <row r="814" spans="1:26" ht="15.75" customHeight="1" x14ac:dyDescent="0.25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</row>
    <row r="815" spans="1:26" ht="15.75" customHeight="1" x14ac:dyDescent="0.25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</row>
    <row r="816" spans="1:26" ht="15.75" customHeight="1" x14ac:dyDescent="0.25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</row>
    <row r="817" spans="1:26" ht="15.75" customHeight="1" x14ac:dyDescent="0.25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</row>
    <row r="818" spans="1:26" ht="15.75" customHeight="1" x14ac:dyDescent="0.25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</row>
    <row r="819" spans="1:26" ht="15.75" customHeight="1" x14ac:dyDescent="0.25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</row>
    <row r="820" spans="1:26" ht="15.75" customHeight="1" x14ac:dyDescent="0.25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</row>
    <row r="821" spans="1:26" ht="15.75" customHeight="1" x14ac:dyDescent="0.25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</row>
    <row r="822" spans="1:26" ht="15.75" customHeight="1" x14ac:dyDescent="0.25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</row>
    <row r="823" spans="1:26" ht="15.75" customHeight="1" x14ac:dyDescent="0.25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</row>
    <row r="824" spans="1:26" ht="15.75" customHeight="1" x14ac:dyDescent="0.25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</row>
    <row r="825" spans="1:26" ht="15.75" customHeight="1" x14ac:dyDescent="0.25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</row>
    <row r="826" spans="1:26" ht="15.75" customHeight="1" x14ac:dyDescent="0.25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</row>
    <row r="827" spans="1:26" ht="15.75" customHeight="1" x14ac:dyDescent="0.25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</row>
    <row r="828" spans="1:26" ht="15.75" customHeight="1" x14ac:dyDescent="0.25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</row>
    <row r="829" spans="1:26" ht="15.75" customHeight="1" x14ac:dyDescent="0.25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</row>
    <row r="830" spans="1:26" ht="15.75" customHeight="1" x14ac:dyDescent="0.25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</row>
    <row r="831" spans="1:26" ht="15.75" customHeight="1" x14ac:dyDescent="0.25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</row>
    <row r="832" spans="1:26" ht="15.75" customHeight="1" x14ac:dyDescent="0.25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</row>
    <row r="833" spans="1:26" ht="15.75" customHeight="1" x14ac:dyDescent="0.25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</row>
    <row r="834" spans="1:26" ht="15.75" customHeight="1" x14ac:dyDescent="0.25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</row>
    <row r="835" spans="1:26" ht="15.75" customHeight="1" x14ac:dyDescent="0.25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</row>
    <row r="836" spans="1:26" ht="15.75" customHeight="1" x14ac:dyDescent="0.25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</row>
    <row r="837" spans="1:26" ht="15.75" customHeight="1" x14ac:dyDescent="0.25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</row>
    <row r="838" spans="1:26" ht="15.75" customHeight="1" x14ac:dyDescent="0.25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</row>
    <row r="839" spans="1:26" ht="15.75" customHeight="1" x14ac:dyDescent="0.25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</row>
    <row r="840" spans="1:26" ht="15.75" customHeight="1" x14ac:dyDescent="0.25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</row>
    <row r="841" spans="1:26" ht="15.75" customHeight="1" x14ac:dyDescent="0.25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</row>
    <row r="842" spans="1:26" ht="15.75" customHeight="1" x14ac:dyDescent="0.25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</row>
    <row r="843" spans="1:26" ht="15.75" customHeight="1" x14ac:dyDescent="0.25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</row>
    <row r="844" spans="1:26" ht="15.75" customHeight="1" x14ac:dyDescent="0.25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</row>
    <row r="845" spans="1:26" ht="15.75" customHeight="1" x14ac:dyDescent="0.25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</row>
    <row r="846" spans="1:26" ht="15.75" customHeight="1" x14ac:dyDescent="0.25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</row>
    <row r="847" spans="1:26" ht="15.75" customHeight="1" x14ac:dyDescent="0.25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</row>
    <row r="848" spans="1:26" ht="15.75" customHeight="1" x14ac:dyDescent="0.25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</row>
    <row r="849" spans="1:26" ht="15.75" customHeight="1" x14ac:dyDescent="0.25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</row>
    <row r="850" spans="1:26" ht="15.75" customHeight="1" x14ac:dyDescent="0.25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</row>
    <row r="851" spans="1:26" ht="15.75" customHeight="1" x14ac:dyDescent="0.25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</row>
    <row r="852" spans="1:26" ht="15.75" customHeight="1" x14ac:dyDescent="0.25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</row>
    <row r="853" spans="1:26" ht="15.75" customHeight="1" x14ac:dyDescent="0.25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</row>
    <row r="854" spans="1:26" ht="15.75" customHeight="1" x14ac:dyDescent="0.25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</row>
    <row r="855" spans="1:26" ht="15.75" customHeight="1" x14ac:dyDescent="0.25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</row>
    <row r="856" spans="1:26" ht="15.75" customHeight="1" x14ac:dyDescent="0.25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</row>
    <row r="857" spans="1:26" ht="15.75" customHeight="1" x14ac:dyDescent="0.25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</row>
    <row r="858" spans="1:26" ht="15.75" customHeight="1" x14ac:dyDescent="0.25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</row>
    <row r="859" spans="1:26" ht="15.75" customHeight="1" x14ac:dyDescent="0.25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</row>
    <row r="860" spans="1:26" ht="15.75" customHeight="1" x14ac:dyDescent="0.25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</row>
    <row r="861" spans="1:26" ht="15.75" customHeight="1" x14ac:dyDescent="0.25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</row>
    <row r="862" spans="1:26" ht="15.75" customHeight="1" x14ac:dyDescent="0.25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</row>
    <row r="863" spans="1:26" ht="15.75" customHeight="1" x14ac:dyDescent="0.25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</row>
    <row r="864" spans="1:26" ht="15.75" customHeight="1" x14ac:dyDescent="0.25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</row>
    <row r="865" spans="1:26" ht="15.75" customHeight="1" x14ac:dyDescent="0.25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</row>
    <row r="866" spans="1:26" ht="15.75" customHeight="1" x14ac:dyDescent="0.25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</row>
    <row r="867" spans="1:26" ht="15.75" customHeight="1" x14ac:dyDescent="0.25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</row>
    <row r="868" spans="1:26" ht="15.75" customHeight="1" x14ac:dyDescent="0.25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</row>
    <row r="869" spans="1:26" ht="15.75" customHeight="1" x14ac:dyDescent="0.25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</row>
    <row r="870" spans="1:26" ht="15.75" customHeight="1" x14ac:dyDescent="0.25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</row>
    <row r="871" spans="1:26" ht="15.75" customHeight="1" x14ac:dyDescent="0.25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</row>
    <row r="872" spans="1:26" ht="15.75" customHeight="1" x14ac:dyDescent="0.25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</row>
    <row r="873" spans="1:26" ht="15.75" customHeight="1" x14ac:dyDescent="0.25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</row>
    <row r="874" spans="1:26" ht="15.75" customHeight="1" x14ac:dyDescent="0.25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</row>
    <row r="875" spans="1:26" ht="15.75" customHeight="1" x14ac:dyDescent="0.25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</row>
    <row r="876" spans="1:26" ht="15.75" customHeight="1" x14ac:dyDescent="0.25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</row>
    <row r="877" spans="1:26" ht="15.75" customHeight="1" x14ac:dyDescent="0.25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</row>
    <row r="878" spans="1:26" ht="15.75" customHeight="1" x14ac:dyDescent="0.25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</row>
    <row r="879" spans="1:26" ht="15.75" customHeight="1" x14ac:dyDescent="0.25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</row>
    <row r="880" spans="1:26" ht="15.75" customHeight="1" x14ac:dyDescent="0.25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</row>
    <row r="881" spans="1:26" ht="15.75" customHeight="1" x14ac:dyDescent="0.25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</row>
    <row r="882" spans="1:26" ht="15.75" customHeight="1" x14ac:dyDescent="0.25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</row>
    <row r="883" spans="1:26" ht="15.75" customHeight="1" x14ac:dyDescent="0.25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</row>
    <row r="884" spans="1:26" ht="15.75" customHeight="1" x14ac:dyDescent="0.25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</row>
    <row r="885" spans="1:26" ht="15.75" customHeight="1" x14ac:dyDescent="0.25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</row>
    <row r="886" spans="1:26" ht="15.75" customHeight="1" x14ac:dyDescent="0.25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</row>
    <row r="887" spans="1:26" ht="15.75" customHeight="1" x14ac:dyDescent="0.25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</row>
    <row r="888" spans="1:26" ht="15.75" customHeight="1" x14ac:dyDescent="0.25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</row>
    <row r="889" spans="1:26" ht="15.75" customHeight="1" x14ac:dyDescent="0.25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</row>
    <row r="890" spans="1:26" ht="15.75" customHeight="1" x14ac:dyDescent="0.25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</row>
    <row r="891" spans="1:26" ht="15.75" customHeight="1" x14ac:dyDescent="0.25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</row>
    <row r="892" spans="1:26" ht="15.75" customHeight="1" x14ac:dyDescent="0.25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</row>
    <row r="893" spans="1:26" ht="15.75" customHeight="1" x14ac:dyDescent="0.25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</row>
    <row r="894" spans="1:26" ht="15.75" customHeight="1" x14ac:dyDescent="0.25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</row>
    <row r="895" spans="1:26" ht="15.75" customHeight="1" x14ac:dyDescent="0.25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</row>
    <row r="896" spans="1:26" ht="15.75" customHeight="1" x14ac:dyDescent="0.25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</row>
    <row r="897" spans="1:26" ht="15.75" customHeight="1" x14ac:dyDescent="0.25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</row>
    <row r="898" spans="1:26" ht="15.75" customHeight="1" x14ac:dyDescent="0.25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</row>
    <row r="899" spans="1:26" ht="15.75" customHeight="1" x14ac:dyDescent="0.25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</row>
    <row r="900" spans="1:26" ht="15.75" customHeight="1" x14ac:dyDescent="0.25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</row>
    <row r="901" spans="1:26" ht="15.75" customHeight="1" x14ac:dyDescent="0.25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</row>
    <row r="902" spans="1:26" ht="15.75" customHeight="1" x14ac:dyDescent="0.25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</row>
    <row r="903" spans="1:26" ht="15.75" customHeight="1" x14ac:dyDescent="0.25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</row>
    <row r="904" spans="1:26" ht="15.75" customHeight="1" x14ac:dyDescent="0.25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</row>
    <row r="905" spans="1:26" ht="15.75" customHeight="1" x14ac:dyDescent="0.25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</row>
    <row r="906" spans="1:26" ht="15.75" customHeight="1" x14ac:dyDescent="0.25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</row>
    <row r="907" spans="1:26" ht="15.75" customHeight="1" x14ac:dyDescent="0.25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</row>
    <row r="908" spans="1:26" ht="15.75" customHeight="1" x14ac:dyDescent="0.25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</row>
    <row r="909" spans="1:26" ht="15.75" customHeight="1" x14ac:dyDescent="0.25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</row>
    <row r="910" spans="1:26" ht="15.75" customHeight="1" x14ac:dyDescent="0.25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</row>
    <row r="911" spans="1:26" ht="15.75" customHeight="1" x14ac:dyDescent="0.25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</row>
    <row r="912" spans="1:26" ht="15.75" customHeight="1" x14ac:dyDescent="0.25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</row>
    <row r="913" spans="1:26" ht="15.75" customHeight="1" x14ac:dyDescent="0.25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</row>
    <row r="914" spans="1:26" ht="15.75" customHeight="1" x14ac:dyDescent="0.25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</row>
    <row r="915" spans="1:26" ht="15.75" customHeight="1" x14ac:dyDescent="0.25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</row>
    <row r="916" spans="1:26" ht="15.75" customHeight="1" x14ac:dyDescent="0.25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</row>
    <row r="917" spans="1:26" ht="15.75" customHeight="1" x14ac:dyDescent="0.25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</row>
    <row r="918" spans="1:26" ht="15.75" customHeight="1" x14ac:dyDescent="0.25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</row>
    <row r="919" spans="1:26" ht="15.75" customHeight="1" x14ac:dyDescent="0.25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</row>
    <row r="920" spans="1:26" ht="15.75" customHeight="1" x14ac:dyDescent="0.25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</row>
    <row r="921" spans="1:26" ht="15.75" customHeight="1" x14ac:dyDescent="0.25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</row>
    <row r="922" spans="1:26" ht="15.75" customHeight="1" x14ac:dyDescent="0.25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</row>
    <row r="923" spans="1:26" ht="15.75" customHeight="1" x14ac:dyDescent="0.25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</row>
    <row r="924" spans="1:26" ht="15.75" customHeight="1" x14ac:dyDescent="0.25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</row>
    <row r="925" spans="1:26" ht="15.75" customHeight="1" x14ac:dyDescent="0.25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</row>
    <row r="926" spans="1:26" ht="15.75" customHeight="1" x14ac:dyDescent="0.25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</row>
    <row r="927" spans="1:26" ht="15.75" customHeight="1" x14ac:dyDescent="0.25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</row>
    <row r="928" spans="1:26" ht="15.75" customHeight="1" x14ac:dyDescent="0.25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</row>
    <row r="929" spans="1:26" ht="15.75" customHeight="1" x14ac:dyDescent="0.25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</row>
    <row r="930" spans="1:26" ht="15.75" customHeight="1" x14ac:dyDescent="0.25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</row>
    <row r="931" spans="1:26" ht="15.75" customHeight="1" x14ac:dyDescent="0.25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</row>
    <row r="932" spans="1:26" ht="15.75" customHeight="1" x14ac:dyDescent="0.25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</row>
    <row r="933" spans="1:26" ht="15.75" customHeight="1" x14ac:dyDescent="0.25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</row>
    <row r="934" spans="1:26" ht="15.75" customHeight="1" x14ac:dyDescent="0.25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</row>
    <row r="935" spans="1:26" ht="15.75" customHeight="1" x14ac:dyDescent="0.25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</row>
    <row r="936" spans="1:26" ht="15.75" customHeight="1" x14ac:dyDescent="0.25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</row>
    <row r="937" spans="1:26" ht="15.75" customHeight="1" x14ac:dyDescent="0.25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</row>
    <row r="938" spans="1:26" ht="15.75" customHeight="1" x14ac:dyDescent="0.25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</row>
    <row r="939" spans="1:26" ht="15.75" customHeight="1" x14ac:dyDescent="0.25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</row>
    <row r="940" spans="1:26" ht="15.75" customHeight="1" x14ac:dyDescent="0.25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</row>
    <row r="941" spans="1:26" ht="15.75" customHeight="1" x14ac:dyDescent="0.25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</row>
    <row r="942" spans="1:26" ht="15.75" customHeight="1" x14ac:dyDescent="0.25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</row>
    <row r="943" spans="1:26" ht="15.75" customHeight="1" x14ac:dyDescent="0.25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</row>
    <row r="944" spans="1:26" ht="15.75" customHeight="1" x14ac:dyDescent="0.25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</row>
    <row r="945" spans="1:26" ht="15.75" customHeight="1" x14ac:dyDescent="0.25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</row>
    <row r="946" spans="1:26" ht="15.75" customHeight="1" x14ac:dyDescent="0.25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</row>
    <row r="947" spans="1:26" ht="15.75" customHeight="1" x14ac:dyDescent="0.25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</row>
    <row r="948" spans="1:26" ht="15.75" customHeight="1" x14ac:dyDescent="0.25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</row>
    <row r="949" spans="1:26" ht="15.75" customHeight="1" x14ac:dyDescent="0.25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</row>
    <row r="950" spans="1:26" ht="15.75" customHeight="1" x14ac:dyDescent="0.25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</row>
    <row r="951" spans="1:26" ht="15.75" customHeight="1" x14ac:dyDescent="0.25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</row>
    <row r="952" spans="1:26" ht="15.75" customHeight="1" x14ac:dyDescent="0.25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</row>
    <row r="953" spans="1:26" ht="15.75" customHeight="1" x14ac:dyDescent="0.25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</row>
    <row r="954" spans="1:26" ht="15.75" customHeight="1" x14ac:dyDescent="0.25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</row>
    <row r="955" spans="1:26" ht="15.75" customHeight="1" x14ac:dyDescent="0.25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</row>
    <row r="956" spans="1:26" ht="15.75" customHeight="1" x14ac:dyDescent="0.25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</row>
    <row r="957" spans="1:26" ht="15.75" customHeight="1" x14ac:dyDescent="0.25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</row>
    <row r="958" spans="1:26" ht="15.75" customHeight="1" x14ac:dyDescent="0.25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</row>
    <row r="959" spans="1:26" ht="15.75" customHeight="1" x14ac:dyDescent="0.25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</row>
    <row r="960" spans="1:26" ht="15.75" customHeight="1" x14ac:dyDescent="0.25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</row>
    <row r="961" spans="1:26" ht="15.75" customHeight="1" x14ac:dyDescent="0.25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</row>
    <row r="962" spans="1:26" ht="15.75" customHeight="1" x14ac:dyDescent="0.25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</row>
    <row r="963" spans="1:26" ht="15.75" customHeight="1" x14ac:dyDescent="0.25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</row>
    <row r="964" spans="1:26" ht="15.75" customHeight="1" x14ac:dyDescent="0.25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</row>
    <row r="965" spans="1:26" ht="15.75" customHeight="1" x14ac:dyDescent="0.25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</row>
    <row r="966" spans="1:26" ht="15.75" customHeight="1" x14ac:dyDescent="0.25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</row>
    <row r="967" spans="1:26" ht="15.75" customHeight="1" x14ac:dyDescent="0.25">
      <c r="A967" s="156"/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M967" s="156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</row>
    <row r="968" spans="1:26" ht="15.75" customHeight="1" x14ac:dyDescent="0.25">
      <c r="A968" s="156"/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M968" s="156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</row>
    <row r="969" spans="1:26" ht="15.75" customHeight="1" x14ac:dyDescent="0.25">
      <c r="A969" s="156"/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M969" s="156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</row>
    <row r="970" spans="1:26" ht="15.75" customHeight="1" x14ac:dyDescent="0.25">
      <c r="A970" s="156"/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M970" s="156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</row>
    <row r="971" spans="1:26" ht="15.75" customHeight="1" x14ac:dyDescent="0.25">
      <c r="A971" s="156"/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M971" s="156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</row>
    <row r="972" spans="1:26" ht="15.75" customHeight="1" x14ac:dyDescent="0.25">
      <c r="A972" s="156"/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</row>
    <row r="973" spans="1:26" ht="15.75" customHeight="1" x14ac:dyDescent="0.25">
      <c r="A973" s="156"/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M973" s="156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</row>
    <row r="974" spans="1:26" ht="15.75" customHeight="1" x14ac:dyDescent="0.25">
      <c r="A974" s="156"/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M974" s="156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</row>
    <row r="975" spans="1:26" ht="15.75" customHeight="1" x14ac:dyDescent="0.25">
      <c r="A975" s="156"/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</row>
    <row r="976" spans="1:26" ht="15.75" customHeight="1" x14ac:dyDescent="0.25">
      <c r="A976" s="156"/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M976" s="156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</row>
    <row r="977" spans="1:26" ht="15.75" customHeight="1" x14ac:dyDescent="0.25">
      <c r="A977" s="156"/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M977" s="156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</row>
    <row r="978" spans="1:26" ht="15.75" customHeight="1" x14ac:dyDescent="0.25">
      <c r="A978" s="156"/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M978" s="156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</row>
    <row r="979" spans="1:26" ht="15.75" customHeight="1" x14ac:dyDescent="0.25">
      <c r="A979" s="156"/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M979" s="156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</row>
    <row r="980" spans="1:26" ht="15.75" customHeight="1" x14ac:dyDescent="0.25">
      <c r="A980" s="156"/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M980" s="156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</row>
    <row r="981" spans="1:26" ht="15.75" customHeight="1" x14ac:dyDescent="0.25">
      <c r="A981" s="156"/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M981" s="156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</row>
    <row r="982" spans="1:26" ht="15.75" customHeight="1" x14ac:dyDescent="0.25">
      <c r="A982" s="156"/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M982" s="156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</row>
    <row r="983" spans="1:26" ht="15.75" customHeight="1" x14ac:dyDescent="0.25">
      <c r="A983" s="156"/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M983" s="156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</row>
    <row r="984" spans="1:26" ht="15.75" customHeight="1" x14ac:dyDescent="0.25">
      <c r="A984" s="156"/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M984" s="156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</row>
    <row r="985" spans="1:26" ht="15.75" customHeight="1" x14ac:dyDescent="0.25">
      <c r="A985" s="156"/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</row>
    <row r="986" spans="1:26" ht="15.75" customHeight="1" x14ac:dyDescent="0.25">
      <c r="A986" s="156"/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M986" s="156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</row>
    <row r="987" spans="1:26" ht="15.75" customHeight="1" x14ac:dyDescent="0.25">
      <c r="A987" s="156"/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M987" s="156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</row>
    <row r="988" spans="1:26" ht="15.75" customHeight="1" x14ac:dyDescent="0.25">
      <c r="A988" s="156"/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M988" s="156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</row>
    <row r="989" spans="1:26" ht="15.75" customHeight="1" x14ac:dyDescent="0.25">
      <c r="A989" s="156"/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</row>
    <row r="990" spans="1:26" ht="15.75" customHeight="1" x14ac:dyDescent="0.25">
      <c r="A990" s="156"/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M990" s="156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</row>
    <row r="991" spans="1:26" ht="15.75" customHeight="1" x14ac:dyDescent="0.25">
      <c r="A991" s="156"/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M991" s="156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</row>
    <row r="992" spans="1:26" ht="15.75" customHeight="1" x14ac:dyDescent="0.25">
      <c r="A992" s="156"/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</row>
    <row r="993" spans="1:26" ht="15.75" customHeight="1" x14ac:dyDescent="0.25">
      <c r="A993" s="156"/>
      <c r="B993" s="156"/>
      <c r="C993" s="156"/>
      <c r="D993" s="156"/>
      <c r="E993" s="156"/>
      <c r="F993" s="156"/>
      <c r="G993" s="156"/>
      <c r="H993" s="156"/>
      <c r="I993" s="156"/>
      <c r="J993" s="156"/>
      <c r="K993" s="156"/>
      <c r="L993" s="156"/>
      <c r="M993" s="156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</row>
    <row r="994" spans="1:26" ht="15.75" customHeight="1" x14ac:dyDescent="0.25">
      <c r="A994" s="156"/>
      <c r="B994" s="156"/>
      <c r="C994" s="156"/>
      <c r="D994" s="156"/>
      <c r="E994" s="156"/>
      <c r="F994" s="156"/>
      <c r="G994" s="156"/>
      <c r="H994" s="156"/>
      <c r="I994" s="156"/>
      <c r="J994" s="156"/>
      <c r="K994" s="156"/>
      <c r="L994" s="156"/>
      <c r="M994" s="156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</row>
    <row r="995" spans="1:26" ht="15.75" customHeight="1" x14ac:dyDescent="0.25">
      <c r="A995" s="156"/>
      <c r="B995" s="156"/>
      <c r="C995" s="156"/>
      <c r="D995" s="156"/>
      <c r="E995" s="156"/>
      <c r="F995" s="156"/>
      <c r="G995" s="156"/>
      <c r="H995" s="156"/>
      <c r="I995" s="156"/>
      <c r="J995" s="156"/>
      <c r="K995" s="156"/>
      <c r="L995" s="156"/>
      <c r="M995" s="156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</row>
    <row r="996" spans="1:26" ht="15.75" customHeight="1" x14ac:dyDescent="0.25">
      <c r="A996" s="156"/>
      <c r="B996" s="156"/>
      <c r="C996" s="156"/>
      <c r="D996" s="156"/>
      <c r="E996" s="156"/>
      <c r="F996" s="156"/>
      <c r="G996" s="156"/>
      <c r="H996" s="156"/>
      <c r="I996" s="156"/>
      <c r="J996" s="156"/>
      <c r="K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</row>
    <row r="997" spans="1:26" ht="15.75" customHeight="1" x14ac:dyDescent="0.25">
      <c r="A997" s="156"/>
      <c r="B997" s="156"/>
      <c r="C997" s="156"/>
      <c r="D997" s="156"/>
      <c r="E997" s="156"/>
      <c r="F997" s="156"/>
      <c r="G997" s="156"/>
      <c r="H997" s="156"/>
      <c r="I997" s="156"/>
      <c r="J997" s="156"/>
      <c r="K997" s="156"/>
      <c r="L997" s="156"/>
      <c r="M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</row>
    <row r="998" spans="1:26" ht="15.75" customHeight="1" x14ac:dyDescent="0.25">
      <c r="A998" s="156"/>
      <c r="B998" s="156"/>
      <c r="C998" s="156"/>
      <c r="D998" s="156"/>
      <c r="E998" s="156"/>
      <c r="F998" s="156"/>
      <c r="G998" s="156"/>
      <c r="H998" s="156"/>
      <c r="I998" s="156"/>
      <c r="J998" s="156"/>
      <c r="K998" s="156"/>
      <c r="L998" s="156"/>
      <c r="M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</row>
    <row r="999" spans="1:26" ht="15.75" customHeight="1" x14ac:dyDescent="0.25">
      <c r="A999" s="156"/>
      <c r="B999" s="156"/>
      <c r="C999" s="156"/>
      <c r="D999" s="156"/>
      <c r="I999" s="156"/>
      <c r="J999" s="156"/>
      <c r="K999" s="156"/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</row>
    <row r="1000" spans="1:26" ht="15.75" customHeight="1" x14ac:dyDescent="0.25">
      <c r="A1000" s="156"/>
      <c r="B1000" s="156"/>
      <c r="C1000" s="156"/>
      <c r="D1000" s="156"/>
      <c r="I1000" s="156"/>
      <c r="J1000" s="156"/>
      <c r="K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</row>
    <row r="1001" spans="1:26" ht="15" customHeight="1" x14ac:dyDescent="0.25">
      <c r="I1001" s="156"/>
      <c r="J1001" s="156"/>
      <c r="R1001" s="156"/>
    </row>
    <row r="1002" spans="1:26" ht="15" customHeight="1" x14ac:dyDescent="0.25">
      <c r="I1002" s="156"/>
      <c r="J1002" s="156"/>
      <c r="R1002" s="156"/>
    </row>
    <row r="1003" spans="1:26" ht="15" customHeight="1" x14ac:dyDescent="0.25">
      <c r="I1003" s="156"/>
      <c r="J1003" s="156"/>
      <c r="R1003" s="156"/>
    </row>
    <row r="1004" spans="1:26" ht="15" customHeight="1" x14ac:dyDescent="0.25">
      <c r="I1004" s="156"/>
      <c r="J1004" s="156"/>
      <c r="R1004" s="156"/>
    </row>
    <row r="1005" spans="1:26" ht="15" customHeight="1" x14ac:dyDescent="0.25">
      <c r="R1005" s="156"/>
    </row>
    <row r="1006" spans="1:26" ht="15" customHeight="1" x14ac:dyDescent="0.25">
      <c r="R1006" s="156"/>
    </row>
  </sheetData>
  <mergeCells count="6">
    <mergeCell ref="A1:T8"/>
    <mergeCell ref="K14:M15"/>
    <mergeCell ref="M17:M26"/>
    <mergeCell ref="I17:I28"/>
    <mergeCell ref="M29:M33"/>
    <mergeCell ref="E14:I15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A0117-211F-4552-B9BF-22760695CA15}">
  <sheetPr codeName="Planilha22"/>
  <dimension ref="A1:AE1002"/>
  <sheetViews>
    <sheetView showGridLines="0" zoomScale="70" zoomScaleNormal="70" workbookViewId="0">
      <selection activeCell="R39" sqref="R39"/>
    </sheetView>
  </sheetViews>
  <sheetFormatPr defaultColWidth="14.42578125" defaultRowHeight="15" customHeight="1" x14ac:dyDescent="0.25"/>
  <cols>
    <col min="1" max="2" width="9.140625" style="193" customWidth="1"/>
    <col min="3" max="3" width="10.28515625" style="193" customWidth="1"/>
    <col min="4" max="7" width="9.140625" style="193" customWidth="1"/>
    <col min="8" max="8" width="22.28515625" style="193" bestFit="1" customWidth="1"/>
    <col min="9" max="9" width="9.140625" style="193" customWidth="1"/>
    <col min="10" max="10" width="33.5703125" style="193" customWidth="1"/>
    <col min="11" max="13" width="9.140625" style="193" customWidth="1"/>
    <col min="14" max="14" width="22.28515625" style="193" customWidth="1"/>
    <col min="15" max="15" width="9.140625" style="193" customWidth="1"/>
    <col min="16" max="16" width="33.140625" style="193" customWidth="1"/>
    <col min="17" max="17" width="9.140625" style="193" customWidth="1"/>
    <col min="18" max="18" width="15.85546875" style="193" customWidth="1"/>
    <col min="19" max="22" width="9.140625" style="193" customWidth="1"/>
    <col min="23" max="27" width="8.7109375" style="193" customWidth="1"/>
    <col min="28" max="16384" width="14.42578125" style="193"/>
  </cols>
  <sheetData>
    <row r="1" spans="1:31" ht="15" customHeight="1" x14ac:dyDescent="0.25">
      <c r="A1" s="584" t="s">
        <v>108</v>
      </c>
      <c r="B1" s="584"/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584"/>
      <c r="Q1" s="584"/>
      <c r="R1" s="584"/>
      <c r="S1" s="584"/>
      <c r="T1" s="584"/>
      <c r="U1" s="584"/>
      <c r="V1" s="584"/>
      <c r="W1" s="194"/>
      <c r="X1" s="194"/>
      <c r="Y1" s="194"/>
      <c r="Z1" s="194"/>
      <c r="AA1" s="194"/>
      <c r="AB1" s="195"/>
      <c r="AC1" s="195"/>
      <c r="AD1" s="195"/>
      <c r="AE1" s="195"/>
    </row>
    <row r="2" spans="1:31" ht="15" customHeight="1" x14ac:dyDescent="0.25">
      <c r="A2" s="584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194"/>
      <c r="X2" s="194"/>
      <c r="Y2" s="194"/>
      <c r="Z2" s="194"/>
      <c r="AA2" s="194"/>
      <c r="AB2" s="195"/>
      <c r="AC2" s="195"/>
      <c r="AD2" s="195"/>
      <c r="AE2" s="195"/>
    </row>
    <row r="3" spans="1:31" ht="15" customHeight="1" x14ac:dyDescent="0.25">
      <c r="A3" s="584"/>
      <c r="B3" s="584"/>
      <c r="C3" s="584"/>
      <c r="D3" s="584"/>
      <c r="E3" s="584"/>
      <c r="F3" s="584"/>
      <c r="G3" s="584"/>
      <c r="H3" s="584"/>
      <c r="I3" s="584"/>
      <c r="J3" s="584"/>
      <c r="K3" s="584"/>
      <c r="L3" s="584"/>
      <c r="M3" s="584"/>
      <c r="N3" s="584"/>
      <c r="O3" s="584"/>
      <c r="P3" s="584"/>
      <c r="Q3" s="584"/>
      <c r="R3" s="584"/>
      <c r="S3" s="584"/>
      <c r="T3" s="584"/>
      <c r="U3" s="584"/>
      <c r="V3" s="584"/>
      <c r="W3" s="194"/>
      <c r="X3" s="194"/>
      <c r="Y3" s="194"/>
      <c r="Z3" s="194"/>
      <c r="AA3" s="194"/>
      <c r="AB3" s="195"/>
      <c r="AC3" s="195"/>
      <c r="AD3" s="195"/>
      <c r="AE3" s="195"/>
    </row>
    <row r="4" spans="1:31" ht="15" customHeight="1" x14ac:dyDescent="0.25">
      <c r="A4" s="584"/>
      <c r="B4" s="584"/>
      <c r="C4" s="584"/>
      <c r="D4" s="584"/>
      <c r="E4" s="584"/>
      <c r="F4" s="584"/>
      <c r="G4" s="584"/>
      <c r="H4" s="584"/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  <c r="V4" s="584"/>
      <c r="W4" s="194"/>
      <c r="X4" s="194"/>
      <c r="Y4" s="194"/>
      <c r="Z4" s="194"/>
      <c r="AA4" s="194"/>
      <c r="AB4" s="195"/>
      <c r="AC4" s="195"/>
      <c r="AD4" s="195"/>
      <c r="AE4" s="195"/>
    </row>
    <row r="5" spans="1:31" ht="15" customHeight="1" x14ac:dyDescent="0.25">
      <c r="A5" s="584"/>
      <c r="B5" s="584"/>
      <c r="C5" s="584"/>
      <c r="D5" s="584"/>
      <c r="E5" s="584"/>
      <c r="F5" s="584"/>
      <c r="G5" s="584"/>
      <c r="H5" s="584"/>
      <c r="I5" s="584"/>
      <c r="J5" s="584"/>
      <c r="K5" s="584"/>
      <c r="L5" s="584"/>
      <c r="M5" s="584"/>
      <c r="N5" s="584"/>
      <c r="O5" s="584"/>
      <c r="P5" s="584"/>
      <c r="Q5" s="584"/>
      <c r="R5" s="584"/>
      <c r="S5" s="584"/>
      <c r="T5" s="584"/>
      <c r="U5" s="584"/>
      <c r="V5" s="584"/>
      <c r="W5" s="194"/>
      <c r="X5" s="194"/>
      <c r="Y5" s="194"/>
      <c r="Z5" s="194"/>
      <c r="AA5" s="194"/>
      <c r="AB5" s="195"/>
      <c r="AC5" s="195"/>
      <c r="AD5" s="195"/>
      <c r="AE5" s="195"/>
    </row>
    <row r="6" spans="1:31" ht="15" customHeight="1" x14ac:dyDescent="0.25">
      <c r="A6" s="584"/>
      <c r="B6" s="584"/>
      <c r="C6" s="584"/>
      <c r="D6" s="584"/>
      <c r="E6" s="584"/>
      <c r="F6" s="584"/>
      <c r="G6" s="584"/>
      <c r="H6" s="584"/>
      <c r="I6" s="584"/>
      <c r="J6" s="584"/>
      <c r="K6" s="584"/>
      <c r="L6" s="584"/>
      <c r="M6" s="584"/>
      <c r="N6" s="584"/>
      <c r="O6" s="584"/>
      <c r="P6" s="584"/>
      <c r="Q6" s="584"/>
      <c r="R6" s="584"/>
      <c r="S6" s="584"/>
      <c r="T6" s="584"/>
      <c r="U6" s="584"/>
      <c r="V6" s="584"/>
      <c r="W6" s="194"/>
      <c r="X6" s="194"/>
      <c r="Y6" s="194"/>
      <c r="Z6" s="194"/>
      <c r="AA6" s="194"/>
      <c r="AB6" s="195"/>
      <c r="AC6" s="195"/>
      <c r="AD6" s="195"/>
      <c r="AE6" s="195"/>
    </row>
    <row r="7" spans="1:31" ht="15" customHeight="1" x14ac:dyDescent="0.25">
      <c r="A7" s="584"/>
      <c r="B7" s="584"/>
      <c r="C7" s="584"/>
      <c r="D7" s="584"/>
      <c r="E7" s="584"/>
      <c r="F7" s="584"/>
      <c r="G7" s="584"/>
      <c r="H7" s="584"/>
      <c r="I7" s="584"/>
      <c r="J7" s="584"/>
      <c r="K7" s="584"/>
      <c r="L7" s="584"/>
      <c r="M7" s="584"/>
      <c r="N7" s="584"/>
      <c r="O7" s="584"/>
      <c r="P7" s="584"/>
      <c r="Q7" s="584"/>
      <c r="R7" s="584"/>
      <c r="S7" s="584"/>
      <c r="T7" s="584"/>
      <c r="U7" s="584"/>
      <c r="V7" s="584"/>
      <c r="W7" s="194"/>
      <c r="X7" s="194"/>
      <c r="Y7" s="194"/>
      <c r="Z7" s="194"/>
      <c r="AA7" s="194"/>
      <c r="AB7" s="195"/>
      <c r="AC7" s="195"/>
      <c r="AD7" s="195"/>
      <c r="AE7" s="195"/>
    </row>
    <row r="8" spans="1:31" ht="15.75" customHeight="1" x14ac:dyDescent="0.25">
      <c r="A8" s="584"/>
      <c r="B8" s="584"/>
      <c r="C8" s="584"/>
      <c r="D8" s="584"/>
      <c r="E8" s="584"/>
      <c r="F8" s="584"/>
      <c r="G8" s="584"/>
      <c r="H8" s="584"/>
      <c r="I8" s="584"/>
      <c r="J8" s="584"/>
      <c r="K8" s="584"/>
      <c r="L8" s="584"/>
      <c r="M8" s="584"/>
      <c r="N8" s="584"/>
      <c r="O8" s="584"/>
      <c r="P8" s="584"/>
      <c r="Q8" s="584"/>
      <c r="R8" s="584"/>
      <c r="S8" s="584"/>
      <c r="T8" s="584"/>
      <c r="U8" s="584"/>
      <c r="V8" s="584"/>
      <c r="W8" s="194"/>
      <c r="X8" s="194"/>
      <c r="Y8" s="194"/>
      <c r="Z8" s="194"/>
      <c r="AA8" s="194"/>
      <c r="AB8" s="195"/>
      <c r="AC8" s="195"/>
      <c r="AD8" s="195"/>
      <c r="AE8" s="195"/>
    </row>
    <row r="9" spans="1:31" ht="15" customHeight="1" x14ac:dyDescent="0.25">
      <c r="A9" s="586"/>
      <c r="B9" s="586"/>
      <c r="C9" s="58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4"/>
      <c r="X9" s="194"/>
      <c r="Y9" s="194"/>
      <c r="Z9" s="194"/>
      <c r="AA9" s="194"/>
      <c r="AB9" s="195"/>
      <c r="AC9" s="195"/>
      <c r="AD9" s="195"/>
      <c r="AE9" s="195"/>
    </row>
    <row r="10" spans="1:31" ht="15" customHeight="1" x14ac:dyDescent="0.25">
      <c r="A10" s="586"/>
      <c r="B10" s="586"/>
      <c r="C10" s="58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4"/>
      <c r="X10" s="194"/>
      <c r="Y10" s="194"/>
      <c r="Z10" s="194"/>
      <c r="AA10" s="194"/>
      <c r="AB10" s="195"/>
      <c r="AC10" s="195"/>
      <c r="AD10" s="195"/>
      <c r="AE10" s="195"/>
    </row>
    <row r="11" spans="1:31" ht="15" customHeight="1" x14ac:dyDescent="0.25">
      <c r="A11" s="586"/>
      <c r="B11" s="586"/>
      <c r="C11" s="58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4"/>
      <c r="X11" s="194"/>
      <c r="Y11" s="194"/>
      <c r="Z11" s="194"/>
      <c r="AA11" s="194"/>
      <c r="AB11" s="195"/>
      <c r="AC11" s="195"/>
      <c r="AD11" s="195"/>
      <c r="AE11" s="195"/>
    </row>
    <row r="12" spans="1:31" x14ac:dyDescent="0.25">
      <c r="A12" s="586"/>
      <c r="B12" s="586"/>
      <c r="C12" s="586"/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4"/>
      <c r="X12" s="194"/>
      <c r="Y12" s="194"/>
      <c r="Z12" s="194"/>
      <c r="AA12" s="194"/>
      <c r="AB12" s="195"/>
      <c r="AC12" s="195"/>
      <c r="AD12" s="195"/>
      <c r="AE12" s="195"/>
    </row>
    <row r="13" spans="1:31" x14ac:dyDescent="0.25">
      <c r="A13" s="586"/>
      <c r="B13" s="586"/>
      <c r="C13" s="58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4"/>
      <c r="X13" s="194"/>
      <c r="Y13" s="194"/>
      <c r="Z13" s="194"/>
      <c r="AA13" s="194"/>
      <c r="AB13" s="195"/>
      <c r="AC13" s="195"/>
      <c r="AD13" s="195"/>
      <c r="AE13" s="195"/>
    </row>
    <row r="14" spans="1:31" ht="20.45" customHeight="1" x14ac:dyDescent="0.25">
      <c r="A14" s="586"/>
      <c r="B14" s="586"/>
      <c r="C14" s="586"/>
      <c r="D14" s="196"/>
      <c r="E14" s="196"/>
      <c r="F14" s="196"/>
      <c r="G14" s="585" t="s">
        <v>109</v>
      </c>
      <c r="H14" s="585"/>
      <c r="I14" s="585"/>
      <c r="J14" s="585"/>
      <c r="K14" s="585"/>
      <c r="L14" s="196"/>
      <c r="M14" s="585" t="s">
        <v>110</v>
      </c>
      <c r="N14" s="585"/>
      <c r="O14" s="585"/>
      <c r="P14" s="585"/>
      <c r="Q14" s="585"/>
      <c r="R14" s="196"/>
      <c r="S14" s="196"/>
      <c r="T14" s="196"/>
      <c r="U14" s="196"/>
      <c r="V14" s="196"/>
      <c r="W14" s="194"/>
      <c r="X14" s="194"/>
      <c r="Y14" s="194"/>
      <c r="Z14" s="194"/>
      <c r="AA14" s="194"/>
      <c r="AB14" s="195"/>
      <c r="AC14" s="195"/>
      <c r="AD14" s="195"/>
      <c r="AE14" s="195"/>
    </row>
    <row r="15" spans="1:31" ht="20.45" customHeight="1" x14ac:dyDescent="0.25">
      <c r="A15" s="586"/>
      <c r="B15" s="586"/>
      <c r="C15" s="586"/>
      <c r="D15" s="196"/>
      <c r="E15" s="196"/>
      <c r="F15" s="196"/>
      <c r="G15" s="585"/>
      <c r="H15" s="585"/>
      <c r="I15" s="585"/>
      <c r="J15" s="585"/>
      <c r="K15" s="585"/>
      <c r="L15" s="196"/>
      <c r="M15" s="585"/>
      <c r="N15" s="585"/>
      <c r="O15" s="585"/>
      <c r="P15" s="585"/>
      <c r="Q15" s="585"/>
      <c r="R15" s="196"/>
      <c r="S15" s="196"/>
      <c r="T15" s="196"/>
      <c r="U15" s="196"/>
      <c r="V15" s="196"/>
      <c r="W15" s="194"/>
      <c r="X15" s="194"/>
      <c r="Y15" s="194"/>
      <c r="Z15" s="194"/>
      <c r="AA15" s="194"/>
      <c r="AB15" s="195"/>
      <c r="AC15" s="195"/>
      <c r="AD15" s="195"/>
      <c r="AE15" s="195"/>
    </row>
    <row r="16" spans="1:31" ht="15" customHeight="1" x14ac:dyDescent="0.3">
      <c r="A16" s="586"/>
      <c r="B16" s="586"/>
      <c r="C16" s="586"/>
      <c r="D16" s="207" t="s">
        <v>111</v>
      </c>
      <c r="E16" s="207"/>
      <c r="F16" s="207"/>
      <c r="G16" s="208"/>
      <c r="H16" s="206"/>
      <c r="I16" s="206"/>
      <c r="J16" s="206"/>
      <c r="K16" s="206"/>
      <c r="L16" s="207"/>
      <c r="M16" s="202"/>
      <c r="N16" s="202"/>
      <c r="O16" s="206"/>
      <c r="P16" s="205"/>
      <c r="Q16" s="205"/>
      <c r="R16" s="204"/>
      <c r="S16" s="204"/>
      <c r="T16" s="204"/>
      <c r="U16" s="204"/>
      <c r="V16" s="204"/>
      <c r="W16" s="194"/>
      <c r="X16" s="194"/>
      <c r="Y16" s="194"/>
      <c r="Z16" s="194"/>
      <c r="AA16" s="194"/>
      <c r="AB16" s="195"/>
      <c r="AC16" s="195"/>
      <c r="AD16" s="195"/>
      <c r="AE16" s="195"/>
    </row>
    <row r="17" spans="1:31" ht="15" customHeight="1" x14ac:dyDescent="0.3">
      <c r="A17" s="586"/>
      <c r="B17" s="586"/>
      <c r="C17" s="586"/>
      <c r="D17" s="207"/>
      <c r="E17" s="207"/>
      <c r="F17" s="207"/>
      <c r="G17" s="206"/>
      <c r="H17" s="201" t="s">
        <v>112</v>
      </c>
      <c r="I17" s="206"/>
      <c r="J17" s="107"/>
      <c r="K17" s="206"/>
      <c r="L17" s="207"/>
      <c r="M17" s="202"/>
      <c r="N17" s="201" t="s">
        <v>112</v>
      </c>
      <c r="O17" s="206"/>
      <c r="P17" s="105"/>
      <c r="Q17" s="205"/>
      <c r="R17" s="204"/>
      <c r="S17" s="204"/>
      <c r="T17" s="204"/>
      <c r="U17" s="204"/>
      <c r="V17" s="204"/>
      <c r="W17" s="194"/>
      <c r="X17" s="194"/>
      <c r="Y17" s="194"/>
      <c r="Z17" s="194"/>
      <c r="AA17" s="194"/>
      <c r="AB17" s="195"/>
      <c r="AC17" s="195"/>
      <c r="AD17" s="195"/>
      <c r="AE17" s="195"/>
    </row>
    <row r="18" spans="1:31" ht="15" customHeight="1" x14ac:dyDescent="0.25">
      <c r="A18" s="586"/>
      <c r="B18" s="586"/>
      <c r="C18" s="586"/>
      <c r="D18" s="196"/>
      <c r="E18" s="196"/>
      <c r="F18" s="196"/>
      <c r="G18" s="199"/>
      <c r="H18" s="199"/>
      <c r="I18" s="199"/>
      <c r="J18" s="198"/>
      <c r="K18" s="198"/>
      <c r="L18" s="196"/>
      <c r="M18" s="202"/>
      <c r="N18" s="198"/>
      <c r="O18" s="198"/>
      <c r="P18" s="198"/>
      <c r="Q18" s="198"/>
      <c r="R18" s="196"/>
      <c r="S18" s="196"/>
      <c r="T18" s="196"/>
      <c r="U18" s="196"/>
      <c r="V18" s="196"/>
      <c r="W18" s="194"/>
      <c r="X18" s="194"/>
      <c r="Y18" s="194"/>
      <c r="Z18" s="194"/>
      <c r="AA18" s="194"/>
      <c r="AB18" s="195"/>
      <c r="AC18" s="195"/>
      <c r="AD18" s="195"/>
      <c r="AE18" s="195"/>
    </row>
    <row r="19" spans="1:31" ht="15" customHeight="1" x14ac:dyDescent="0.25">
      <c r="A19" s="586"/>
      <c r="B19" s="586"/>
      <c r="C19" s="586"/>
      <c r="D19" s="196"/>
      <c r="E19" s="196"/>
      <c r="F19" s="196"/>
      <c r="G19" s="199"/>
      <c r="H19" s="201" t="s">
        <v>102</v>
      </c>
      <c r="I19" s="202"/>
      <c r="J19" s="98"/>
      <c r="K19" s="198"/>
      <c r="L19" s="196"/>
      <c r="M19" s="202"/>
      <c r="N19" s="201" t="s">
        <v>102</v>
      </c>
      <c r="O19" s="202"/>
      <c r="P19" s="98"/>
      <c r="Q19" s="198"/>
      <c r="R19" s="196"/>
      <c r="S19" s="196"/>
      <c r="T19" s="196"/>
      <c r="U19" s="196"/>
      <c r="V19" s="196"/>
      <c r="W19" s="194"/>
      <c r="X19" s="194"/>
      <c r="Y19" s="194"/>
      <c r="Z19" s="194"/>
      <c r="AA19" s="194"/>
      <c r="AB19" s="195"/>
      <c r="AC19" s="195"/>
      <c r="AD19" s="195"/>
      <c r="AE19" s="195"/>
    </row>
    <row r="20" spans="1:31" x14ac:dyDescent="0.25">
      <c r="A20" s="586"/>
      <c r="B20" s="586"/>
      <c r="C20" s="586"/>
      <c r="D20" s="196"/>
      <c r="E20" s="196"/>
      <c r="F20" s="196"/>
      <c r="G20" s="199"/>
      <c r="H20" s="199"/>
      <c r="I20" s="199"/>
      <c r="J20" s="198"/>
      <c r="K20" s="198"/>
      <c r="L20" s="196"/>
      <c r="M20" s="202"/>
      <c r="N20" s="198"/>
      <c r="O20" s="198"/>
      <c r="P20" s="198"/>
      <c r="Q20" s="198"/>
      <c r="R20" s="196"/>
      <c r="S20" s="196"/>
      <c r="T20" s="196"/>
      <c r="U20" s="196"/>
      <c r="V20" s="196"/>
      <c r="W20" s="194"/>
      <c r="X20" s="194"/>
      <c r="Y20" s="194"/>
      <c r="Z20" s="194"/>
      <c r="AA20" s="194"/>
      <c r="AB20" s="195"/>
      <c r="AC20" s="195"/>
      <c r="AD20" s="195"/>
      <c r="AE20" s="195"/>
    </row>
    <row r="21" spans="1:31" ht="15.75" customHeight="1" x14ac:dyDescent="0.25">
      <c r="A21" s="586"/>
      <c r="B21" s="586"/>
      <c r="C21" s="586"/>
      <c r="D21" s="196"/>
      <c r="E21" s="196"/>
      <c r="F21" s="196"/>
      <c r="G21" s="199"/>
      <c r="H21" s="201" t="s">
        <v>96</v>
      </c>
      <c r="I21" s="199"/>
      <c r="J21" s="203"/>
      <c r="K21" s="198"/>
      <c r="L21" s="196"/>
      <c r="M21" s="202"/>
      <c r="N21" s="201" t="s">
        <v>96</v>
      </c>
      <c r="O21" s="198"/>
      <c r="P21" s="200"/>
      <c r="Q21" s="198"/>
      <c r="R21" s="196"/>
      <c r="S21" s="196"/>
      <c r="T21" s="196"/>
      <c r="U21" s="196"/>
      <c r="V21" s="196"/>
      <c r="W21" s="194"/>
      <c r="X21" s="194"/>
      <c r="Y21" s="194"/>
      <c r="Z21" s="194"/>
      <c r="AA21" s="194"/>
      <c r="AB21" s="195"/>
      <c r="AC21" s="195"/>
      <c r="AD21" s="195"/>
      <c r="AE21" s="195"/>
    </row>
    <row r="22" spans="1:31" ht="15.75" customHeight="1" x14ac:dyDescent="0.25">
      <c r="A22" s="586"/>
      <c r="B22" s="586"/>
      <c r="C22" s="586"/>
      <c r="D22" s="196"/>
      <c r="E22" s="196"/>
      <c r="F22" s="196"/>
      <c r="G22" s="199"/>
      <c r="H22" s="199"/>
      <c r="I22" s="199"/>
      <c r="J22" s="198"/>
      <c r="K22" s="198"/>
      <c r="L22" s="196"/>
      <c r="M22" s="198"/>
      <c r="N22" s="198"/>
      <c r="O22" s="198"/>
      <c r="P22" s="198"/>
      <c r="Q22" s="198"/>
      <c r="R22" s="196"/>
      <c r="S22" s="196"/>
      <c r="T22" s="196"/>
      <c r="U22" s="196"/>
      <c r="V22" s="196"/>
      <c r="W22" s="194"/>
      <c r="X22" s="194"/>
      <c r="Y22" s="194"/>
      <c r="Z22" s="194"/>
      <c r="AA22" s="194"/>
      <c r="AB22" s="195"/>
      <c r="AC22" s="195"/>
      <c r="AD22" s="195"/>
      <c r="AE22" s="195"/>
    </row>
    <row r="23" spans="1:31" ht="15.75" customHeight="1" x14ac:dyDescent="0.25">
      <c r="A23" s="586"/>
      <c r="B23" s="586"/>
      <c r="C23" s="586"/>
      <c r="D23" s="196"/>
      <c r="E23" s="196"/>
      <c r="F23" s="196"/>
      <c r="G23" s="199"/>
      <c r="H23" s="199"/>
      <c r="I23" s="199"/>
      <c r="J23" s="198"/>
      <c r="K23" s="198"/>
      <c r="L23" s="196"/>
      <c r="M23" s="198"/>
      <c r="N23" s="198"/>
      <c r="O23" s="198"/>
      <c r="P23" s="198"/>
      <c r="Q23" s="198"/>
      <c r="R23" s="196"/>
      <c r="S23" s="196"/>
      <c r="T23" s="196"/>
      <c r="U23" s="196"/>
      <c r="V23" s="196"/>
      <c r="W23" s="194"/>
      <c r="X23" s="194"/>
      <c r="Y23" s="194"/>
      <c r="Z23" s="194"/>
      <c r="AA23" s="194"/>
      <c r="AB23" s="195"/>
      <c r="AC23" s="195"/>
      <c r="AD23" s="195"/>
      <c r="AE23" s="195"/>
    </row>
    <row r="24" spans="1:31" ht="15.75" customHeight="1" x14ac:dyDescent="0.25">
      <c r="A24" s="586"/>
      <c r="B24" s="586"/>
      <c r="C24" s="586"/>
      <c r="D24" s="196"/>
      <c r="E24" s="196"/>
      <c r="F24" s="196"/>
      <c r="G24" s="199"/>
      <c r="H24" s="199"/>
      <c r="I24" s="199"/>
      <c r="J24" s="198"/>
      <c r="K24" s="198"/>
      <c r="L24" s="196"/>
      <c r="M24" s="198"/>
      <c r="N24" s="198"/>
      <c r="O24" s="198"/>
      <c r="P24" s="198"/>
      <c r="Q24" s="198"/>
      <c r="R24" s="196"/>
      <c r="S24" s="196"/>
      <c r="T24" s="196"/>
      <c r="U24" s="196"/>
      <c r="V24" s="196"/>
      <c r="W24" s="194"/>
      <c r="X24" s="194"/>
      <c r="Y24" s="194"/>
      <c r="Z24" s="194"/>
      <c r="AA24" s="194"/>
      <c r="AB24" s="195"/>
      <c r="AC24" s="195"/>
      <c r="AD24" s="195"/>
      <c r="AE24" s="195"/>
    </row>
    <row r="25" spans="1:31" ht="15.75" customHeight="1" x14ac:dyDescent="0.25">
      <c r="A25" s="586"/>
      <c r="B25" s="586"/>
      <c r="C25" s="586"/>
      <c r="D25" s="196"/>
      <c r="E25" s="196"/>
      <c r="F25" s="196"/>
      <c r="G25" s="199"/>
      <c r="H25" s="199"/>
      <c r="I25" s="199"/>
      <c r="J25" s="198"/>
      <c r="K25" s="198"/>
      <c r="L25" s="196"/>
      <c r="M25" s="198"/>
      <c r="N25" s="198"/>
      <c r="O25" s="198"/>
      <c r="P25" s="198"/>
      <c r="Q25" s="198"/>
      <c r="R25" s="196"/>
      <c r="S25" s="196"/>
      <c r="T25" s="196"/>
      <c r="U25" s="196"/>
      <c r="V25" s="196"/>
      <c r="W25" s="194"/>
      <c r="X25" s="194"/>
      <c r="Y25" s="194"/>
      <c r="Z25" s="194"/>
      <c r="AA25" s="194"/>
      <c r="AB25" s="195"/>
      <c r="AC25" s="195"/>
      <c r="AD25" s="195"/>
      <c r="AE25" s="195"/>
    </row>
    <row r="26" spans="1:31" ht="15.75" customHeight="1" x14ac:dyDescent="0.25">
      <c r="A26" s="586"/>
      <c r="B26" s="586"/>
      <c r="C26" s="586"/>
      <c r="D26" s="196"/>
      <c r="E26" s="196"/>
      <c r="F26" s="196"/>
      <c r="G26" s="199"/>
      <c r="H26" s="199"/>
      <c r="I26" s="199"/>
      <c r="J26" s="198"/>
      <c r="K26" s="198"/>
      <c r="L26" s="196"/>
      <c r="M26" s="198"/>
      <c r="N26" s="198"/>
      <c r="O26" s="198"/>
      <c r="P26" s="198"/>
      <c r="Q26" s="198"/>
      <c r="R26" s="196"/>
      <c r="S26" s="196"/>
      <c r="T26" s="196"/>
      <c r="U26" s="196"/>
      <c r="V26" s="196"/>
      <c r="W26" s="194"/>
      <c r="X26" s="194"/>
      <c r="Y26" s="194"/>
      <c r="Z26" s="194"/>
      <c r="AA26" s="194"/>
      <c r="AB26" s="195"/>
      <c r="AC26" s="195"/>
      <c r="AD26" s="195"/>
      <c r="AE26" s="195"/>
    </row>
    <row r="27" spans="1:31" ht="15.75" customHeight="1" x14ac:dyDescent="0.25">
      <c r="A27" s="586"/>
      <c r="B27" s="586"/>
      <c r="C27" s="586"/>
      <c r="D27" s="196"/>
      <c r="E27" s="196"/>
      <c r="F27" s="196"/>
      <c r="G27" s="199"/>
      <c r="H27" s="199"/>
      <c r="I27" s="199"/>
      <c r="J27" s="198"/>
      <c r="K27" s="198"/>
      <c r="L27" s="196"/>
      <c r="M27" s="198"/>
      <c r="N27" s="198"/>
      <c r="O27" s="198"/>
      <c r="P27" s="198"/>
      <c r="Q27" s="198"/>
      <c r="R27" s="196"/>
      <c r="S27" s="196"/>
      <c r="T27" s="196"/>
      <c r="U27" s="196"/>
      <c r="V27" s="196"/>
      <c r="W27" s="194"/>
      <c r="X27" s="194"/>
      <c r="Y27" s="194"/>
      <c r="Z27" s="194"/>
      <c r="AA27" s="194"/>
      <c r="AB27" s="195"/>
      <c r="AC27" s="195"/>
      <c r="AD27" s="195"/>
      <c r="AE27" s="195"/>
    </row>
    <row r="28" spans="1:31" ht="15.75" customHeight="1" x14ac:dyDescent="0.25">
      <c r="A28" s="586"/>
      <c r="B28" s="586"/>
      <c r="C28" s="586"/>
      <c r="D28" s="196"/>
      <c r="E28" s="196"/>
      <c r="F28" s="196"/>
      <c r="G28" s="197"/>
      <c r="H28" s="197"/>
      <c r="I28" s="197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4"/>
      <c r="X28" s="194"/>
      <c r="Y28" s="194"/>
      <c r="Z28" s="194"/>
      <c r="AA28" s="194"/>
      <c r="AB28" s="195"/>
      <c r="AC28" s="195"/>
      <c r="AD28" s="195"/>
      <c r="AE28" s="195"/>
    </row>
    <row r="29" spans="1:31" ht="15.75" customHeight="1" x14ac:dyDescent="0.25">
      <c r="A29" s="586"/>
      <c r="B29" s="586"/>
      <c r="C29" s="586"/>
      <c r="D29" s="196"/>
      <c r="E29" s="196"/>
      <c r="F29" s="196"/>
      <c r="G29" s="197"/>
      <c r="H29" s="197"/>
      <c r="I29" s="197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4"/>
      <c r="X29" s="194"/>
      <c r="Y29" s="194"/>
      <c r="Z29" s="194"/>
      <c r="AA29" s="194"/>
      <c r="AB29" s="195"/>
      <c r="AC29" s="195"/>
      <c r="AD29" s="195"/>
      <c r="AE29" s="195"/>
    </row>
    <row r="30" spans="1:31" ht="15.75" customHeight="1" x14ac:dyDescent="0.25">
      <c r="A30" s="586"/>
      <c r="B30" s="586"/>
      <c r="C30" s="586"/>
      <c r="D30" s="196"/>
      <c r="E30" s="196"/>
      <c r="F30" s="196"/>
      <c r="G30" s="197"/>
      <c r="H30" s="197"/>
      <c r="I30" s="197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4"/>
      <c r="X30" s="194"/>
      <c r="Y30" s="194"/>
      <c r="Z30" s="194"/>
      <c r="AA30" s="194"/>
      <c r="AB30" s="195"/>
      <c r="AC30" s="195"/>
      <c r="AD30" s="195"/>
      <c r="AE30" s="195"/>
    </row>
    <row r="31" spans="1:31" ht="15.75" customHeight="1" x14ac:dyDescent="0.25">
      <c r="A31" s="586"/>
      <c r="B31" s="586"/>
      <c r="C31" s="586"/>
      <c r="D31" s="196"/>
      <c r="E31" s="196"/>
      <c r="F31" s="196"/>
      <c r="G31" s="197"/>
      <c r="H31" s="197"/>
      <c r="I31" s="197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4"/>
      <c r="X31" s="194"/>
      <c r="Y31" s="194"/>
      <c r="Z31" s="194"/>
      <c r="AA31" s="194"/>
      <c r="AB31" s="195"/>
      <c r="AC31" s="195"/>
      <c r="AD31" s="195"/>
      <c r="AE31" s="195"/>
    </row>
    <row r="32" spans="1:31" ht="15.75" customHeight="1" x14ac:dyDescent="0.25">
      <c r="A32" s="586"/>
      <c r="B32" s="586"/>
      <c r="C32" s="586"/>
      <c r="D32" s="196"/>
      <c r="E32" s="196"/>
      <c r="F32" s="196"/>
      <c r="G32" s="197"/>
      <c r="H32" s="197"/>
      <c r="I32" s="197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4"/>
      <c r="X32" s="194"/>
      <c r="Y32" s="194"/>
      <c r="Z32" s="194"/>
      <c r="AA32" s="194"/>
      <c r="AB32" s="195"/>
      <c r="AC32" s="195"/>
      <c r="AD32" s="195"/>
      <c r="AE32" s="195"/>
    </row>
    <row r="33" spans="1:31" ht="15.75" customHeight="1" x14ac:dyDescent="0.25">
      <c r="A33" s="586"/>
      <c r="B33" s="586"/>
      <c r="C33" s="586"/>
      <c r="D33" s="196"/>
      <c r="E33" s="196"/>
      <c r="F33" s="196"/>
      <c r="G33" s="197"/>
      <c r="H33" s="197"/>
      <c r="I33" s="197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4"/>
      <c r="X33" s="194"/>
      <c r="Y33" s="194"/>
      <c r="Z33" s="194"/>
      <c r="AA33" s="194"/>
      <c r="AB33" s="195"/>
      <c r="AC33" s="195"/>
      <c r="AD33" s="195"/>
      <c r="AE33" s="195"/>
    </row>
    <row r="34" spans="1:31" ht="15.75" customHeight="1" x14ac:dyDescent="0.25">
      <c r="A34" s="194"/>
      <c r="B34" s="194"/>
      <c r="C34" s="194"/>
      <c r="D34" s="196"/>
      <c r="E34" s="196"/>
      <c r="F34" s="196"/>
      <c r="G34" s="197"/>
      <c r="H34" s="197"/>
      <c r="I34" s="197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4"/>
      <c r="X34" s="194"/>
      <c r="Y34" s="194"/>
      <c r="Z34" s="194"/>
      <c r="AA34" s="194"/>
      <c r="AB34" s="195"/>
      <c r="AC34" s="195"/>
      <c r="AD34" s="195"/>
      <c r="AE34" s="195"/>
    </row>
    <row r="35" spans="1:31" ht="15.75" customHeight="1" x14ac:dyDescent="0.25">
      <c r="A35" s="194"/>
      <c r="B35" s="194"/>
      <c r="C35" s="194"/>
      <c r="D35" s="196"/>
      <c r="E35" s="196"/>
      <c r="F35" s="196"/>
      <c r="G35" s="197"/>
      <c r="H35" s="197"/>
      <c r="I35" s="197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4"/>
      <c r="X35" s="194"/>
      <c r="Y35" s="194"/>
      <c r="Z35" s="194"/>
      <c r="AA35" s="194"/>
      <c r="AB35" s="195"/>
      <c r="AC35" s="195"/>
      <c r="AD35" s="195"/>
      <c r="AE35" s="195"/>
    </row>
    <row r="36" spans="1:31" ht="15.75" customHeight="1" x14ac:dyDescent="0.25">
      <c r="A36" s="194"/>
      <c r="B36" s="194"/>
      <c r="C36" s="194"/>
      <c r="D36" s="194"/>
      <c r="E36" s="194"/>
      <c r="F36" s="194"/>
      <c r="G36" s="194"/>
      <c r="H36" s="194"/>
      <c r="I36" s="194"/>
      <c r="J36" s="196"/>
      <c r="K36" s="194"/>
      <c r="L36" s="194"/>
      <c r="M36" s="194"/>
      <c r="N36" s="194"/>
      <c r="O36" s="194"/>
      <c r="P36" s="196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5"/>
      <c r="AC36" s="195"/>
      <c r="AD36" s="195"/>
      <c r="AE36" s="195"/>
    </row>
    <row r="37" spans="1:31" ht="15.75" customHeight="1" x14ac:dyDescent="0.25">
      <c r="A37" s="194"/>
      <c r="B37" s="194"/>
      <c r="C37" s="194"/>
      <c r="D37" s="194"/>
      <c r="E37" s="194"/>
      <c r="F37" s="194"/>
      <c r="G37" s="194"/>
      <c r="H37" s="194"/>
      <c r="I37" s="194"/>
      <c r="J37" s="196"/>
      <c r="K37" s="194"/>
      <c r="L37" s="194"/>
      <c r="M37" s="194"/>
      <c r="N37" s="194"/>
      <c r="O37" s="194"/>
      <c r="P37" s="196"/>
      <c r="Q37" s="194"/>
      <c r="R37" s="194"/>
      <c r="S37" s="194"/>
      <c r="T37" s="194"/>
      <c r="U37" s="194"/>
      <c r="V37" s="194"/>
      <c r="W37" s="194"/>
      <c r="X37" s="194"/>
      <c r="Y37" s="194"/>
      <c r="Z37" s="194"/>
      <c r="AA37" s="194"/>
      <c r="AB37" s="195"/>
      <c r="AC37" s="195"/>
      <c r="AD37" s="195"/>
      <c r="AE37" s="195"/>
    </row>
    <row r="38" spans="1:31" ht="15.75" customHeight="1" x14ac:dyDescent="0.25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194"/>
      <c r="R38" s="194"/>
      <c r="S38" s="194"/>
      <c r="T38" s="194"/>
      <c r="U38" s="194"/>
      <c r="V38" s="194"/>
      <c r="W38" s="194"/>
      <c r="X38" s="194"/>
      <c r="Y38" s="194"/>
      <c r="Z38" s="194"/>
      <c r="AA38" s="194"/>
      <c r="AB38" s="195"/>
      <c r="AC38" s="195"/>
      <c r="AD38" s="195"/>
      <c r="AE38" s="195"/>
    </row>
    <row r="39" spans="1:31" ht="15.75" customHeight="1" x14ac:dyDescent="0.25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194"/>
      <c r="R39" s="194"/>
      <c r="S39" s="194"/>
      <c r="T39" s="194"/>
      <c r="U39" s="194"/>
      <c r="V39" s="194"/>
      <c r="W39" s="194"/>
      <c r="X39" s="194"/>
      <c r="Y39" s="194"/>
      <c r="Z39" s="194"/>
      <c r="AA39" s="194"/>
      <c r="AB39" s="195"/>
      <c r="AC39" s="195"/>
      <c r="AD39" s="195"/>
      <c r="AE39" s="195"/>
    </row>
    <row r="40" spans="1:31" ht="15.75" customHeight="1" x14ac:dyDescent="0.25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5"/>
      <c r="AC40" s="195"/>
      <c r="AD40" s="195"/>
      <c r="AE40" s="195"/>
    </row>
    <row r="41" spans="1:31" ht="15.75" customHeight="1" x14ac:dyDescent="0.25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5"/>
      <c r="AC41" s="195"/>
      <c r="AD41" s="195"/>
      <c r="AE41" s="195"/>
    </row>
    <row r="42" spans="1:31" ht="15.75" customHeight="1" x14ac:dyDescent="0.25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5"/>
      <c r="AC42" s="195"/>
      <c r="AD42" s="195"/>
      <c r="AE42" s="195"/>
    </row>
    <row r="43" spans="1:31" ht="15.75" customHeight="1" x14ac:dyDescent="0.25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5"/>
      <c r="AC43" s="195"/>
      <c r="AD43" s="195"/>
      <c r="AE43" s="195"/>
    </row>
    <row r="44" spans="1:31" ht="15.75" customHeight="1" x14ac:dyDescent="0.25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5"/>
      <c r="AC44" s="195"/>
      <c r="AD44" s="195"/>
      <c r="AE44" s="195"/>
    </row>
    <row r="45" spans="1:31" ht="15.75" customHeight="1" x14ac:dyDescent="0.25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5"/>
      <c r="AC45" s="195"/>
      <c r="AD45" s="195"/>
      <c r="AE45" s="195"/>
    </row>
    <row r="46" spans="1:31" ht="15.75" customHeight="1" x14ac:dyDescent="0.25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5"/>
      <c r="AC46" s="195"/>
      <c r="AD46" s="195"/>
      <c r="AE46" s="195"/>
    </row>
    <row r="47" spans="1:31" ht="15.75" customHeight="1" x14ac:dyDescent="0.25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5"/>
      <c r="AC47" s="195"/>
      <c r="AD47" s="195"/>
      <c r="AE47" s="195"/>
    </row>
    <row r="48" spans="1:31" ht="15.75" customHeight="1" x14ac:dyDescent="0.25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5"/>
      <c r="AC48" s="195"/>
      <c r="AD48" s="195"/>
      <c r="AE48" s="195"/>
    </row>
    <row r="49" spans="1:31" ht="15.75" customHeight="1" x14ac:dyDescent="0.25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5"/>
      <c r="AC49" s="195"/>
      <c r="AD49" s="195"/>
      <c r="AE49" s="195"/>
    </row>
    <row r="50" spans="1:31" ht="15.75" customHeight="1" x14ac:dyDescent="0.25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5"/>
      <c r="AC50" s="195"/>
      <c r="AD50" s="195"/>
      <c r="AE50" s="195"/>
    </row>
    <row r="51" spans="1:31" ht="15.75" customHeight="1" x14ac:dyDescent="0.25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5"/>
      <c r="AC51" s="195"/>
      <c r="AD51" s="195"/>
      <c r="AE51" s="195"/>
    </row>
    <row r="52" spans="1:31" ht="15.75" customHeight="1" x14ac:dyDescent="0.25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  <c r="AB52" s="195"/>
      <c r="AC52" s="195"/>
      <c r="AD52" s="195"/>
      <c r="AE52" s="195"/>
    </row>
    <row r="53" spans="1:31" ht="15.75" customHeight="1" x14ac:dyDescent="0.25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  <c r="AB53" s="195"/>
      <c r="AC53" s="195"/>
      <c r="AD53" s="195"/>
      <c r="AE53" s="195"/>
    </row>
    <row r="54" spans="1:31" ht="15.75" customHeight="1" x14ac:dyDescent="0.25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  <c r="AB54" s="195"/>
      <c r="AC54" s="195"/>
      <c r="AD54" s="195"/>
      <c r="AE54" s="195"/>
    </row>
    <row r="55" spans="1:31" ht="15.75" customHeight="1" x14ac:dyDescent="0.25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  <c r="AB55" s="195"/>
      <c r="AC55" s="195"/>
      <c r="AD55" s="195"/>
      <c r="AE55" s="195"/>
    </row>
    <row r="56" spans="1:31" ht="15.75" customHeight="1" x14ac:dyDescent="0.25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  <c r="P56" s="194"/>
      <c r="Q56" s="194"/>
      <c r="R56" s="194"/>
      <c r="S56" s="194"/>
      <c r="T56" s="194"/>
      <c r="U56" s="194"/>
      <c r="V56" s="194"/>
      <c r="W56" s="194"/>
      <c r="X56" s="194"/>
      <c r="Y56" s="194"/>
      <c r="Z56" s="194"/>
      <c r="AA56" s="194"/>
      <c r="AB56" s="195"/>
      <c r="AC56" s="195"/>
      <c r="AD56" s="195"/>
      <c r="AE56" s="195"/>
    </row>
    <row r="57" spans="1:31" ht="15.75" customHeight="1" x14ac:dyDescent="0.25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4"/>
      <c r="U57" s="194"/>
      <c r="V57" s="194"/>
      <c r="W57" s="194"/>
      <c r="X57" s="194"/>
      <c r="Y57" s="194"/>
      <c r="Z57" s="194"/>
      <c r="AA57" s="194"/>
      <c r="AB57" s="195"/>
      <c r="AC57" s="195"/>
      <c r="AD57" s="195"/>
      <c r="AE57" s="195"/>
    </row>
    <row r="58" spans="1:31" ht="15.75" customHeight="1" x14ac:dyDescent="0.25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194"/>
      <c r="Q58" s="194"/>
      <c r="R58" s="194"/>
      <c r="S58" s="194"/>
      <c r="T58" s="194"/>
      <c r="U58" s="194"/>
      <c r="V58" s="194"/>
      <c r="W58" s="194"/>
      <c r="X58" s="194"/>
      <c r="Y58" s="194"/>
      <c r="Z58" s="194"/>
      <c r="AA58" s="194"/>
      <c r="AB58" s="195"/>
      <c r="AC58" s="195"/>
      <c r="AD58" s="195"/>
      <c r="AE58" s="195"/>
    </row>
    <row r="59" spans="1:31" ht="15.75" customHeight="1" x14ac:dyDescent="0.25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4"/>
      <c r="U59" s="194"/>
      <c r="V59" s="194"/>
      <c r="W59" s="194"/>
      <c r="X59" s="194"/>
      <c r="Y59" s="194"/>
      <c r="Z59" s="194"/>
      <c r="AA59" s="194"/>
      <c r="AB59" s="195"/>
      <c r="AC59" s="195"/>
      <c r="AD59" s="195"/>
      <c r="AE59" s="195"/>
    </row>
    <row r="60" spans="1:31" ht="15.75" customHeight="1" x14ac:dyDescent="0.25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  <c r="L60" s="194"/>
      <c r="M60" s="194"/>
      <c r="N60" s="194"/>
      <c r="O60" s="194"/>
      <c r="P60" s="194"/>
      <c r="Q60" s="194"/>
      <c r="R60" s="194"/>
      <c r="S60" s="194"/>
      <c r="T60" s="194"/>
      <c r="U60" s="194"/>
      <c r="V60" s="194"/>
      <c r="W60" s="194"/>
      <c r="X60" s="194"/>
      <c r="Y60" s="194"/>
      <c r="Z60" s="194"/>
      <c r="AA60" s="194"/>
      <c r="AB60" s="195"/>
      <c r="AC60" s="195"/>
      <c r="AD60" s="195"/>
      <c r="AE60" s="195"/>
    </row>
    <row r="61" spans="1:31" ht="15.75" customHeight="1" x14ac:dyDescent="0.25">
      <c r="A61" s="194"/>
      <c r="B61" s="194"/>
      <c r="C61" s="194"/>
      <c r="D61" s="194"/>
      <c r="E61" s="194"/>
      <c r="F61" s="194"/>
      <c r="G61" s="194"/>
      <c r="H61" s="194"/>
      <c r="I61" s="194"/>
      <c r="J61" s="194"/>
      <c r="K61" s="194"/>
      <c r="L61" s="194"/>
      <c r="M61" s="194"/>
      <c r="N61" s="194"/>
      <c r="O61" s="194"/>
      <c r="P61" s="194"/>
      <c r="Q61" s="194"/>
      <c r="R61" s="194"/>
      <c r="S61" s="194"/>
      <c r="T61" s="194"/>
      <c r="U61" s="194"/>
      <c r="V61" s="194"/>
      <c r="W61" s="194"/>
      <c r="X61" s="194"/>
      <c r="Y61" s="194"/>
      <c r="Z61" s="194"/>
      <c r="AA61" s="194"/>
      <c r="AB61" s="195"/>
      <c r="AC61" s="195"/>
      <c r="AD61" s="195"/>
      <c r="AE61" s="195"/>
    </row>
    <row r="62" spans="1:31" ht="15.75" customHeight="1" x14ac:dyDescent="0.25">
      <c r="A62" s="194"/>
      <c r="B62" s="194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5"/>
      <c r="AC62" s="195"/>
      <c r="AD62" s="195"/>
      <c r="AE62" s="195"/>
    </row>
    <row r="63" spans="1:31" ht="15.75" customHeight="1" x14ac:dyDescent="0.25">
      <c r="A63" s="194"/>
      <c r="B63" s="194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5"/>
      <c r="AC63" s="195"/>
      <c r="AD63" s="195"/>
      <c r="AE63" s="195"/>
    </row>
    <row r="64" spans="1:31" ht="15.75" customHeight="1" x14ac:dyDescent="0.25">
      <c r="A64" s="194"/>
      <c r="B64" s="194"/>
      <c r="C64" s="194"/>
      <c r="D64" s="194"/>
      <c r="E64" s="194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5"/>
      <c r="AC64" s="195"/>
      <c r="AD64" s="195"/>
      <c r="AE64" s="195"/>
    </row>
    <row r="65" spans="1:31" ht="15.75" customHeight="1" x14ac:dyDescent="0.25">
      <c r="A65" s="194"/>
      <c r="B65" s="194"/>
      <c r="C65" s="194"/>
      <c r="D65" s="194"/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5"/>
      <c r="AC65" s="195"/>
      <c r="AD65" s="195"/>
      <c r="AE65" s="195"/>
    </row>
    <row r="66" spans="1:31" ht="15.75" customHeight="1" x14ac:dyDescent="0.25">
      <c r="A66" s="194"/>
      <c r="B66" s="194"/>
      <c r="C66" s="194"/>
      <c r="D66" s="194"/>
      <c r="E66" s="194"/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5"/>
      <c r="AC66" s="195"/>
      <c r="AD66" s="195"/>
      <c r="AE66" s="195"/>
    </row>
    <row r="67" spans="1:31" ht="15.75" customHeight="1" x14ac:dyDescent="0.25">
      <c r="A67" s="194"/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5"/>
      <c r="AC67" s="195"/>
      <c r="AD67" s="195"/>
      <c r="AE67" s="195"/>
    </row>
    <row r="68" spans="1:31" ht="15.75" customHeight="1" x14ac:dyDescent="0.25">
      <c r="A68" s="194"/>
      <c r="B68" s="194"/>
      <c r="C68" s="194"/>
      <c r="D68" s="194"/>
      <c r="E68" s="194"/>
      <c r="F68" s="194"/>
      <c r="G68" s="194"/>
      <c r="H68" s="194"/>
      <c r="I68" s="194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5"/>
      <c r="AC68" s="195"/>
      <c r="AD68" s="195"/>
      <c r="AE68" s="195"/>
    </row>
    <row r="69" spans="1:31" ht="15.75" customHeight="1" x14ac:dyDescent="0.25">
      <c r="A69" s="194"/>
      <c r="B69" s="194"/>
      <c r="C69" s="194"/>
      <c r="D69" s="194"/>
      <c r="E69" s="194"/>
      <c r="F69" s="194"/>
      <c r="G69" s="194"/>
      <c r="H69" s="194"/>
      <c r="I69" s="19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5"/>
      <c r="AC69" s="195"/>
      <c r="AD69" s="195"/>
      <c r="AE69" s="195"/>
    </row>
    <row r="70" spans="1:31" ht="15.75" customHeight="1" x14ac:dyDescent="0.25">
      <c r="A70" s="194"/>
      <c r="B70" s="194"/>
      <c r="C70" s="194"/>
      <c r="D70" s="194"/>
      <c r="E70" s="194"/>
      <c r="F70" s="194"/>
      <c r="G70" s="194"/>
      <c r="H70" s="194"/>
      <c r="I70" s="194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5"/>
      <c r="AC70" s="195"/>
      <c r="AD70" s="195"/>
      <c r="AE70" s="195"/>
    </row>
    <row r="71" spans="1:31" ht="15.75" customHeight="1" x14ac:dyDescent="0.25">
      <c r="A71" s="194"/>
      <c r="B71" s="194"/>
      <c r="C71" s="194"/>
      <c r="D71" s="194"/>
      <c r="E71" s="194"/>
      <c r="F71" s="194"/>
      <c r="G71" s="194"/>
      <c r="H71" s="194"/>
      <c r="I71" s="194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5"/>
      <c r="AC71" s="195"/>
      <c r="AD71" s="195"/>
      <c r="AE71" s="195"/>
    </row>
    <row r="72" spans="1:31" ht="15.75" customHeight="1" x14ac:dyDescent="0.25">
      <c r="A72" s="194"/>
      <c r="B72" s="194"/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5"/>
      <c r="AC72" s="195"/>
      <c r="AD72" s="195"/>
      <c r="AE72" s="195"/>
    </row>
    <row r="73" spans="1:31" ht="15.75" customHeight="1" x14ac:dyDescent="0.25">
      <c r="A73" s="194"/>
      <c r="B73" s="194"/>
      <c r="C73" s="194"/>
      <c r="D73" s="194"/>
      <c r="E73" s="194"/>
      <c r="F73" s="194"/>
      <c r="G73" s="194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5"/>
      <c r="AC73" s="195"/>
      <c r="AD73" s="195"/>
      <c r="AE73" s="195"/>
    </row>
    <row r="74" spans="1:31" ht="15.75" customHeight="1" x14ac:dyDescent="0.25">
      <c r="A74" s="194"/>
      <c r="B74" s="194"/>
      <c r="C74" s="194"/>
      <c r="D74" s="194"/>
      <c r="E74" s="194"/>
      <c r="F74" s="194"/>
      <c r="G74" s="19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5"/>
      <c r="AC74" s="195"/>
      <c r="AD74" s="195"/>
      <c r="AE74" s="195"/>
    </row>
    <row r="75" spans="1:31" ht="15.75" customHeight="1" x14ac:dyDescent="0.25">
      <c r="A75" s="194"/>
      <c r="B75" s="194"/>
      <c r="C75" s="194"/>
      <c r="D75" s="194"/>
      <c r="E75" s="194"/>
      <c r="F75" s="194"/>
      <c r="G75" s="194"/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</row>
    <row r="76" spans="1:31" ht="15.75" customHeight="1" x14ac:dyDescent="0.25">
      <c r="A76" s="194"/>
      <c r="B76" s="194"/>
      <c r="C76" s="194"/>
      <c r="D76" s="194"/>
      <c r="E76" s="194"/>
      <c r="F76" s="194"/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</row>
    <row r="77" spans="1:31" ht="15.75" customHeight="1" x14ac:dyDescent="0.25">
      <c r="A77" s="194"/>
      <c r="B77" s="194"/>
      <c r="C77" s="194"/>
      <c r="D77" s="194"/>
      <c r="E77" s="194"/>
      <c r="F77" s="194"/>
      <c r="G77" s="194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</row>
    <row r="78" spans="1:31" ht="15.75" customHeight="1" x14ac:dyDescent="0.25">
      <c r="A78" s="194"/>
      <c r="B78" s="194"/>
      <c r="C78" s="194"/>
      <c r="D78" s="194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</row>
    <row r="79" spans="1:31" ht="15.75" customHeight="1" x14ac:dyDescent="0.25">
      <c r="A79" s="194"/>
      <c r="B79" s="194"/>
      <c r="C79" s="194"/>
      <c r="D79" s="194"/>
      <c r="E79" s="194"/>
      <c r="F79" s="194"/>
      <c r="G79" s="194"/>
      <c r="H79" s="194"/>
      <c r="I79" s="194"/>
      <c r="J79" s="194"/>
      <c r="K79" s="194"/>
      <c r="L79" s="194"/>
      <c r="M79" s="194"/>
      <c r="N79" s="194"/>
      <c r="O79" s="194"/>
      <c r="P79" s="194"/>
      <c r="Q79" s="194"/>
      <c r="R79" s="194"/>
      <c r="S79" s="194"/>
      <c r="T79" s="194"/>
      <c r="U79" s="194"/>
      <c r="V79" s="194"/>
      <c r="W79" s="194"/>
      <c r="X79" s="194"/>
      <c r="Y79" s="194"/>
      <c r="Z79" s="194"/>
      <c r="AA79" s="194"/>
    </row>
    <row r="80" spans="1:31" ht="15.75" customHeight="1" x14ac:dyDescent="0.25">
      <c r="A80" s="194"/>
      <c r="B80" s="194"/>
      <c r="C80" s="194"/>
      <c r="D80" s="194"/>
      <c r="E80" s="194"/>
      <c r="F80" s="194"/>
      <c r="G80" s="194"/>
      <c r="H80" s="194"/>
      <c r="I80" s="194"/>
      <c r="J80" s="194"/>
      <c r="K80" s="194"/>
      <c r="L80" s="194"/>
      <c r="M80" s="194"/>
      <c r="N80" s="194"/>
      <c r="O80" s="194"/>
      <c r="P80" s="194"/>
      <c r="Q80" s="194"/>
      <c r="R80" s="194"/>
      <c r="S80" s="194"/>
      <c r="T80" s="194"/>
      <c r="U80" s="194"/>
      <c r="V80" s="194"/>
      <c r="W80" s="194"/>
      <c r="X80" s="194"/>
      <c r="Y80" s="194"/>
      <c r="Z80" s="194"/>
      <c r="AA80" s="194"/>
    </row>
    <row r="81" spans="1:27" ht="15.75" customHeight="1" x14ac:dyDescent="0.25">
      <c r="A81" s="194"/>
      <c r="B81" s="194"/>
      <c r="C81" s="194"/>
      <c r="D81" s="194"/>
      <c r="E81" s="194"/>
      <c r="F81" s="194"/>
      <c r="G81" s="194"/>
      <c r="H81" s="194"/>
      <c r="I81" s="194"/>
      <c r="J81" s="194"/>
      <c r="K81" s="194"/>
      <c r="L81" s="194"/>
      <c r="M81" s="194"/>
      <c r="N81" s="194"/>
      <c r="O81" s="194"/>
      <c r="P81" s="194"/>
      <c r="Q81" s="194"/>
      <c r="R81" s="194"/>
      <c r="S81" s="194"/>
      <c r="T81" s="194"/>
      <c r="U81" s="194"/>
      <c r="V81" s="194"/>
      <c r="W81" s="194"/>
      <c r="X81" s="194"/>
      <c r="Y81" s="194"/>
      <c r="Z81" s="194"/>
      <c r="AA81" s="194"/>
    </row>
    <row r="82" spans="1:27" ht="15.75" customHeight="1" x14ac:dyDescent="0.25">
      <c r="A82" s="194"/>
      <c r="B82" s="194"/>
      <c r="C82" s="194"/>
      <c r="D82" s="194"/>
      <c r="E82" s="194"/>
      <c r="F82" s="194"/>
      <c r="G82" s="194"/>
      <c r="H82" s="194"/>
      <c r="I82" s="194"/>
      <c r="J82" s="194"/>
      <c r="K82" s="194"/>
      <c r="L82" s="194"/>
      <c r="M82" s="194"/>
      <c r="N82" s="194"/>
      <c r="O82" s="194"/>
      <c r="P82" s="194"/>
      <c r="Q82" s="194"/>
      <c r="R82" s="194"/>
      <c r="S82" s="194"/>
      <c r="T82" s="194"/>
      <c r="U82" s="194"/>
      <c r="V82" s="194"/>
      <c r="W82" s="194"/>
      <c r="X82" s="194"/>
      <c r="Y82" s="194"/>
      <c r="Z82" s="194"/>
      <c r="AA82" s="194"/>
    </row>
    <row r="83" spans="1:27" ht="15.75" customHeight="1" x14ac:dyDescent="0.25">
      <c r="A83" s="194"/>
      <c r="B83" s="194"/>
      <c r="C83" s="194"/>
      <c r="D83" s="194"/>
      <c r="E83" s="194"/>
      <c r="F83" s="194"/>
      <c r="G83" s="194"/>
      <c r="H83" s="194"/>
      <c r="I83" s="194"/>
      <c r="J83" s="194"/>
      <c r="K83" s="194"/>
      <c r="L83" s="194"/>
      <c r="M83" s="194"/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  <c r="Y83" s="194"/>
      <c r="Z83" s="194"/>
      <c r="AA83" s="194"/>
    </row>
    <row r="84" spans="1:27" ht="15.75" customHeight="1" x14ac:dyDescent="0.25">
      <c r="A84" s="194"/>
      <c r="B84" s="194"/>
      <c r="C84" s="194"/>
      <c r="D84" s="194"/>
      <c r="E84" s="194"/>
      <c r="F84" s="194"/>
      <c r="G84" s="194"/>
      <c r="H84" s="194"/>
      <c r="I84" s="194"/>
      <c r="J84" s="194"/>
      <c r="K84" s="194"/>
      <c r="L84" s="194"/>
      <c r="M84" s="194"/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  <c r="Y84" s="194"/>
      <c r="Z84" s="194"/>
      <c r="AA84" s="194"/>
    </row>
    <row r="85" spans="1:27" ht="15.75" customHeight="1" x14ac:dyDescent="0.25">
      <c r="A85" s="194"/>
      <c r="B85" s="194"/>
      <c r="C85" s="194"/>
      <c r="D85" s="194"/>
      <c r="E85" s="194"/>
      <c r="F85" s="194"/>
      <c r="G85" s="194"/>
      <c r="H85" s="194"/>
      <c r="I85" s="194"/>
      <c r="J85" s="194"/>
      <c r="K85" s="194"/>
      <c r="L85" s="194"/>
      <c r="M85" s="194"/>
      <c r="N85" s="194"/>
      <c r="O85" s="194"/>
      <c r="P85" s="194"/>
      <c r="Q85" s="194"/>
      <c r="R85" s="194"/>
      <c r="S85" s="194"/>
      <c r="T85" s="194"/>
      <c r="U85" s="194"/>
      <c r="V85" s="194"/>
      <c r="W85" s="194"/>
      <c r="X85" s="194"/>
      <c r="Y85" s="194"/>
      <c r="Z85" s="194"/>
      <c r="AA85" s="194"/>
    </row>
    <row r="86" spans="1:27" ht="15.75" customHeight="1" x14ac:dyDescent="0.25">
      <c r="A86" s="194"/>
      <c r="B86" s="194"/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194"/>
      <c r="O86" s="194"/>
      <c r="P86" s="194"/>
      <c r="Q86" s="194"/>
      <c r="R86" s="194"/>
      <c r="S86" s="194"/>
      <c r="T86" s="194"/>
      <c r="U86" s="194"/>
      <c r="V86" s="194"/>
      <c r="W86" s="194"/>
      <c r="X86" s="194"/>
      <c r="Y86" s="194"/>
      <c r="Z86" s="194"/>
      <c r="AA86" s="194"/>
    </row>
    <row r="87" spans="1:27" ht="15.75" customHeight="1" x14ac:dyDescent="0.25">
      <c r="A87" s="194"/>
      <c r="B87" s="194"/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194"/>
      <c r="O87" s="194"/>
      <c r="P87" s="194"/>
      <c r="Q87" s="194"/>
      <c r="R87" s="194"/>
      <c r="S87" s="194"/>
      <c r="T87" s="194"/>
      <c r="U87" s="194"/>
      <c r="V87" s="194"/>
      <c r="W87" s="194"/>
      <c r="X87" s="194"/>
      <c r="Y87" s="194"/>
      <c r="Z87" s="194"/>
      <c r="AA87" s="194"/>
    </row>
    <row r="88" spans="1:27" ht="15.75" customHeight="1" x14ac:dyDescent="0.25">
      <c r="A88" s="194"/>
      <c r="B88" s="194"/>
      <c r="C88" s="194"/>
      <c r="D88" s="194"/>
      <c r="E88" s="194"/>
      <c r="F88" s="194"/>
      <c r="G88" s="194"/>
      <c r="H88" s="194"/>
      <c r="I88" s="194"/>
      <c r="J88" s="194"/>
      <c r="K88" s="194"/>
      <c r="L88" s="194"/>
      <c r="M88" s="194"/>
      <c r="N88" s="194"/>
      <c r="O88" s="194"/>
      <c r="P88" s="194"/>
      <c r="Q88" s="194"/>
      <c r="R88" s="194"/>
      <c r="S88" s="194"/>
      <c r="T88" s="194"/>
      <c r="U88" s="194"/>
      <c r="V88" s="194"/>
      <c r="W88" s="194"/>
      <c r="X88" s="194"/>
      <c r="Y88" s="194"/>
      <c r="Z88" s="194"/>
      <c r="AA88" s="194"/>
    </row>
    <row r="89" spans="1:27" ht="15.75" customHeight="1" x14ac:dyDescent="0.25">
      <c r="A89" s="194"/>
      <c r="B89" s="194"/>
      <c r="C89" s="194"/>
      <c r="D89" s="194"/>
      <c r="E89" s="194"/>
      <c r="F89" s="194"/>
      <c r="G89" s="194"/>
      <c r="H89" s="194"/>
      <c r="I89" s="194"/>
      <c r="J89" s="194"/>
      <c r="K89" s="194"/>
      <c r="L89" s="194"/>
      <c r="M89" s="194"/>
      <c r="N89" s="194"/>
      <c r="O89" s="194"/>
      <c r="P89" s="194"/>
      <c r="Q89" s="194"/>
      <c r="R89" s="194"/>
      <c r="S89" s="194"/>
      <c r="T89" s="194"/>
      <c r="U89" s="194"/>
      <c r="V89" s="194"/>
      <c r="W89" s="194"/>
      <c r="X89" s="194"/>
      <c r="Y89" s="194"/>
      <c r="Z89" s="194"/>
      <c r="AA89" s="194"/>
    </row>
    <row r="90" spans="1:27" ht="15.75" customHeight="1" x14ac:dyDescent="0.25">
      <c r="A90" s="194"/>
      <c r="B90" s="194"/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194"/>
      <c r="T90" s="194"/>
      <c r="U90" s="194"/>
      <c r="V90" s="194"/>
      <c r="W90" s="194"/>
      <c r="X90" s="194"/>
      <c r="Y90" s="194"/>
      <c r="Z90" s="194"/>
      <c r="AA90" s="194"/>
    </row>
    <row r="91" spans="1:27" ht="15.75" customHeight="1" x14ac:dyDescent="0.25">
      <c r="A91" s="194"/>
      <c r="B91" s="194"/>
      <c r="C91" s="194"/>
      <c r="D91" s="194"/>
      <c r="E91" s="194"/>
      <c r="F91" s="194"/>
      <c r="G91" s="194"/>
      <c r="H91" s="194"/>
      <c r="I91" s="194"/>
      <c r="J91" s="194"/>
      <c r="K91" s="194"/>
      <c r="L91" s="194"/>
      <c r="M91" s="194"/>
      <c r="N91" s="194"/>
      <c r="O91" s="194"/>
      <c r="P91" s="194"/>
      <c r="Q91" s="194"/>
      <c r="R91" s="194"/>
      <c r="S91" s="194"/>
      <c r="T91" s="194"/>
      <c r="U91" s="194"/>
      <c r="V91" s="194"/>
      <c r="W91" s="194"/>
      <c r="X91" s="194"/>
      <c r="Y91" s="194"/>
      <c r="Z91" s="194"/>
      <c r="AA91" s="194"/>
    </row>
    <row r="92" spans="1:27" ht="15.75" customHeight="1" x14ac:dyDescent="0.25">
      <c r="A92" s="194"/>
      <c r="B92" s="194"/>
      <c r="C92" s="194"/>
      <c r="D92" s="194"/>
      <c r="E92" s="194"/>
      <c r="F92" s="194"/>
      <c r="G92" s="194"/>
      <c r="H92" s="194"/>
      <c r="I92" s="194"/>
      <c r="J92" s="194"/>
      <c r="K92" s="194"/>
      <c r="L92" s="194"/>
      <c r="M92" s="194"/>
      <c r="N92" s="194"/>
      <c r="O92" s="194"/>
      <c r="P92" s="194"/>
      <c r="Q92" s="194"/>
      <c r="R92" s="194"/>
      <c r="S92" s="194"/>
      <c r="T92" s="194"/>
      <c r="U92" s="194"/>
      <c r="V92" s="194"/>
      <c r="W92" s="194"/>
      <c r="X92" s="194"/>
      <c r="Y92" s="194"/>
      <c r="Z92" s="194"/>
      <c r="AA92" s="194"/>
    </row>
    <row r="93" spans="1:27" ht="15.75" customHeight="1" x14ac:dyDescent="0.25">
      <c r="A93" s="194"/>
      <c r="B93" s="194"/>
      <c r="C93" s="194"/>
      <c r="D93" s="194"/>
      <c r="E93" s="194"/>
      <c r="F93" s="194"/>
      <c r="G93" s="194"/>
      <c r="H93" s="194"/>
      <c r="I93" s="194"/>
      <c r="J93" s="194"/>
      <c r="K93" s="194"/>
      <c r="L93" s="194"/>
      <c r="M93" s="194"/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4"/>
      <c r="AA93" s="194"/>
    </row>
    <row r="94" spans="1:27" ht="15.75" customHeight="1" x14ac:dyDescent="0.25">
      <c r="A94" s="194"/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4"/>
      <c r="P94" s="194"/>
      <c r="Q94" s="194"/>
      <c r="R94" s="194"/>
      <c r="S94" s="194"/>
      <c r="T94" s="194"/>
      <c r="U94" s="194"/>
      <c r="V94" s="194"/>
      <c r="W94" s="194"/>
      <c r="X94" s="194"/>
      <c r="Y94" s="194"/>
      <c r="Z94" s="194"/>
      <c r="AA94" s="194"/>
    </row>
    <row r="95" spans="1:27" ht="15.75" customHeight="1" x14ac:dyDescent="0.25">
      <c r="A95" s="194"/>
      <c r="B95" s="194"/>
      <c r="C95" s="194"/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4"/>
      <c r="P95" s="194"/>
      <c r="Q95" s="194"/>
      <c r="R95" s="194"/>
      <c r="S95" s="194"/>
      <c r="T95" s="194"/>
      <c r="U95" s="194"/>
      <c r="V95" s="194"/>
      <c r="W95" s="194"/>
      <c r="X95" s="194"/>
      <c r="Y95" s="194"/>
      <c r="Z95" s="194"/>
      <c r="AA95" s="194"/>
    </row>
    <row r="96" spans="1:27" ht="15.75" customHeight="1" x14ac:dyDescent="0.25">
      <c r="A96" s="194"/>
      <c r="B96" s="194"/>
      <c r="C96" s="194"/>
      <c r="D96" s="194"/>
      <c r="E96" s="194"/>
      <c r="F96" s="194"/>
      <c r="G96" s="194"/>
      <c r="H96" s="194"/>
      <c r="I96" s="194"/>
      <c r="J96" s="194"/>
      <c r="K96" s="194"/>
      <c r="L96" s="194"/>
      <c r="M96" s="194"/>
      <c r="N96" s="194"/>
      <c r="O96" s="194"/>
      <c r="P96" s="194"/>
      <c r="Q96" s="194"/>
      <c r="R96" s="194"/>
      <c r="S96" s="194"/>
      <c r="T96" s="194"/>
      <c r="U96" s="194"/>
      <c r="V96" s="194"/>
      <c r="W96" s="194"/>
      <c r="X96" s="194"/>
      <c r="Y96" s="194"/>
      <c r="Z96" s="194"/>
      <c r="AA96" s="194"/>
    </row>
    <row r="97" spans="1:27" ht="15.75" customHeight="1" x14ac:dyDescent="0.25">
      <c r="A97" s="194"/>
      <c r="B97" s="194"/>
      <c r="C97" s="194"/>
      <c r="D97" s="194"/>
      <c r="E97" s="194"/>
      <c r="F97" s="194"/>
      <c r="G97" s="194"/>
      <c r="H97" s="194"/>
      <c r="I97" s="194"/>
      <c r="J97" s="194"/>
      <c r="K97" s="194"/>
      <c r="L97" s="194"/>
      <c r="M97" s="194"/>
      <c r="N97" s="194"/>
      <c r="O97" s="194"/>
      <c r="P97" s="194"/>
      <c r="Q97" s="194"/>
      <c r="R97" s="194"/>
      <c r="S97" s="194"/>
      <c r="T97" s="194"/>
      <c r="U97" s="194"/>
      <c r="V97" s="194"/>
      <c r="W97" s="194"/>
      <c r="X97" s="194"/>
      <c r="Y97" s="194"/>
      <c r="Z97" s="194"/>
      <c r="AA97" s="194"/>
    </row>
    <row r="98" spans="1:27" ht="15.75" customHeight="1" x14ac:dyDescent="0.25">
      <c r="A98" s="194"/>
      <c r="B98" s="194"/>
      <c r="C98" s="194"/>
      <c r="D98" s="194"/>
      <c r="E98" s="194"/>
      <c r="F98" s="194"/>
      <c r="G98" s="194"/>
      <c r="H98" s="194"/>
      <c r="I98" s="194"/>
      <c r="J98" s="194"/>
      <c r="K98" s="194"/>
      <c r="L98" s="194"/>
      <c r="M98" s="194"/>
      <c r="N98" s="194"/>
      <c r="O98" s="194"/>
      <c r="P98" s="194"/>
      <c r="Q98" s="194"/>
      <c r="R98" s="194"/>
      <c r="S98" s="194"/>
      <c r="T98" s="194"/>
      <c r="U98" s="194"/>
      <c r="V98" s="194"/>
      <c r="W98" s="194"/>
      <c r="X98" s="194"/>
      <c r="Y98" s="194"/>
      <c r="Z98" s="194"/>
      <c r="AA98" s="194"/>
    </row>
    <row r="99" spans="1:27" ht="15.75" customHeight="1" x14ac:dyDescent="0.25">
      <c r="A99" s="194"/>
      <c r="B99" s="194"/>
      <c r="C99" s="194"/>
      <c r="D99" s="194"/>
      <c r="E99" s="194"/>
      <c r="F99" s="194"/>
      <c r="G99" s="194"/>
      <c r="H99" s="194"/>
      <c r="I99" s="194"/>
      <c r="J99" s="194"/>
      <c r="K99" s="194"/>
      <c r="L99" s="194"/>
      <c r="M99" s="194"/>
      <c r="N99" s="194"/>
      <c r="O99" s="194"/>
      <c r="P99" s="194"/>
      <c r="Q99" s="194"/>
      <c r="R99" s="194"/>
      <c r="S99" s="194"/>
      <c r="T99" s="194"/>
      <c r="U99" s="194"/>
      <c r="V99" s="194"/>
      <c r="W99" s="194"/>
      <c r="X99" s="194"/>
      <c r="Y99" s="194"/>
      <c r="Z99" s="194"/>
      <c r="AA99" s="194"/>
    </row>
    <row r="100" spans="1:27" ht="15.75" customHeight="1" x14ac:dyDescent="0.25">
      <c r="A100" s="194"/>
      <c r="B100" s="194"/>
      <c r="C100" s="194"/>
      <c r="D100" s="194"/>
      <c r="E100" s="194"/>
      <c r="F100" s="194"/>
      <c r="G100" s="194"/>
      <c r="H100" s="194"/>
      <c r="I100" s="194"/>
      <c r="J100" s="194"/>
      <c r="K100" s="194"/>
      <c r="L100" s="194"/>
      <c r="M100" s="194"/>
      <c r="N100" s="194"/>
      <c r="O100" s="194"/>
      <c r="P100" s="194"/>
      <c r="Q100" s="194"/>
      <c r="R100" s="194"/>
      <c r="S100" s="194"/>
      <c r="T100" s="194"/>
      <c r="U100" s="194"/>
      <c r="V100" s="194"/>
      <c r="W100" s="194"/>
      <c r="X100" s="194"/>
      <c r="Y100" s="194"/>
      <c r="Z100" s="194"/>
      <c r="AA100" s="194"/>
    </row>
    <row r="101" spans="1:27" ht="15.75" customHeight="1" x14ac:dyDescent="0.25">
      <c r="A101" s="194"/>
      <c r="B101" s="194"/>
      <c r="C101" s="194"/>
      <c r="D101" s="194"/>
      <c r="E101" s="194"/>
      <c r="F101" s="194"/>
      <c r="G101" s="194"/>
      <c r="H101" s="194"/>
      <c r="I101" s="194"/>
      <c r="J101" s="194"/>
      <c r="K101" s="194"/>
      <c r="L101" s="194"/>
      <c r="M101" s="194"/>
      <c r="N101" s="194"/>
      <c r="O101" s="194"/>
      <c r="P101" s="194"/>
      <c r="Q101" s="194"/>
      <c r="R101" s="194"/>
      <c r="S101" s="194"/>
      <c r="T101" s="194"/>
      <c r="U101" s="194"/>
      <c r="V101" s="194"/>
      <c r="W101" s="194"/>
      <c r="X101" s="194"/>
      <c r="Y101" s="194"/>
      <c r="Z101" s="194"/>
      <c r="AA101" s="194"/>
    </row>
    <row r="102" spans="1:27" ht="15.75" customHeight="1" x14ac:dyDescent="0.25">
      <c r="A102" s="194"/>
      <c r="B102" s="194"/>
      <c r="C102" s="194"/>
      <c r="D102" s="194"/>
      <c r="E102" s="194"/>
      <c r="F102" s="194"/>
      <c r="G102" s="194"/>
      <c r="H102" s="194"/>
      <c r="I102" s="194"/>
      <c r="J102" s="194"/>
      <c r="K102" s="194"/>
      <c r="L102" s="194"/>
      <c r="M102" s="194"/>
      <c r="N102" s="194"/>
      <c r="O102" s="194"/>
      <c r="P102" s="194"/>
      <c r="Q102" s="194"/>
      <c r="R102" s="194"/>
      <c r="S102" s="194"/>
      <c r="T102" s="194"/>
      <c r="U102" s="194"/>
      <c r="V102" s="194"/>
      <c r="W102" s="194"/>
      <c r="X102" s="194"/>
      <c r="Y102" s="194"/>
      <c r="Z102" s="194"/>
      <c r="AA102" s="194"/>
    </row>
    <row r="103" spans="1:27" ht="15.75" customHeight="1" x14ac:dyDescent="0.25">
      <c r="A103" s="194"/>
      <c r="B103" s="194"/>
      <c r="C103" s="194"/>
      <c r="D103" s="194"/>
      <c r="E103" s="194"/>
      <c r="F103" s="194"/>
      <c r="G103" s="194"/>
      <c r="H103" s="194"/>
      <c r="I103" s="194"/>
      <c r="J103" s="194"/>
      <c r="K103" s="194"/>
      <c r="L103" s="194"/>
      <c r="M103" s="194"/>
      <c r="N103" s="194"/>
      <c r="O103" s="194"/>
      <c r="P103" s="194"/>
      <c r="Q103" s="194"/>
      <c r="R103" s="194"/>
      <c r="S103" s="194"/>
      <c r="T103" s="194"/>
      <c r="U103" s="194"/>
      <c r="V103" s="194"/>
      <c r="W103" s="194"/>
      <c r="X103" s="194"/>
      <c r="Y103" s="194"/>
      <c r="Z103" s="194"/>
      <c r="AA103" s="194"/>
    </row>
    <row r="104" spans="1:27" ht="15.75" customHeight="1" x14ac:dyDescent="0.25">
      <c r="A104" s="194"/>
      <c r="B104" s="194"/>
      <c r="C104" s="194"/>
      <c r="D104" s="194"/>
      <c r="E104" s="194"/>
      <c r="F104" s="194"/>
      <c r="G104" s="194"/>
      <c r="H104" s="194"/>
      <c r="I104" s="194"/>
      <c r="J104" s="194"/>
      <c r="K104" s="194"/>
      <c r="L104" s="194"/>
      <c r="M104" s="194"/>
      <c r="N104" s="194"/>
      <c r="O104" s="194"/>
      <c r="P104" s="194"/>
      <c r="Q104" s="194"/>
      <c r="R104" s="194"/>
      <c r="S104" s="194"/>
      <c r="T104" s="194"/>
      <c r="U104" s="194"/>
      <c r="V104" s="194"/>
      <c r="W104" s="194"/>
      <c r="X104" s="194"/>
      <c r="Y104" s="194"/>
      <c r="Z104" s="194"/>
      <c r="AA104" s="194"/>
    </row>
    <row r="105" spans="1:27" ht="15.75" customHeight="1" x14ac:dyDescent="0.25">
      <c r="A105" s="194"/>
      <c r="B105" s="194"/>
      <c r="C105" s="194"/>
      <c r="D105" s="194"/>
      <c r="E105" s="194"/>
      <c r="F105" s="194"/>
      <c r="G105" s="194"/>
      <c r="H105" s="194"/>
      <c r="I105" s="194"/>
      <c r="J105" s="194"/>
      <c r="K105" s="194"/>
      <c r="L105" s="194"/>
      <c r="M105" s="194"/>
      <c r="N105" s="194"/>
      <c r="O105" s="194"/>
      <c r="P105" s="194"/>
      <c r="Q105" s="194"/>
      <c r="R105" s="194"/>
      <c r="S105" s="194"/>
      <c r="T105" s="194"/>
      <c r="U105" s="194"/>
      <c r="V105" s="194"/>
      <c r="W105" s="194"/>
      <c r="X105" s="194"/>
      <c r="Y105" s="194"/>
      <c r="Z105" s="194"/>
      <c r="AA105" s="194"/>
    </row>
    <row r="106" spans="1:27" ht="15.75" customHeight="1" x14ac:dyDescent="0.25">
      <c r="A106" s="194"/>
      <c r="B106" s="194"/>
      <c r="C106" s="194"/>
      <c r="D106" s="194"/>
      <c r="E106" s="194"/>
      <c r="F106" s="194"/>
      <c r="G106" s="194"/>
      <c r="H106" s="194"/>
      <c r="I106" s="194"/>
      <c r="J106" s="194"/>
      <c r="K106" s="194"/>
      <c r="L106" s="194"/>
      <c r="M106" s="194"/>
      <c r="N106" s="194"/>
      <c r="O106" s="194"/>
      <c r="P106" s="194"/>
      <c r="Q106" s="194"/>
      <c r="R106" s="194"/>
      <c r="S106" s="194"/>
      <c r="T106" s="194"/>
      <c r="U106" s="194"/>
      <c r="V106" s="194"/>
      <c r="W106" s="194"/>
      <c r="X106" s="194"/>
      <c r="Y106" s="194"/>
      <c r="Z106" s="194"/>
      <c r="AA106" s="194"/>
    </row>
    <row r="107" spans="1:27" ht="15.75" customHeight="1" x14ac:dyDescent="0.25">
      <c r="A107" s="194"/>
      <c r="B107" s="194"/>
      <c r="C107" s="194"/>
      <c r="D107" s="194"/>
      <c r="E107" s="194"/>
      <c r="F107" s="194"/>
      <c r="G107" s="194"/>
      <c r="H107" s="194"/>
      <c r="I107" s="194"/>
      <c r="J107" s="194"/>
      <c r="K107" s="194"/>
      <c r="L107" s="194"/>
      <c r="M107" s="194"/>
      <c r="N107" s="194"/>
      <c r="O107" s="194"/>
      <c r="P107" s="194"/>
      <c r="Q107" s="194"/>
      <c r="R107" s="194"/>
      <c r="S107" s="194"/>
      <c r="T107" s="194"/>
      <c r="U107" s="194"/>
      <c r="V107" s="194"/>
      <c r="W107" s="194"/>
      <c r="X107" s="194"/>
      <c r="Y107" s="194"/>
      <c r="Z107" s="194"/>
      <c r="AA107" s="194"/>
    </row>
    <row r="108" spans="1:27" ht="15.75" customHeight="1" x14ac:dyDescent="0.25">
      <c r="A108" s="194"/>
      <c r="B108" s="194"/>
      <c r="C108" s="194"/>
      <c r="D108" s="194"/>
      <c r="E108" s="194"/>
      <c r="F108" s="194"/>
      <c r="G108" s="194"/>
      <c r="H108" s="194"/>
      <c r="I108" s="194"/>
      <c r="J108" s="194"/>
      <c r="K108" s="194"/>
      <c r="L108" s="194"/>
      <c r="M108" s="194"/>
      <c r="N108" s="194"/>
      <c r="O108" s="194"/>
      <c r="P108" s="194"/>
      <c r="Q108" s="194"/>
      <c r="R108" s="194"/>
      <c r="S108" s="194"/>
      <c r="T108" s="194"/>
      <c r="U108" s="194"/>
      <c r="V108" s="194"/>
      <c r="W108" s="194"/>
      <c r="X108" s="194"/>
      <c r="Y108" s="194"/>
      <c r="Z108" s="194"/>
      <c r="AA108" s="194"/>
    </row>
    <row r="109" spans="1:27" ht="15.75" customHeight="1" x14ac:dyDescent="0.25">
      <c r="A109" s="194"/>
      <c r="B109" s="194"/>
      <c r="C109" s="194"/>
      <c r="D109" s="194"/>
      <c r="E109" s="194"/>
      <c r="F109" s="194"/>
      <c r="G109" s="194"/>
      <c r="H109" s="194"/>
      <c r="I109" s="194"/>
      <c r="J109" s="194"/>
      <c r="K109" s="194"/>
      <c r="L109" s="194"/>
      <c r="M109" s="194"/>
      <c r="N109" s="194"/>
      <c r="O109" s="194"/>
      <c r="P109" s="194"/>
      <c r="Q109" s="194"/>
      <c r="R109" s="194"/>
      <c r="S109" s="194"/>
      <c r="T109" s="194"/>
      <c r="U109" s="194"/>
      <c r="V109" s="194"/>
      <c r="W109" s="194"/>
      <c r="X109" s="194"/>
      <c r="Y109" s="194"/>
      <c r="Z109" s="194"/>
      <c r="AA109" s="194"/>
    </row>
    <row r="110" spans="1:27" ht="15.75" customHeight="1" x14ac:dyDescent="0.25">
      <c r="A110" s="194"/>
      <c r="B110" s="194"/>
      <c r="C110" s="194"/>
      <c r="D110" s="194"/>
      <c r="E110" s="194"/>
      <c r="F110" s="194"/>
      <c r="G110" s="194"/>
      <c r="H110" s="194"/>
      <c r="I110" s="194"/>
      <c r="J110" s="194"/>
      <c r="K110" s="194"/>
      <c r="L110" s="194"/>
      <c r="M110" s="194"/>
      <c r="N110" s="194"/>
      <c r="O110" s="194"/>
      <c r="P110" s="194"/>
      <c r="Q110" s="194"/>
      <c r="R110" s="194"/>
      <c r="S110" s="194"/>
      <c r="T110" s="194"/>
      <c r="U110" s="194"/>
      <c r="V110" s="194"/>
      <c r="W110" s="194"/>
      <c r="X110" s="194"/>
      <c r="Y110" s="194"/>
      <c r="Z110" s="194"/>
      <c r="AA110" s="194"/>
    </row>
    <row r="111" spans="1:27" ht="15.75" customHeight="1" x14ac:dyDescent="0.25">
      <c r="A111" s="194"/>
      <c r="B111" s="194"/>
      <c r="C111" s="194"/>
      <c r="D111" s="194"/>
      <c r="E111" s="194"/>
      <c r="F111" s="194"/>
      <c r="G111" s="194"/>
      <c r="H111" s="194"/>
      <c r="I111" s="194"/>
      <c r="J111" s="194"/>
      <c r="K111" s="194"/>
      <c r="L111" s="194"/>
      <c r="M111" s="194"/>
      <c r="N111" s="194"/>
      <c r="O111" s="194"/>
      <c r="P111" s="194"/>
      <c r="Q111" s="194"/>
      <c r="R111" s="194"/>
      <c r="S111" s="194"/>
      <c r="T111" s="194"/>
      <c r="U111" s="194"/>
      <c r="V111" s="194"/>
      <c r="W111" s="194"/>
      <c r="X111" s="194"/>
      <c r="Y111" s="194"/>
      <c r="Z111" s="194"/>
      <c r="AA111" s="194"/>
    </row>
    <row r="112" spans="1:27" ht="15.75" customHeight="1" x14ac:dyDescent="0.25">
      <c r="A112" s="194"/>
      <c r="B112" s="194"/>
      <c r="C112" s="194"/>
      <c r="D112" s="194"/>
      <c r="E112" s="194"/>
      <c r="F112" s="194"/>
      <c r="G112" s="194"/>
      <c r="H112" s="194"/>
      <c r="I112" s="194"/>
      <c r="J112" s="194"/>
      <c r="K112" s="194"/>
      <c r="L112" s="194"/>
      <c r="M112" s="194"/>
      <c r="N112" s="194"/>
      <c r="O112" s="194"/>
      <c r="P112" s="194"/>
      <c r="Q112" s="194"/>
      <c r="R112" s="194"/>
      <c r="S112" s="194"/>
      <c r="T112" s="194"/>
      <c r="U112" s="194"/>
      <c r="V112" s="194"/>
      <c r="W112" s="194"/>
      <c r="X112" s="194"/>
      <c r="Y112" s="194"/>
      <c r="Z112" s="194"/>
      <c r="AA112" s="194"/>
    </row>
    <row r="113" spans="1:27" ht="15.75" customHeight="1" x14ac:dyDescent="0.25">
      <c r="A113" s="194"/>
      <c r="B113" s="194"/>
      <c r="C113" s="194"/>
      <c r="D113" s="194"/>
      <c r="E113" s="194"/>
      <c r="F113" s="194"/>
      <c r="G113" s="194"/>
      <c r="H113" s="194"/>
      <c r="I113" s="194"/>
      <c r="J113" s="194"/>
      <c r="K113" s="194"/>
      <c r="L113" s="194"/>
      <c r="M113" s="194"/>
      <c r="N113" s="194"/>
      <c r="O113" s="194"/>
      <c r="P113" s="194"/>
      <c r="Q113" s="194"/>
      <c r="R113" s="194"/>
      <c r="S113" s="194"/>
      <c r="T113" s="194"/>
      <c r="U113" s="194"/>
      <c r="V113" s="194"/>
      <c r="W113" s="194"/>
      <c r="X113" s="194"/>
      <c r="Y113" s="194"/>
      <c r="Z113" s="194"/>
      <c r="AA113" s="194"/>
    </row>
    <row r="114" spans="1:27" ht="15.75" customHeight="1" x14ac:dyDescent="0.25">
      <c r="A114" s="194"/>
      <c r="B114" s="194"/>
      <c r="C114" s="194"/>
      <c r="D114" s="194"/>
      <c r="E114" s="194"/>
      <c r="F114" s="194"/>
      <c r="G114" s="194"/>
      <c r="H114" s="194"/>
      <c r="I114" s="194"/>
      <c r="J114" s="194"/>
      <c r="K114" s="194"/>
      <c r="L114" s="194"/>
      <c r="M114" s="194"/>
      <c r="N114" s="194"/>
      <c r="O114" s="194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4"/>
      <c r="AA114" s="194"/>
    </row>
    <row r="115" spans="1:27" ht="15.75" customHeight="1" x14ac:dyDescent="0.25">
      <c r="A115" s="194"/>
      <c r="B115" s="194"/>
      <c r="C115" s="194"/>
      <c r="D115" s="194"/>
      <c r="E115" s="194"/>
      <c r="F115" s="194"/>
      <c r="G115" s="194"/>
      <c r="H115" s="194"/>
      <c r="I115" s="194"/>
      <c r="J115" s="194"/>
      <c r="K115" s="194"/>
      <c r="L115" s="194"/>
      <c r="M115" s="194"/>
      <c r="N115" s="194"/>
      <c r="O115" s="194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4"/>
      <c r="AA115" s="194"/>
    </row>
    <row r="116" spans="1:27" ht="15.75" customHeight="1" x14ac:dyDescent="0.25">
      <c r="A116" s="194"/>
      <c r="B116" s="194"/>
      <c r="C116" s="194"/>
      <c r="D116" s="194"/>
      <c r="E116" s="194"/>
      <c r="F116" s="194"/>
      <c r="G116" s="194"/>
      <c r="H116" s="194"/>
      <c r="I116" s="194"/>
      <c r="J116" s="194"/>
      <c r="K116" s="194"/>
      <c r="L116" s="194"/>
      <c r="M116" s="194"/>
      <c r="N116" s="194"/>
      <c r="O116" s="194"/>
      <c r="P116" s="194"/>
      <c r="Q116" s="194"/>
      <c r="R116" s="194"/>
      <c r="S116" s="194"/>
      <c r="T116" s="194"/>
      <c r="U116" s="194"/>
      <c r="V116" s="194"/>
      <c r="W116" s="194"/>
      <c r="X116" s="194"/>
      <c r="Y116" s="194"/>
      <c r="Z116" s="194"/>
      <c r="AA116" s="194"/>
    </row>
    <row r="117" spans="1:27" ht="15.75" customHeight="1" x14ac:dyDescent="0.25">
      <c r="A117" s="194"/>
      <c r="B117" s="194"/>
      <c r="C117" s="194"/>
      <c r="D117" s="194"/>
      <c r="E117" s="194"/>
      <c r="F117" s="194"/>
      <c r="G117" s="194"/>
      <c r="H117" s="194"/>
      <c r="I117" s="194"/>
      <c r="J117" s="194"/>
      <c r="K117" s="194"/>
      <c r="L117" s="194"/>
      <c r="M117" s="194"/>
      <c r="N117" s="194"/>
      <c r="O117" s="194"/>
      <c r="P117" s="194"/>
      <c r="Q117" s="194"/>
      <c r="R117" s="194"/>
      <c r="S117" s="194"/>
      <c r="T117" s="194"/>
      <c r="U117" s="194"/>
      <c r="V117" s="194"/>
      <c r="W117" s="194"/>
      <c r="X117" s="194"/>
      <c r="Y117" s="194"/>
      <c r="Z117" s="194"/>
      <c r="AA117" s="194"/>
    </row>
    <row r="118" spans="1:27" ht="15.75" customHeight="1" x14ac:dyDescent="0.25">
      <c r="A118" s="194"/>
      <c r="B118" s="194"/>
      <c r="C118" s="194"/>
      <c r="D118" s="194"/>
      <c r="E118" s="194"/>
      <c r="F118" s="194"/>
      <c r="G118" s="194"/>
      <c r="H118" s="194"/>
      <c r="I118" s="194"/>
      <c r="J118" s="194"/>
      <c r="K118" s="194"/>
      <c r="L118" s="194"/>
      <c r="M118" s="194"/>
      <c r="N118" s="194"/>
      <c r="O118" s="194"/>
      <c r="P118" s="194"/>
      <c r="Q118" s="194"/>
      <c r="R118" s="194"/>
      <c r="S118" s="194"/>
      <c r="T118" s="194"/>
      <c r="U118" s="194"/>
      <c r="V118" s="194"/>
      <c r="W118" s="194"/>
      <c r="X118" s="194"/>
      <c r="Y118" s="194"/>
      <c r="Z118" s="194"/>
      <c r="AA118" s="194"/>
    </row>
    <row r="119" spans="1:27" ht="15.75" customHeight="1" x14ac:dyDescent="0.25">
      <c r="A119" s="194"/>
      <c r="B119" s="194"/>
      <c r="C119" s="194"/>
      <c r="D119" s="194"/>
      <c r="E119" s="194"/>
      <c r="F119" s="194"/>
      <c r="G119" s="194"/>
      <c r="H119" s="194"/>
      <c r="I119" s="194"/>
      <c r="J119" s="194"/>
      <c r="K119" s="194"/>
      <c r="L119" s="194"/>
      <c r="M119" s="194"/>
      <c r="N119" s="194"/>
      <c r="O119" s="194"/>
      <c r="P119" s="194"/>
      <c r="Q119" s="194"/>
      <c r="R119" s="194"/>
      <c r="S119" s="194"/>
      <c r="T119" s="194"/>
      <c r="U119" s="194"/>
      <c r="V119" s="194"/>
      <c r="W119" s="194"/>
      <c r="X119" s="194"/>
      <c r="Y119" s="194"/>
      <c r="Z119" s="194"/>
      <c r="AA119" s="194"/>
    </row>
    <row r="120" spans="1:27" ht="15.75" customHeight="1" x14ac:dyDescent="0.25">
      <c r="A120" s="194"/>
      <c r="B120" s="194"/>
      <c r="C120" s="194"/>
      <c r="D120" s="194"/>
      <c r="E120" s="194"/>
      <c r="F120" s="194"/>
      <c r="G120" s="194"/>
      <c r="H120" s="194"/>
      <c r="I120" s="194"/>
      <c r="J120" s="194"/>
      <c r="K120" s="194"/>
      <c r="L120" s="194"/>
      <c r="M120" s="194"/>
      <c r="N120" s="194"/>
      <c r="O120" s="194"/>
      <c r="P120" s="194"/>
      <c r="Q120" s="194"/>
      <c r="R120" s="194"/>
      <c r="S120" s="194"/>
      <c r="T120" s="194"/>
      <c r="U120" s="194"/>
      <c r="V120" s="194"/>
      <c r="W120" s="194"/>
      <c r="X120" s="194"/>
      <c r="Y120" s="194"/>
      <c r="Z120" s="194"/>
      <c r="AA120" s="194"/>
    </row>
    <row r="121" spans="1:27" ht="15.75" customHeight="1" x14ac:dyDescent="0.25">
      <c r="A121" s="194"/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4"/>
      <c r="P121" s="194"/>
      <c r="Q121" s="194"/>
      <c r="R121" s="194"/>
      <c r="S121" s="194"/>
      <c r="T121" s="194"/>
      <c r="U121" s="194"/>
      <c r="V121" s="194"/>
      <c r="W121" s="194"/>
      <c r="X121" s="194"/>
      <c r="Y121" s="194"/>
      <c r="Z121" s="194"/>
      <c r="AA121" s="194"/>
    </row>
    <row r="122" spans="1:27" ht="15.75" customHeight="1" x14ac:dyDescent="0.25">
      <c r="A122" s="194"/>
      <c r="B122" s="194"/>
      <c r="C122" s="194"/>
      <c r="D122" s="194"/>
      <c r="E122" s="194"/>
      <c r="F122" s="194"/>
      <c r="G122" s="194"/>
      <c r="H122" s="194"/>
      <c r="I122" s="194"/>
      <c r="J122" s="194"/>
      <c r="K122" s="194"/>
      <c r="L122" s="194"/>
      <c r="M122" s="194"/>
      <c r="N122" s="194"/>
      <c r="O122" s="194"/>
      <c r="P122" s="194"/>
      <c r="Q122" s="194"/>
      <c r="R122" s="194"/>
      <c r="S122" s="194"/>
      <c r="T122" s="194"/>
      <c r="U122" s="194"/>
      <c r="V122" s="194"/>
      <c r="W122" s="194"/>
      <c r="X122" s="194"/>
      <c r="Y122" s="194"/>
      <c r="Z122" s="194"/>
      <c r="AA122" s="194"/>
    </row>
    <row r="123" spans="1:27" ht="15.75" customHeight="1" x14ac:dyDescent="0.25">
      <c r="A123" s="194"/>
      <c r="B123" s="194"/>
      <c r="C123" s="194"/>
      <c r="D123" s="194"/>
      <c r="E123" s="194"/>
      <c r="F123" s="194"/>
      <c r="G123" s="194"/>
      <c r="H123" s="194"/>
      <c r="I123" s="194"/>
      <c r="J123" s="194"/>
      <c r="K123" s="194"/>
      <c r="L123" s="194"/>
      <c r="M123" s="194"/>
      <c r="N123" s="194"/>
      <c r="O123" s="194"/>
      <c r="P123" s="194"/>
      <c r="Q123" s="194"/>
      <c r="R123" s="194"/>
      <c r="S123" s="194"/>
      <c r="T123" s="194"/>
      <c r="U123" s="194"/>
      <c r="V123" s="194"/>
      <c r="W123" s="194"/>
      <c r="X123" s="194"/>
      <c r="Y123" s="194"/>
      <c r="Z123" s="194"/>
      <c r="AA123" s="194"/>
    </row>
    <row r="124" spans="1:27" ht="15.75" customHeight="1" x14ac:dyDescent="0.25">
      <c r="A124" s="194"/>
      <c r="B124" s="194"/>
      <c r="C124" s="194"/>
      <c r="D124" s="194"/>
      <c r="E124" s="194"/>
      <c r="F124" s="194"/>
      <c r="G124" s="194"/>
      <c r="H124" s="194"/>
      <c r="I124" s="194"/>
      <c r="J124" s="194"/>
      <c r="K124" s="194"/>
      <c r="L124" s="194"/>
      <c r="M124" s="194"/>
      <c r="N124" s="194"/>
      <c r="O124" s="194"/>
      <c r="P124" s="194"/>
      <c r="Q124" s="194"/>
      <c r="R124" s="194"/>
      <c r="S124" s="194"/>
      <c r="T124" s="194"/>
      <c r="U124" s="194"/>
      <c r="V124" s="194"/>
      <c r="W124" s="194"/>
      <c r="X124" s="194"/>
      <c r="Y124" s="194"/>
      <c r="Z124" s="194"/>
      <c r="AA124" s="194"/>
    </row>
    <row r="125" spans="1:27" ht="15.75" customHeight="1" x14ac:dyDescent="0.25">
      <c r="A125" s="194"/>
      <c r="B125" s="194"/>
      <c r="C125" s="194"/>
      <c r="D125" s="194"/>
      <c r="E125" s="194"/>
      <c r="F125" s="194"/>
      <c r="G125" s="194"/>
      <c r="H125" s="194"/>
      <c r="I125" s="194"/>
      <c r="J125" s="194"/>
      <c r="K125" s="194"/>
      <c r="L125" s="194"/>
      <c r="M125" s="194"/>
      <c r="N125" s="194"/>
      <c r="O125" s="194"/>
      <c r="P125" s="194"/>
      <c r="Q125" s="194"/>
      <c r="R125" s="194"/>
      <c r="S125" s="194"/>
      <c r="T125" s="194"/>
      <c r="U125" s="194"/>
      <c r="V125" s="194"/>
      <c r="W125" s="194"/>
      <c r="X125" s="194"/>
      <c r="Y125" s="194"/>
      <c r="Z125" s="194"/>
      <c r="AA125" s="194"/>
    </row>
    <row r="126" spans="1:27" ht="15.75" customHeight="1" x14ac:dyDescent="0.25">
      <c r="A126" s="194"/>
      <c r="B126" s="194"/>
      <c r="C126" s="194"/>
      <c r="D126" s="194"/>
      <c r="E126" s="194"/>
      <c r="F126" s="194"/>
      <c r="G126" s="194"/>
      <c r="H126" s="194"/>
      <c r="I126" s="194"/>
      <c r="J126" s="194"/>
      <c r="K126" s="194"/>
      <c r="L126" s="194"/>
      <c r="M126" s="194"/>
      <c r="N126" s="194"/>
      <c r="O126" s="194"/>
      <c r="P126" s="194"/>
      <c r="Q126" s="194"/>
      <c r="R126" s="194"/>
      <c r="S126" s="194"/>
      <c r="T126" s="194"/>
      <c r="U126" s="194"/>
      <c r="V126" s="194"/>
      <c r="W126" s="194"/>
      <c r="X126" s="194"/>
      <c r="Y126" s="194"/>
      <c r="Z126" s="194"/>
      <c r="AA126" s="194"/>
    </row>
    <row r="127" spans="1:27" ht="15.75" customHeight="1" x14ac:dyDescent="0.25">
      <c r="A127" s="194"/>
      <c r="B127" s="194"/>
      <c r="C127" s="194"/>
      <c r="D127" s="194"/>
      <c r="E127" s="194"/>
      <c r="F127" s="194"/>
      <c r="G127" s="194"/>
      <c r="H127" s="194"/>
      <c r="I127" s="194"/>
      <c r="J127" s="194"/>
      <c r="K127" s="194"/>
      <c r="L127" s="194"/>
      <c r="M127" s="194"/>
      <c r="N127" s="194"/>
      <c r="O127" s="194"/>
      <c r="P127" s="194"/>
      <c r="Q127" s="194"/>
      <c r="R127" s="194"/>
      <c r="S127" s="194"/>
      <c r="T127" s="194"/>
      <c r="U127" s="194"/>
      <c r="V127" s="194"/>
      <c r="W127" s="194"/>
      <c r="X127" s="194"/>
      <c r="Y127" s="194"/>
      <c r="Z127" s="194"/>
      <c r="AA127" s="194"/>
    </row>
    <row r="128" spans="1:27" ht="15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4"/>
      <c r="AA128" s="194"/>
    </row>
    <row r="129" spans="1:27" ht="15.75" customHeight="1" x14ac:dyDescent="0.25">
      <c r="A129" s="194"/>
      <c r="B129" s="194"/>
      <c r="C129" s="194"/>
      <c r="D129" s="194"/>
      <c r="E129" s="194"/>
      <c r="F129" s="194"/>
      <c r="G129" s="194"/>
      <c r="H129" s="194"/>
      <c r="I129" s="194"/>
      <c r="J129" s="194"/>
      <c r="K129" s="194"/>
      <c r="L129" s="194"/>
      <c r="M129" s="194"/>
      <c r="N129" s="194"/>
      <c r="O129" s="194"/>
      <c r="P129" s="194"/>
      <c r="Q129" s="194"/>
      <c r="R129" s="194"/>
      <c r="S129" s="194"/>
      <c r="T129" s="194"/>
      <c r="U129" s="194"/>
      <c r="V129" s="194"/>
      <c r="W129" s="194"/>
      <c r="X129" s="194"/>
      <c r="Y129" s="194"/>
      <c r="Z129" s="194"/>
      <c r="AA129" s="194"/>
    </row>
    <row r="130" spans="1:27" ht="15.75" customHeight="1" x14ac:dyDescent="0.25">
      <c r="A130" s="194"/>
      <c r="B130" s="194"/>
      <c r="C130" s="194"/>
      <c r="D130" s="194"/>
      <c r="E130" s="194"/>
      <c r="F130" s="194"/>
      <c r="G130" s="194"/>
      <c r="H130" s="194"/>
      <c r="I130" s="194"/>
      <c r="J130" s="194"/>
      <c r="K130" s="194"/>
      <c r="L130" s="194"/>
      <c r="M130" s="194"/>
      <c r="N130" s="194"/>
      <c r="O130" s="194"/>
      <c r="P130" s="194"/>
      <c r="Q130" s="194"/>
      <c r="R130" s="194"/>
      <c r="S130" s="194"/>
      <c r="T130" s="194"/>
      <c r="U130" s="194"/>
      <c r="V130" s="194"/>
      <c r="W130" s="194"/>
      <c r="X130" s="194"/>
      <c r="Y130" s="194"/>
      <c r="Z130" s="194"/>
      <c r="AA130" s="194"/>
    </row>
    <row r="131" spans="1:27" ht="15.75" customHeight="1" x14ac:dyDescent="0.25">
      <c r="A131" s="194"/>
      <c r="B131" s="194"/>
      <c r="C131" s="194"/>
      <c r="D131" s="194"/>
      <c r="E131" s="194"/>
      <c r="F131" s="194"/>
      <c r="G131" s="194"/>
      <c r="H131" s="194"/>
      <c r="I131" s="194"/>
      <c r="J131" s="194"/>
      <c r="K131" s="194"/>
      <c r="L131" s="194"/>
      <c r="M131" s="194"/>
      <c r="N131" s="194"/>
      <c r="O131" s="194"/>
      <c r="P131" s="194"/>
      <c r="Q131" s="194"/>
      <c r="R131" s="194"/>
      <c r="S131" s="194"/>
      <c r="T131" s="194"/>
      <c r="U131" s="194"/>
      <c r="V131" s="194"/>
      <c r="W131" s="194"/>
      <c r="X131" s="194"/>
      <c r="Y131" s="194"/>
      <c r="Z131" s="194"/>
      <c r="AA131" s="194"/>
    </row>
    <row r="132" spans="1:27" ht="15.75" customHeight="1" x14ac:dyDescent="0.25">
      <c r="A132" s="194"/>
      <c r="B132" s="194"/>
      <c r="C132" s="194"/>
      <c r="D132" s="194"/>
      <c r="E132" s="194"/>
      <c r="F132" s="194"/>
      <c r="G132" s="194"/>
      <c r="H132" s="194"/>
      <c r="I132" s="194"/>
      <c r="J132" s="194"/>
      <c r="K132" s="194"/>
      <c r="L132" s="194"/>
      <c r="M132" s="194"/>
      <c r="N132" s="194"/>
      <c r="O132" s="194"/>
      <c r="P132" s="194"/>
      <c r="Q132" s="194"/>
      <c r="R132" s="194"/>
      <c r="S132" s="194"/>
      <c r="T132" s="194"/>
      <c r="U132" s="194"/>
      <c r="V132" s="194"/>
      <c r="W132" s="194"/>
      <c r="X132" s="194"/>
      <c r="Y132" s="194"/>
      <c r="Z132" s="194"/>
      <c r="AA132" s="194"/>
    </row>
    <row r="133" spans="1:27" ht="15.75" customHeight="1" x14ac:dyDescent="0.25">
      <c r="A133" s="194"/>
      <c r="B133" s="194"/>
      <c r="C133" s="194"/>
      <c r="D133" s="194"/>
      <c r="E133" s="194"/>
      <c r="F133" s="194"/>
      <c r="G133" s="194"/>
      <c r="H133" s="194"/>
      <c r="I133" s="194"/>
      <c r="J133" s="194"/>
      <c r="K133" s="194"/>
      <c r="L133" s="194"/>
      <c r="M133" s="194"/>
      <c r="N133" s="194"/>
      <c r="O133" s="194"/>
      <c r="P133" s="194"/>
      <c r="Q133" s="194"/>
      <c r="R133" s="194"/>
      <c r="S133" s="194"/>
      <c r="T133" s="194"/>
      <c r="U133" s="194"/>
      <c r="V133" s="194"/>
      <c r="W133" s="194"/>
      <c r="X133" s="194"/>
      <c r="Y133" s="194"/>
      <c r="Z133" s="194"/>
      <c r="AA133" s="194"/>
    </row>
    <row r="134" spans="1:27" ht="15.75" customHeight="1" x14ac:dyDescent="0.25">
      <c r="A134" s="194"/>
      <c r="B134" s="194"/>
      <c r="C134" s="194"/>
      <c r="D134" s="194"/>
      <c r="E134" s="194"/>
      <c r="F134" s="194"/>
      <c r="G134" s="194"/>
      <c r="H134" s="194"/>
      <c r="I134" s="194"/>
      <c r="J134" s="194"/>
      <c r="K134" s="194"/>
      <c r="L134" s="194"/>
      <c r="M134" s="194"/>
      <c r="N134" s="194"/>
      <c r="O134" s="194"/>
      <c r="P134" s="194"/>
      <c r="Q134" s="194"/>
      <c r="R134" s="194"/>
      <c r="S134" s="194"/>
      <c r="T134" s="194"/>
      <c r="U134" s="194"/>
      <c r="V134" s="194"/>
      <c r="W134" s="194"/>
      <c r="X134" s="194"/>
      <c r="Y134" s="194"/>
      <c r="Z134" s="194"/>
      <c r="AA134" s="194"/>
    </row>
    <row r="135" spans="1:27" ht="15.75" customHeight="1" x14ac:dyDescent="0.25">
      <c r="A135" s="194"/>
      <c r="B135" s="194"/>
      <c r="C135" s="194"/>
      <c r="D135" s="194"/>
      <c r="E135" s="194"/>
      <c r="F135" s="194"/>
      <c r="G135" s="194"/>
      <c r="H135" s="194"/>
      <c r="I135" s="194"/>
      <c r="J135" s="194"/>
      <c r="K135" s="194"/>
      <c r="L135" s="194"/>
      <c r="M135" s="194"/>
      <c r="N135" s="194"/>
      <c r="O135" s="194"/>
      <c r="P135" s="194"/>
      <c r="Q135" s="194"/>
      <c r="R135" s="194"/>
      <c r="S135" s="194"/>
      <c r="T135" s="194"/>
      <c r="U135" s="194"/>
      <c r="V135" s="194"/>
      <c r="W135" s="194"/>
      <c r="X135" s="194"/>
      <c r="Y135" s="194"/>
      <c r="Z135" s="194"/>
      <c r="AA135" s="194"/>
    </row>
    <row r="136" spans="1:27" ht="15.75" customHeight="1" x14ac:dyDescent="0.25">
      <c r="A136" s="194"/>
      <c r="B136" s="194"/>
      <c r="C136" s="194"/>
      <c r="D136" s="194"/>
      <c r="E136" s="194"/>
      <c r="F136" s="194"/>
      <c r="G136" s="194"/>
      <c r="H136" s="194"/>
      <c r="I136" s="194"/>
      <c r="J136" s="194"/>
      <c r="K136" s="194"/>
      <c r="L136" s="194"/>
      <c r="M136" s="194"/>
      <c r="N136" s="194"/>
      <c r="O136" s="194"/>
      <c r="P136" s="194"/>
      <c r="Q136" s="194"/>
      <c r="R136" s="194"/>
      <c r="S136" s="194"/>
      <c r="T136" s="194"/>
      <c r="U136" s="194"/>
      <c r="V136" s="194"/>
      <c r="W136" s="194"/>
      <c r="X136" s="194"/>
      <c r="Y136" s="194"/>
      <c r="Z136" s="194"/>
      <c r="AA136" s="194"/>
    </row>
    <row r="137" spans="1:27" ht="15.75" customHeight="1" x14ac:dyDescent="0.25">
      <c r="A137" s="194"/>
      <c r="B137" s="194"/>
      <c r="C137" s="194"/>
      <c r="D137" s="194"/>
      <c r="E137" s="194"/>
      <c r="F137" s="194"/>
      <c r="G137" s="194"/>
      <c r="H137" s="194"/>
      <c r="I137" s="194"/>
      <c r="J137" s="194"/>
      <c r="K137" s="194"/>
      <c r="L137" s="194"/>
      <c r="M137" s="194"/>
      <c r="N137" s="194"/>
      <c r="O137" s="194"/>
      <c r="P137" s="194"/>
      <c r="Q137" s="194"/>
      <c r="R137" s="194"/>
      <c r="S137" s="194"/>
      <c r="T137" s="194"/>
      <c r="U137" s="194"/>
      <c r="V137" s="194"/>
      <c r="W137" s="194"/>
      <c r="X137" s="194"/>
      <c r="Y137" s="194"/>
      <c r="Z137" s="194"/>
      <c r="AA137" s="194"/>
    </row>
    <row r="138" spans="1:27" ht="15.75" customHeight="1" x14ac:dyDescent="0.25">
      <c r="A138" s="194"/>
      <c r="B138" s="194"/>
      <c r="C138" s="194"/>
      <c r="D138" s="194"/>
      <c r="E138" s="194"/>
      <c r="F138" s="194"/>
      <c r="G138" s="194"/>
      <c r="H138" s="194"/>
      <c r="I138" s="194"/>
      <c r="J138" s="194"/>
      <c r="K138" s="194"/>
      <c r="L138" s="194"/>
      <c r="M138" s="194"/>
      <c r="N138" s="194"/>
      <c r="O138" s="194"/>
      <c r="P138" s="194"/>
      <c r="Q138" s="194"/>
      <c r="R138" s="194"/>
      <c r="S138" s="194"/>
      <c r="T138" s="194"/>
      <c r="U138" s="194"/>
      <c r="V138" s="194"/>
      <c r="W138" s="194"/>
      <c r="X138" s="194"/>
      <c r="Y138" s="194"/>
      <c r="Z138" s="194"/>
      <c r="AA138" s="194"/>
    </row>
    <row r="139" spans="1:27" ht="15.75" customHeight="1" x14ac:dyDescent="0.25">
      <c r="A139" s="194"/>
      <c r="B139" s="194"/>
      <c r="C139" s="194"/>
      <c r="D139" s="194"/>
      <c r="E139" s="194"/>
      <c r="F139" s="194"/>
      <c r="G139" s="194"/>
      <c r="H139" s="194"/>
      <c r="I139" s="194"/>
      <c r="J139" s="194"/>
      <c r="K139" s="194"/>
      <c r="L139" s="194"/>
      <c r="M139" s="194"/>
      <c r="N139" s="194"/>
      <c r="O139" s="194"/>
      <c r="P139" s="194"/>
      <c r="Q139" s="194"/>
      <c r="R139" s="194"/>
      <c r="S139" s="194"/>
      <c r="T139" s="194"/>
      <c r="U139" s="194"/>
      <c r="V139" s="194"/>
      <c r="W139" s="194"/>
      <c r="X139" s="194"/>
      <c r="Y139" s="194"/>
      <c r="Z139" s="194"/>
      <c r="AA139" s="194"/>
    </row>
    <row r="140" spans="1:27" ht="15.75" customHeight="1" x14ac:dyDescent="0.25">
      <c r="A140" s="194"/>
      <c r="B140" s="194"/>
      <c r="C140" s="194"/>
      <c r="D140" s="194"/>
      <c r="E140" s="194"/>
      <c r="F140" s="194"/>
      <c r="G140" s="194"/>
      <c r="H140" s="194"/>
      <c r="I140" s="194"/>
      <c r="J140" s="194"/>
      <c r="K140" s="194"/>
      <c r="L140" s="194"/>
      <c r="M140" s="194"/>
      <c r="N140" s="194"/>
      <c r="O140" s="194"/>
      <c r="P140" s="194"/>
      <c r="Q140" s="194"/>
      <c r="R140" s="194"/>
      <c r="S140" s="194"/>
      <c r="T140" s="194"/>
      <c r="U140" s="194"/>
      <c r="V140" s="194"/>
      <c r="W140" s="194"/>
      <c r="X140" s="194"/>
      <c r="Y140" s="194"/>
      <c r="Z140" s="194"/>
      <c r="AA140" s="194"/>
    </row>
    <row r="141" spans="1:27" ht="15.75" customHeight="1" x14ac:dyDescent="0.25">
      <c r="A141" s="194"/>
      <c r="B141" s="194"/>
      <c r="C141" s="194"/>
      <c r="D141" s="194"/>
      <c r="E141" s="194"/>
      <c r="F141" s="194"/>
      <c r="G141" s="194"/>
      <c r="H141" s="194"/>
      <c r="I141" s="194"/>
      <c r="J141" s="194"/>
      <c r="K141" s="194"/>
      <c r="L141" s="194"/>
      <c r="M141" s="194"/>
      <c r="N141" s="194"/>
      <c r="O141" s="194"/>
      <c r="P141" s="194"/>
      <c r="Q141" s="194"/>
      <c r="R141" s="194"/>
      <c r="S141" s="194"/>
      <c r="T141" s="194"/>
      <c r="U141" s="194"/>
      <c r="V141" s="194"/>
      <c r="W141" s="194"/>
      <c r="X141" s="194"/>
      <c r="Y141" s="194"/>
      <c r="Z141" s="194"/>
      <c r="AA141" s="194"/>
    </row>
    <row r="142" spans="1:27" ht="15.75" customHeight="1" x14ac:dyDescent="0.25">
      <c r="A142" s="194"/>
      <c r="B142" s="194"/>
      <c r="C142" s="194"/>
      <c r="D142" s="194"/>
      <c r="E142" s="194"/>
      <c r="F142" s="194"/>
      <c r="G142" s="194"/>
      <c r="H142" s="194"/>
      <c r="I142" s="194"/>
      <c r="J142" s="194"/>
      <c r="K142" s="194"/>
      <c r="L142" s="194"/>
      <c r="M142" s="194"/>
      <c r="N142" s="194"/>
      <c r="O142" s="194"/>
      <c r="P142" s="194"/>
      <c r="Q142" s="194"/>
      <c r="R142" s="194"/>
      <c r="S142" s="194"/>
      <c r="T142" s="194"/>
      <c r="U142" s="194"/>
      <c r="V142" s="194"/>
      <c r="W142" s="194"/>
      <c r="X142" s="194"/>
      <c r="Y142" s="194"/>
      <c r="Z142" s="194"/>
      <c r="AA142" s="194"/>
    </row>
    <row r="143" spans="1:27" ht="15.75" customHeight="1" x14ac:dyDescent="0.25">
      <c r="A143" s="194"/>
      <c r="B143" s="194"/>
      <c r="C143" s="194"/>
      <c r="D143" s="194"/>
      <c r="E143" s="194"/>
      <c r="F143" s="194"/>
      <c r="G143" s="194"/>
      <c r="H143" s="194"/>
      <c r="I143" s="194"/>
      <c r="J143" s="194"/>
      <c r="K143" s="194"/>
      <c r="L143" s="194"/>
      <c r="M143" s="194"/>
      <c r="N143" s="194"/>
      <c r="O143" s="194"/>
      <c r="P143" s="194"/>
      <c r="Q143" s="194"/>
      <c r="R143" s="194"/>
      <c r="S143" s="194"/>
      <c r="T143" s="194"/>
      <c r="U143" s="194"/>
      <c r="V143" s="194"/>
      <c r="W143" s="194"/>
      <c r="X143" s="194"/>
      <c r="Y143" s="194"/>
      <c r="Z143" s="194"/>
      <c r="AA143" s="194"/>
    </row>
    <row r="144" spans="1:27" ht="15.75" customHeight="1" x14ac:dyDescent="0.25">
      <c r="A144" s="194"/>
      <c r="B144" s="194"/>
      <c r="C144" s="194"/>
      <c r="D144" s="194"/>
      <c r="E144" s="194"/>
      <c r="F144" s="194"/>
      <c r="G144" s="194"/>
      <c r="H144" s="194"/>
      <c r="I144" s="194"/>
      <c r="J144" s="194"/>
      <c r="K144" s="194"/>
      <c r="L144" s="194"/>
      <c r="M144" s="194"/>
      <c r="N144" s="194"/>
      <c r="O144" s="194"/>
      <c r="P144" s="194"/>
      <c r="Q144" s="194"/>
      <c r="R144" s="194"/>
      <c r="S144" s="194"/>
      <c r="T144" s="194"/>
      <c r="U144" s="194"/>
      <c r="V144" s="194"/>
      <c r="W144" s="194"/>
      <c r="X144" s="194"/>
      <c r="Y144" s="194"/>
      <c r="Z144" s="194"/>
      <c r="AA144" s="194"/>
    </row>
    <row r="145" spans="1:27" ht="15.75" customHeight="1" x14ac:dyDescent="0.25">
      <c r="A145" s="194"/>
      <c r="B145" s="194"/>
      <c r="C145" s="194"/>
      <c r="D145" s="194"/>
      <c r="E145" s="194"/>
      <c r="F145" s="194"/>
      <c r="G145" s="194"/>
      <c r="H145" s="194"/>
      <c r="I145" s="194"/>
      <c r="J145" s="194"/>
      <c r="K145" s="194"/>
      <c r="L145" s="194"/>
      <c r="M145" s="194"/>
      <c r="N145" s="194"/>
      <c r="O145" s="194"/>
      <c r="P145" s="194"/>
      <c r="Q145" s="194"/>
      <c r="R145" s="194"/>
      <c r="S145" s="194"/>
      <c r="T145" s="194"/>
      <c r="U145" s="194"/>
      <c r="V145" s="194"/>
      <c r="W145" s="194"/>
      <c r="X145" s="194"/>
      <c r="Y145" s="194"/>
      <c r="Z145" s="194"/>
      <c r="AA145" s="194"/>
    </row>
    <row r="146" spans="1:27" ht="15.75" customHeight="1" x14ac:dyDescent="0.25">
      <c r="A146" s="194"/>
      <c r="B146" s="194"/>
      <c r="C146" s="194"/>
      <c r="D146" s="194"/>
      <c r="E146" s="194"/>
      <c r="F146" s="194"/>
      <c r="G146" s="194"/>
      <c r="H146" s="194"/>
      <c r="I146" s="194"/>
      <c r="J146" s="194"/>
      <c r="K146" s="194"/>
      <c r="L146" s="194"/>
      <c r="M146" s="194"/>
      <c r="N146" s="194"/>
      <c r="O146" s="194"/>
      <c r="P146" s="194"/>
      <c r="Q146" s="194"/>
      <c r="R146" s="194"/>
      <c r="S146" s="194"/>
      <c r="T146" s="194"/>
      <c r="U146" s="194"/>
      <c r="V146" s="194"/>
      <c r="W146" s="194"/>
      <c r="X146" s="194"/>
      <c r="Y146" s="194"/>
      <c r="Z146" s="194"/>
      <c r="AA146" s="194"/>
    </row>
    <row r="147" spans="1:27" ht="15.75" customHeight="1" x14ac:dyDescent="0.25">
      <c r="A147" s="194"/>
      <c r="B147" s="194"/>
      <c r="C147" s="194"/>
      <c r="D147" s="194"/>
      <c r="E147" s="194"/>
      <c r="F147" s="194"/>
      <c r="G147" s="194"/>
      <c r="H147" s="194"/>
      <c r="I147" s="194"/>
      <c r="J147" s="194"/>
      <c r="K147" s="194"/>
      <c r="L147" s="194"/>
      <c r="M147" s="194"/>
      <c r="N147" s="194"/>
      <c r="O147" s="194"/>
      <c r="P147" s="194"/>
      <c r="Q147" s="194"/>
      <c r="R147" s="194"/>
      <c r="S147" s="194"/>
      <c r="T147" s="194"/>
      <c r="U147" s="194"/>
      <c r="V147" s="194"/>
      <c r="W147" s="194"/>
      <c r="X147" s="194"/>
      <c r="Y147" s="194"/>
      <c r="Z147" s="194"/>
      <c r="AA147" s="194"/>
    </row>
    <row r="148" spans="1:27" ht="15.75" customHeight="1" x14ac:dyDescent="0.25">
      <c r="A148" s="194"/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4"/>
      <c r="P148" s="194"/>
      <c r="Q148" s="194"/>
      <c r="R148" s="194"/>
      <c r="S148" s="194"/>
      <c r="T148" s="194"/>
      <c r="U148" s="194"/>
      <c r="V148" s="194"/>
      <c r="W148" s="194"/>
      <c r="X148" s="194"/>
      <c r="Y148" s="194"/>
      <c r="Z148" s="194"/>
      <c r="AA148" s="194"/>
    </row>
    <row r="149" spans="1:27" ht="15.75" customHeight="1" x14ac:dyDescent="0.25">
      <c r="A149" s="194"/>
      <c r="B149" s="194"/>
      <c r="C149" s="194"/>
      <c r="D149" s="194"/>
      <c r="E149" s="194"/>
      <c r="F149" s="194"/>
      <c r="G149" s="194"/>
      <c r="H149" s="194"/>
      <c r="I149" s="194"/>
      <c r="J149" s="194"/>
      <c r="K149" s="194"/>
      <c r="L149" s="194"/>
      <c r="M149" s="194"/>
      <c r="N149" s="194"/>
      <c r="O149" s="194"/>
      <c r="P149" s="194"/>
      <c r="Q149" s="194"/>
      <c r="R149" s="194"/>
      <c r="S149" s="194"/>
      <c r="T149" s="194"/>
      <c r="U149" s="194"/>
      <c r="V149" s="194"/>
      <c r="W149" s="194"/>
      <c r="X149" s="194"/>
      <c r="Y149" s="194"/>
      <c r="Z149" s="194"/>
      <c r="AA149" s="194"/>
    </row>
    <row r="150" spans="1:27" ht="15.75" customHeight="1" x14ac:dyDescent="0.25">
      <c r="A150" s="194"/>
      <c r="B150" s="194"/>
      <c r="C150" s="194"/>
      <c r="D150" s="194"/>
      <c r="E150" s="194"/>
      <c r="F150" s="194"/>
      <c r="G150" s="194"/>
      <c r="H150" s="194"/>
      <c r="I150" s="194"/>
      <c r="J150" s="194"/>
      <c r="K150" s="194"/>
      <c r="L150" s="194"/>
      <c r="M150" s="194"/>
      <c r="N150" s="194"/>
      <c r="O150" s="194"/>
      <c r="P150" s="194"/>
      <c r="Q150" s="194"/>
      <c r="R150" s="194"/>
      <c r="S150" s="194"/>
      <c r="T150" s="194"/>
      <c r="U150" s="194"/>
      <c r="V150" s="194"/>
      <c r="W150" s="194"/>
      <c r="X150" s="194"/>
      <c r="Y150" s="194"/>
      <c r="Z150" s="194"/>
      <c r="AA150" s="194"/>
    </row>
    <row r="151" spans="1:27" ht="15.75" customHeight="1" x14ac:dyDescent="0.25">
      <c r="A151" s="194"/>
      <c r="B151" s="194"/>
      <c r="C151" s="194"/>
      <c r="D151" s="194"/>
      <c r="E151" s="194"/>
      <c r="F151" s="194"/>
      <c r="G151" s="194"/>
      <c r="H151" s="194"/>
      <c r="I151" s="194"/>
      <c r="J151" s="194"/>
      <c r="K151" s="194"/>
      <c r="L151" s="194"/>
      <c r="M151" s="194"/>
      <c r="N151" s="194"/>
      <c r="O151" s="194"/>
      <c r="P151" s="194"/>
      <c r="Q151" s="194"/>
      <c r="R151" s="194"/>
      <c r="S151" s="194"/>
      <c r="T151" s="194"/>
      <c r="U151" s="194"/>
      <c r="V151" s="194"/>
      <c r="W151" s="194"/>
      <c r="X151" s="194"/>
      <c r="Y151" s="194"/>
      <c r="Z151" s="194"/>
      <c r="AA151" s="194"/>
    </row>
    <row r="152" spans="1:27" ht="15.75" customHeight="1" x14ac:dyDescent="0.25">
      <c r="A152" s="194"/>
      <c r="B152" s="194"/>
      <c r="C152" s="194"/>
      <c r="D152" s="194"/>
      <c r="E152" s="194"/>
      <c r="F152" s="194"/>
      <c r="G152" s="194"/>
      <c r="H152" s="194"/>
      <c r="I152" s="194"/>
      <c r="J152" s="194"/>
      <c r="K152" s="194"/>
      <c r="L152" s="194"/>
      <c r="M152" s="194"/>
      <c r="N152" s="194"/>
      <c r="O152" s="194"/>
      <c r="P152" s="194"/>
      <c r="Q152" s="194"/>
      <c r="R152" s="194"/>
      <c r="S152" s="194"/>
      <c r="T152" s="194"/>
      <c r="U152" s="194"/>
      <c r="V152" s="194"/>
      <c r="W152" s="194"/>
      <c r="X152" s="194"/>
      <c r="Y152" s="194"/>
      <c r="Z152" s="194"/>
      <c r="AA152" s="194"/>
    </row>
    <row r="153" spans="1:27" ht="15.75" customHeight="1" x14ac:dyDescent="0.25">
      <c r="A153" s="194"/>
      <c r="B153" s="194"/>
      <c r="C153" s="194"/>
      <c r="D153" s="194"/>
      <c r="E153" s="194"/>
      <c r="F153" s="194"/>
      <c r="G153" s="194"/>
      <c r="H153" s="194"/>
      <c r="I153" s="194"/>
      <c r="J153" s="194"/>
      <c r="K153" s="194"/>
      <c r="L153" s="194"/>
      <c r="M153" s="194"/>
      <c r="N153" s="194"/>
      <c r="O153" s="194"/>
      <c r="P153" s="194"/>
      <c r="Q153" s="194"/>
      <c r="R153" s="194"/>
      <c r="S153" s="194"/>
      <c r="T153" s="194"/>
      <c r="U153" s="194"/>
      <c r="V153" s="194"/>
      <c r="W153" s="194"/>
      <c r="X153" s="194"/>
      <c r="Y153" s="194"/>
      <c r="Z153" s="194"/>
      <c r="AA153" s="194"/>
    </row>
    <row r="154" spans="1:27" ht="15.75" customHeight="1" x14ac:dyDescent="0.25">
      <c r="A154" s="194"/>
      <c r="B154" s="194"/>
      <c r="C154" s="194"/>
      <c r="D154" s="194"/>
      <c r="E154" s="194"/>
      <c r="F154" s="194"/>
      <c r="G154" s="194"/>
      <c r="H154" s="194"/>
      <c r="I154" s="194"/>
      <c r="J154" s="194"/>
      <c r="K154" s="194"/>
      <c r="L154" s="194"/>
      <c r="M154" s="194"/>
      <c r="N154" s="194"/>
      <c r="O154" s="194"/>
      <c r="P154" s="194"/>
      <c r="Q154" s="194"/>
      <c r="R154" s="194"/>
      <c r="S154" s="194"/>
      <c r="T154" s="194"/>
      <c r="U154" s="194"/>
      <c r="V154" s="194"/>
      <c r="W154" s="194"/>
      <c r="X154" s="194"/>
      <c r="Y154" s="194"/>
      <c r="Z154" s="194"/>
      <c r="AA154" s="194"/>
    </row>
    <row r="155" spans="1:27" ht="15.75" customHeight="1" x14ac:dyDescent="0.25">
      <c r="A155" s="194"/>
      <c r="B155" s="194"/>
      <c r="C155" s="194"/>
      <c r="D155" s="194"/>
      <c r="E155" s="194"/>
      <c r="F155" s="194"/>
      <c r="G155" s="194"/>
      <c r="H155" s="194"/>
      <c r="I155" s="194"/>
      <c r="J155" s="194"/>
      <c r="K155" s="194"/>
      <c r="L155" s="194"/>
      <c r="M155" s="194"/>
      <c r="N155" s="194"/>
      <c r="O155" s="194"/>
      <c r="P155" s="194"/>
      <c r="Q155" s="194"/>
      <c r="R155" s="194"/>
      <c r="S155" s="194"/>
      <c r="T155" s="194"/>
      <c r="U155" s="194"/>
      <c r="V155" s="194"/>
      <c r="W155" s="194"/>
      <c r="X155" s="194"/>
      <c r="Y155" s="194"/>
      <c r="Z155" s="194"/>
      <c r="AA155" s="194"/>
    </row>
    <row r="156" spans="1:27" ht="15.75" customHeight="1" x14ac:dyDescent="0.25">
      <c r="A156" s="194"/>
      <c r="B156" s="194"/>
      <c r="C156" s="194"/>
      <c r="D156" s="194"/>
      <c r="E156" s="194"/>
      <c r="F156" s="194"/>
      <c r="G156" s="194"/>
      <c r="H156" s="194"/>
      <c r="I156" s="194"/>
      <c r="J156" s="194"/>
      <c r="K156" s="194"/>
      <c r="L156" s="194"/>
      <c r="M156" s="194"/>
      <c r="N156" s="194"/>
      <c r="O156" s="194"/>
      <c r="P156" s="194"/>
      <c r="Q156" s="194"/>
      <c r="R156" s="194"/>
      <c r="S156" s="194"/>
      <c r="T156" s="194"/>
      <c r="U156" s="194"/>
      <c r="V156" s="194"/>
      <c r="W156" s="194"/>
      <c r="X156" s="194"/>
      <c r="Y156" s="194"/>
      <c r="Z156" s="194"/>
      <c r="AA156" s="194"/>
    </row>
    <row r="157" spans="1:27" ht="15.75" customHeight="1" x14ac:dyDescent="0.25">
      <c r="A157" s="194"/>
      <c r="B157" s="194"/>
      <c r="C157" s="194"/>
      <c r="D157" s="194"/>
      <c r="E157" s="194"/>
      <c r="F157" s="194"/>
      <c r="G157" s="194"/>
      <c r="H157" s="194"/>
      <c r="I157" s="194"/>
      <c r="J157" s="194"/>
      <c r="K157" s="194"/>
      <c r="L157" s="194"/>
      <c r="M157" s="194"/>
      <c r="N157" s="194"/>
      <c r="O157" s="194"/>
      <c r="P157" s="194"/>
      <c r="Q157" s="194"/>
      <c r="R157" s="194"/>
      <c r="S157" s="194"/>
      <c r="T157" s="194"/>
      <c r="U157" s="194"/>
      <c r="V157" s="194"/>
      <c r="W157" s="194"/>
      <c r="X157" s="194"/>
      <c r="Y157" s="194"/>
      <c r="Z157" s="194"/>
      <c r="AA157" s="194"/>
    </row>
    <row r="158" spans="1:27" ht="15.75" customHeight="1" x14ac:dyDescent="0.25">
      <c r="A158" s="194"/>
      <c r="B158" s="194"/>
      <c r="C158" s="194"/>
      <c r="D158" s="194"/>
      <c r="E158" s="194"/>
      <c r="F158" s="194"/>
      <c r="G158" s="194"/>
      <c r="H158" s="194"/>
      <c r="I158" s="194"/>
      <c r="J158" s="194"/>
      <c r="K158" s="194"/>
      <c r="L158" s="194"/>
      <c r="M158" s="194"/>
      <c r="N158" s="194"/>
      <c r="O158" s="194"/>
      <c r="P158" s="194"/>
      <c r="Q158" s="194"/>
      <c r="R158" s="194"/>
      <c r="S158" s="194"/>
      <c r="T158" s="194"/>
      <c r="U158" s="194"/>
      <c r="V158" s="194"/>
      <c r="W158" s="194"/>
      <c r="X158" s="194"/>
      <c r="Y158" s="194"/>
      <c r="Z158" s="194"/>
      <c r="AA158" s="194"/>
    </row>
    <row r="159" spans="1:27" ht="15.75" customHeight="1" x14ac:dyDescent="0.25">
      <c r="A159" s="194"/>
      <c r="B159" s="194"/>
      <c r="C159" s="194"/>
      <c r="D159" s="194"/>
      <c r="E159" s="194"/>
      <c r="F159" s="194"/>
      <c r="G159" s="194"/>
      <c r="H159" s="194"/>
      <c r="I159" s="194"/>
      <c r="J159" s="194"/>
      <c r="K159" s="194"/>
      <c r="L159" s="194"/>
      <c r="M159" s="194"/>
      <c r="N159" s="194"/>
      <c r="O159" s="194"/>
      <c r="P159" s="194"/>
      <c r="Q159" s="194"/>
      <c r="R159" s="194"/>
      <c r="S159" s="194"/>
      <c r="T159" s="194"/>
      <c r="U159" s="194"/>
      <c r="V159" s="194"/>
      <c r="W159" s="194"/>
      <c r="X159" s="194"/>
      <c r="Y159" s="194"/>
      <c r="Z159" s="194"/>
      <c r="AA159" s="194"/>
    </row>
    <row r="160" spans="1:27" ht="15.75" customHeight="1" x14ac:dyDescent="0.25">
      <c r="A160" s="194"/>
      <c r="B160" s="194"/>
      <c r="C160" s="194"/>
      <c r="D160" s="194"/>
      <c r="E160" s="194"/>
      <c r="F160" s="194"/>
      <c r="G160" s="194"/>
      <c r="H160" s="194"/>
      <c r="I160" s="194"/>
      <c r="J160" s="194"/>
      <c r="K160" s="194"/>
      <c r="L160" s="194"/>
      <c r="M160" s="194"/>
      <c r="N160" s="194"/>
      <c r="O160" s="194"/>
      <c r="P160" s="194"/>
      <c r="Q160" s="194"/>
      <c r="R160" s="194"/>
      <c r="S160" s="194"/>
      <c r="T160" s="194"/>
      <c r="U160" s="194"/>
      <c r="V160" s="194"/>
      <c r="W160" s="194"/>
      <c r="X160" s="194"/>
      <c r="Y160" s="194"/>
      <c r="Z160" s="194"/>
      <c r="AA160" s="194"/>
    </row>
    <row r="161" spans="1:27" ht="15.75" customHeight="1" x14ac:dyDescent="0.25">
      <c r="A161" s="194"/>
      <c r="B161" s="194"/>
      <c r="C161" s="194"/>
      <c r="D161" s="194"/>
      <c r="E161" s="194"/>
      <c r="F161" s="194"/>
      <c r="G161" s="194"/>
      <c r="H161" s="194"/>
      <c r="I161" s="194"/>
      <c r="J161" s="194"/>
      <c r="K161" s="194"/>
      <c r="L161" s="194"/>
      <c r="M161" s="194"/>
      <c r="N161" s="194"/>
      <c r="O161" s="194"/>
      <c r="P161" s="194"/>
      <c r="Q161" s="194"/>
      <c r="R161" s="194"/>
      <c r="S161" s="194"/>
      <c r="T161" s="194"/>
      <c r="U161" s="194"/>
      <c r="V161" s="194"/>
      <c r="W161" s="194"/>
      <c r="X161" s="194"/>
      <c r="Y161" s="194"/>
      <c r="Z161" s="194"/>
      <c r="AA161" s="194"/>
    </row>
    <row r="162" spans="1:27" ht="15.75" customHeight="1" x14ac:dyDescent="0.25">
      <c r="A162" s="194"/>
      <c r="B162" s="194"/>
      <c r="C162" s="194"/>
      <c r="D162" s="194"/>
      <c r="E162" s="194"/>
      <c r="F162" s="194"/>
      <c r="G162" s="194"/>
      <c r="H162" s="194"/>
      <c r="I162" s="194"/>
      <c r="J162" s="194"/>
      <c r="K162" s="194"/>
      <c r="L162" s="194"/>
      <c r="M162" s="194"/>
      <c r="N162" s="194"/>
      <c r="O162" s="194"/>
      <c r="P162" s="194"/>
      <c r="Q162" s="194"/>
      <c r="R162" s="194"/>
      <c r="S162" s="194"/>
      <c r="T162" s="194"/>
      <c r="U162" s="194"/>
      <c r="V162" s="194"/>
      <c r="W162" s="194"/>
      <c r="X162" s="194"/>
      <c r="Y162" s="194"/>
      <c r="Z162" s="194"/>
      <c r="AA162" s="194"/>
    </row>
    <row r="163" spans="1:27" ht="15.75" customHeight="1" x14ac:dyDescent="0.25">
      <c r="A163" s="194"/>
      <c r="B163" s="194"/>
      <c r="C163" s="194"/>
      <c r="D163" s="194"/>
      <c r="E163" s="194"/>
      <c r="F163" s="194"/>
      <c r="G163" s="194"/>
      <c r="H163" s="194"/>
      <c r="I163" s="194"/>
      <c r="J163" s="194"/>
      <c r="K163" s="194"/>
      <c r="L163" s="194"/>
      <c r="M163" s="194"/>
      <c r="N163" s="194"/>
      <c r="O163" s="194"/>
      <c r="P163" s="194"/>
      <c r="Q163" s="194"/>
      <c r="R163" s="194"/>
      <c r="S163" s="194"/>
      <c r="T163" s="194"/>
      <c r="U163" s="194"/>
      <c r="V163" s="194"/>
      <c r="W163" s="194"/>
      <c r="X163" s="194"/>
      <c r="Y163" s="194"/>
      <c r="Z163" s="194"/>
      <c r="AA163" s="194"/>
    </row>
    <row r="164" spans="1:27" ht="15.75" customHeight="1" x14ac:dyDescent="0.25">
      <c r="A164" s="194"/>
      <c r="B164" s="194"/>
      <c r="C164" s="194"/>
      <c r="D164" s="194"/>
      <c r="E164" s="194"/>
      <c r="F164" s="194"/>
      <c r="G164" s="194"/>
      <c r="H164" s="194"/>
      <c r="I164" s="194"/>
      <c r="J164" s="194"/>
      <c r="K164" s="194"/>
      <c r="L164" s="194"/>
      <c r="M164" s="194"/>
      <c r="N164" s="194"/>
      <c r="O164" s="194"/>
      <c r="P164" s="194"/>
      <c r="Q164" s="194"/>
      <c r="R164" s="194"/>
      <c r="S164" s="194"/>
      <c r="T164" s="194"/>
      <c r="U164" s="194"/>
      <c r="V164" s="194"/>
      <c r="W164" s="194"/>
      <c r="X164" s="194"/>
      <c r="Y164" s="194"/>
      <c r="Z164" s="194"/>
      <c r="AA164" s="194"/>
    </row>
    <row r="165" spans="1:27" ht="15.75" customHeight="1" x14ac:dyDescent="0.25">
      <c r="A165" s="194"/>
      <c r="B165" s="194"/>
      <c r="C165" s="194"/>
      <c r="D165" s="194"/>
      <c r="E165" s="194"/>
      <c r="F165" s="194"/>
      <c r="G165" s="194"/>
      <c r="H165" s="194"/>
      <c r="I165" s="194"/>
      <c r="J165" s="194"/>
      <c r="K165" s="194"/>
      <c r="L165" s="194"/>
      <c r="M165" s="194"/>
      <c r="N165" s="194"/>
      <c r="O165" s="194"/>
      <c r="P165" s="194"/>
      <c r="Q165" s="194"/>
      <c r="R165" s="194"/>
      <c r="S165" s="194"/>
      <c r="T165" s="194"/>
      <c r="U165" s="194"/>
      <c r="V165" s="194"/>
      <c r="W165" s="194"/>
      <c r="X165" s="194"/>
      <c r="Y165" s="194"/>
      <c r="Z165" s="194"/>
      <c r="AA165" s="194"/>
    </row>
    <row r="166" spans="1:27" ht="15.75" customHeight="1" x14ac:dyDescent="0.25">
      <c r="A166" s="194"/>
      <c r="B166" s="194"/>
      <c r="C166" s="194"/>
      <c r="D166" s="194"/>
      <c r="E166" s="194"/>
      <c r="F166" s="194"/>
      <c r="G166" s="194"/>
      <c r="H166" s="194"/>
      <c r="I166" s="194"/>
      <c r="J166" s="194"/>
      <c r="K166" s="194"/>
      <c r="L166" s="194"/>
      <c r="M166" s="194"/>
      <c r="N166" s="194"/>
      <c r="O166" s="194"/>
      <c r="P166" s="194"/>
      <c r="Q166" s="194"/>
      <c r="R166" s="194"/>
      <c r="S166" s="194"/>
      <c r="T166" s="194"/>
      <c r="U166" s="194"/>
      <c r="V166" s="194"/>
      <c r="W166" s="194"/>
      <c r="X166" s="194"/>
      <c r="Y166" s="194"/>
      <c r="Z166" s="194"/>
      <c r="AA166" s="194"/>
    </row>
    <row r="167" spans="1:27" ht="15.75" customHeight="1" x14ac:dyDescent="0.25">
      <c r="A167" s="194"/>
      <c r="B167" s="194"/>
      <c r="C167" s="194"/>
      <c r="D167" s="194"/>
      <c r="E167" s="194"/>
      <c r="F167" s="194"/>
      <c r="G167" s="194"/>
      <c r="H167" s="194"/>
      <c r="I167" s="194"/>
      <c r="J167" s="194"/>
      <c r="K167" s="194"/>
      <c r="L167" s="194"/>
      <c r="M167" s="194"/>
      <c r="N167" s="194"/>
      <c r="O167" s="194"/>
      <c r="P167" s="194"/>
      <c r="Q167" s="194"/>
      <c r="R167" s="194"/>
      <c r="S167" s="194"/>
      <c r="T167" s="194"/>
      <c r="U167" s="194"/>
      <c r="V167" s="194"/>
      <c r="W167" s="194"/>
      <c r="X167" s="194"/>
      <c r="Y167" s="194"/>
      <c r="Z167" s="194"/>
      <c r="AA167" s="194"/>
    </row>
    <row r="168" spans="1:27" ht="15.75" customHeight="1" x14ac:dyDescent="0.25">
      <c r="A168" s="194"/>
      <c r="B168" s="194"/>
      <c r="C168" s="194"/>
      <c r="D168" s="194"/>
      <c r="E168" s="194"/>
      <c r="F168" s="194"/>
      <c r="G168" s="194"/>
      <c r="H168" s="194"/>
      <c r="I168" s="194"/>
      <c r="J168" s="194"/>
      <c r="K168" s="194"/>
      <c r="L168" s="194"/>
      <c r="M168" s="194"/>
      <c r="N168" s="194"/>
      <c r="O168" s="194"/>
      <c r="P168" s="194"/>
      <c r="Q168" s="194"/>
      <c r="R168" s="194"/>
      <c r="S168" s="194"/>
      <c r="T168" s="194"/>
      <c r="U168" s="194"/>
      <c r="V168" s="194"/>
      <c r="W168" s="194"/>
      <c r="X168" s="194"/>
      <c r="Y168" s="194"/>
      <c r="Z168" s="194"/>
      <c r="AA168" s="194"/>
    </row>
    <row r="169" spans="1:27" ht="15.75" customHeight="1" x14ac:dyDescent="0.25">
      <c r="A169" s="194"/>
      <c r="B169" s="194"/>
      <c r="C169" s="194"/>
      <c r="D169" s="194"/>
      <c r="E169" s="194"/>
      <c r="F169" s="194"/>
      <c r="G169" s="194"/>
      <c r="H169" s="194"/>
      <c r="I169" s="194"/>
      <c r="J169" s="194"/>
      <c r="K169" s="194"/>
      <c r="L169" s="194"/>
      <c r="M169" s="194"/>
      <c r="N169" s="194"/>
      <c r="O169" s="194"/>
      <c r="P169" s="194"/>
      <c r="Q169" s="194"/>
      <c r="R169" s="194"/>
      <c r="S169" s="194"/>
      <c r="T169" s="194"/>
      <c r="U169" s="194"/>
      <c r="V169" s="194"/>
      <c r="W169" s="194"/>
      <c r="X169" s="194"/>
      <c r="Y169" s="194"/>
      <c r="Z169" s="194"/>
      <c r="AA169" s="194"/>
    </row>
    <row r="170" spans="1:27" ht="15.75" customHeight="1" x14ac:dyDescent="0.25">
      <c r="A170" s="194"/>
      <c r="B170" s="194"/>
      <c r="C170" s="194"/>
      <c r="D170" s="194"/>
      <c r="E170" s="194"/>
      <c r="F170" s="194"/>
      <c r="G170" s="194"/>
      <c r="H170" s="194"/>
      <c r="I170" s="194"/>
      <c r="J170" s="194"/>
      <c r="K170" s="194"/>
      <c r="L170" s="194"/>
      <c r="M170" s="194"/>
      <c r="N170" s="194"/>
      <c r="O170" s="194"/>
      <c r="P170" s="194"/>
      <c r="Q170" s="194"/>
      <c r="R170" s="194"/>
      <c r="S170" s="194"/>
      <c r="T170" s="194"/>
      <c r="U170" s="194"/>
      <c r="V170" s="194"/>
      <c r="W170" s="194"/>
      <c r="X170" s="194"/>
      <c r="Y170" s="194"/>
      <c r="Z170" s="194"/>
      <c r="AA170" s="194"/>
    </row>
    <row r="171" spans="1:27" ht="15.75" customHeight="1" x14ac:dyDescent="0.25">
      <c r="A171" s="194"/>
      <c r="B171" s="194"/>
      <c r="C171" s="194"/>
      <c r="D171" s="194"/>
      <c r="E171" s="194"/>
      <c r="F171" s="194"/>
      <c r="G171" s="194"/>
      <c r="H171" s="194"/>
      <c r="I171" s="194"/>
      <c r="J171" s="194"/>
      <c r="K171" s="194"/>
      <c r="L171" s="194"/>
      <c r="M171" s="194"/>
      <c r="N171" s="194"/>
      <c r="O171" s="194"/>
      <c r="P171" s="194"/>
      <c r="Q171" s="194"/>
      <c r="R171" s="194"/>
      <c r="S171" s="194"/>
      <c r="T171" s="194"/>
      <c r="U171" s="194"/>
      <c r="V171" s="194"/>
      <c r="W171" s="194"/>
      <c r="X171" s="194"/>
      <c r="Y171" s="194"/>
      <c r="Z171" s="194"/>
      <c r="AA171" s="194"/>
    </row>
    <row r="172" spans="1:27" ht="15.75" customHeight="1" x14ac:dyDescent="0.25">
      <c r="A172" s="194"/>
      <c r="B172" s="194"/>
      <c r="C172" s="194"/>
      <c r="D172" s="194"/>
      <c r="E172" s="194"/>
      <c r="F172" s="194"/>
      <c r="G172" s="194"/>
      <c r="H172" s="194"/>
      <c r="I172" s="194"/>
      <c r="J172" s="194"/>
      <c r="K172" s="194"/>
      <c r="L172" s="194"/>
      <c r="M172" s="194"/>
      <c r="N172" s="194"/>
      <c r="O172" s="194"/>
      <c r="P172" s="194"/>
      <c r="Q172" s="194"/>
      <c r="R172" s="194"/>
      <c r="S172" s="194"/>
      <c r="T172" s="194"/>
      <c r="U172" s="194"/>
      <c r="V172" s="194"/>
      <c r="W172" s="194"/>
      <c r="X172" s="194"/>
      <c r="Y172" s="194"/>
      <c r="Z172" s="194"/>
      <c r="AA172" s="194"/>
    </row>
    <row r="173" spans="1:27" ht="15.75" customHeight="1" x14ac:dyDescent="0.25">
      <c r="A173" s="194"/>
      <c r="B173" s="194"/>
      <c r="C173" s="194"/>
      <c r="D173" s="194"/>
      <c r="E173" s="194"/>
      <c r="F173" s="194"/>
      <c r="G173" s="194"/>
      <c r="H173" s="194"/>
      <c r="I173" s="194"/>
      <c r="J173" s="194"/>
      <c r="K173" s="194"/>
      <c r="L173" s="194"/>
      <c r="M173" s="194"/>
      <c r="N173" s="194"/>
      <c r="O173" s="194"/>
      <c r="P173" s="194"/>
      <c r="Q173" s="194"/>
      <c r="R173" s="194"/>
      <c r="S173" s="194"/>
      <c r="T173" s="194"/>
      <c r="U173" s="194"/>
      <c r="V173" s="194"/>
      <c r="W173" s="194"/>
      <c r="X173" s="194"/>
      <c r="Y173" s="194"/>
      <c r="Z173" s="194"/>
      <c r="AA173" s="194"/>
    </row>
    <row r="174" spans="1:27" ht="15.75" customHeight="1" x14ac:dyDescent="0.25">
      <c r="A174" s="194"/>
      <c r="B174" s="194"/>
      <c r="C174" s="194"/>
      <c r="D174" s="194"/>
      <c r="E174" s="194"/>
      <c r="F174" s="194"/>
      <c r="G174" s="194"/>
      <c r="H174" s="194"/>
      <c r="I174" s="194"/>
      <c r="J174" s="194"/>
      <c r="K174" s="194"/>
      <c r="L174" s="194"/>
      <c r="M174" s="194"/>
      <c r="N174" s="194"/>
      <c r="O174" s="194"/>
      <c r="P174" s="194"/>
      <c r="Q174" s="194"/>
      <c r="R174" s="194"/>
      <c r="S174" s="194"/>
      <c r="T174" s="194"/>
      <c r="U174" s="194"/>
      <c r="V174" s="194"/>
      <c r="W174" s="194"/>
      <c r="X174" s="194"/>
      <c r="Y174" s="194"/>
      <c r="Z174" s="194"/>
      <c r="AA174" s="194"/>
    </row>
    <row r="175" spans="1:27" ht="15.75" customHeight="1" x14ac:dyDescent="0.25">
      <c r="A175" s="194"/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4"/>
      <c r="P175" s="194"/>
      <c r="Q175" s="194"/>
      <c r="R175" s="194"/>
      <c r="S175" s="194"/>
      <c r="T175" s="194"/>
      <c r="U175" s="194"/>
      <c r="V175" s="194"/>
      <c r="W175" s="194"/>
      <c r="X175" s="194"/>
      <c r="Y175" s="194"/>
      <c r="Z175" s="194"/>
      <c r="AA175" s="194"/>
    </row>
    <row r="176" spans="1:27" ht="15.75" customHeight="1" x14ac:dyDescent="0.25">
      <c r="A176" s="194"/>
      <c r="B176" s="194"/>
      <c r="C176" s="194"/>
      <c r="D176" s="194"/>
      <c r="E176" s="194"/>
      <c r="F176" s="194"/>
      <c r="G176" s="194"/>
      <c r="H176" s="194"/>
      <c r="I176" s="194"/>
      <c r="J176" s="194"/>
      <c r="K176" s="194"/>
      <c r="L176" s="194"/>
      <c r="M176" s="194"/>
      <c r="N176" s="194"/>
      <c r="O176" s="194"/>
      <c r="P176" s="194"/>
      <c r="Q176" s="194"/>
      <c r="R176" s="194"/>
      <c r="S176" s="194"/>
      <c r="T176" s="194"/>
      <c r="U176" s="194"/>
      <c r="V176" s="194"/>
      <c r="W176" s="194"/>
      <c r="X176" s="194"/>
      <c r="Y176" s="194"/>
      <c r="Z176" s="194"/>
      <c r="AA176" s="194"/>
    </row>
    <row r="177" spans="1:27" ht="15.75" customHeight="1" x14ac:dyDescent="0.25">
      <c r="A177" s="194"/>
      <c r="B177" s="194"/>
      <c r="C177" s="194"/>
      <c r="D177" s="194"/>
      <c r="E177" s="194"/>
      <c r="F177" s="194"/>
      <c r="G177" s="194"/>
      <c r="H177" s="194"/>
      <c r="I177" s="194"/>
      <c r="J177" s="194"/>
      <c r="K177" s="194"/>
      <c r="L177" s="194"/>
      <c r="M177" s="194"/>
      <c r="N177" s="194"/>
      <c r="O177" s="194"/>
      <c r="P177" s="194"/>
      <c r="Q177" s="194"/>
      <c r="R177" s="194"/>
      <c r="S177" s="194"/>
      <c r="T177" s="194"/>
      <c r="U177" s="194"/>
      <c r="V177" s="194"/>
      <c r="W177" s="194"/>
      <c r="X177" s="194"/>
      <c r="Y177" s="194"/>
      <c r="Z177" s="194"/>
      <c r="AA177" s="194"/>
    </row>
    <row r="178" spans="1:27" ht="15.75" customHeight="1" x14ac:dyDescent="0.25">
      <c r="A178" s="194"/>
      <c r="B178" s="194"/>
      <c r="C178" s="194"/>
      <c r="D178" s="194"/>
      <c r="E178" s="194"/>
      <c r="F178" s="194"/>
      <c r="G178" s="194"/>
      <c r="H178" s="194"/>
      <c r="I178" s="194"/>
      <c r="J178" s="194"/>
      <c r="K178" s="194"/>
      <c r="L178" s="194"/>
      <c r="M178" s="194"/>
      <c r="N178" s="194"/>
      <c r="O178" s="194"/>
      <c r="P178" s="194"/>
      <c r="Q178" s="194"/>
      <c r="R178" s="194"/>
      <c r="S178" s="194"/>
      <c r="T178" s="194"/>
      <c r="U178" s="194"/>
      <c r="V178" s="194"/>
      <c r="W178" s="194"/>
      <c r="X178" s="194"/>
      <c r="Y178" s="194"/>
      <c r="Z178" s="194"/>
      <c r="AA178" s="194"/>
    </row>
    <row r="179" spans="1:27" ht="15.75" customHeight="1" x14ac:dyDescent="0.25">
      <c r="A179" s="194"/>
      <c r="B179" s="194"/>
      <c r="C179" s="194"/>
      <c r="D179" s="194"/>
      <c r="E179" s="194"/>
      <c r="F179" s="194"/>
      <c r="G179" s="194"/>
      <c r="H179" s="194"/>
      <c r="I179" s="194"/>
      <c r="J179" s="194"/>
      <c r="K179" s="194"/>
      <c r="L179" s="194"/>
      <c r="M179" s="194"/>
      <c r="N179" s="194"/>
      <c r="O179" s="194"/>
      <c r="P179" s="194"/>
      <c r="Q179" s="194"/>
      <c r="R179" s="194"/>
      <c r="S179" s="194"/>
      <c r="T179" s="194"/>
      <c r="U179" s="194"/>
      <c r="V179" s="194"/>
      <c r="W179" s="194"/>
      <c r="X179" s="194"/>
      <c r="Y179" s="194"/>
      <c r="Z179" s="194"/>
      <c r="AA179" s="194"/>
    </row>
    <row r="180" spans="1:27" ht="15.75" customHeight="1" x14ac:dyDescent="0.25">
      <c r="A180" s="194"/>
      <c r="B180" s="194"/>
      <c r="C180" s="194"/>
      <c r="D180" s="194"/>
      <c r="E180" s="194"/>
      <c r="F180" s="194"/>
      <c r="G180" s="194"/>
      <c r="H180" s="194"/>
      <c r="I180" s="194"/>
      <c r="J180" s="194"/>
      <c r="K180" s="194"/>
      <c r="L180" s="194"/>
      <c r="M180" s="194"/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  <c r="X180" s="194"/>
      <c r="Y180" s="194"/>
      <c r="Z180" s="194"/>
      <c r="AA180" s="194"/>
    </row>
    <row r="181" spans="1:27" ht="15.75" customHeight="1" x14ac:dyDescent="0.25">
      <c r="A181" s="194"/>
      <c r="B181" s="194"/>
      <c r="C181" s="194"/>
      <c r="D181" s="194"/>
      <c r="E181" s="194"/>
      <c r="F181" s="194"/>
      <c r="G181" s="194"/>
      <c r="H181" s="194"/>
      <c r="I181" s="194"/>
      <c r="J181" s="194"/>
      <c r="K181" s="194"/>
      <c r="L181" s="194"/>
      <c r="M181" s="194"/>
      <c r="N181" s="194"/>
      <c r="O181" s="194"/>
      <c r="P181" s="194"/>
      <c r="Q181" s="194"/>
      <c r="R181" s="194"/>
      <c r="S181" s="194"/>
      <c r="T181" s="194"/>
      <c r="U181" s="194"/>
      <c r="V181" s="194"/>
      <c r="W181" s="194"/>
      <c r="X181" s="194"/>
      <c r="Y181" s="194"/>
      <c r="Z181" s="194"/>
      <c r="AA181" s="194"/>
    </row>
    <row r="182" spans="1:27" ht="15.75" customHeight="1" x14ac:dyDescent="0.25">
      <c r="A182" s="194"/>
      <c r="B182" s="194"/>
      <c r="C182" s="194"/>
      <c r="D182" s="194"/>
      <c r="E182" s="194"/>
      <c r="F182" s="194"/>
      <c r="G182" s="194"/>
      <c r="H182" s="194"/>
      <c r="I182" s="194"/>
      <c r="J182" s="194"/>
      <c r="K182" s="194"/>
      <c r="L182" s="194"/>
      <c r="M182" s="194"/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  <c r="X182" s="194"/>
      <c r="Y182" s="194"/>
      <c r="Z182" s="194"/>
      <c r="AA182" s="194"/>
    </row>
    <row r="183" spans="1:27" ht="15.75" customHeight="1" x14ac:dyDescent="0.25">
      <c r="A183" s="194"/>
      <c r="B183" s="194"/>
      <c r="C183" s="194"/>
      <c r="D183" s="194"/>
      <c r="E183" s="194"/>
      <c r="F183" s="194"/>
      <c r="G183" s="194"/>
      <c r="H183" s="194"/>
      <c r="I183" s="194"/>
      <c r="J183" s="194"/>
      <c r="K183" s="194"/>
      <c r="L183" s="194"/>
      <c r="M183" s="194"/>
      <c r="N183" s="194"/>
      <c r="O183" s="194"/>
      <c r="P183" s="194"/>
      <c r="Q183" s="194"/>
      <c r="R183" s="194"/>
      <c r="S183" s="194"/>
      <c r="T183" s="194"/>
      <c r="U183" s="194"/>
      <c r="V183" s="194"/>
      <c r="W183" s="194"/>
      <c r="X183" s="194"/>
      <c r="Y183" s="194"/>
      <c r="Z183" s="194"/>
      <c r="AA183" s="194"/>
    </row>
    <row r="184" spans="1:27" ht="15.75" customHeight="1" x14ac:dyDescent="0.25">
      <c r="A184" s="194"/>
      <c r="B184" s="194"/>
      <c r="C184" s="194"/>
      <c r="D184" s="194"/>
      <c r="E184" s="194"/>
      <c r="F184" s="194"/>
      <c r="G184" s="194"/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  <c r="X184" s="194"/>
      <c r="Y184" s="194"/>
      <c r="Z184" s="194"/>
      <c r="AA184" s="194"/>
    </row>
    <row r="185" spans="1:27" ht="15.75" customHeight="1" x14ac:dyDescent="0.25">
      <c r="A185" s="194"/>
      <c r="B185" s="194"/>
      <c r="C185" s="194"/>
      <c r="D185" s="194"/>
      <c r="E185" s="194"/>
      <c r="F185" s="194"/>
      <c r="G185" s="194"/>
      <c r="H185" s="194"/>
      <c r="I185" s="194"/>
      <c r="J185" s="194"/>
      <c r="K185" s="194"/>
      <c r="L185" s="194"/>
      <c r="M185" s="194"/>
      <c r="N185" s="194"/>
      <c r="O185" s="194"/>
      <c r="P185" s="194"/>
      <c r="Q185" s="194"/>
      <c r="R185" s="194"/>
      <c r="S185" s="194"/>
      <c r="T185" s="194"/>
      <c r="U185" s="194"/>
      <c r="V185" s="194"/>
      <c r="W185" s="194"/>
      <c r="X185" s="194"/>
      <c r="Y185" s="194"/>
      <c r="Z185" s="194"/>
      <c r="AA185" s="194"/>
    </row>
    <row r="186" spans="1:27" ht="15.75" customHeight="1" x14ac:dyDescent="0.25">
      <c r="A186" s="194"/>
      <c r="B186" s="194"/>
      <c r="C186" s="194"/>
      <c r="D186" s="194"/>
      <c r="E186" s="194"/>
      <c r="F186" s="194"/>
      <c r="G186" s="194"/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  <c r="X186" s="194"/>
      <c r="Y186" s="194"/>
      <c r="Z186" s="194"/>
      <c r="AA186" s="194"/>
    </row>
    <row r="187" spans="1:27" ht="15.75" customHeight="1" x14ac:dyDescent="0.25">
      <c r="A187" s="194"/>
      <c r="B187" s="194"/>
      <c r="C187" s="194"/>
      <c r="D187" s="194"/>
      <c r="E187" s="194"/>
      <c r="F187" s="194"/>
      <c r="G187" s="194"/>
      <c r="H187" s="194"/>
      <c r="I187" s="194"/>
      <c r="J187" s="194"/>
      <c r="K187" s="194"/>
      <c r="L187" s="194"/>
      <c r="M187" s="194"/>
      <c r="N187" s="194"/>
      <c r="O187" s="194"/>
      <c r="P187" s="194"/>
      <c r="Q187" s="194"/>
      <c r="R187" s="194"/>
      <c r="S187" s="194"/>
      <c r="T187" s="194"/>
      <c r="U187" s="194"/>
      <c r="V187" s="194"/>
      <c r="W187" s="194"/>
      <c r="X187" s="194"/>
      <c r="Y187" s="194"/>
      <c r="Z187" s="194"/>
      <c r="AA187" s="194"/>
    </row>
    <row r="188" spans="1:27" ht="15.75" customHeight="1" x14ac:dyDescent="0.25">
      <c r="A188" s="194"/>
      <c r="B188" s="194"/>
      <c r="C188" s="194"/>
      <c r="D188" s="194"/>
      <c r="E188" s="194"/>
      <c r="F188" s="194"/>
      <c r="G188" s="194"/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  <c r="X188" s="194"/>
      <c r="Y188" s="194"/>
      <c r="Z188" s="194"/>
      <c r="AA188" s="194"/>
    </row>
    <row r="189" spans="1:27" ht="15.75" customHeight="1" x14ac:dyDescent="0.25">
      <c r="A189" s="194"/>
      <c r="B189" s="194"/>
      <c r="C189" s="194"/>
      <c r="D189" s="194"/>
      <c r="E189" s="194"/>
      <c r="F189" s="194"/>
      <c r="G189" s="194"/>
      <c r="H189" s="194"/>
      <c r="I189" s="194"/>
      <c r="J189" s="194"/>
      <c r="K189" s="194"/>
      <c r="L189" s="194"/>
      <c r="M189" s="194"/>
      <c r="N189" s="194"/>
      <c r="O189" s="194"/>
      <c r="P189" s="194"/>
      <c r="Q189" s="194"/>
      <c r="R189" s="194"/>
      <c r="S189" s="194"/>
      <c r="T189" s="194"/>
      <c r="U189" s="194"/>
      <c r="V189" s="194"/>
      <c r="W189" s="194"/>
      <c r="X189" s="194"/>
      <c r="Y189" s="194"/>
      <c r="Z189" s="194"/>
      <c r="AA189" s="194"/>
    </row>
    <row r="190" spans="1:27" ht="15.75" customHeight="1" x14ac:dyDescent="0.25">
      <c r="A190" s="194"/>
      <c r="B190" s="194"/>
      <c r="C190" s="194"/>
      <c r="D190" s="194"/>
      <c r="E190" s="194"/>
      <c r="F190" s="194"/>
      <c r="G190" s="194"/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  <c r="X190" s="194"/>
      <c r="Y190" s="194"/>
      <c r="Z190" s="194"/>
      <c r="AA190" s="194"/>
    </row>
    <row r="191" spans="1:27" ht="15.75" customHeight="1" x14ac:dyDescent="0.25">
      <c r="A191" s="194"/>
      <c r="B191" s="194"/>
      <c r="C191" s="194"/>
      <c r="D191" s="194"/>
      <c r="E191" s="194"/>
      <c r="F191" s="194"/>
      <c r="G191" s="194"/>
      <c r="H191" s="194"/>
      <c r="I191" s="194"/>
      <c r="J191" s="194"/>
      <c r="K191" s="194"/>
      <c r="L191" s="194"/>
      <c r="M191" s="194"/>
      <c r="N191" s="194"/>
      <c r="O191" s="194"/>
      <c r="P191" s="194"/>
      <c r="Q191" s="194"/>
      <c r="R191" s="194"/>
      <c r="S191" s="194"/>
      <c r="T191" s="194"/>
      <c r="U191" s="194"/>
      <c r="V191" s="194"/>
      <c r="W191" s="194"/>
      <c r="X191" s="194"/>
      <c r="Y191" s="194"/>
      <c r="Z191" s="194"/>
      <c r="AA191" s="194"/>
    </row>
    <row r="192" spans="1:27" ht="15.75" customHeight="1" x14ac:dyDescent="0.25">
      <c r="A192" s="194"/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  <c r="X192" s="194"/>
      <c r="Y192" s="194"/>
      <c r="Z192" s="194"/>
      <c r="AA192" s="194"/>
    </row>
    <row r="193" spans="1:27" ht="15.75" customHeight="1" x14ac:dyDescent="0.25">
      <c r="A193" s="194"/>
      <c r="B193" s="194"/>
      <c r="C193" s="194"/>
      <c r="D193" s="194"/>
      <c r="E193" s="194"/>
      <c r="F193" s="194"/>
      <c r="G193" s="194"/>
      <c r="H193" s="194"/>
      <c r="I193" s="194"/>
      <c r="J193" s="194"/>
      <c r="K193" s="194"/>
      <c r="L193" s="194"/>
      <c r="M193" s="194"/>
      <c r="N193" s="194"/>
      <c r="O193" s="194"/>
      <c r="P193" s="194"/>
      <c r="Q193" s="194"/>
      <c r="R193" s="194"/>
      <c r="S193" s="194"/>
      <c r="T193" s="194"/>
      <c r="U193" s="194"/>
      <c r="V193" s="194"/>
      <c r="W193" s="194"/>
      <c r="X193" s="194"/>
      <c r="Y193" s="194"/>
      <c r="Z193" s="194"/>
      <c r="AA193" s="194"/>
    </row>
    <row r="194" spans="1:27" ht="15.75" customHeight="1" x14ac:dyDescent="0.25">
      <c r="A194" s="194"/>
      <c r="B194" s="194"/>
      <c r="C194" s="194"/>
      <c r="D194" s="194"/>
      <c r="E194" s="194"/>
      <c r="F194" s="194"/>
      <c r="G194" s="194"/>
      <c r="H194" s="194"/>
      <c r="I194" s="194"/>
      <c r="J194" s="194"/>
      <c r="K194" s="194"/>
      <c r="L194" s="194"/>
      <c r="M194" s="194"/>
      <c r="N194" s="194"/>
      <c r="O194" s="194"/>
      <c r="P194" s="194"/>
      <c r="Q194" s="194"/>
      <c r="R194" s="194"/>
      <c r="S194" s="194"/>
      <c r="T194" s="194"/>
      <c r="U194" s="194"/>
      <c r="V194" s="194"/>
      <c r="W194" s="194"/>
      <c r="X194" s="194"/>
      <c r="Y194" s="194"/>
      <c r="Z194" s="194"/>
      <c r="AA194" s="194"/>
    </row>
    <row r="195" spans="1:27" ht="15.75" customHeight="1" x14ac:dyDescent="0.25">
      <c r="A195" s="194"/>
      <c r="B195" s="194"/>
      <c r="C195" s="194"/>
      <c r="D195" s="194"/>
      <c r="E195" s="194"/>
      <c r="F195" s="194"/>
      <c r="G195" s="194"/>
      <c r="H195" s="194"/>
      <c r="I195" s="194"/>
      <c r="J195" s="194"/>
      <c r="K195" s="194"/>
      <c r="L195" s="194"/>
      <c r="M195" s="194"/>
      <c r="N195" s="194"/>
      <c r="O195" s="194"/>
      <c r="P195" s="194"/>
      <c r="Q195" s="194"/>
      <c r="R195" s="194"/>
      <c r="S195" s="194"/>
      <c r="T195" s="194"/>
      <c r="U195" s="194"/>
      <c r="V195" s="194"/>
      <c r="W195" s="194"/>
      <c r="X195" s="194"/>
      <c r="Y195" s="194"/>
      <c r="Z195" s="194"/>
      <c r="AA195" s="194"/>
    </row>
    <row r="196" spans="1:27" ht="15.75" customHeight="1" x14ac:dyDescent="0.25">
      <c r="A196" s="194"/>
      <c r="B196" s="194"/>
      <c r="C196" s="194"/>
      <c r="D196" s="194"/>
      <c r="E196" s="194"/>
      <c r="F196" s="194"/>
      <c r="G196" s="194"/>
      <c r="H196" s="194"/>
      <c r="I196" s="194"/>
      <c r="J196" s="194"/>
      <c r="K196" s="194"/>
      <c r="L196" s="194"/>
      <c r="M196" s="194"/>
      <c r="N196" s="194"/>
      <c r="O196" s="194"/>
      <c r="P196" s="194"/>
      <c r="Q196" s="194"/>
      <c r="R196" s="194"/>
      <c r="S196" s="194"/>
      <c r="T196" s="194"/>
      <c r="U196" s="194"/>
      <c r="V196" s="194"/>
      <c r="W196" s="194"/>
      <c r="X196" s="194"/>
      <c r="Y196" s="194"/>
      <c r="Z196" s="194"/>
      <c r="AA196" s="194"/>
    </row>
    <row r="197" spans="1:27" ht="15.75" customHeight="1" x14ac:dyDescent="0.25">
      <c r="A197" s="194"/>
      <c r="B197" s="194"/>
      <c r="C197" s="194"/>
      <c r="D197" s="194"/>
      <c r="E197" s="194"/>
      <c r="F197" s="194"/>
      <c r="G197" s="194"/>
      <c r="H197" s="194"/>
      <c r="I197" s="194"/>
      <c r="J197" s="194"/>
      <c r="K197" s="194"/>
      <c r="L197" s="194"/>
      <c r="M197" s="194"/>
      <c r="N197" s="194"/>
      <c r="O197" s="194"/>
      <c r="P197" s="194"/>
      <c r="Q197" s="194"/>
      <c r="R197" s="194"/>
      <c r="S197" s="194"/>
      <c r="T197" s="194"/>
      <c r="U197" s="194"/>
      <c r="V197" s="194"/>
      <c r="W197" s="194"/>
      <c r="X197" s="194"/>
      <c r="Y197" s="194"/>
      <c r="Z197" s="194"/>
      <c r="AA197" s="194"/>
    </row>
    <row r="198" spans="1:27" ht="15.75" customHeight="1" x14ac:dyDescent="0.25">
      <c r="A198" s="194"/>
      <c r="B198" s="194"/>
      <c r="C198" s="194"/>
      <c r="D198" s="194"/>
      <c r="E198" s="194"/>
      <c r="F198" s="194"/>
      <c r="G198" s="194"/>
      <c r="H198" s="194"/>
      <c r="I198" s="194"/>
      <c r="J198" s="194"/>
      <c r="K198" s="194"/>
      <c r="L198" s="194"/>
      <c r="M198" s="194"/>
      <c r="N198" s="194"/>
      <c r="O198" s="194"/>
      <c r="P198" s="194"/>
      <c r="Q198" s="194"/>
      <c r="R198" s="194"/>
      <c r="S198" s="194"/>
      <c r="T198" s="194"/>
      <c r="U198" s="194"/>
      <c r="V198" s="194"/>
      <c r="W198" s="194"/>
      <c r="X198" s="194"/>
      <c r="Y198" s="194"/>
      <c r="Z198" s="194"/>
      <c r="AA198" s="194"/>
    </row>
    <row r="199" spans="1:27" ht="15.75" customHeight="1" x14ac:dyDescent="0.25">
      <c r="A199" s="194"/>
      <c r="B199" s="194"/>
      <c r="C199" s="194"/>
      <c r="D199" s="194"/>
      <c r="E199" s="194"/>
      <c r="F199" s="194"/>
      <c r="G199" s="194"/>
      <c r="H199" s="194"/>
      <c r="I199" s="194"/>
      <c r="J199" s="194"/>
      <c r="K199" s="194"/>
      <c r="L199" s="194"/>
      <c r="M199" s="194"/>
      <c r="N199" s="194"/>
      <c r="O199" s="194"/>
      <c r="P199" s="194"/>
      <c r="Q199" s="194"/>
      <c r="R199" s="194"/>
      <c r="S199" s="194"/>
      <c r="T199" s="194"/>
      <c r="U199" s="194"/>
      <c r="V199" s="194"/>
      <c r="W199" s="194"/>
      <c r="X199" s="194"/>
      <c r="Y199" s="194"/>
      <c r="Z199" s="194"/>
      <c r="AA199" s="194"/>
    </row>
    <row r="200" spans="1:27" ht="15.75" customHeight="1" x14ac:dyDescent="0.25">
      <c r="A200" s="194"/>
      <c r="B200" s="194"/>
      <c r="C200" s="194"/>
      <c r="D200" s="194"/>
      <c r="E200" s="194"/>
      <c r="F200" s="194"/>
      <c r="G200" s="194"/>
      <c r="H200" s="194"/>
      <c r="I200" s="194"/>
      <c r="J200" s="194"/>
      <c r="K200" s="194"/>
      <c r="L200" s="194"/>
      <c r="M200" s="194"/>
      <c r="N200" s="194"/>
      <c r="O200" s="194"/>
      <c r="P200" s="194"/>
      <c r="Q200" s="194"/>
      <c r="R200" s="194"/>
      <c r="S200" s="194"/>
      <c r="T200" s="194"/>
      <c r="U200" s="194"/>
      <c r="V200" s="194"/>
      <c r="W200" s="194"/>
      <c r="X200" s="194"/>
      <c r="Y200" s="194"/>
      <c r="Z200" s="194"/>
      <c r="AA200" s="194"/>
    </row>
    <row r="201" spans="1:27" ht="15.75" customHeight="1" x14ac:dyDescent="0.25">
      <c r="A201" s="194"/>
      <c r="B201" s="194"/>
      <c r="C201" s="194"/>
      <c r="D201" s="194"/>
      <c r="E201" s="194"/>
      <c r="F201" s="194"/>
      <c r="G201" s="194"/>
      <c r="H201" s="194"/>
      <c r="I201" s="194"/>
      <c r="J201" s="194"/>
      <c r="K201" s="194"/>
      <c r="L201" s="194"/>
      <c r="M201" s="194"/>
      <c r="N201" s="194"/>
      <c r="O201" s="194"/>
      <c r="P201" s="194"/>
      <c r="Q201" s="194"/>
      <c r="R201" s="194"/>
      <c r="S201" s="194"/>
      <c r="T201" s="194"/>
      <c r="U201" s="194"/>
      <c r="V201" s="194"/>
      <c r="W201" s="194"/>
      <c r="X201" s="194"/>
      <c r="Y201" s="194"/>
      <c r="Z201" s="194"/>
      <c r="AA201" s="194"/>
    </row>
    <row r="202" spans="1:27" ht="15.75" customHeight="1" x14ac:dyDescent="0.25">
      <c r="A202" s="194"/>
      <c r="B202" s="194"/>
      <c r="C202" s="194"/>
      <c r="D202" s="194"/>
      <c r="E202" s="194"/>
      <c r="F202" s="194"/>
      <c r="G202" s="194"/>
      <c r="H202" s="194"/>
      <c r="I202" s="194"/>
      <c r="J202" s="194"/>
      <c r="K202" s="194"/>
      <c r="L202" s="194"/>
      <c r="M202" s="194"/>
      <c r="N202" s="194"/>
      <c r="O202" s="194"/>
      <c r="P202" s="194"/>
      <c r="Q202" s="194"/>
      <c r="R202" s="194"/>
      <c r="S202" s="194"/>
      <c r="T202" s="194"/>
      <c r="U202" s="194"/>
      <c r="V202" s="194"/>
      <c r="W202" s="194"/>
      <c r="X202" s="194"/>
      <c r="Y202" s="194"/>
      <c r="Z202" s="194"/>
      <c r="AA202" s="194"/>
    </row>
    <row r="203" spans="1:27" ht="15.75" customHeight="1" x14ac:dyDescent="0.25">
      <c r="A203" s="194"/>
      <c r="B203" s="194"/>
      <c r="C203" s="194"/>
      <c r="D203" s="194"/>
      <c r="E203" s="194"/>
      <c r="F203" s="194"/>
      <c r="G203" s="194"/>
      <c r="H203" s="194"/>
      <c r="I203" s="194"/>
      <c r="J203" s="194"/>
      <c r="K203" s="194"/>
      <c r="L203" s="194"/>
      <c r="M203" s="194"/>
      <c r="N203" s="194"/>
      <c r="O203" s="194"/>
      <c r="P203" s="194"/>
      <c r="Q203" s="194"/>
      <c r="R203" s="194"/>
      <c r="S203" s="194"/>
      <c r="T203" s="194"/>
      <c r="U203" s="194"/>
      <c r="V203" s="194"/>
      <c r="W203" s="194"/>
      <c r="X203" s="194"/>
      <c r="Y203" s="194"/>
      <c r="Z203" s="194"/>
      <c r="AA203" s="194"/>
    </row>
    <row r="204" spans="1:27" ht="15.75" customHeight="1" x14ac:dyDescent="0.25">
      <c r="A204" s="194"/>
      <c r="B204" s="194"/>
      <c r="C204" s="194"/>
      <c r="D204" s="194"/>
      <c r="E204" s="194"/>
      <c r="F204" s="194"/>
      <c r="G204" s="194"/>
      <c r="H204" s="194"/>
      <c r="I204" s="194"/>
      <c r="J204" s="194"/>
      <c r="K204" s="194"/>
      <c r="L204" s="194"/>
      <c r="M204" s="194"/>
      <c r="N204" s="194"/>
      <c r="O204" s="194"/>
      <c r="P204" s="194"/>
      <c r="Q204" s="194"/>
      <c r="R204" s="194"/>
      <c r="S204" s="194"/>
      <c r="T204" s="194"/>
      <c r="U204" s="194"/>
      <c r="V204" s="194"/>
      <c r="W204" s="194"/>
      <c r="X204" s="194"/>
      <c r="Y204" s="194"/>
      <c r="Z204" s="194"/>
      <c r="AA204" s="194"/>
    </row>
    <row r="205" spans="1:27" ht="15.75" customHeight="1" x14ac:dyDescent="0.25">
      <c r="A205" s="194"/>
      <c r="B205" s="194"/>
      <c r="C205" s="194"/>
      <c r="D205" s="194"/>
      <c r="E205" s="194"/>
      <c r="F205" s="194"/>
      <c r="G205" s="194"/>
      <c r="H205" s="194"/>
      <c r="I205" s="194"/>
      <c r="J205" s="194"/>
      <c r="K205" s="194"/>
      <c r="L205" s="194"/>
      <c r="M205" s="194"/>
      <c r="N205" s="194"/>
      <c r="O205" s="194"/>
      <c r="P205" s="194"/>
      <c r="Q205" s="194"/>
      <c r="R205" s="194"/>
      <c r="S205" s="194"/>
      <c r="T205" s="194"/>
      <c r="U205" s="194"/>
      <c r="V205" s="194"/>
      <c r="W205" s="194"/>
      <c r="X205" s="194"/>
      <c r="Y205" s="194"/>
      <c r="Z205" s="194"/>
      <c r="AA205" s="194"/>
    </row>
    <row r="206" spans="1:27" ht="15.75" customHeight="1" x14ac:dyDescent="0.25">
      <c r="A206" s="194"/>
      <c r="B206" s="194"/>
      <c r="C206" s="194"/>
      <c r="D206" s="194"/>
      <c r="E206" s="194"/>
      <c r="F206" s="194"/>
      <c r="G206" s="194"/>
      <c r="H206" s="194"/>
      <c r="I206" s="194"/>
      <c r="J206" s="194"/>
      <c r="K206" s="194"/>
      <c r="L206" s="194"/>
      <c r="M206" s="194"/>
      <c r="N206" s="194"/>
      <c r="O206" s="194"/>
      <c r="P206" s="194"/>
      <c r="Q206" s="194"/>
      <c r="R206" s="194"/>
      <c r="S206" s="194"/>
      <c r="T206" s="194"/>
      <c r="U206" s="194"/>
      <c r="V206" s="194"/>
      <c r="W206" s="194"/>
      <c r="X206" s="194"/>
      <c r="Y206" s="194"/>
      <c r="Z206" s="194"/>
      <c r="AA206" s="194"/>
    </row>
    <row r="207" spans="1:27" ht="15.75" customHeight="1" x14ac:dyDescent="0.25">
      <c r="A207" s="194"/>
      <c r="B207" s="194"/>
      <c r="C207" s="194"/>
      <c r="D207" s="194"/>
      <c r="E207" s="194"/>
      <c r="F207" s="194"/>
      <c r="G207" s="194"/>
      <c r="H207" s="194"/>
      <c r="I207" s="194"/>
      <c r="J207" s="194"/>
      <c r="K207" s="194"/>
      <c r="L207" s="194"/>
      <c r="M207" s="194"/>
      <c r="N207" s="194"/>
      <c r="O207" s="194"/>
      <c r="P207" s="194"/>
      <c r="Q207" s="194"/>
      <c r="R207" s="194"/>
      <c r="S207" s="194"/>
      <c r="T207" s="194"/>
      <c r="U207" s="194"/>
      <c r="V207" s="194"/>
      <c r="W207" s="194"/>
      <c r="X207" s="194"/>
      <c r="Y207" s="194"/>
      <c r="Z207" s="194"/>
      <c r="AA207" s="194"/>
    </row>
    <row r="208" spans="1:27" ht="15.75" customHeight="1" x14ac:dyDescent="0.25">
      <c r="A208" s="194"/>
      <c r="B208" s="194"/>
      <c r="C208" s="194"/>
      <c r="D208" s="194"/>
      <c r="E208" s="194"/>
      <c r="F208" s="194"/>
      <c r="G208" s="194"/>
      <c r="H208" s="194"/>
      <c r="I208" s="194"/>
      <c r="J208" s="194"/>
      <c r="K208" s="194"/>
      <c r="L208" s="194"/>
      <c r="M208" s="194"/>
      <c r="N208" s="194"/>
      <c r="O208" s="194"/>
      <c r="P208" s="194"/>
      <c r="Q208" s="194"/>
      <c r="R208" s="194"/>
      <c r="S208" s="194"/>
      <c r="T208" s="194"/>
      <c r="U208" s="194"/>
      <c r="V208" s="194"/>
      <c r="W208" s="194"/>
      <c r="X208" s="194"/>
      <c r="Y208" s="194"/>
      <c r="Z208" s="194"/>
      <c r="AA208" s="194"/>
    </row>
    <row r="209" spans="1:27" ht="15.75" customHeight="1" x14ac:dyDescent="0.25">
      <c r="A209" s="194"/>
      <c r="B209" s="194"/>
      <c r="C209" s="194"/>
      <c r="D209" s="194"/>
      <c r="E209" s="194"/>
      <c r="F209" s="194"/>
      <c r="G209" s="194"/>
      <c r="H209" s="194"/>
      <c r="I209" s="194"/>
      <c r="J209" s="194"/>
      <c r="K209" s="194"/>
      <c r="L209" s="194"/>
      <c r="M209" s="194"/>
      <c r="N209" s="194"/>
      <c r="O209" s="194"/>
      <c r="P209" s="194"/>
      <c r="Q209" s="194"/>
      <c r="R209" s="194"/>
      <c r="S209" s="194"/>
      <c r="T209" s="194"/>
      <c r="U209" s="194"/>
      <c r="V209" s="194"/>
      <c r="W209" s="194"/>
      <c r="X209" s="194"/>
      <c r="Y209" s="194"/>
      <c r="Z209" s="194"/>
      <c r="AA209" s="194"/>
    </row>
    <row r="210" spans="1:27" ht="15.75" customHeight="1" x14ac:dyDescent="0.25">
      <c r="A210" s="194"/>
      <c r="B210" s="194"/>
      <c r="C210" s="194"/>
      <c r="D210" s="194"/>
      <c r="E210" s="194"/>
      <c r="F210" s="194"/>
      <c r="G210" s="194"/>
      <c r="H210" s="194"/>
      <c r="I210" s="194"/>
      <c r="J210" s="194"/>
      <c r="K210" s="194"/>
      <c r="L210" s="194"/>
      <c r="M210" s="194"/>
      <c r="N210" s="194"/>
      <c r="O210" s="194"/>
      <c r="P210" s="194"/>
      <c r="Q210" s="194"/>
      <c r="R210" s="194"/>
      <c r="S210" s="194"/>
      <c r="T210" s="194"/>
      <c r="U210" s="194"/>
      <c r="V210" s="194"/>
      <c r="W210" s="194"/>
      <c r="X210" s="194"/>
      <c r="Y210" s="194"/>
      <c r="Z210" s="194"/>
      <c r="AA210" s="194"/>
    </row>
    <row r="211" spans="1:27" ht="15.75" customHeight="1" x14ac:dyDescent="0.25">
      <c r="A211" s="194"/>
      <c r="B211" s="194"/>
      <c r="C211" s="194"/>
      <c r="D211" s="194"/>
      <c r="E211" s="194"/>
      <c r="F211" s="194"/>
      <c r="G211" s="194"/>
      <c r="H211" s="194"/>
      <c r="I211" s="194"/>
      <c r="J211" s="194"/>
      <c r="K211" s="194"/>
      <c r="L211" s="194"/>
      <c r="M211" s="194"/>
      <c r="N211" s="194"/>
      <c r="O211" s="194"/>
      <c r="P211" s="194"/>
      <c r="Q211" s="194"/>
      <c r="R211" s="194"/>
      <c r="S211" s="194"/>
      <c r="T211" s="194"/>
      <c r="U211" s="194"/>
      <c r="V211" s="194"/>
      <c r="W211" s="194"/>
      <c r="X211" s="194"/>
      <c r="Y211" s="194"/>
      <c r="Z211" s="194"/>
      <c r="AA211" s="194"/>
    </row>
    <row r="212" spans="1:27" ht="15.75" customHeight="1" x14ac:dyDescent="0.25">
      <c r="A212" s="194"/>
      <c r="B212" s="194"/>
      <c r="C212" s="194"/>
      <c r="D212" s="194"/>
      <c r="E212" s="194"/>
      <c r="F212" s="194"/>
      <c r="G212" s="194"/>
      <c r="H212" s="194"/>
      <c r="I212" s="194"/>
      <c r="J212" s="194"/>
      <c r="K212" s="194"/>
      <c r="L212" s="194"/>
      <c r="M212" s="194"/>
      <c r="N212" s="194"/>
      <c r="O212" s="194"/>
      <c r="P212" s="194"/>
      <c r="Q212" s="194"/>
      <c r="R212" s="194"/>
      <c r="S212" s="194"/>
      <c r="T212" s="194"/>
      <c r="U212" s="194"/>
      <c r="V212" s="194"/>
      <c r="W212" s="194"/>
      <c r="X212" s="194"/>
      <c r="Y212" s="194"/>
      <c r="Z212" s="194"/>
      <c r="AA212" s="194"/>
    </row>
    <row r="213" spans="1:27" ht="15.75" customHeight="1" x14ac:dyDescent="0.25">
      <c r="A213" s="194"/>
      <c r="B213" s="194"/>
      <c r="C213" s="194"/>
      <c r="D213" s="194"/>
      <c r="E213" s="194"/>
      <c r="F213" s="194"/>
      <c r="G213" s="194"/>
      <c r="H213" s="194"/>
      <c r="I213" s="194"/>
      <c r="J213" s="194"/>
      <c r="K213" s="194"/>
      <c r="L213" s="194"/>
      <c r="M213" s="194"/>
      <c r="N213" s="194"/>
      <c r="O213" s="194"/>
      <c r="P213" s="194"/>
      <c r="Q213" s="194"/>
      <c r="R213" s="194"/>
      <c r="S213" s="194"/>
      <c r="T213" s="194"/>
      <c r="U213" s="194"/>
      <c r="V213" s="194"/>
      <c r="W213" s="194"/>
      <c r="X213" s="194"/>
      <c r="Y213" s="194"/>
      <c r="Z213" s="194"/>
      <c r="AA213" s="194"/>
    </row>
    <row r="214" spans="1:27" ht="15.75" customHeight="1" x14ac:dyDescent="0.25">
      <c r="A214" s="194"/>
      <c r="B214" s="194"/>
      <c r="C214" s="194"/>
      <c r="D214" s="194"/>
      <c r="E214" s="194"/>
      <c r="F214" s="194"/>
      <c r="G214" s="194"/>
      <c r="H214" s="194"/>
      <c r="I214" s="194"/>
      <c r="J214" s="194"/>
      <c r="K214" s="194"/>
      <c r="L214" s="194"/>
      <c r="M214" s="194"/>
      <c r="N214" s="194"/>
      <c r="O214" s="194"/>
      <c r="P214" s="194"/>
      <c r="Q214" s="194"/>
      <c r="R214" s="194"/>
      <c r="S214" s="194"/>
      <c r="T214" s="194"/>
      <c r="U214" s="194"/>
      <c r="V214" s="194"/>
      <c r="W214" s="194"/>
      <c r="X214" s="194"/>
      <c r="Y214" s="194"/>
      <c r="Z214" s="194"/>
      <c r="AA214" s="194"/>
    </row>
    <row r="215" spans="1:27" ht="15.75" customHeight="1" x14ac:dyDescent="0.25">
      <c r="A215" s="194"/>
      <c r="B215" s="194"/>
      <c r="C215" s="194"/>
      <c r="D215" s="194"/>
      <c r="E215" s="194"/>
      <c r="F215" s="194"/>
      <c r="G215" s="194"/>
      <c r="H215" s="194"/>
      <c r="I215" s="194"/>
      <c r="J215" s="194"/>
      <c r="K215" s="194"/>
      <c r="L215" s="194"/>
      <c r="M215" s="194"/>
      <c r="N215" s="194"/>
      <c r="O215" s="194"/>
      <c r="P215" s="194"/>
      <c r="Q215" s="194"/>
      <c r="R215" s="194"/>
      <c r="S215" s="194"/>
      <c r="T215" s="194"/>
      <c r="U215" s="194"/>
      <c r="V215" s="194"/>
      <c r="W215" s="194"/>
      <c r="X215" s="194"/>
      <c r="Y215" s="194"/>
      <c r="Z215" s="194"/>
      <c r="AA215" s="194"/>
    </row>
    <row r="216" spans="1:27" ht="15.75" customHeight="1" x14ac:dyDescent="0.25">
      <c r="A216" s="194"/>
      <c r="B216" s="194"/>
      <c r="C216" s="194"/>
      <c r="D216" s="194"/>
      <c r="E216" s="194"/>
      <c r="F216" s="194"/>
      <c r="G216" s="194"/>
      <c r="H216" s="194"/>
      <c r="I216" s="194"/>
      <c r="J216" s="194"/>
      <c r="K216" s="194"/>
      <c r="L216" s="194"/>
      <c r="M216" s="194"/>
      <c r="N216" s="194"/>
      <c r="O216" s="194"/>
      <c r="P216" s="194"/>
      <c r="Q216" s="194"/>
      <c r="R216" s="194"/>
      <c r="S216" s="194"/>
      <c r="T216" s="194"/>
      <c r="U216" s="194"/>
      <c r="V216" s="194"/>
      <c r="W216" s="194"/>
      <c r="X216" s="194"/>
      <c r="Y216" s="194"/>
      <c r="Z216" s="194"/>
      <c r="AA216" s="194"/>
    </row>
    <row r="217" spans="1:27" ht="15.75" customHeight="1" x14ac:dyDescent="0.25">
      <c r="A217" s="194"/>
      <c r="B217" s="194"/>
      <c r="C217" s="194"/>
      <c r="D217" s="194"/>
      <c r="E217" s="194"/>
      <c r="F217" s="194"/>
      <c r="G217" s="194"/>
      <c r="H217" s="194"/>
      <c r="I217" s="194"/>
      <c r="J217" s="194"/>
      <c r="K217" s="194"/>
      <c r="L217" s="194"/>
      <c r="M217" s="194"/>
      <c r="N217" s="194"/>
      <c r="O217" s="194"/>
      <c r="P217" s="194"/>
      <c r="Q217" s="194"/>
      <c r="R217" s="194"/>
      <c r="S217" s="194"/>
      <c r="T217" s="194"/>
      <c r="U217" s="194"/>
      <c r="V217" s="194"/>
      <c r="W217" s="194"/>
      <c r="X217" s="194"/>
      <c r="Y217" s="194"/>
      <c r="Z217" s="194"/>
      <c r="AA217" s="194"/>
    </row>
    <row r="218" spans="1:27" ht="15.75" customHeight="1" x14ac:dyDescent="0.25">
      <c r="A218" s="194"/>
      <c r="B218" s="194"/>
      <c r="C218" s="194"/>
      <c r="D218" s="194"/>
      <c r="E218" s="194"/>
      <c r="F218" s="194"/>
      <c r="G218" s="194"/>
      <c r="H218" s="194"/>
      <c r="I218" s="194"/>
      <c r="J218" s="194"/>
      <c r="K218" s="194"/>
      <c r="L218" s="194"/>
      <c r="M218" s="194"/>
      <c r="N218" s="194"/>
      <c r="O218" s="194"/>
      <c r="P218" s="194"/>
      <c r="Q218" s="194"/>
      <c r="R218" s="194"/>
      <c r="S218" s="194"/>
      <c r="T218" s="194"/>
      <c r="U218" s="194"/>
      <c r="V218" s="194"/>
      <c r="W218" s="194"/>
      <c r="X218" s="194"/>
      <c r="Y218" s="194"/>
      <c r="Z218" s="194"/>
      <c r="AA218" s="194"/>
    </row>
    <row r="219" spans="1:27" ht="15.75" customHeight="1" x14ac:dyDescent="0.25">
      <c r="A219" s="194"/>
      <c r="B219" s="194"/>
      <c r="C219" s="194"/>
      <c r="D219" s="194"/>
      <c r="E219" s="194"/>
      <c r="F219" s="194"/>
      <c r="G219" s="194"/>
      <c r="H219" s="194"/>
      <c r="I219" s="194"/>
      <c r="J219" s="194"/>
      <c r="K219" s="194"/>
      <c r="L219" s="194"/>
      <c r="M219" s="194"/>
      <c r="N219" s="194"/>
      <c r="O219" s="194"/>
      <c r="P219" s="194"/>
      <c r="Q219" s="194"/>
      <c r="R219" s="194"/>
      <c r="S219" s="194"/>
      <c r="T219" s="194"/>
      <c r="U219" s="194"/>
      <c r="V219" s="194"/>
      <c r="W219" s="194"/>
      <c r="X219" s="194"/>
      <c r="Y219" s="194"/>
      <c r="Z219" s="194"/>
      <c r="AA219" s="194"/>
    </row>
    <row r="220" spans="1:27" ht="15.75" customHeight="1" x14ac:dyDescent="0.25">
      <c r="A220" s="194"/>
      <c r="B220" s="194"/>
      <c r="C220" s="194"/>
      <c r="D220" s="194"/>
      <c r="E220" s="194"/>
      <c r="F220" s="194"/>
      <c r="G220" s="194"/>
      <c r="H220" s="194"/>
      <c r="I220" s="194"/>
      <c r="J220" s="194"/>
      <c r="K220" s="194"/>
      <c r="L220" s="194"/>
      <c r="M220" s="194"/>
      <c r="N220" s="194"/>
      <c r="O220" s="194"/>
      <c r="P220" s="194"/>
      <c r="Q220" s="194"/>
      <c r="R220" s="194"/>
      <c r="S220" s="194"/>
      <c r="T220" s="194"/>
      <c r="U220" s="194"/>
      <c r="V220" s="194"/>
      <c r="W220" s="194"/>
      <c r="X220" s="194"/>
      <c r="Y220" s="194"/>
      <c r="Z220" s="194"/>
      <c r="AA220" s="194"/>
    </row>
    <row r="221" spans="1:27" ht="15.75" customHeight="1" x14ac:dyDescent="0.25">
      <c r="A221" s="194"/>
      <c r="B221" s="194"/>
      <c r="C221" s="194"/>
      <c r="D221" s="194"/>
      <c r="E221" s="194"/>
      <c r="F221" s="194"/>
      <c r="G221" s="194"/>
      <c r="H221" s="194"/>
      <c r="I221" s="194"/>
      <c r="J221" s="194"/>
      <c r="K221" s="194"/>
      <c r="L221" s="194"/>
      <c r="M221" s="194"/>
      <c r="N221" s="194"/>
      <c r="O221" s="194"/>
      <c r="P221" s="194"/>
      <c r="Q221" s="194"/>
      <c r="R221" s="194"/>
      <c r="S221" s="194"/>
      <c r="T221" s="194"/>
      <c r="U221" s="194"/>
      <c r="V221" s="194"/>
      <c r="W221" s="194"/>
      <c r="X221" s="194"/>
      <c r="Y221" s="194"/>
      <c r="Z221" s="194"/>
      <c r="AA221" s="194"/>
    </row>
    <row r="222" spans="1:27" ht="15.75" customHeight="1" x14ac:dyDescent="0.25">
      <c r="A222" s="194"/>
      <c r="B222" s="194"/>
      <c r="C222" s="194"/>
      <c r="D222" s="194"/>
      <c r="E222" s="194"/>
      <c r="F222" s="194"/>
      <c r="G222" s="194"/>
      <c r="H222" s="194"/>
      <c r="I222" s="194"/>
      <c r="J222" s="194"/>
      <c r="K222" s="194"/>
      <c r="L222" s="194"/>
      <c r="M222" s="194"/>
      <c r="N222" s="194"/>
      <c r="O222" s="194"/>
      <c r="P222" s="194"/>
      <c r="Q222" s="194"/>
      <c r="R222" s="194"/>
      <c r="S222" s="194"/>
      <c r="T222" s="194"/>
      <c r="U222" s="194"/>
      <c r="V222" s="194"/>
      <c r="W222" s="194"/>
      <c r="X222" s="194"/>
      <c r="Y222" s="194"/>
      <c r="Z222" s="194"/>
      <c r="AA222" s="194"/>
    </row>
    <row r="223" spans="1:27" ht="15.75" customHeight="1" x14ac:dyDescent="0.25">
      <c r="A223" s="194"/>
      <c r="B223" s="194"/>
      <c r="C223" s="194"/>
      <c r="D223" s="194"/>
      <c r="E223" s="194"/>
      <c r="F223" s="194"/>
      <c r="G223" s="194"/>
      <c r="H223" s="194"/>
      <c r="I223" s="194"/>
      <c r="J223" s="194"/>
      <c r="K223" s="194"/>
      <c r="L223" s="194"/>
      <c r="M223" s="194"/>
      <c r="N223" s="194"/>
      <c r="O223" s="194"/>
      <c r="P223" s="194"/>
      <c r="Q223" s="194"/>
      <c r="R223" s="194"/>
      <c r="S223" s="194"/>
      <c r="T223" s="194"/>
      <c r="U223" s="194"/>
      <c r="V223" s="194"/>
      <c r="W223" s="194"/>
      <c r="X223" s="194"/>
      <c r="Y223" s="194"/>
      <c r="Z223" s="194"/>
      <c r="AA223" s="194"/>
    </row>
    <row r="224" spans="1:27" ht="15.75" customHeight="1" x14ac:dyDescent="0.25">
      <c r="A224" s="194"/>
      <c r="B224" s="194"/>
      <c r="C224" s="194"/>
      <c r="D224" s="194"/>
      <c r="E224" s="194"/>
      <c r="F224" s="194"/>
      <c r="G224" s="194"/>
      <c r="H224" s="194"/>
      <c r="I224" s="194"/>
      <c r="J224" s="194"/>
      <c r="K224" s="194"/>
      <c r="L224" s="194"/>
      <c r="M224" s="194"/>
      <c r="N224" s="194"/>
      <c r="O224" s="194"/>
      <c r="P224" s="194"/>
      <c r="Q224" s="194"/>
      <c r="R224" s="194"/>
      <c r="S224" s="194"/>
      <c r="T224" s="194"/>
      <c r="U224" s="194"/>
      <c r="V224" s="194"/>
      <c r="W224" s="194"/>
      <c r="X224" s="194"/>
      <c r="Y224" s="194"/>
      <c r="Z224" s="194"/>
      <c r="AA224" s="194"/>
    </row>
    <row r="225" spans="1:27" ht="15.75" customHeight="1" x14ac:dyDescent="0.25">
      <c r="A225" s="194"/>
      <c r="B225" s="194"/>
      <c r="C225" s="194"/>
      <c r="D225" s="194"/>
      <c r="E225" s="194"/>
      <c r="F225" s="194"/>
      <c r="G225" s="194"/>
      <c r="H225" s="194"/>
      <c r="I225" s="194"/>
      <c r="J225" s="194"/>
      <c r="K225" s="194"/>
      <c r="L225" s="194"/>
      <c r="M225" s="194"/>
      <c r="N225" s="194"/>
      <c r="O225" s="194"/>
      <c r="P225" s="194"/>
      <c r="Q225" s="194"/>
      <c r="R225" s="194"/>
      <c r="S225" s="194"/>
      <c r="T225" s="194"/>
      <c r="U225" s="194"/>
      <c r="V225" s="194"/>
      <c r="W225" s="194"/>
      <c r="X225" s="194"/>
      <c r="Y225" s="194"/>
      <c r="Z225" s="194"/>
      <c r="AA225" s="194"/>
    </row>
    <row r="226" spans="1:27" ht="15.75" customHeight="1" x14ac:dyDescent="0.25">
      <c r="A226" s="194"/>
      <c r="B226" s="194"/>
      <c r="C226" s="194"/>
      <c r="D226" s="194"/>
      <c r="E226" s="194"/>
      <c r="F226" s="194"/>
      <c r="G226" s="194"/>
      <c r="H226" s="194"/>
      <c r="I226" s="194"/>
      <c r="J226" s="194"/>
      <c r="K226" s="194"/>
      <c r="L226" s="194"/>
      <c r="M226" s="194"/>
      <c r="N226" s="194"/>
      <c r="O226" s="194"/>
      <c r="P226" s="194"/>
      <c r="Q226" s="194"/>
      <c r="R226" s="194"/>
      <c r="S226" s="194"/>
      <c r="T226" s="194"/>
      <c r="U226" s="194"/>
      <c r="V226" s="194"/>
      <c r="W226" s="194"/>
      <c r="X226" s="194"/>
      <c r="Y226" s="194"/>
      <c r="Z226" s="194"/>
      <c r="AA226" s="194"/>
    </row>
    <row r="227" spans="1:27" ht="15.75" customHeight="1" x14ac:dyDescent="0.25">
      <c r="A227" s="194"/>
      <c r="B227" s="194"/>
      <c r="C227" s="194"/>
      <c r="D227" s="194"/>
      <c r="E227" s="194"/>
      <c r="F227" s="194"/>
      <c r="G227" s="194"/>
      <c r="H227" s="194"/>
      <c r="I227" s="194"/>
      <c r="J227" s="194"/>
      <c r="K227" s="194"/>
      <c r="L227" s="194"/>
      <c r="M227" s="194"/>
      <c r="N227" s="194"/>
      <c r="O227" s="194"/>
      <c r="P227" s="194"/>
      <c r="Q227" s="194"/>
      <c r="R227" s="194"/>
      <c r="S227" s="194"/>
      <c r="T227" s="194"/>
      <c r="U227" s="194"/>
      <c r="V227" s="194"/>
      <c r="W227" s="194"/>
      <c r="X227" s="194"/>
      <c r="Y227" s="194"/>
      <c r="Z227" s="194"/>
      <c r="AA227" s="194"/>
    </row>
    <row r="228" spans="1:27" ht="15.75" customHeight="1" x14ac:dyDescent="0.25">
      <c r="A228" s="194"/>
      <c r="B228" s="194"/>
      <c r="C228" s="194"/>
      <c r="D228" s="194"/>
      <c r="E228" s="194"/>
      <c r="F228" s="194"/>
      <c r="G228" s="194"/>
      <c r="H228" s="194"/>
      <c r="I228" s="194"/>
      <c r="J228" s="194"/>
      <c r="K228" s="194"/>
      <c r="L228" s="194"/>
      <c r="M228" s="194"/>
      <c r="N228" s="194"/>
      <c r="O228" s="194"/>
      <c r="P228" s="194"/>
      <c r="Q228" s="194"/>
      <c r="R228" s="194"/>
      <c r="S228" s="194"/>
      <c r="T228" s="194"/>
      <c r="U228" s="194"/>
      <c r="V228" s="194"/>
      <c r="W228" s="194"/>
      <c r="X228" s="194"/>
      <c r="Y228" s="194"/>
      <c r="Z228" s="194"/>
      <c r="AA228" s="194"/>
    </row>
    <row r="229" spans="1:27" ht="15.75" customHeight="1" x14ac:dyDescent="0.25">
      <c r="A229" s="194"/>
      <c r="B229" s="194"/>
      <c r="C229" s="194"/>
      <c r="D229" s="194"/>
      <c r="E229" s="194"/>
      <c r="F229" s="194"/>
      <c r="G229" s="194"/>
      <c r="H229" s="194"/>
      <c r="I229" s="194"/>
      <c r="J229" s="194"/>
      <c r="K229" s="194"/>
      <c r="L229" s="194"/>
      <c r="M229" s="194"/>
      <c r="N229" s="194"/>
      <c r="O229" s="194"/>
      <c r="P229" s="194"/>
      <c r="Q229" s="194"/>
      <c r="R229" s="194"/>
      <c r="S229" s="194"/>
      <c r="T229" s="194"/>
      <c r="U229" s="194"/>
      <c r="V229" s="194"/>
      <c r="W229" s="194"/>
      <c r="X229" s="194"/>
      <c r="Y229" s="194"/>
      <c r="Z229" s="194"/>
      <c r="AA229" s="194"/>
    </row>
    <row r="230" spans="1:27" ht="15.75" customHeight="1" x14ac:dyDescent="0.25">
      <c r="A230" s="194"/>
      <c r="B230" s="194"/>
      <c r="C230" s="194"/>
      <c r="D230" s="194"/>
      <c r="E230" s="194"/>
      <c r="F230" s="194"/>
      <c r="G230" s="194"/>
      <c r="H230" s="194"/>
      <c r="I230" s="194"/>
      <c r="J230" s="194"/>
      <c r="K230" s="194"/>
      <c r="L230" s="194"/>
      <c r="M230" s="194"/>
      <c r="N230" s="194"/>
      <c r="O230" s="194"/>
      <c r="P230" s="194"/>
      <c r="Q230" s="194"/>
      <c r="R230" s="194"/>
      <c r="S230" s="194"/>
      <c r="T230" s="194"/>
      <c r="U230" s="194"/>
      <c r="V230" s="194"/>
      <c r="W230" s="194"/>
      <c r="X230" s="194"/>
      <c r="Y230" s="194"/>
      <c r="Z230" s="194"/>
      <c r="AA230" s="194"/>
    </row>
    <row r="231" spans="1:27" ht="15.75" customHeight="1" x14ac:dyDescent="0.25">
      <c r="A231" s="194"/>
      <c r="B231" s="194"/>
      <c r="C231" s="194"/>
      <c r="D231" s="194"/>
      <c r="E231" s="194"/>
      <c r="F231" s="194"/>
      <c r="G231" s="194"/>
      <c r="H231" s="194"/>
      <c r="I231" s="194"/>
      <c r="J231" s="194"/>
      <c r="K231" s="194"/>
      <c r="L231" s="194"/>
      <c r="M231" s="194"/>
      <c r="N231" s="194"/>
      <c r="O231" s="194"/>
      <c r="P231" s="194"/>
      <c r="Q231" s="194"/>
      <c r="R231" s="194"/>
      <c r="S231" s="194"/>
      <c r="T231" s="194"/>
      <c r="U231" s="194"/>
      <c r="V231" s="194"/>
      <c r="W231" s="194"/>
      <c r="X231" s="194"/>
      <c r="Y231" s="194"/>
      <c r="Z231" s="194"/>
      <c r="AA231" s="194"/>
    </row>
    <row r="232" spans="1:27" ht="15.75" customHeight="1" x14ac:dyDescent="0.25">
      <c r="A232" s="194"/>
      <c r="B232" s="194"/>
      <c r="C232" s="194"/>
      <c r="D232" s="194"/>
      <c r="E232" s="194"/>
      <c r="F232" s="194"/>
      <c r="G232" s="194"/>
      <c r="H232" s="194"/>
      <c r="I232" s="194"/>
      <c r="J232" s="194"/>
      <c r="K232" s="194"/>
      <c r="L232" s="194"/>
      <c r="M232" s="194"/>
      <c r="N232" s="194"/>
      <c r="O232" s="194"/>
      <c r="P232" s="194"/>
      <c r="Q232" s="194"/>
      <c r="R232" s="194"/>
      <c r="S232" s="194"/>
      <c r="T232" s="194"/>
      <c r="U232" s="194"/>
      <c r="V232" s="194"/>
      <c r="W232" s="194"/>
      <c r="X232" s="194"/>
      <c r="Y232" s="194"/>
      <c r="Z232" s="194"/>
      <c r="AA232" s="194"/>
    </row>
    <row r="233" spans="1:27" ht="15.75" customHeight="1" x14ac:dyDescent="0.25">
      <c r="A233" s="194"/>
      <c r="B233" s="194"/>
      <c r="C233" s="194"/>
      <c r="D233" s="194"/>
      <c r="E233" s="194"/>
      <c r="F233" s="194"/>
      <c r="G233" s="194"/>
      <c r="H233" s="194"/>
      <c r="I233" s="194"/>
      <c r="J233" s="194"/>
      <c r="K233" s="194"/>
      <c r="L233" s="194"/>
      <c r="M233" s="194"/>
      <c r="N233" s="194"/>
      <c r="O233" s="194"/>
      <c r="P233" s="194"/>
      <c r="Q233" s="194"/>
      <c r="R233" s="194"/>
      <c r="S233" s="194"/>
      <c r="T233" s="194"/>
      <c r="U233" s="194"/>
      <c r="V233" s="194"/>
      <c r="W233" s="194"/>
      <c r="X233" s="194"/>
      <c r="Y233" s="194"/>
      <c r="Z233" s="194"/>
      <c r="AA233" s="194"/>
    </row>
    <row r="234" spans="1:27" ht="15.75" customHeight="1" x14ac:dyDescent="0.25">
      <c r="A234" s="194"/>
      <c r="B234" s="194"/>
      <c r="C234" s="194"/>
      <c r="D234" s="194"/>
      <c r="E234" s="194"/>
      <c r="F234" s="194"/>
      <c r="G234" s="194"/>
      <c r="H234" s="194"/>
      <c r="I234" s="194"/>
      <c r="J234" s="194"/>
      <c r="K234" s="194"/>
      <c r="L234" s="194"/>
      <c r="M234" s="194"/>
      <c r="N234" s="194"/>
      <c r="O234" s="194"/>
      <c r="P234" s="194"/>
      <c r="Q234" s="194"/>
      <c r="R234" s="194"/>
      <c r="S234" s="194"/>
      <c r="T234" s="194"/>
      <c r="U234" s="194"/>
      <c r="V234" s="194"/>
      <c r="W234" s="194"/>
      <c r="X234" s="194"/>
      <c r="Y234" s="194"/>
      <c r="Z234" s="194"/>
      <c r="AA234" s="194"/>
    </row>
    <row r="235" spans="1:27" ht="15.75" customHeight="1" x14ac:dyDescent="0.25">
      <c r="A235" s="194"/>
      <c r="B235" s="194"/>
      <c r="C235" s="194"/>
      <c r="D235" s="194"/>
      <c r="E235" s="194"/>
      <c r="F235" s="194"/>
      <c r="G235" s="194"/>
      <c r="H235" s="194"/>
      <c r="I235" s="194"/>
      <c r="J235" s="194"/>
      <c r="K235" s="194"/>
      <c r="L235" s="194"/>
      <c r="M235" s="194"/>
      <c r="N235" s="194"/>
      <c r="O235" s="194"/>
      <c r="P235" s="194"/>
      <c r="Q235" s="194"/>
      <c r="R235" s="194"/>
      <c r="S235" s="194"/>
      <c r="T235" s="194"/>
      <c r="U235" s="194"/>
      <c r="V235" s="194"/>
      <c r="W235" s="194"/>
      <c r="X235" s="194"/>
      <c r="Y235" s="194"/>
      <c r="Z235" s="194"/>
      <c r="AA235" s="194"/>
    </row>
    <row r="236" spans="1:27" ht="15.75" customHeight="1" x14ac:dyDescent="0.25">
      <c r="A236" s="194"/>
      <c r="B236" s="194"/>
      <c r="C236" s="194"/>
      <c r="D236" s="194"/>
      <c r="E236" s="194"/>
      <c r="F236" s="194"/>
      <c r="G236" s="194"/>
      <c r="H236" s="194"/>
      <c r="I236" s="194"/>
      <c r="J236" s="194"/>
      <c r="K236" s="194"/>
      <c r="L236" s="194"/>
      <c r="M236" s="194"/>
      <c r="N236" s="194"/>
      <c r="O236" s="194"/>
      <c r="P236" s="194"/>
      <c r="Q236" s="194"/>
      <c r="R236" s="194"/>
      <c r="S236" s="194"/>
      <c r="T236" s="194"/>
      <c r="U236" s="194"/>
      <c r="V236" s="194"/>
      <c r="W236" s="194"/>
      <c r="X236" s="194"/>
      <c r="Y236" s="194"/>
      <c r="Z236" s="194"/>
      <c r="AA236" s="194"/>
    </row>
    <row r="237" spans="1:27" ht="15.75" customHeight="1" x14ac:dyDescent="0.25">
      <c r="A237" s="194"/>
      <c r="B237" s="194"/>
      <c r="C237" s="194"/>
      <c r="D237" s="194"/>
      <c r="E237" s="194"/>
      <c r="F237" s="194"/>
      <c r="G237" s="194"/>
      <c r="H237" s="194"/>
      <c r="I237" s="194"/>
      <c r="J237" s="194"/>
      <c r="K237" s="194"/>
      <c r="L237" s="194"/>
      <c r="M237" s="194"/>
      <c r="N237" s="194"/>
      <c r="O237" s="194"/>
      <c r="P237" s="194"/>
      <c r="Q237" s="194"/>
      <c r="R237" s="194"/>
      <c r="S237" s="194"/>
      <c r="T237" s="194"/>
      <c r="U237" s="194"/>
      <c r="V237" s="194"/>
      <c r="W237" s="194"/>
      <c r="X237" s="194"/>
      <c r="Y237" s="194"/>
      <c r="Z237" s="194"/>
      <c r="AA237" s="194"/>
    </row>
    <row r="238" spans="1:27" ht="15.75" customHeight="1" x14ac:dyDescent="0.25">
      <c r="A238" s="194"/>
      <c r="B238" s="194"/>
      <c r="C238" s="194"/>
      <c r="D238" s="194"/>
      <c r="E238" s="194"/>
      <c r="F238" s="194"/>
      <c r="G238" s="194"/>
      <c r="H238" s="194"/>
      <c r="I238" s="194"/>
      <c r="J238" s="194"/>
      <c r="K238" s="194"/>
      <c r="L238" s="194"/>
      <c r="M238" s="194"/>
      <c r="N238" s="194"/>
      <c r="O238" s="194"/>
      <c r="P238" s="194"/>
      <c r="Q238" s="194"/>
      <c r="R238" s="194"/>
      <c r="S238" s="194"/>
      <c r="T238" s="194"/>
      <c r="U238" s="194"/>
      <c r="V238" s="194"/>
      <c r="W238" s="194"/>
      <c r="X238" s="194"/>
      <c r="Y238" s="194"/>
      <c r="Z238" s="194"/>
      <c r="AA238" s="194"/>
    </row>
    <row r="239" spans="1:27" ht="15.75" customHeight="1" x14ac:dyDescent="0.25">
      <c r="A239" s="194"/>
      <c r="B239" s="194"/>
      <c r="C239" s="194"/>
      <c r="D239" s="194"/>
      <c r="E239" s="194"/>
      <c r="F239" s="194"/>
      <c r="G239" s="194"/>
      <c r="H239" s="194"/>
      <c r="I239" s="194"/>
      <c r="J239" s="194"/>
      <c r="K239" s="194"/>
      <c r="L239" s="194"/>
      <c r="M239" s="194"/>
      <c r="N239" s="194"/>
      <c r="O239" s="194"/>
      <c r="P239" s="194"/>
      <c r="Q239" s="194"/>
      <c r="R239" s="194"/>
      <c r="S239" s="194"/>
      <c r="T239" s="194"/>
      <c r="U239" s="194"/>
      <c r="V239" s="194"/>
      <c r="W239" s="194"/>
      <c r="X239" s="194"/>
      <c r="Y239" s="194"/>
      <c r="Z239" s="194"/>
      <c r="AA239" s="194"/>
    </row>
    <row r="240" spans="1:27" ht="15.75" customHeight="1" x14ac:dyDescent="0.25">
      <c r="A240" s="194"/>
      <c r="B240" s="194"/>
      <c r="C240" s="194"/>
      <c r="D240" s="194"/>
      <c r="E240" s="194"/>
      <c r="F240" s="194"/>
      <c r="G240" s="194"/>
      <c r="H240" s="194"/>
      <c r="I240" s="194"/>
      <c r="J240" s="194"/>
      <c r="K240" s="194"/>
      <c r="L240" s="194"/>
      <c r="M240" s="194"/>
      <c r="N240" s="194"/>
      <c r="O240" s="194"/>
      <c r="P240" s="194"/>
      <c r="Q240" s="194"/>
      <c r="R240" s="194"/>
      <c r="S240" s="194"/>
      <c r="T240" s="194"/>
      <c r="U240" s="194"/>
      <c r="V240" s="194"/>
      <c r="W240" s="194"/>
      <c r="X240" s="194"/>
      <c r="Y240" s="194"/>
      <c r="Z240" s="194"/>
      <c r="AA240" s="194"/>
    </row>
    <row r="241" spans="1:27" ht="15.75" customHeight="1" x14ac:dyDescent="0.25">
      <c r="A241" s="194"/>
      <c r="B241" s="194"/>
      <c r="C241" s="194"/>
      <c r="D241" s="194"/>
      <c r="E241" s="194"/>
      <c r="F241" s="194"/>
      <c r="G241" s="194"/>
      <c r="H241" s="194"/>
      <c r="I241" s="194"/>
      <c r="J241" s="194"/>
      <c r="K241" s="194"/>
      <c r="L241" s="194"/>
      <c r="M241" s="194"/>
      <c r="N241" s="194"/>
      <c r="O241" s="194"/>
      <c r="P241" s="194"/>
      <c r="Q241" s="194"/>
      <c r="R241" s="194"/>
      <c r="S241" s="194"/>
      <c r="T241" s="194"/>
      <c r="U241" s="194"/>
      <c r="V241" s="194"/>
      <c r="W241" s="194"/>
      <c r="X241" s="194"/>
      <c r="Y241" s="194"/>
      <c r="Z241" s="194"/>
      <c r="AA241" s="194"/>
    </row>
    <row r="242" spans="1:27" ht="15.75" customHeight="1" x14ac:dyDescent="0.25">
      <c r="A242" s="194"/>
      <c r="B242" s="194"/>
      <c r="C242" s="194"/>
      <c r="D242" s="194"/>
      <c r="E242" s="194"/>
      <c r="F242" s="194"/>
      <c r="G242" s="194"/>
      <c r="H242" s="194"/>
      <c r="I242" s="194"/>
      <c r="J242" s="194"/>
      <c r="K242" s="194"/>
      <c r="L242" s="194"/>
      <c r="M242" s="194"/>
      <c r="N242" s="194"/>
      <c r="O242" s="194"/>
      <c r="P242" s="194"/>
      <c r="Q242" s="194"/>
      <c r="R242" s="194"/>
      <c r="S242" s="194"/>
      <c r="T242" s="194"/>
      <c r="U242" s="194"/>
      <c r="V242" s="194"/>
      <c r="W242" s="194"/>
      <c r="X242" s="194"/>
      <c r="Y242" s="194"/>
      <c r="Z242" s="194"/>
      <c r="AA242" s="194"/>
    </row>
    <row r="243" spans="1:27" ht="15.75" customHeight="1" x14ac:dyDescent="0.25">
      <c r="A243" s="194"/>
      <c r="B243" s="194"/>
      <c r="C243" s="194"/>
      <c r="D243" s="194"/>
      <c r="E243" s="194"/>
      <c r="F243" s="194"/>
      <c r="G243" s="194"/>
      <c r="H243" s="194"/>
      <c r="I243" s="194"/>
      <c r="J243" s="194"/>
      <c r="K243" s="194"/>
      <c r="L243" s="194"/>
      <c r="M243" s="194"/>
      <c r="N243" s="194"/>
      <c r="O243" s="194"/>
      <c r="P243" s="194"/>
      <c r="Q243" s="194"/>
      <c r="R243" s="194"/>
      <c r="S243" s="194"/>
      <c r="T243" s="194"/>
      <c r="U243" s="194"/>
      <c r="V243" s="194"/>
      <c r="W243" s="194"/>
      <c r="X243" s="194"/>
      <c r="Y243" s="194"/>
      <c r="Z243" s="194"/>
      <c r="AA243" s="194"/>
    </row>
    <row r="244" spans="1:27" ht="15.75" customHeight="1" x14ac:dyDescent="0.25">
      <c r="A244" s="194"/>
      <c r="B244" s="194"/>
      <c r="C244" s="194"/>
      <c r="D244" s="194"/>
      <c r="E244" s="194"/>
      <c r="F244" s="194"/>
      <c r="G244" s="194"/>
      <c r="H244" s="194"/>
      <c r="I244" s="194"/>
      <c r="J244" s="194"/>
      <c r="K244" s="194"/>
      <c r="L244" s="194"/>
      <c r="M244" s="194"/>
      <c r="N244" s="194"/>
      <c r="O244" s="194"/>
      <c r="P244" s="194"/>
      <c r="Q244" s="194"/>
      <c r="R244" s="194"/>
      <c r="S244" s="194"/>
      <c r="T244" s="194"/>
      <c r="U244" s="194"/>
      <c r="V244" s="194"/>
      <c r="W244" s="194"/>
      <c r="X244" s="194"/>
      <c r="Y244" s="194"/>
      <c r="Z244" s="194"/>
      <c r="AA244" s="194"/>
    </row>
    <row r="245" spans="1:27" ht="15.75" customHeight="1" x14ac:dyDescent="0.25">
      <c r="A245" s="194"/>
      <c r="B245" s="194"/>
      <c r="C245" s="194"/>
      <c r="D245" s="194"/>
      <c r="E245" s="194"/>
      <c r="F245" s="194"/>
      <c r="G245" s="194"/>
      <c r="H245" s="194"/>
      <c r="I245" s="194"/>
      <c r="J245" s="194"/>
      <c r="K245" s="194"/>
      <c r="L245" s="194"/>
      <c r="M245" s="194"/>
      <c r="N245" s="194"/>
      <c r="O245" s="194"/>
      <c r="P245" s="194"/>
      <c r="Q245" s="194"/>
      <c r="R245" s="194"/>
      <c r="S245" s="194"/>
      <c r="T245" s="194"/>
      <c r="U245" s="194"/>
      <c r="V245" s="194"/>
      <c r="W245" s="194"/>
      <c r="X245" s="194"/>
      <c r="Y245" s="194"/>
      <c r="Z245" s="194"/>
      <c r="AA245" s="194"/>
    </row>
    <row r="246" spans="1:27" ht="15.75" customHeight="1" x14ac:dyDescent="0.25">
      <c r="A246" s="194"/>
      <c r="B246" s="194"/>
      <c r="C246" s="194"/>
      <c r="D246" s="194"/>
      <c r="E246" s="194"/>
      <c r="F246" s="194"/>
      <c r="G246" s="194"/>
      <c r="H246" s="194"/>
      <c r="I246" s="194"/>
      <c r="J246" s="194"/>
      <c r="K246" s="194"/>
      <c r="L246" s="194"/>
      <c r="M246" s="194"/>
      <c r="N246" s="194"/>
      <c r="O246" s="194"/>
      <c r="P246" s="194"/>
      <c r="Q246" s="194"/>
      <c r="R246" s="194"/>
      <c r="S246" s="194"/>
      <c r="T246" s="194"/>
      <c r="U246" s="194"/>
      <c r="V246" s="194"/>
      <c r="W246" s="194"/>
      <c r="X246" s="194"/>
      <c r="Y246" s="194"/>
      <c r="Z246" s="194"/>
      <c r="AA246" s="194"/>
    </row>
    <row r="247" spans="1:27" ht="15.75" customHeight="1" x14ac:dyDescent="0.25">
      <c r="A247" s="194"/>
      <c r="B247" s="194"/>
      <c r="C247" s="194"/>
      <c r="D247" s="194"/>
      <c r="E247" s="194"/>
      <c r="F247" s="194"/>
      <c r="G247" s="194"/>
      <c r="H247" s="194"/>
      <c r="I247" s="194"/>
      <c r="J247" s="194"/>
      <c r="K247" s="194"/>
      <c r="L247" s="194"/>
      <c r="M247" s="194"/>
      <c r="N247" s="194"/>
      <c r="O247" s="194"/>
      <c r="P247" s="194"/>
      <c r="Q247" s="194"/>
      <c r="R247" s="194"/>
      <c r="S247" s="194"/>
      <c r="T247" s="194"/>
      <c r="U247" s="194"/>
      <c r="V247" s="194"/>
      <c r="W247" s="194"/>
      <c r="X247" s="194"/>
      <c r="Y247" s="194"/>
      <c r="Z247" s="194"/>
      <c r="AA247" s="194"/>
    </row>
    <row r="248" spans="1:27" ht="15.75" customHeight="1" x14ac:dyDescent="0.25">
      <c r="A248" s="194"/>
      <c r="B248" s="194"/>
      <c r="C248" s="194"/>
      <c r="D248" s="194"/>
      <c r="E248" s="194"/>
      <c r="F248" s="194"/>
      <c r="G248" s="194"/>
      <c r="H248" s="194"/>
      <c r="I248" s="194"/>
      <c r="J248" s="194"/>
      <c r="K248" s="194"/>
      <c r="L248" s="194"/>
      <c r="M248" s="194"/>
      <c r="N248" s="194"/>
      <c r="O248" s="194"/>
      <c r="P248" s="194"/>
      <c r="Q248" s="194"/>
      <c r="R248" s="194"/>
      <c r="S248" s="194"/>
      <c r="T248" s="194"/>
      <c r="U248" s="194"/>
      <c r="V248" s="194"/>
      <c r="W248" s="194"/>
      <c r="X248" s="194"/>
      <c r="Y248" s="194"/>
      <c r="Z248" s="194"/>
      <c r="AA248" s="194"/>
    </row>
    <row r="249" spans="1:27" ht="15.75" customHeight="1" x14ac:dyDescent="0.25">
      <c r="A249" s="194"/>
      <c r="B249" s="194"/>
      <c r="C249" s="194"/>
      <c r="D249" s="194"/>
      <c r="E249" s="194"/>
      <c r="F249" s="194"/>
      <c r="G249" s="194"/>
      <c r="H249" s="194"/>
      <c r="I249" s="194"/>
      <c r="J249" s="194"/>
      <c r="K249" s="194"/>
      <c r="L249" s="194"/>
      <c r="M249" s="194"/>
      <c r="N249" s="194"/>
      <c r="O249" s="194"/>
      <c r="P249" s="194"/>
      <c r="Q249" s="194"/>
      <c r="R249" s="194"/>
      <c r="S249" s="194"/>
      <c r="T249" s="194"/>
      <c r="U249" s="194"/>
      <c r="V249" s="194"/>
      <c r="W249" s="194"/>
      <c r="X249" s="194"/>
      <c r="Y249" s="194"/>
      <c r="Z249" s="194"/>
      <c r="AA249" s="194"/>
    </row>
    <row r="250" spans="1:27" ht="15.75" customHeight="1" x14ac:dyDescent="0.25">
      <c r="A250" s="194"/>
      <c r="B250" s="194"/>
      <c r="C250" s="194"/>
      <c r="D250" s="194"/>
      <c r="E250" s="194"/>
      <c r="F250" s="194"/>
      <c r="G250" s="194"/>
      <c r="H250" s="194"/>
      <c r="I250" s="194"/>
      <c r="J250" s="194"/>
      <c r="K250" s="194"/>
      <c r="L250" s="194"/>
      <c r="M250" s="194"/>
      <c r="N250" s="194"/>
      <c r="O250" s="194"/>
      <c r="P250" s="194"/>
      <c r="Q250" s="194"/>
      <c r="R250" s="194"/>
      <c r="S250" s="194"/>
      <c r="T250" s="194"/>
      <c r="U250" s="194"/>
      <c r="V250" s="194"/>
      <c r="W250" s="194"/>
      <c r="X250" s="194"/>
      <c r="Y250" s="194"/>
      <c r="Z250" s="194"/>
      <c r="AA250" s="194"/>
    </row>
    <row r="251" spans="1:27" ht="15.75" customHeight="1" x14ac:dyDescent="0.25">
      <c r="A251" s="194"/>
      <c r="B251" s="194"/>
      <c r="C251" s="194"/>
      <c r="D251" s="194"/>
      <c r="E251" s="194"/>
      <c r="F251" s="194"/>
      <c r="G251" s="194"/>
      <c r="H251" s="194"/>
      <c r="I251" s="194"/>
      <c r="J251" s="194"/>
      <c r="K251" s="194"/>
      <c r="L251" s="194"/>
      <c r="M251" s="194"/>
      <c r="N251" s="194"/>
      <c r="O251" s="194"/>
      <c r="P251" s="194"/>
      <c r="Q251" s="194"/>
      <c r="R251" s="194"/>
      <c r="S251" s="194"/>
      <c r="T251" s="194"/>
      <c r="U251" s="194"/>
      <c r="V251" s="194"/>
      <c r="W251" s="194"/>
      <c r="X251" s="194"/>
      <c r="Y251" s="194"/>
      <c r="Z251" s="194"/>
      <c r="AA251" s="194"/>
    </row>
    <row r="252" spans="1:27" ht="15.75" customHeight="1" x14ac:dyDescent="0.25">
      <c r="A252" s="194"/>
      <c r="B252" s="194"/>
      <c r="C252" s="194"/>
      <c r="D252" s="194"/>
      <c r="E252" s="194"/>
      <c r="F252" s="194"/>
      <c r="G252" s="194"/>
      <c r="H252" s="194"/>
      <c r="I252" s="194"/>
      <c r="J252" s="194"/>
      <c r="K252" s="194"/>
      <c r="L252" s="194"/>
      <c r="M252" s="194"/>
      <c r="N252" s="194"/>
      <c r="O252" s="194"/>
      <c r="P252" s="194"/>
      <c r="Q252" s="194"/>
      <c r="R252" s="194"/>
      <c r="S252" s="194"/>
      <c r="T252" s="194"/>
      <c r="U252" s="194"/>
      <c r="V252" s="194"/>
      <c r="W252" s="194"/>
      <c r="X252" s="194"/>
      <c r="Y252" s="194"/>
      <c r="Z252" s="194"/>
      <c r="AA252" s="194"/>
    </row>
    <row r="253" spans="1:27" ht="15.75" customHeight="1" x14ac:dyDescent="0.25">
      <c r="A253" s="194"/>
      <c r="B253" s="194"/>
      <c r="C253" s="194"/>
      <c r="D253" s="194"/>
      <c r="E253" s="194"/>
      <c r="F253" s="194"/>
      <c r="G253" s="194"/>
      <c r="H253" s="194"/>
      <c r="I253" s="194"/>
      <c r="J253" s="194"/>
      <c r="K253" s="194"/>
      <c r="L253" s="194"/>
      <c r="M253" s="194"/>
      <c r="N253" s="194"/>
      <c r="O253" s="194"/>
      <c r="P253" s="194"/>
      <c r="Q253" s="194"/>
      <c r="R253" s="194"/>
      <c r="S253" s="194"/>
      <c r="T253" s="194"/>
      <c r="U253" s="194"/>
      <c r="V253" s="194"/>
      <c r="W253" s="194"/>
      <c r="X253" s="194"/>
      <c r="Y253" s="194"/>
      <c r="Z253" s="194"/>
      <c r="AA253" s="194"/>
    </row>
    <row r="254" spans="1:27" ht="15.75" customHeight="1" x14ac:dyDescent="0.25">
      <c r="A254" s="194"/>
      <c r="B254" s="194"/>
      <c r="C254" s="194"/>
      <c r="D254" s="194"/>
      <c r="E254" s="194"/>
      <c r="F254" s="194"/>
      <c r="G254" s="194"/>
      <c r="H254" s="194"/>
      <c r="I254" s="194"/>
      <c r="J254" s="194"/>
      <c r="K254" s="194"/>
      <c r="L254" s="194"/>
      <c r="M254" s="194"/>
      <c r="N254" s="194"/>
      <c r="O254" s="194"/>
      <c r="P254" s="194"/>
      <c r="Q254" s="194"/>
      <c r="R254" s="194"/>
      <c r="S254" s="194"/>
      <c r="T254" s="194"/>
      <c r="U254" s="194"/>
      <c r="V254" s="194"/>
      <c r="W254" s="194"/>
      <c r="X254" s="194"/>
      <c r="Y254" s="194"/>
      <c r="Z254" s="194"/>
      <c r="AA254" s="194"/>
    </row>
    <row r="255" spans="1:27" ht="15.75" customHeight="1" x14ac:dyDescent="0.25">
      <c r="A255" s="194"/>
      <c r="B255" s="194"/>
      <c r="C255" s="194"/>
      <c r="D255" s="194"/>
      <c r="E255" s="194"/>
      <c r="F255" s="194"/>
      <c r="G255" s="194"/>
      <c r="H255" s="194"/>
      <c r="I255" s="194"/>
      <c r="J255" s="194"/>
      <c r="K255" s="194"/>
      <c r="L255" s="194"/>
      <c r="M255" s="194"/>
      <c r="N255" s="194"/>
      <c r="O255" s="194"/>
      <c r="P255" s="194"/>
      <c r="Q255" s="194"/>
      <c r="R255" s="194"/>
      <c r="S255" s="194"/>
      <c r="T255" s="194"/>
      <c r="U255" s="194"/>
      <c r="V255" s="194"/>
      <c r="W255" s="194"/>
      <c r="X255" s="194"/>
      <c r="Y255" s="194"/>
      <c r="Z255" s="194"/>
      <c r="AA255" s="194"/>
    </row>
    <row r="256" spans="1:27" ht="15.75" customHeight="1" x14ac:dyDescent="0.25">
      <c r="A256" s="194"/>
      <c r="B256" s="194"/>
      <c r="C256" s="194"/>
      <c r="D256" s="194"/>
      <c r="E256" s="194"/>
      <c r="F256" s="194"/>
      <c r="G256" s="194"/>
      <c r="H256" s="194"/>
      <c r="I256" s="194"/>
      <c r="J256" s="194"/>
      <c r="K256" s="194"/>
      <c r="L256" s="194"/>
      <c r="M256" s="194"/>
      <c r="N256" s="194"/>
      <c r="O256" s="194"/>
      <c r="P256" s="194"/>
      <c r="Q256" s="194"/>
      <c r="R256" s="194"/>
      <c r="S256" s="194"/>
      <c r="T256" s="194"/>
      <c r="U256" s="194"/>
      <c r="V256" s="194"/>
      <c r="W256" s="194"/>
      <c r="X256" s="194"/>
      <c r="Y256" s="194"/>
      <c r="Z256" s="194"/>
      <c r="AA256" s="194"/>
    </row>
    <row r="257" spans="1:27" ht="15.75" customHeight="1" x14ac:dyDescent="0.25">
      <c r="A257" s="194"/>
      <c r="B257" s="194"/>
      <c r="C257" s="194"/>
      <c r="D257" s="194"/>
      <c r="E257" s="194"/>
      <c r="F257" s="194"/>
      <c r="G257" s="194"/>
      <c r="H257" s="194"/>
      <c r="I257" s="194"/>
      <c r="J257" s="194"/>
      <c r="K257" s="194"/>
      <c r="L257" s="194"/>
      <c r="M257" s="194"/>
      <c r="N257" s="194"/>
      <c r="O257" s="194"/>
      <c r="P257" s="194"/>
      <c r="Q257" s="194"/>
      <c r="R257" s="194"/>
      <c r="S257" s="194"/>
      <c r="T257" s="194"/>
      <c r="U257" s="194"/>
      <c r="V257" s="194"/>
      <c r="W257" s="194"/>
      <c r="X257" s="194"/>
      <c r="Y257" s="194"/>
      <c r="Z257" s="194"/>
      <c r="AA257" s="194"/>
    </row>
    <row r="258" spans="1:27" ht="15.75" customHeight="1" x14ac:dyDescent="0.25">
      <c r="A258" s="194"/>
      <c r="B258" s="194"/>
      <c r="C258" s="194"/>
      <c r="D258" s="194"/>
      <c r="E258" s="194"/>
      <c r="F258" s="194"/>
      <c r="G258" s="194"/>
      <c r="H258" s="194"/>
      <c r="I258" s="194"/>
      <c r="J258" s="194"/>
      <c r="K258" s="194"/>
      <c r="L258" s="194"/>
      <c r="M258" s="194"/>
      <c r="N258" s="194"/>
      <c r="O258" s="194"/>
      <c r="P258" s="194"/>
      <c r="Q258" s="194"/>
      <c r="R258" s="194"/>
      <c r="S258" s="194"/>
      <c r="T258" s="194"/>
      <c r="U258" s="194"/>
      <c r="V258" s="194"/>
      <c r="W258" s="194"/>
      <c r="X258" s="194"/>
      <c r="Y258" s="194"/>
      <c r="Z258" s="194"/>
      <c r="AA258" s="194"/>
    </row>
    <row r="259" spans="1:27" ht="15.75" customHeight="1" x14ac:dyDescent="0.25">
      <c r="A259" s="194"/>
      <c r="B259" s="194"/>
      <c r="C259" s="194"/>
      <c r="D259" s="194"/>
      <c r="E259" s="194"/>
      <c r="F259" s="194"/>
      <c r="G259" s="194"/>
      <c r="H259" s="194"/>
      <c r="I259" s="194"/>
      <c r="J259" s="194"/>
      <c r="K259" s="194"/>
      <c r="L259" s="194"/>
      <c r="M259" s="194"/>
      <c r="N259" s="194"/>
      <c r="O259" s="194"/>
      <c r="P259" s="194"/>
      <c r="Q259" s="194"/>
      <c r="R259" s="194"/>
      <c r="S259" s="194"/>
      <c r="T259" s="194"/>
      <c r="U259" s="194"/>
      <c r="V259" s="194"/>
      <c r="W259" s="194"/>
      <c r="X259" s="194"/>
      <c r="Y259" s="194"/>
      <c r="Z259" s="194"/>
      <c r="AA259" s="194"/>
    </row>
    <row r="260" spans="1:27" ht="15.75" customHeight="1" x14ac:dyDescent="0.25">
      <c r="A260" s="194"/>
      <c r="B260" s="194"/>
      <c r="C260" s="194"/>
      <c r="D260" s="194"/>
      <c r="E260" s="194"/>
      <c r="F260" s="194"/>
      <c r="G260" s="194"/>
      <c r="H260" s="194"/>
      <c r="I260" s="194"/>
      <c r="J260" s="194"/>
      <c r="K260" s="194"/>
      <c r="L260" s="194"/>
      <c r="M260" s="194"/>
      <c r="N260" s="194"/>
      <c r="O260" s="194"/>
      <c r="P260" s="194"/>
      <c r="Q260" s="194"/>
      <c r="R260" s="194"/>
      <c r="S260" s="194"/>
      <c r="T260" s="194"/>
      <c r="U260" s="194"/>
      <c r="V260" s="194"/>
      <c r="W260" s="194"/>
      <c r="X260" s="194"/>
      <c r="Y260" s="194"/>
      <c r="Z260" s="194"/>
      <c r="AA260" s="194"/>
    </row>
    <row r="261" spans="1:27" ht="15.75" customHeight="1" x14ac:dyDescent="0.25">
      <c r="A261" s="194"/>
      <c r="B261" s="194"/>
      <c r="C261" s="194"/>
      <c r="D261" s="194"/>
      <c r="E261" s="194"/>
      <c r="F261" s="194"/>
      <c r="G261" s="194"/>
      <c r="H261" s="194"/>
      <c r="I261" s="194"/>
      <c r="J261" s="194"/>
      <c r="K261" s="194"/>
      <c r="L261" s="194"/>
      <c r="M261" s="194"/>
      <c r="N261" s="194"/>
      <c r="O261" s="194"/>
      <c r="P261" s="194"/>
      <c r="Q261" s="194"/>
      <c r="R261" s="194"/>
      <c r="S261" s="194"/>
      <c r="T261" s="194"/>
      <c r="U261" s="194"/>
      <c r="V261" s="194"/>
      <c r="W261" s="194"/>
      <c r="X261" s="194"/>
      <c r="Y261" s="194"/>
      <c r="Z261" s="194"/>
      <c r="AA261" s="194"/>
    </row>
    <row r="262" spans="1:27" ht="15.75" customHeight="1" x14ac:dyDescent="0.25">
      <c r="A262" s="194"/>
      <c r="B262" s="194"/>
      <c r="C262" s="194"/>
      <c r="D262" s="194"/>
      <c r="E262" s="194"/>
      <c r="F262" s="194"/>
      <c r="G262" s="194"/>
      <c r="H262" s="194"/>
      <c r="I262" s="194"/>
      <c r="J262" s="194"/>
      <c r="K262" s="194"/>
      <c r="L262" s="194"/>
      <c r="M262" s="194"/>
      <c r="N262" s="194"/>
      <c r="O262" s="194"/>
      <c r="P262" s="194"/>
      <c r="Q262" s="194"/>
      <c r="R262" s="194"/>
      <c r="S262" s="194"/>
      <c r="T262" s="194"/>
      <c r="U262" s="194"/>
      <c r="V262" s="194"/>
      <c r="W262" s="194"/>
      <c r="X262" s="194"/>
      <c r="Y262" s="194"/>
      <c r="Z262" s="194"/>
      <c r="AA262" s="194"/>
    </row>
    <row r="263" spans="1:27" ht="15.75" customHeight="1" x14ac:dyDescent="0.25">
      <c r="A263" s="194"/>
      <c r="B263" s="194"/>
      <c r="C263" s="194"/>
      <c r="D263" s="194"/>
      <c r="E263" s="194"/>
      <c r="F263" s="194"/>
      <c r="G263" s="194"/>
      <c r="H263" s="194"/>
      <c r="I263" s="194"/>
      <c r="J263" s="194"/>
      <c r="K263" s="194"/>
      <c r="L263" s="194"/>
      <c r="M263" s="194"/>
      <c r="N263" s="194"/>
      <c r="O263" s="194"/>
      <c r="P263" s="194"/>
      <c r="Q263" s="194"/>
      <c r="R263" s="194"/>
      <c r="S263" s="194"/>
      <c r="T263" s="194"/>
      <c r="U263" s="194"/>
      <c r="V263" s="194"/>
      <c r="W263" s="194"/>
      <c r="X263" s="194"/>
      <c r="Y263" s="194"/>
      <c r="Z263" s="194"/>
      <c r="AA263" s="194"/>
    </row>
    <row r="264" spans="1:27" ht="15.75" customHeight="1" x14ac:dyDescent="0.25">
      <c r="A264" s="194"/>
      <c r="B264" s="194"/>
      <c r="C264" s="194"/>
      <c r="D264" s="194"/>
      <c r="E264" s="194"/>
      <c r="F264" s="194"/>
      <c r="G264" s="194"/>
      <c r="H264" s="194"/>
      <c r="I264" s="194"/>
      <c r="J264" s="194"/>
      <c r="K264" s="194"/>
      <c r="L264" s="194"/>
      <c r="M264" s="194"/>
      <c r="N264" s="194"/>
      <c r="O264" s="194"/>
      <c r="P264" s="194"/>
      <c r="Q264" s="194"/>
      <c r="R264" s="194"/>
      <c r="S264" s="194"/>
      <c r="T264" s="194"/>
      <c r="U264" s="194"/>
      <c r="V264" s="194"/>
      <c r="W264" s="194"/>
      <c r="X264" s="194"/>
      <c r="Y264" s="194"/>
      <c r="Z264" s="194"/>
      <c r="AA264" s="194"/>
    </row>
    <row r="265" spans="1:27" ht="15.75" customHeight="1" x14ac:dyDescent="0.25">
      <c r="A265" s="194"/>
      <c r="B265" s="194"/>
      <c r="C265" s="194"/>
      <c r="D265" s="194"/>
      <c r="E265" s="194"/>
      <c r="F265" s="194"/>
      <c r="G265" s="194"/>
      <c r="H265" s="194"/>
      <c r="I265" s="194"/>
      <c r="J265" s="194"/>
      <c r="K265" s="194"/>
      <c r="L265" s="194"/>
      <c r="M265" s="194"/>
      <c r="N265" s="194"/>
      <c r="O265" s="194"/>
      <c r="P265" s="194"/>
      <c r="Q265" s="194"/>
      <c r="R265" s="194"/>
      <c r="S265" s="194"/>
      <c r="T265" s="194"/>
      <c r="U265" s="194"/>
      <c r="V265" s="194"/>
      <c r="W265" s="194"/>
      <c r="X265" s="194"/>
      <c r="Y265" s="194"/>
      <c r="Z265" s="194"/>
      <c r="AA265" s="194"/>
    </row>
    <row r="266" spans="1:27" ht="15.75" customHeight="1" x14ac:dyDescent="0.25">
      <c r="A266" s="194"/>
      <c r="B266" s="194"/>
      <c r="C266" s="194"/>
      <c r="D266" s="194"/>
      <c r="E266" s="194"/>
      <c r="F266" s="194"/>
      <c r="G266" s="194"/>
      <c r="H266" s="194"/>
      <c r="I266" s="194"/>
      <c r="J266" s="194"/>
      <c r="K266" s="194"/>
      <c r="L266" s="194"/>
      <c r="M266" s="194"/>
      <c r="N266" s="194"/>
      <c r="O266" s="194"/>
      <c r="P266" s="194"/>
      <c r="Q266" s="194"/>
      <c r="R266" s="194"/>
      <c r="S266" s="194"/>
      <c r="T266" s="194"/>
      <c r="U266" s="194"/>
      <c r="V266" s="194"/>
      <c r="W266" s="194"/>
      <c r="X266" s="194"/>
      <c r="Y266" s="194"/>
      <c r="Z266" s="194"/>
      <c r="AA266" s="194"/>
    </row>
    <row r="267" spans="1:27" ht="15.75" customHeight="1" x14ac:dyDescent="0.25">
      <c r="A267" s="194"/>
      <c r="B267" s="194"/>
      <c r="C267" s="194"/>
      <c r="D267" s="194"/>
      <c r="E267" s="194"/>
      <c r="F267" s="194"/>
      <c r="G267" s="194"/>
      <c r="H267" s="194"/>
      <c r="I267" s="194"/>
      <c r="J267" s="194"/>
      <c r="K267" s="194"/>
      <c r="L267" s="194"/>
      <c r="M267" s="194"/>
      <c r="N267" s="194"/>
      <c r="O267" s="194"/>
      <c r="P267" s="194"/>
      <c r="Q267" s="194"/>
      <c r="R267" s="194"/>
      <c r="S267" s="194"/>
      <c r="T267" s="194"/>
      <c r="U267" s="194"/>
      <c r="V267" s="194"/>
      <c r="W267" s="194"/>
      <c r="X267" s="194"/>
      <c r="Y267" s="194"/>
      <c r="Z267" s="194"/>
      <c r="AA267" s="194"/>
    </row>
    <row r="268" spans="1:27" ht="15.75" customHeight="1" x14ac:dyDescent="0.25">
      <c r="A268" s="194"/>
      <c r="B268" s="194"/>
      <c r="C268" s="194"/>
      <c r="D268" s="194"/>
      <c r="E268" s="194"/>
      <c r="F268" s="194"/>
      <c r="G268" s="194"/>
      <c r="H268" s="194"/>
      <c r="I268" s="194"/>
      <c r="J268" s="194"/>
      <c r="K268" s="194"/>
      <c r="L268" s="194"/>
      <c r="M268" s="194"/>
      <c r="N268" s="194"/>
      <c r="O268" s="194"/>
      <c r="P268" s="194"/>
      <c r="Q268" s="194"/>
      <c r="R268" s="194"/>
      <c r="S268" s="194"/>
      <c r="T268" s="194"/>
      <c r="U268" s="194"/>
      <c r="V268" s="194"/>
      <c r="W268" s="194"/>
      <c r="X268" s="194"/>
      <c r="Y268" s="194"/>
      <c r="Z268" s="194"/>
      <c r="AA268" s="194"/>
    </row>
    <row r="269" spans="1:27" ht="15.75" customHeight="1" x14ac:dyDescent="0.25">
      <c r="A269" s="194"/>
      <c r="B269" s="194"/>
      <c r="C269" s="194"/>
      <c r="D269" s="194"/>
      <c r="E269" s="194"/>
      <c r="F269" s="194"/>
      <c r="G269" s="194"/>
      <c r="H269" s="194"/>
      <c r="I269" s="194"/>
      <c r="J269" s="194"/>
      <c r="K269" s="194"/>
      <c r="L269" s="194"/>
      <c r="M269" s="194"/>
      <c r="N269" s="194"/>
      <c r="O269" s="194"/>
      <c r="P269" s="194"/>
      <c r="Q269" s="194"/>
      <c r="R269" s="194"/>
      <c r="S269" s="194"/>
      <c r="T269" s="194"/>
      <c r="U269" s="194"/>
      <c r="V269" s="194"/>
      <c r="W269" s="194"/>
      <c r="X269" s="194"/>
      <c r="Y269" s="194"/>
      <c r="Z269" s="194"/>
      <c r="AA269" s="194"/>
    </row>
    <row r="270" spans="1:27" ht="15.75" customHeight="1" x14ac:dyDescent="0.25">
      <c r="A270" s="194"/>
      <c r="B270" s="194"/>
      <c r="C270" s="194"/>
      <c r="D270" s="194"/>
      <c r="E270" s="194"/>
      <c r="F270" s="194"/>
      <c r="G270" s="194"/>
      <c r="H270" s="194"/>
      <c r="I270" s="194"/>
      <c r="J270" s="194"/>
      <c r="K270" s="194"/>
      <c r="L270" s="194"/>
      <c r="M270" s="194"/>
      <c r="N270" s="194"/>
      <c r="O270" s="194"/>
      <c r="P270" s="194"/>
      <c r="Q270" s="194"/>
      <c r="R270" s="194"/>
      <c r="S270" s="194"/>
      <c r="T270" s="194"/>
      <c r="U270" s="194"/>
      <c r="V270" s="194"/>
      <c r="W270" s="194"/>
      <c r="X270" s="194"/>
      <c r="Y270" s="194"/>
      <c r="Z270" s="194"/>
      <c r="AA270" s="194"/>
    </row>
    <row r="271" spans="1:27" ht="15.75" customHeight="1" x14ac:dyDescent="0.25">
      <c r="A271" s="194"/>
      <c r="B271" s="194"/>
      <c r="C271" s="194"/>
      <c r="D271" s="194"/>
      <c r="E271" s="194"/>
      <c r="F271" s="194"/>
      <c r="G271" s="194"/>
      <c r="H271" s="194"/>
      <c r="I271" s="194"/>
      <c r="J271" s="194"/>
      <c r="K271" s="194"/>
      <c r="L271" s="194"/>
      <c r="M271" s="194"/>
      <c r="N271" s="194"/>
      <c r="O271" s="194"/>
      <c r="P271" s="194"/>
      <c r="Q271" s="194"/>
      <c r="R271" s="194"/>
      <c r="S271" s="194"/>
      <c r="T271" s="194"/>
      <c r="U271" s="194"/>
      <c r="V271" s="194"/>
      <c r="W271" s="194"/>
      <c r="X271" s="194"/>
      <c r="Y271" s="194"/>
      <c r="Z271" s="194"/>
      <c r="AA271" s="194"/>
    </row>
    <row r="272" spans="1:27" ht="15.75" customHeight="1" x14ac:dyDescent="0.25">
      <c r="A272" s="194"/>
      <c r="B272" s="194"/>
      <c r="C272" s="194"/>
      <c r="D272" s="194"/>
      <c r="E272" s="194"/>
      <c r="F272" s="194"/>
      <c r="G272" s="194"/>
      <c r="H272" s="194"/>
      <c r="I272" s="194"/>
      <c r="J272" s="194"/>
      <c r="K272" s="194"/>
      <c r="L272" s="194"/>
      <c r="M272" s="194"/>
      <c r="N272" s="194"/>
      <c r="O272" s="194"/>
      <c r="P272" s="194"/>
      <c r="Q272" s="194"/>
      <c r="R272" s="194"/>
      <c r="S272" s="194"/>
      <c r="T272" s="194"/>
      <c r="U272" s="194"/>
      <c r="V272" s="194"/>
      <c r="W272" s="194"/>
      <c r="X272" s="194"/>
      <c r="Y272" s="194"/>
      <c r="Z272" s="194"/>
      <c r="AA272" s="194"/>
    </row>
    <row r="273" spans="1:27" ht="15.75" customHeight="1" x14ac:dyDescent="0.25">
      <c r="A273" s="194"/>
      <c r="B273" s="194"/>
      <c r="C273" s="194"/>
      <c r="D273" s="194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</row>
    <row r="274" spans="1:27" ht="15.75" customHeight="1" x14ac:dyDescent="0.25">
      <c r="A274" s="194"/>
      <c r="B274" s="194"/>
      <c r="C274" s="194"/>
      <c r="D274" s="194"/>
      <c r="E274" s="194"/>
      <c r="F274" s="194"/>
      <c r="G274" s="194"/>
      <c r="H274" s="194"/>
      <c r="I274" s="194"/>
      <c r="J274" s="194"/>
      <c r="K274" s="194"/>
      <c r="L274" s="194"/>
      <c r="M274" s="194"/>
      <c r="N274" s="194"/>
      <c r="O274" s="194"/>
      <c r="P274" s="194"/>
      <c r="Q274" s="194"/>
      <c r="R274" s="194"/>
      <c r="S274" s="194"/>
      <c r="T274" s="194"/>
      <c r="U274" s="194"/>
      <c r="V274" s="194"/>
      <c r="W274" s="194"/>
      <c r="X274" s="194"/>
      <c r="Y274" s="194"/>
      <c r="Z274" s="194"/>
      <c r="AA274" s="194"/>
    </row>
    <row r="275" spans="1:27" ht="15.75" customHeight="1" x14ac:dyDescent="0.25">
      <c r="A275" s="194"/>
      <c r="B275" s="194"/>
      <c r="C275" s="194"/>
      <c r="D275" s="194"/>
      <c r="E275" s="194"/>
      <c r="F275" s="194"/>
      <c r="G275" s="194"/>
      <c r="H275" s="194"/>
      <c r="I275" s="194"/>
      <c r="J275" s="194"/>
      <c r="K275" s="194"/>
      <c r="L275" s="194"/>
      <c r="M275" s="194"/>
      <c r="N275" s="194"/>
      <c r="O275" s="194"/>
      <c r="P275" s="194"/>
      <c r="Q275" s="194"/>
      <c r="R275" s="194"/>
      <c r="S275" s="194"/>
      <c r="T275" s="194"/>
      <c r="U275" s="194"/>
      <c r="V275" s="194"/>
      <c r="W275" s="194"/>
      <c r="X275" s="194"/>
      <c r="Y275" s="194"/>
      <c r="Z275" s="194"/>
      <c r="AA275" s="194"/>
    </row>
    <row r="276" spans="1:27" ht="15.75" customHeight="1" x14ac:dyDescent="0.25">
      <c r="A276" s="194"/>
      <c r="B276" s="194"/>
      <c r="C276" s="194"/>
      <c r="D276" s="194"/>
      <c r="E276" s="194"/>
      <c r="F276" s="194"/>
      <c r="G276" s="194"/>
      <c r="H276" s="194"/>
      <c r="I276" s="194"/>
      <c r="J276" s="194"/>
      <c r="K276" s="194"/>
      <c r="L276" s="194"/>
      <c r="M276" s="194"/>
      <c r="N276" s="194"/>
      <c r="O276" s="194"/>
      <c r="P276" s="194"/>
      <c r="Q276" s="194"/>
      <c r="R276" s="194"/>
      <c r="S276" s="194"/>
      <c r="T276" s="194"/>
      <c r="U276" s="194"/>
      <c r="V276" s="194"/>
      <c r="W276" s="194"/>
      <c r="X276" s="194"/>
      <c r="Y276" s="194"/>
      <c r="Z276" s="194"/>
      <c r="AA276" s="194"/>
    </row>
    <row r="277" spans="1:27" ht="15.75" customHeight="1" x14ac:dyDescent="0.25">
      <c r="A277" s="194"/>
      <c r="B277" s="194"/>
      <c r="C277" s="194"/>
      <c r="D277" s="194"/>
      <c r="E277" s="194"/>
      <c r="F277" s="194"/>
      <c r="G277" s="194"/>
      <c r="H277" s="194"/>
      <c r="I277" s="194"/>
      <c r="J277" s="194"/>
      <c r="K277" s="194"/>
      <c r="L277" s="194"/>
      <c r="M277" s="194"/>
      <c r="N277" s="194"/>
      <c r="O277" s="194"/>
      <c r="P277" s="194"/>
      <c r="Q277" s="194"/>
      <c r="R277" s="194"/>
      <c r="S277" s="194"/>
      <c r="T277" s="194"/>
      <c r="U277" s="194"/>
      <c r="V277" s="194"/>
      <c r="W277" s="194"/>
      <c r="X277" s="194"/>
      <c r="Y277" s="194"/>
      <c r="Z277" s="194"/>
      <c r="AA277" s="194"/>
    </row>
    <row r="278" spans="1:27" ht="15.75" customHeight="1" x14ac:dyDescent="0.25">
      <c r="A278" s="194"/>
      <c r="B278" s="194"/>
      <c r="C278" s="194"/>
      <c r="D278" s="194"/>
      <c r="E278" s="194"/>
      <c r="F278" s="194"/>
      <c r="G278" s="194"/>
      <c r="H278" s="194"/>
      <c r="I278" s="194"/>
      <c r="J278" s="194"/>
      <c r="K278" s="194"/>
      <c r="L278" s="194"/>
      <c r="M278" s="194"/>
      <c r="N278" s="194"/>
      <c r="O278" s="194"/>
      <c r="P278" s="194"/>
      <c r="Q278" s="194"/>
      <c r="R278" s="194"/>
      <c r="S278" s="194"/>
      <c r="T278" s="194"/>
      <c r="U278" s="194"/>
      <c r="V278" s="194"/>
      <c r="W278" s="194"/>
      <c r="X278" s="194"/>
      <c r="Y278" s="194"/>
      <c r="Z278" s="194"/>
      <c r="AA278" s="194"/>
    </row>
    <row r="279" spans="1:27" ht="15.75" customHeight="1" x14ac:dyDescent="0.25">
      <c r="A279" s="194"/>
      <c r="B279" s="194"/>
      <c r="C279" s="194"/>
      <c r="D279" s="194"/>
      <c r="E279" s="194"/>
      <c r="F279" s="194"/>
      <c r="G279" s="194"/>
      <c r="H279" s="194"/>
      <c r="I279" s="194"/>
      <c r="J279" s="194"/>
      <c r="K279" s="194"/>
      <c r="L279" s="194"/>
      <c r="M279" s="194"/>
      <c r="N279" s="194"/>
      <c r="O279" s="194"/>
      <c r="P279" s="194"/>
      <c r="Q279" s="194"/>
      <c r="R279" s="194"/>
      <c r="S279" s="194"/>
      <c r="T279" s="194"/>
      <c r="U279" s="194"/>
      <c r="V279" s="194"/>
      <c r="W279" s="194"/>
      <c r="X279" s="194"/>
      <c r="Y279" s="194"/>
      <c r="Z279" s="194"/>
      <c r="AA279" s="194"/>
    </row>
    <row r="280" spans="1:27" ht="15.75" customHeight="1" x14ac:dyDescent="0.25">
      <c r="A280" s="194"/>
      <c r="B280" s="194"/>
      <c r="C280" s="194"/>
      <c r="D280" s="194"/>
      <c r="E280" s="194"/>
      <c r="F280" s="194"/>
      <c r="G280" s="194"/>
      <c r="H280" s="194"/>
      <c r="I280" s="194"/>
      <c r="J280" s="194"/>
      <c r="K280" s="194"/>
      <c r="L280" s="194"/>
      <c r="M280" s="194"/>
      <c r="N280" s="194"/>
      <c r="O280" s="194"/>
      <c r="P280" s="194"/>
      <c r="Q280" s="194"/>
      <c r="R280" s="194"/>
      <c r="S280" s="194"/>
      <c r="T280" s="194"/>
      <c r="U280" s="194"/>
      <c r="V280" s="194"/>
      <c r="W280" s="194"/>
      <c r="X280" s="194"/>
      <c r="Y280" s="194"/>
      <c r="Z280" s="194"/>
      <c r="AA280" s="194"/>
    </row>
    <row r="281" spans="1:27" ht="15.75" customHeight="1" x14ac:dyDescent="0.25">
      <c r="A281" s="194"/>
      <c r="B281" s="194"/>
      <c r="C281" s="194"/>
      <c r="D281" s="194"/>
      <c r="E281" s="194"/>
      <c r="F281" s="194"/>
      <c r="G281" s="194"/>
      <c r="H281" s="194"/>
      <c r="I281" s="194"/>
      <c r="J281" s="194"/>
      <c r="K281" s="194"/>
      <c r="L281" s="194"/>
      <c r="M281" s="194"/>
      <c r="N281" s="194"/>
      <c r="O281" s="194"/>
      <c r="P281" s="194"/>
      <c r="Q281" s="194"/>
      <c r="R281" s="194"/>
      <c r="S281" s="194"/>
      <c r="T281" s="194"/>
      <c r="U281" s="194"/>
      <c r="V281" s="194"/>
      <c r="W281" s="194"/>
      <c r="X281" s="194"/>
      <c r="Y281" s="194"/>
      <c r="Z281" s="194"/>
      <c r="AA281" s="194"/>
    </row>
    <row r="282" spans="1:27" ht="15.75" customHeight="1" x14ac:dyDescent="0.25">
      <c r="A282" s="194"/>
      <c r="B282" s="194"/>
      <c r="C282" s="194"/>
      <c r="D282" s="194"/>
      <c r="E282" s="194"/>
      <c r="F282" s="194"/>
      <c r="G282" s="194"/>
      <c r="H282" s="194"/>
      <c r="I282" s="194"/>
      <c r="J282" s="194"/>
      <c r="K282" s="194"/>
      <c r="L282" s="194"/>
      <c r="M282" s="194"/>
      <c r="N282" s="194"/>
      <c r="O282" s="194"/>
      <c r="P282" s="194"/>
      <c r="Q282" s="194"/>
      <c r="R282" s="194"/>
      <c r="S282" s="194"/>
      <c r="T282" s="194"/>
      <c r="U282" s="194"/>
      <c r="V282" s="194"/>
      <c r="W282" s="194"/>
      <c r="X282" s="194"/>
      <c r="Y282" s="194"/>
      <c r="Z282" s="194"/>
      <c r="AA282" s="194"/>
    </row>
    <row r="283" spans="1:27" ht="15.75" customHeight="1" x14ac:dyDescent="0.25">
      <c r="A283" s="194"/>
      <c r="B283" s="194"/>
      <c r="C283" s="194"/>
      <c r="D283" s="194"/>
      <c r="E283" s="194"/>
      <c r="F283" s="194"/>
      <c r="G283" s="194"/>
      <c r="H283" s="194"/>
      <c r="I283" s="194"/>
      <c r="J283" s="194"/>
      <c r="K283" s="194"/>
      <c r="L283" s="194"/>
      <c r="M283" s="194"/>
      <c r="N283" s="194"/>
      <c r="O283" s="194"/>
      <c r="P283" s="194"/>
      <c r="Q283" s="194"/>
      <c r="R283" s="194"/>
      <c r="S283" s="194"/>
      <c r="T283" s="194"/>
      <c r="U283" s="194"/>
      <c r="V283" s="194"/>
      <c r="W283" s="194"/>
      <c r="X283" s="194"/>
      <c r="Y283" s="194"/>
      <c r="Z283" s="194"/>
      <c r="AA283" s="194"/>
    </row>
    <row r="284" spans="1:27" ht="15.75" customHeight="1" x14ac:dyDescent="0.25">
      <c r="A284" s="194"/>
      <c r="B284" s="194"/>
      <c r="C284" s="194"/>
      <c r="D284" s="194"/>
      <c r="E284" s="194"/>
      <c r="F284" s="194"/>
      <c r="G284" s="194"/>
      <c r="H284" s="194"/>
      <c r="I284" s="194"/>
      <c r="J284" s="194"/>
      <c r="K284" s="194"/>
      <c r="L284" s="194"/>
      <c r="M284" s="194"/>
      <c r="N284" s="194"/>
      <c r="O284" s="194"/>
      <c r="P284" s="194"/>
      <c r="Q284" s="194"/>
      <c r="R284" s="194"/>
      <c r="S284" s="194"/>
      <c r="T284" s="194"/>
      <c r="U284" s="194"/>
      <c r="V284" s="194"/>
      <c r="W284" s="194"/>
      <c r="X284" s="194"/>
      <c r="Y284" s="194"/>
      <c r="Z284" s="194"/>
      <c r="AA284" s="194"/>
    </row>
    <row r="285" spans="1:27" ht="15.75" customHeight="1" x14ac:dyDescent="0.25">
      <c r="A285" s="194"/>
      <c r="B285" s="194"/>
      <c r="C285" s="194"/>
      <c r="D285" s="194"/>
      <c r="E285" s="194"/>
      <c r="F285" s="194"/>
      <c r="G285" s="194"/>
      <c r="H285" s="194"/>
      <c r="I285" s="194"/>
      <c r="J285" s="194"/>
      <c r="K285" s="194"/>
      <c r="L285" s="194"/>
      <c r="M285" s="194"/>
      <c r="N285" s="194"/>
      <c r="O285" s="194"/>
      <c r="P285" s="194"/>
      <c r="Q285" s="194"/>
      <c r="R285" s="194"/>
      <c r="S285" s="194"/>
      <c r="T285" s="194"/>
      <c r="U285" s="194"/>
      <c r="V285" s="194"/>
      <c r="W285" s="194"/>
      <c r="X285" s="194"/>
      <c r="Y285" s="194"/>
      <c r="Z285" s="194"/>
      <c r="AA285" s="194"/>
    </row>
    <row r="286" spans="1:27" ht="15.75" customHeight="1" x14ac:dyDescent="0.25">
      <c r="A286" s="194"/>
      <c r="B286" s="194"/>
      <c r="C286" s="194"/>
      <c r="D286" s="194"/>
      <c r="E286" s="194"/>
      <c r="F286" s="194"/>
      <c r="G286" s="194"/>
      <c r="H286" s="194"/>
      <c r="I286" s="194"/>
      <c r="J286" s="194"/>
      <c r="K286" s="194"/>
      <c r="L286" s="194"/>
      <c r="M286" s="194"/>
      <c r="N286" s="194"/>
      <c r="O286" s="194"/>
      <c r="P286" s="194"/>
      <c r="Q286" s="194"/>
      <c r="R286" s="194"/>
      <c r="S286" s="194"/>
      <c r="T286" s="194"/>
      <c r="U286" s="194"/>
      <c r="V286" s="194"/>
      <c r="W286" s="194"/>
      <c r="X286" s="194"/>
      <c r="Y286" s="194"/>
      <c r="Z286" s="194"/>
      <c r="AA286" s="194"/>
    </row>
    <row r="287" spans="1:27" ht="15.75" customHeight="1" x14ac:dyDescent="0.25">
      <c r="A287" s="194"/>
      <c r="B287" s="194"/>
      <c r="C287" s="194"/>
      <c r="D287" s="194"/>
      <c r="E287" s="194"/>
      <c r="F287" s="194"/>
      <c r="G287" s="194"/>
      <c r="H287" s="194"/>
      <c r="I287" s="194"/>
      <c r="J287" s="194"/>
      <c r="K287" s="194"/>
      <c r="L287" s="194"/>
      <c r="M287" s="194"/>
      <c r="N287" s="194"/>
      <c r="O287" s="194"/>
      <c r="P287" s="194"/>
      <c r="Q287" s="194"/>
      <c r="R287" s="194"/>
      <c r="S287" s="194"/>
      <c r="T287" s="194"/>
      <c r="U287" s="194"/>
      <c r="V287" s="194"/>
      <c r="W287" s="194"/>
      <c r="X287" s="194"/>
      <c r="Y287" s="194"/>
      <c r="Z287" s="194"/>
      <c r="AA287" s="194"/>
    </row>
    <row r="288" spans="1:27" ht="15.75" customHeight="1" x14ac:dyDescent="0.25">
      <c r="A288" s="194"/>
      <c r="B288" s="194"/>
      <c r="C288" s="194"/>
      <c r="D288" s="194"/>
      <c r="E288" s="194"/>
      <c r="F288" s="194"/>
      <c r="G288" s="194"/>
      <c r="H288" s="194"/>
      <c r="I288" s="194"/>
      <c r="J288" s="194"/>
      <c r="K288" s="194"/>
      <c r="L288" s="194"/>
      <c r="M288" s="194"/>
      <c r="N288" s="194"/>
      <c r="O288" s="194"/>
      <c r="P288" s="194"/>
      <c r="Q288" s="194"/>
      <c r="R288" s="194"/>
      <c r="S288" s="194"/>
      <c r="T288" s="194"/>
      <c r="U288" s="194"/>
      <c r="V288" s="194"/>
      <c r="W288" s="194"/>
      <c r="X288" s="194"/>
      <c r="Y288" s="194"/>
      <c r="Z288" s="194"/>
      <c r="AA288" s="194"/>
    </row>
    <row r="289" spans="1:27" ht="15.75" customHeight="1" x14ac:dyDescent="0.25">
      <c r="A289" s="194"/>
      <c r="B289" s="194"/>
      <c r="C289" s="194"/>
      <c r="D289" s="194"/>
      <c r="E289" s="194"/>
      <c r="F289" s="194"/>
      <c r="G289" s="194"/>
      <c r="H289" s="194"/>
      <c r="I289" s="194"/>
      <c r="J289" s="194"/>
      <c r="K289" s="194"/>
      <c r="L289" s="194"/>
      <c r="M289" s="194"/>
      <c r="N289" s="194"/>
      <c r="O289" s="194"/>
      <c r="P289" s="194"/>
      <c r="Q289" s="194"/>
      <c r="R289" s="194"/>
      <c r="S289" s="194"/>
      <c r="T289" s="194"/>
      <c r="U289" s="194"/>
      <c r="V289" s="194"/>
      <c r="W289" s="194"/>
      <c r="X289" s="194"/>
      <c r="Y289" s="194"/>
      <c r="Z289" s="194"/>
      <c r="AA289" s="194"/>
    </row>
    <row r="290" spans="1:27" ht="15.75" customHeight="1" x14ac:dyDescent="0.25">
      <c r="A290" s="194"/>
      <c r="B290" s="194"/>
      <c r="C290" s="194"/>
      <c r="D290" s="194"/>
      <c r="E290" s="194"/>
      <c r="F290" s="194"/>
      <c r="G290" s="194"/>
      <c r="H290" s="194"/>
      <c r="I290" s="194"/>
      <c r="J290" s="194"/>
      <c r="K290" s="194"/>
      <c r="L290" s="194"/>
      <c r="M290" s="194"/>
      <c r="N290" s="194"/>
      <c r="O290" s="194"/>
      <c r="P290" s="194"/>
      <c r="Q290" s="194"/>
      <c r="R290" s="194"/>
      <c r="S290" s="194"/>
      <c r="T290" s="194"/>
      <c r="U290" s="194"/>
      <c r="V290" s="194"/>
      <c r="W290" s="194"/>
      <c r="X290" s="194"/>
      <c r="Y290" s="194"/>
      <c r="Z290" s="194"/>
      <c r="AA290" s="194"/>
    </row>
    <row r="291" spans="1:27" ht="15.75" customHeight="1" x14ac:dyDescent="0.25">
      <c r="A291" s="194"/>
      <c r="B291" s="194"/>
      <c r="C291" s="194"/>
      <c r="D291" s="194"/>
      <c r="E291" s="194"/>
      <c r="F291" s="194"/>
      <c r="G291" s="194"/>
      <c r="H291" s="194"/>
      <c r="I291" s="194"/>
      <c r="J291" s="194"/>
      <c r="K291" s="194"/>
      <c r="L291" s="194"/>
      <c r="M291" s="194"/>
      <c r="N291" s="194"/>
      <c r="O291" s="194"/>
      <c r="P291" s="194"/>
      <c r="Q291" s="194"/>
      <c r="R291" s="194"/>
      <c r="S291" s="194"/>
      <c r="T291" s="194"/>
      <c r="U291" s="194"/>
      <c r="V291" s="194"/>
      <c r="W291" s="194"/>
      <c r="X291" s="194"/>
      <c r="Y291" s="194"/>
      <c r="Z291" s="194"/>
      <c r="AA291" s="194"/>
    </row>
    <row r="292" spans="1:27" ht="15.75" customHeight="1" x14ac:dyDescent="0.25">
      <c r="A292" s="194"/>
      <c r="B292" s="194"/>
      <c r="C292" s="194"/>
      <c r="D292" s="194"/>
      <c r="E292" s="194"/>
      <c r="F292" s="194"/>
      <c r="G292" s="194"/>
      <c r="H292" s="194"/>
      <c r="I292" s="194"/>
      <c r="J292" s="194"/>
      <c r="K292" s="194"/>
      <c r="L292" s="194"/>
      <c r="M292" s="194"/>
      <c r="N292" s="194"/>
      <c r="O292" s="194"/>
      <c r="P292" s="194"/>
      <c r="Q292" s="194"/>
      <c r="R292" s="194"/>
      <c r="S292" s="194"/>
      <c r="T292" s="194"/>
      <c r="U292" s="194"/>
      <c r="V292" s="194"/>
      <c r="W292" s="194"/>
      <c r="X292" s="194"/>
      <c r="Y292" s="194"/>
      <c r="Z292" s="194"/>
      <c r="AA292" s="194"/>
    </row>
    <row r="293" spans="1:27" ht="15.75" customHeight="1" x14ac:dyDescent="0.25">
      <c r="A293" s="194"/>
      <c r="B293" s="194"/>
      <c r="C293" s="194"/>
      <c r="D293" s="194"/>
      <c r="E293" s="194"/>
      <c r="F293" s="194"/>
      <c r="G293" s="194"/>
      <c r="H293" s="194"/>
      <c r="I293" s="194"/>
      <c r="J293" s="194"/>
      <c r="K293" s="194"/>
      <c r="L293" s="194"/>
      <c r="M293" s="194"/>
      <c r="N293" s="194"/>
      <c r="O293" s="194"/>
      <c r="P293" s="194"/>
      <c r="Q293" s="194"/>
      <c r="R293" s="194"/>
      <c r="S293" s="194"/>
      <c r="T293" s="194"/>
      <c r="U293" s="194"/>
      <c r="V293" s="194"/>
      <c r="W293" s="194"/>
      <c r="X293" s="194"/>
      <c r="Y293" s="194"/>
      <c r="Z293" s="194"/>
      <c r="AA293" s="194"/>
    </row>
    <row r="294" spans="1:27" ht="15.75" customHeight="1" x14ac:dyDescent="0.25">
      <c r="A294" s="194"/>
      <c r="B294" s="194"/>
      <c r="C294" s="194"/>
      <c r="D294" s="194"/>
      <c r="E294" s="194"/>
      <c r="F294" s="194"/>
      <c r="G294" s="194"/>
      <c r="H294" s="194"/>
      <c r="I294" s="194"/>
      <c r="J294" s="194"/>
      <c r="K294" s="194"/>
      <c r="L294" s="194"/>
      <c r="M294" s="194"/>
      <c r="N294" s="194"/>
      <c r="O294" s="194"/>
      <c r="P294" s="194"/>
      <c r="Q294" s="194"/>
      <c r="R294" s="194"/>
      <c r="S294" s="194"/>
      <c r="T294" s="194"/>
      <c r="U294" s="194"/>
      <c r="V294" s="194"/>
      <c r="W294" s="194"/>
      <c r="X294" s="194"/>
      <c r="Y294" s="194"/>
      <c r="Z294" s="194"/>
      <c r="AA294" s="194"/>
    </row>
    <row r="295" spans="1:27" ht="15.75" customHeight="1" x14ac:dyDescent="0.25">
      <c r="A295" s="194"/>
      <c r="B295" s="194"/>
      <c r="C295" s="194"/>
      <c r="D295" s="194"/>
      <c r="E295" s="194"/>
      <c r="F295" s="194"/>
      <c r="G295" s="194"/>
      <c r="H295" s="194"/>
      <c r="I295" s="194"/>
      <c r="J295" s="194"/>
      <c r="K295" s="194"/>
      <c r="L295" s="194"/>
      <c r="M295" s="194"/>
      <c r="N295" s="194"/>
      <c r="O295" s="194"/>
      <c r="P295" s="194"/>
      <c r="Q295" s="194"/>
      <c r="R295" s="194"/>
      <c r="S295" s="194"/>
      <c r="T295" s="194"/>
      <c r="U295" s="194"/>
      <c r="V295" s="194"/>
      <c r="W295" s="194"/>
      <c r="X295" s="194"/>
      <c r="Y295" s="194"/>
      <c r="Z295" s="194"/>
      <c r="AA295" s="194"/>
    </row>
    <row r="296" spans="1:27" ht="15.75" customHeight="1" x14ac:dyDescent="0.25">
      <c r="A296" s="194"/>
      <c r="B296" s="194"/>
      <c r="C296" s="194"/>
      <c r="D296" s="194"/>
      <c r="E296" s="194"/>
      <c r="F296" s="194"/>
      <c r="G296" s="194"/>
      <c r="H296" s="194"/>
      <c r="I296" s="194"/>
      <c r="J296" s="194"/>
      <c r="K296" s="194"/>
      <c r="L296" s="194"/>
      <c r="M296" s="194"/>
      <c r="N296" s="194"/>
      <c r="O296" s="194"/>
      <c r="P296" s="194"/>
      <c r="Q296" s="194"/>
      <c r="R296" s="194"/>
      <c r="S296" s="194"/>
      <c r="T296" s="194"/>
      <c r="U296" s="194"/>
      <c r="V296" s="194"/>
      <c r="W296" s="194"/>
      <c r="X296" s="194"/>
      <c r="Y296" s="194"/>
      <c r="Z296" s="194"/>
      <c r="AA296" s="194"/>
    </row>
    <row r="297" spans="1:27" ht="15.75" customHeight="1" x14ac:dyDescent="0.25">
      <c r="A297" s="194"/>
      <c r="B297" s="194"/>
      <c r="C297" s="194"/>
      <c r="D297" s="194"/>
      <c r="E297" s="194"/>
      <c r="F297" s="194"/>
      <c r="G297" s="194"/>
      <c r="H297" s="194"/>
      <c r="I297" s="194"/>
      <c r="J297" s="194"/>
      <c r="K297" s="194"/>
      <c r="L297" s="194"/>
      <c r="M297" s="194"/>
      <c r="N297" s="194"/>
      <c r="O297" s="194"/>
      <c r="P297" s="194"/>
      <c r="Q297" s="194"/>
      <c r="R297" s="194"/>
      <c r="S297" s="194"/>
      <c r="T297" s="194"/>
      <c r="U297" s="194"/>
      <c r="V297" s="194"/>
      <c r="W297" s="194"/>
      <c r="X297" s="194"/>
      <c r="Y297" s="194"/>
      <c r="Z297" s="194"/>
      <c r="AA297" s="194"/>
    </row>
    <row r="298" spans="1:27" ht="15.75" customHeight="1" x14ac:dyDescent="0.25">
      <c r="A298" s="194"/>
      <c r="B298" s="194"/>
      <c r="C298" s="194"/>
      <c r="D298" s="194"/>
      <c r="E298" s="194"/>
      <c r="F298" s="194"/>
      <c r="G298" s="194"/>
      <c r="H298" s="194"/>
      <c r="I298" s="194"/>
      <c r="J298" s="194"/>
      <c r="K298" s="194"/>
      <c r="L298" s="194"/>
      <c r="M298" s="194"/>
      <c r="N298" s="194"/>
      <c r="O298" s="194"/>
      <c r="P298" s="194"/>
      <c r="Q298" s="194"/>
      <c r="R298" s="194"/>
      <c r="S298" s="194"/>
      <c r="T298" s="194"/>
      <c r="U298" s="194"/>
      <c r="V298" s="194"/>
      <c r="W298" s="194"/>
      <c r="X298" s="194"/>
      <c r="Y298" s="194"/>
      <c r="Z298" s="194"/>
      <c r="AA298" s="194"/>
    </row>
    <row r="299" spans="1:27" ht="15.75" customHeight="1" x14ac:dyDescent="0.25">
      <c r="A299" s="194"/>
      <c r="B299" s="194"/>
      <c r="C299" s="194"/>
      <c r="D299" s="194"/>
      <c r="E299" s="194"/>
      <c r="F299" s="194"/>
      <c r="G299" s="194"/>
      <c r="H299" s="194"/>
      <c r="I299" s="194"/>
      <c r="J299" s="194"/>
      <c r="K299" s="194"/>
      <c r="L299" s="194"/>
      <c r="M299" s="194"/>
      <c r="N299" s="194"/>
      <c r="O299" s="194"/>
      <c r="P299" s="194"/>
      <c r="Q299" s="194"/>
      <c r="R299" s="194"/>
      <c r="S299" s="194"/>
      <c r="T299" s="194"/>
      <c r="U299" s="194"/>
      <c r="V299" s="194"/>
      <c r="W299" s="194"/>
      <c r="X299" s="194"/>
      <c r="Y299" s="194"/>
      <c r="Z299" s="194"/>
      <c r="AA299" s="194"/>
    </row>
    <row r="300" spans="1:27" ht="15.75" customHeight="1" x14ac:dyDescent="0.25">
      <c r="A300" s="194"/>
      <c r="B300" s="194"/>
      <c r="C300" s="194"/>
      <c r="D300" s="194"/>
      <c r="E300" s="194"/>
      <c r="F300" s="194"/>
      <c r="G300" s="194"/>
      <c r="H300" s="194"/>
      <c r="I300" s="194"/>
      <c r="J300" s="194"/>
      <c r="K300" s="194"/>
      <c r="L300" s="194"/>
      <c r="M300" s="194"/>
      <c r="N300" s="194"/>
      <c r="O300" s="194"/>
      <c r="P300" s="194"/>
      <c r="Q300" s="194"/>
      <c r="R300" s="194"/>
      <c r="S300" s="194"/>
      <c r="T300" s="194"/>
      <c r="U300" s="194"/>
      <c r="V300" s="194"/>
      <c r="W300" s="194"/>
      <c r="X300" s="194"/>
      <c r="Y300" s="194"/>
      <c r="Z300" s="194"/>
      <c r="AA300" s="194"/>
    </row>
    <row r="301" spans="1:27" ht="15.75" customHeight="1" x14ac:dyDescent="0.25">
      <c r="A301" s="194"/>
      <c r="B301" s="194"/>
      <c r="C301" s="194"/>
      <c r="D301" s="194"/>
      <c r="E301" s="194"/>
      <c r="F301" s="194"/>
      <c r="G301" s="194"/>
      <c r="H301" s="194"/>
      <c r="I301" s="194"/>
      <c r="J301" s="194"/>
      <c r="K301" s="194"/>
      <c r="L301" s="194"/>
      <c r="M301" s="194"/>
      <c r="N301" s="194"/>
      <c r="O301" s="194"/>
      <c r="P301" s="194"/>
      <c r="Q301" s="194"/>
      <c r="R301" s="194"/>
      <c r="S301" s="194"/>
      <c r="T301" s="194"/>
      <c r="U301" s="194"/>
      <c r="V301" s="194"/>
      <c r="W301" s="194"/>
      <c r="X301" s="194"/>
      <c r="Y301" s="194"/>
      <c r="Z301" s="194"/>
      <c r="AA301" s="194"/>
    </row>
    <row r="302" spans="1:27" ht="15.75" customHeight="1" x14ac:dyDescent="0.25">
      <c r="A302" s="194"/>
      <c r="B302" s="194"/>
      <c r="C302" s="194"/>
      <c r="D302" s="194"/>
      <c r="E302" s="194"/>
      <c r="F302" s="194"/>
      <c r="G302" s="194"/>
      <c r="H302" s="194"/>
      <c r="I302" s="194"/>
      <c r="J302" s="194"/>
      <c r="K302" s="194"/>
      <c r="L302" s="194"/>
      <c r="M302" s="194"/>
      <c r="N302" s="194"/>
      <c r="O302" s="194"/>
      <c r="P302" s="194"/>
      <c r="Q302" s="194"/>
      <c r="R302" s="194"/>
      <c r="S302" s="194"/>
      <c r="T302" s="194"/>
      <c r="U302" s="194"/>
      <c r="V302" s="194"/>
      <c r="W302" s="194"/>
      <c r="X302" s="194"/>
      <c r="Y302" s="194"/>
      <c r="Z302" s="194"/>
      <c r="AA302" s="194"/>
    </row>
    <row r="303" spans="1:27" ht="15.75" customHeight="1" x14ac:dyDescent="0.25">
      <c r="A303" s="194"/>
      <c r="B303" s="194"/>
      <c r="C303" s="194"/>
      <c r="D303" s="194"/>
      <c r="E303" s="194"/>
      <c r="F303" s="194"/>
      <c r="G303" s="194"/>
      <c r="H303" s="194"/>
      <c r="I303" s="194"/>
      <c r="J303" s="194"/>
      <c r="K303" s="194"/>
      <c r="L303" s="194"/>
      <c r="M303" s="194"/>
      <c r="N303" s="194"/>
      <c r="O303" s="194"/>
      <c r="P303" s="194"/>
      <c r="Q303" s="194"/>
      <c r="R303" s="194"/>
      <c r="S303" s="194"/>
      <c r="T303" s="194"/>
      <c r="U303" s="194"/>
      <c r="V303" s="194"/>
      <c r="W303" s="194"/>
      <c r="X303" s="194"/>
      <c r="Y303" s="194"/>
      <c r="Z303" s="194"/>
      <c r="AA303" s="194"/>
    </row>
    <row r="304" spans="1:27" ht="15.75" customHeight="1" x14ac:dyDescent="0.25">
      <c r="A304" s="194"/>
      <c r="B304" s="194"/>
      <c r="C304" s="194"/>
      <c r="D304" s="194"/>
      <c r="E304" s="194"/>
      <c r="F304" s="194"/>
      <c r="G304" s="194"/>
      <c r="H304" s="194"/>
      <c r="I304" s="194"/>
      <c r="J304" s="194"/>
      <c r="K304" s="194"/>
      <c r="L304" s="194"/>
      <c r="M304" s="194"/>
      <c r="N304" s="194"/>
      <c r="O304" s="194"/>
      <c r="P304" s="194"/>
      <c r="Q304" s="194"/>
      <c r="R304" s="194"/>
      <c r="S304" s="194"/>
      <c r="T304" s="194"/>
      <c r="U304" s="194"/>
      <c r="V304" s="194"/>
      <c r="W304" s="194"/>
      <c r="X304" s="194"/>
      <c r="Y304" s="194"/>
      <c r="Z304" s="194"/>
      <c r="AA304" s="194"/>
    </row>
    <row r="305" spans="1:27" ht="15.75" customHeight="1" x14ac:dyDescent="0.25">
      <c r="A305" s="194"/>
      <c r="B305" s="194"/>
      <c r="C305" s="194"/>
      <c r="D305" s="194"/>
      <c r="E305" s="194"/>
      <c r="F305" s="194"/>
      <c r="G305" s="194"/>
      <c r="H305" s="194"/>
      <c r="I305" s="194"/>
      <c r="J305" s="194"/>
      <c r="K305" s="194"/>
      <c r="L305" s="194"/>
      <c r="M305" s="194"/>
      <c r="N305" s="194"/>
      <c r="O305" s="194"/>
      <c r="P305" s="194"/>
      <c r="Q305" s="194"/>
      <c r="R305" s="194"/>
      <c r="S305" s="194"/>
      <c r="T305" s="194"/>
      <c r="U305" s="194"/>
      <c r="V305" s="194"/>
      <c r="W305" s="194"/>
      <c r="X305" s="194"/>
      <c r="Y305" s="194"/>
      <c r="Z305" s="194"/>
      <c r="AA305" s="194"/>
    </row>
    <row r="306" spans="1:27" ht="15.75" customHeight="1" x14ac:dyDescent="0.25">
      <c r="A306" s="194"/>
      <c r="B306" s="194"/>
      <c r="C306" s="194"/>
      <c r="D306" s="194"/>
      <c r="E306" s="194"/>
      <c r="F306" s="194"/>
      <c r="G306" s="194"/>
      <c r="H306" s="194"/>
      <c r="I306" s="194"/>
      <c r="J306" s="194"/>
      <c r="K306" s="194"/>
      <c r="L306" s="194"/>
      <c r="M306" s="194"/>
      <c r="N306" s="194"/>
      <c r="O306" s="194"/>
      <c r="P306" s="194"/>
      <c r="Q306" s="194"/>
      <c r="R306" s="194"/>
      <c r="S306" s="194"/>
      <c r="T306" s="194"/>
      <c r="U306" s="194"/>
      <c r="V306" s="194"/>
      <c r="W306" s="194"/>
      <c r="X306" s="194"/>
      <c r="Y306" s="194"/>
      <c r="Z306" s="194"/>
      <c r="AA306" s="194"/>
    </row>
    <row r="307" spans="1:27" ht="15.75" customHeight="1" x14ac:dyDescent="0.25">
      <c r="A307" s="194"/>
      <c r="B307" s="194"/>
      <c r="C307" s="194"/>
      <c r="D307" s="194"/>
      <c r="E307" s="194"/>
      <c r="F307" s="194"/>
      <c r="G307" s="194"/>
      <c r="H307" s="194"/>
      <c r="I307" s="194"/>
      <c r="J307" s="194"/>
      <c r="K307" s="194"/>
      <c r="L307" s="194"/>
      <c r="M307" s="194"/>
      <c r="N307" s="194"/>
      <c r="O307" s="194"/>
      <c r="P307" s="194"/>
      <c r="Q307" s="194"/>
      <c r="R307" s="194"/>
      <c r="S307" s="194"/>
      <c r="T307" s="194"/>
      <c r="U307" s="194"/>
      <c r="V307" s="194"/>
      <c r="W307" s="194"/>
      <c r="X307" s="194"/>
      <c r="Y307" s="194"/>
      <c r="Z307" s="194"/>
      <c r="AA307" s="194"/>
    </row>
    <row r="308" spans="1:27" ht="15.75" customHeight="1" x14ac:dyDescent="0.25">
      <c r="A308" s="194"/>
      <c r="B308" s="194"/>
      <c r="C308" s="194"/>
      <c r="D308" s="194"/>
      <c r="E308" s="194"/>
      <c r="F308" s="194"/>
      <c r="G308" s="194"/>
      <c r="H308" s="194"/>
      <c r="I308" s="194"/>
      <c r="J308" s="194"/>
      <c r="K308" s="194"/>
      <c r="L308" s="194"/>
      <c r="M308" s="194"/>
      <c r="N308" s="194"/>
      <c r="O308" s="194"/>
      <c r="P308" s="194"/>
      <c r="Q308" s="194"/>
      <c r="R308" s="194"/>
      <c r="S308" s="194"/>
      <c r="T308" s="194"/>
      <c r="U308" s="194"/>
      <c r="V308" s="194"/>
      <c r="W308" s="194"/>
      <c r="X308" s="194"/>
      <c r="Y308" s="194"/>
      <c r="Z308" s="194"/>
      <c r="AA308" s="194"/>
    </row>
    <row r="309" spans="1:27" ht="15.75" customHeight="1" x14ac:dyDescent="0.25">
      <c r="A309" s="194"/>
      <c r="B309" s="194"/>
      <c r="C309" s="194"/>
      <c r="D309" s="194"/>
      <c r="E309" s="194"/>
      <c r="F309" s="194"/>
      <c r="G309" s="194"/>
      <c r="H309" s="194"/>
      <c r="I309" s="194"/>
      <c r="J309" s="194"/>
      <c r="K309" s="194"/>
      <c r="L309" s="194"/>
      <c r="M309" s="194"/>
      <c r="N309" s="194"/>
      <c r="O309" s="194"/>
      <c r="P309" s="194"/>
      <c r="Q309" s="194"/>
      <c r="R309" s="194"/>
      <c r="S309" s="194"/>
      <c r="T309" s="194"/>
      <c r="U309" s="194"/>
      <c r="V309" s="194"/>
      <c r="W309" s="194"/>
      <c r="X309" s="194"/>
      <c r="Y309" s="194"/>
      <c r="Z309" s="194"/>
      <c r="AA309" s="194"/>
    </row>
    <row r="310" spans="1:27" ht="15.75" customHeight="1" x14ac:dyDescent="0.25">
      <c r="A310" s="194"/>
      <c r="B310" s="194"/>
      <c r="C310" s="194"/>
      <c r="D310" s="194"/>
      <c r="E310" s="194"/>
      <c r="F310" s="194"/>
      <c r="G310" s="194"/>
      <c r="H310" s="194"/>
      <c r="I310" s="194"/>
      <c r="J310" s="194"/>
      <c r="K310" s="194"/>
      <c r="L310" s="194"/>
      <c r="M310" s="194"/>
      <c r="N310" s="194"/>
      <c r="O310" s="194"/>
      <c r="P310" s="194"/>
      <c r="Q310" s="194"/>
      <c r="R310" s="194"/>
      <c r="S310" s="194"/>
      <c r="T310" s="194"/>
      <c r="U310" s="194"/>
      <c r="V310" s="194"/>
      <c r="W310" s="194"/>
      <c r="X310" s="194"/>
      <c r="Y310" s="194"/>
      <c r="Z310" s="194"/>
      <c r="AA310" s="194"/>
    </row>
    <row r="311" spans="1:27" ht="15.75" customHeight="1" x14ac:dyDescent="0.25">
      <c r="A311" s="194"/>
      <c r="B311" s="194"/>
      <c r="C311" s="194"/>
      <c r="D311" s="194"/>
      <c r="E311" s="194"/>
      <c r="F311" s="194"/>
      <c r="G311" s="194"/>
      <c r="H311" s="194"/>
      <c r="I311" s="194"/>
      <c r="J311" s="194"/>
      <c r="K311" s="194"/>
      <c r="L311" s="194"/>
      <c r="M311" s="194"/>
      <c r="N311" s="194"/>
      <c r="O311" s="194"/>
      <c r="P311" s="194"/>
      <c r="Q311" s="194"/>
      <c r="R311" s="194"/>
      <c r="S311" s="194"/>
      <c r="T311" s="194"/>
      <c r="U311" s="194"/>
      <c r="V311" s="194"/>
      <c r="W311" s="194"/>
      <c r="X311" s="194"/>
      <c r="Y311" s="194"/>
      <c r="Z311" s="194"/>
      <c r="AA311" s="194"/>
    </row>
    <row r="312" spans="1:27" ht="15.75" customHeight="1" x14ac:dyDescent="0.25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</row>
    <row r="313" spans="1:27" ht="15.75" customHeight="1" x14ac:dyDescent="0.25">
      <c r="A313" s="194"/>
      <c r="B313" s="194"/>
      <c r="C313" s="194"/>
      <c r="D313" s="194"/>
      <c r="E313" s="194"/>
      <c r="F313" s="194"/>
      <c r="G313" s="194"/>
      <c r="H313" s="194"/>
      <c r="I313" s="194"/>
      <c r="J313" s="194"/>
      <c r="K313" s="194"/>
      <c r="L313" s="194"/>
      <c r="M313" s="194"/>
      <c r="N313" s="194"/>
      <c r="O313" s="194"/>
      <c r="P313" s="194"/>
      <c r="Q313" s="194"/>
      <c r="R313" s="194"/>
      <c r="S313" s="194"/>
      <c r="T313" s="194"/>
      <c r="U313" s="194"/>
      <c r="V313" s="194"/>
      <c r="W313" s="194"/>
      <c r="X313" s="194"/>
      <c r="Y313" s="194"/>
      <c r="Z313" s="194"/>
      <c r="AA313" s="194"/>
    </row>
    <row r="314" spans="1:27" ht="15.75" customHeight="1" x14ac:dyDescent="0.25">
      <c r="A314" s="194"/>
      <c r="B314" s="194"/>
      <c r="C314" s="194"/>
      <c r="D314" s="194"/>
      <c r="E314" s="194"/>
      <c r="F314" s="194"/>
      <c r="G314" s="194"/>
      <c r="H314" s="194"/>
      <c r="I314" s="194"/>
      <c r="J314" s="194"/>
      <c r="K314" s="194"/>
      <c r="L314" s="194"/>
      <c r="M314" s="194"/>
      <c r="N314" s="194"/>
      <c r="O314" s="194"/>
      <c r="P314" s="194"/>
      <c r="Q314" s="194"/>
      <c r="R314" s="194"/>
      <c r="S314" s="194"/>
      <c r="T314" s="194"/>
      <c r="U314" s="194"/>
      <c r="V314" s="194"/>
      <c r="W314" s="194"/>
      <c r="X314" s="194"/>
      <c r="Y314" s="194"/>
      <c r="Z314" s="194"/>
      <c r="AA314" s="194"/>
    </row>
    <row r="315" spans="1:27" ht="15.75" customHeight="1" x14ac:dyDescent="0.25">
      <c r="A315" s="194"/>
      <c r="B315" s="194"/>
      <c r="C315" s="194"/>
      <c r="D315" s="194"/>
      <c r="E315" s="194"/>
      <c r="F315" s="194"/>
      <c r="G315" s="194"/>
      <c r="H315" s="194"/>
      <c r="I315" s="194"/>
      <c r="J315" s="194"/>
      <c r="K315" s="194"/>
      <c r="L315" s="194"/>
      <c r="M315" s="194"/>
      <c r="N315" s="194"/>
      <c r="O315" s="194"/>
      <c r="P315" s="194"/>
      <c r="Q315" s="194"/>
      <c r="R315" s="194"/>
      <c r="S315" s="194"/>
      <c r="T315" s="194"/>
      <c r="U315" s="194"/>
      <c r="V315" s="194"/>
      <c r="W315" s="194"/>
      <c r="X315" s="194"/>
      <c r="Y315" s="194"/>
      <c r="Z315" s="194"/>
      <c r="AA315" s="194"/>
    </row>
    <row r="316" spans="1:27" ht="15.75" customHeight="1" x14ac:dyDescent="0.25">
      <c r="A316" s="194"/>
      <c r="B316" s="194"/>
      <c r="C316" s="194"/>
      <c r="D316" s="194"/>
      <c r="E316" s="194"/>
      <c r="F316" s="194"/>
      <c r="G316" s="194"/>
      <c r="H316" s="194"/>
      <c r="I316" s="194"/>
      <c r="J316" s="194"/>
      <c r="K316" s="194"/>
      <c r="L316" s="194"/>
      <c r="M316" s="194"/>
      <c r="N316" s="194"/>
      <c r="O316" s="194"/>
      <c r="P316" s="194"/>
      <c r="Q316" s="194"/>
      <c r="R316" s="194"/>
      <c r="S316" s="194"/>
      <c r="T316" s="194"/>
      <c r="U316" s="194"/>
      <c r="V316" s="194"/>
      <c r="W316" s="194"/>
      <c r="X316" s="194"/>
      <c r="Y316" s="194"/>
      <c r="Z316" s="194"/>
      <c r="AA316" s="194"/>
    </row>
    <row r="317" spans="1:27" ht="15.75" customHeight="1" x14ac:dyDescent="0.25">
      <c r="A317" s="194"/>
      <c r="B317" s="194"/>
      <c r="C317" s="194"/>
      <c r="D317" s="194"/>
      <c r="E317" s="194"/>
      <c r="F317" s="194"/>
      <c r="G317" s="194"/>
      <c r="H317" s="194"/>
      <c r="I317" s="194"/>
      <c r="J317" s="194"/>
      <c r="K317" s="194"/>
      <c r="L317" s="194"/>
      <c r="M317" s="194"/>
      <c r="N317" s="194"/>
      <c r="O317" s="194"/>
      <c r="P317" s="194"/>
      <c r="Q317" s="194"/>
      <c r="R317" s="194"/>
      <c r="S317" s="194"/>
      <c r="T317" s="194"/>
      <c r="U317" s="194"/>
      <c r="V317" s="194"/>
      <c r="W317" s="194"/>
      <c r="X317" s="194"/>
      <c r="Y317" s="194"/>
      <c r="Z317" s="194"/>
      <c r="AA317" s="194"/>
    </row>
    <row r="318" spans="1:27" ht="15.75" customHeight="1" x14ac:dyDescent="0.25">
      <c r="A318" s="194"/>
      <c r="B318" s="194"/>
      <c r="C318" s="194"/>
      <c r="D318" s="194"/>
      <c r="E318" s="194"/>
      <c r="F318" s="194"/>
      <c r="G318" s="194"/>
      <c r="H318" s="194"/>
      <c r="I318" s="194"/>
      <c r="J318" s="194"/>
      <c r="K318" s="194"/>
      <c r="L318" s="194"/>
      <c r="M318" s="194"/>
      <c r="N318" s="194"/>
      <c r="O318" s="194"/>
      <c r="P318" s="194"/>
      <c r="Q318" s="194"/>
      <c r="R318" s="194"/>
      <c r="S318" s="194"/>
      <c r="T318" s="194"/>
      <c r="U318" s="194"/>
      <c r="V318" s="194"/>
      <c r="W318" s="194"/>
      <c r="X318" s="194"/>
      <c r="Y318" s="194"/>
      <c r="Z318" s="194"/>
      <c r="AA318" s="194"/>
    </row>
    <row r="319" spans="1:27" ht="15.75" customHeight="1" x14ac:dyDescent="0.25">
      <c r="A319" s="194"/>
      <c r="B319" s="194"/>
      <c r="C319" s="194"/>
      <c r="D319" s="194"/>
      <c r="E319" s="194"/>
      <c r="F319" s="194"/>
      <c r="G319" s="194"/>
      <c r="H319" s="194"/>
      <c r="I319" s="194"/>
      <c r="J319" s="194"/>
      <c r="K319" s="194"/>
      <c r="L319" s="194"/>
      <c r="M319" s="194"/>
      <c r="N319" s="194"/>
      <c r="O319" s="194"/>
      <c r="P319" s="194"/>
      <c r="Q319" s="194"/>
      <c r="R319" s="194"/>
      <c r="S319" s="194"/>
      <c r="T319" s="194"/>
      <c r="U319" s="194"/>
      <c r="V319" s="194"/>
      <c r="W319" s="194"/>
      <c r="X319" s="194"/>
      <c r="Y319" s="194"/>
      <c r="Z319" s="194"/>
      <c r="AA319" s="194"/>
    </row>
    <row r="320" spans="1:27" ht="15.75" customHeight="1" x14ac:dyDescent="0.25">
      <c r="A320" s="194"/>
      <c r="B320" s="194"/>
      <c r="C320" s="194"/>
      <c r="D320" s="194"/>
      <c r="E320" s="194"/>
      <c r="F320" s="194"/>
      <c r="G320" s="194"/>
      <c r="H320" s="194"/>
      <c r="I320" s="194"/>
      <c r="J320" s="194"/>
      <c r="K320" s="194"/>
      <c r="L320" s="194"/>
      <c r="M320" s="194"/>
      <c r="N320" s="194"/>
      <c r="O320" s="194"/>
      <c r="P320" s="194"/>
      <c r="Q320" s="194"/>
      <c r="R320" s="194"/>
      <c r="S320" s="194"/>
      <c r="T320" s="194"/>
      <c r="U320" s="194"/>
      <c r="V320" s="194"/>
      <c r="W320" s="194"/>
      <c r="X320" s="194"/>
      <c r="Y320" s="194"/>
      <c r="Z320" s="194"/>
      <c r="AA320" s="194"/>
    </row>
    <row r="321" spans="1:27" ht="15.75" customHeight="1" x14ac:dyDescent="0.25">
      <c r="A321" s="194"/>
      <c r="B321" s="194"/>
      <c r="C321" s="194"/>
      <c r="D321" s="194"/>
      <c r="E321" s="194"/>
      <c r="F321" s="194"/>
      <c r="G321" s="194"/>
      <c r="H321" s="194"/>
      <c r="I321" s="194"/>
      <c r="J321" s="194"/>
      <c r="K321" s="194"/>
      <c r="L321" s="194"/>
      <c r="M321" s="194"/>
      <c r="N321" s="194"/>
      <c r="O321" s="194"/>
      <c r="P321" s="194"/>
      <c r="Q321" s="194"/>
      <c r="R321" s="194"/>
      <c r="S321" s="194"/>
      <c r="T321" s="194"/>
      <c r="U321" s="194"/>
      <c r="V321" s="194"/>
      <c r="W321" s="194"/>
      <c r="X321" s="194"/>
      <c r="Y321" s="194"/>
      <c r="Z321" s="194"/>
      <c r="AA321" s="194"/>
    </row>
    <row r="322" spans="1:27" ht="15.75" customHeight="1" x14ac:dyDescent="0.25">
      <c r="A322" s="194"/>
      <c r="B322" s="194"/>
      <c r="C322" s="194"/>
      <c r="D322" s="194"/>
      <c r="E322" s="194"/>
      <c r="F322" s="194"/>
      <c r="G322" s="194"/>
      <c r="H322" s="194"/>
      <c r="I322" s="194"/>
      <c r="J322" s="194"/>
      <c r="K322" s="194"/>
      <c r="L322" s="194"/>
      <c r="M322" s="194"/>
      <c r="N322" s="194"/>
      <c r="O322" s="194"/>
      <c r="P322" s="194"/>
      <c r="Q322" s="194"/>
      <c r="R322" s="194"/>
      <c r="S322" s="194"/>
      <c r="T322" s="194"/>
      <c r="U322" s="194"/>
      <c r="V322" s="194"/>
      <c r="W322" s="194"/>
      <c r="X322" s="194"/>
      <c r="Y322" s="194"/>
      <c r="Z322" s="194"/>
      <c r="AA322" s="194"/>
    </row>
    <row r="323" spans="1:27" ht="15.75" customHeight="1" x14ac:dyDescent="0.25">
      <c r="A323" s="194"/>
      <c r="B323" s="194"/>
      <c r="C323" s="194"/>
      <c r="D323" s="194"/>
      <c r="E323" s="194"/>
      <c r="F323" s="194"/>
      <c r="G323" s="194"/>
      <c r="H323" s="194"/>
      <c r="I323" s="194"/>
      <c r="J323" s="194"/>
      <c r="K323" s="194"/>
      <c r="L323" s="194"/>
      <c r="M323" s="194"/>
      <c r="N323" s="194"/>
      <c r="O323" s="194"/>
      <c r="P323" s="194"/>
      <c r="Q323" s="194"/>
      <c r="R323" s="194"/>
      <c r="S323" s="194"/>
      <c r="T323" s="194"/>
      <c r="U323" s="194"/>
      <c r="V323" s="194"/>
      <c r="W323" s="194"/>
      <c r="X323" s="194"/>
      <c r="Y323" s="194"/>
      <c r="Z323" s="194"/>
      <c r="AA323" s="194"/>
    </row>
    <row r="324" spans="1:27" ht="15.75" customHeight="1" x14ac:dyDescent="0.25">
      <c r="A324" s="194"/>
      <c r="B324" s="194"/>
      <c r="C324" s="194"/>
      <c r="D324" s="194"/>
      <c r="E324" s="194"/>
      <c r="F324" s="194"/>
      <c r="G324" s="194"/>
      <c r="H324" s="194"/>
      <c r="I324" s="194"/>
      <c r="J324" s="194"/>
      <c r="K324" s="194"/>
      <c r="L324" s="194"/>
      <c r="M324" s="194"/>
      <c r="N324" s="194"/>
      <c r="O324" s="194"/>
      <c r="P324" s="194"/>
      <c r="Q324" s="194"/>
      <c r="R324" s="194"/>
      <c r="S324" s="194"/>
      <c r="T324" s="194"/>
      <c r="U324" s="194"/>
      <c r="V324" s="194"/>
      <c r="W324" s="194"/>
      <c r="X324" s="194"/>
      <c r="Y324" s="194"/>
      <c r="Z324" s="194"/>
      <c r="AA324" s="194"/>
    </row>
    <row r="325" spans="1:27" ht="15.75" customHeight="1" x14ac:dyDescent="0.25">
      <c r="A325" s="194"/>
      <c r="B325" s="194"/>
      <c r="C325" s="194"/>
      <c r="D325" s="194"/>
      <c r="E325" s="194"/>
      <c r="F325" s="194"/>
      <c r="G325" s="194"/>
      <c r="H325" s="194"/>
      <c r="I325" s="194"/>
      <c r="J325" s="194"/>
      <c r="K325" s="194"/>
      <c r="L325" s="194"/>
      <c r="M325" s="194"/>
      <c r="N325" s="194"/>
      <c r="O325" s="194"/>
      <c r="P325" s="194"/>
      <c r="Q325" s="194"/>
      <c r="R325" s="194"/>
      <c r="S325" s="194"/>
      <c r="T325" s="194"/>
      <c r="U325" s="194"/>
      <c r="V325" s="194"/>
      <c r="W325" s="194"/>
      <c r="X325" s="194"/>
      <c r="Y325" s="194"/>
      <c r="Z325" s="194"/>
      <c r="AA325" s="194"/>
    </row>
    <row r="326" spans="1:27" ht="15.75" customHeight="1" x14ac:dyDescent="0.25">
      <c r="A326" s="194"/>
      <c r="B326" s="194"/>
      <c r="C326" s="194"/>
      <c r="D326" s="194"/>
      <c r="E326" s="194"/>
      <c r="F326" s="194"/>
      <c r="G326" s="194"/>
      <c r="H326" s="194"/>
      <c r="I326" s="194"/>
      <c r="J326" s="194"/>
      <c r="K326" s="194"/>
      <c r="L326" s="194"/>
      <c r="M326" s="194"/>
      <c r="N326" s="194"/>
      <c r="O326" s="194"/>
      <c r="P326" s="194"/>
      <c r="Q326" s="194"/>
      <c r="R326" s="194"/>
      <c r="S326" s="194"/>
      <c r="T326" s="194"/>
      <c r="U326" s="194"/>
      <c r="V326" s="194"/>
      <c r="W326" s="194"/>
      <c r="X326" s="194"/>
      <c r="Y326" s="194"/>
      <c r="Z326" s="194"/>
      <c r="AA326" s="194"/>
    </row>
    <row r="327" spans="1:27" ht="15.75" customHeight="1" x14ac:dyDescent="0.25">
      <c r="A327" s="194"/>
      <c r="B327" s="194"/>
      <c r="C327" s="194"/>
      <c r="D327" s="194"/>
      <c r="E327" s="194"/>
      <c r="F327" s="194"/>
      <c r="G327" s="194"/>
      <c r="H327" s="194"/>
      <c r="I327" s="194"/>
      <c r="J327" s="194"/>
      <c r="K327" s="194"/>
      <c r="L327" s="194"/>
      <c r="M327" s="194"/>
      <c r="N327" s="194"/>
      <c r="O327" s="194"/>
      <c r="P327" s="194"/>
      <c r="Q327" s="194"/>
      <c r="R327" s="194"/>
      <c r="S327" s="194"/>
      <c r="T327" s="194"/>
      <c r="U327" s="194"/>
      <c r="V327" s="194"/>
      <c r="W327" s="194"/>
      <c r="X327" s="194"/>
      <c r="Y327" s="194"/>
      <c r="Z327" s="194"/>
      <c r="AA327" s="194"/>
    </row>
    <row r="328" spans="1:27" ht="15.75" customHeight="1" x14ac:dyDescent="0.25">
      <c r="A328" s="194"/>
      <c r="B328" s="194"/>
      <c r="C328" s="194"/>
      <c r="D328" s="194"/>
      <c r="E328" s="194"/>
      <c r="F328" s="194"/>
      <c r="G328" s="194"/>
      <c r="H328" s="194"/>
      <c r="I328" s="194"/>
      <c r="J328" s="194"/>
      <c r="K328" s="194"/>
      <c r="L328" s="194"/>
      <c r="M328" s="194"/>
      <c r="N328" s="194"/>
      <c r="O328" s="194"/>
      <c r="P328" s="194"/>
      <c r="Q328" s="194"/>
      <c r="R328" s="194"/>
      <c r="S328" s="194"/>
      <c r="T328" s="194"/>
      <c r="U328" s="194"/>
      <c r="V328" s="194"/>
      <c r="W328" s="194"/>
      <c r="X328" s="194"/>
      <c r="Y328" s="194"/>
      <c r="Z328" s="194"/>
      <c r="AA328" s="194"/>
    </row>
    <row r="329" spans="1:27" ht="15.75" customHeight="1" x14ac:dyDescent="0.25">
      <c r="A329" s="194"/>
      <c r="B329" s="194"/>
      <c r="C329" s="194"/>
      <c r="D329" s="194"/>
      <c r="E329" s="194"/>
      <c r="F329" s="194"/>
      <c r="G329" s="194"/>
      <c r="H329" s="194"/>
      <c r="I329" s="194"/>
      <c r="J329" s="194"/>
      <c r="K329" s="194"/>
      <c r="L329" s="194"/>
      <c r="M329" s="194"/>
      <c r="N329" s="194"/>
      <c r="O329" s="194"/>
      <c r="P329" s="194"/>
      <c r="Q329" s="194"/>
      <c r="R329" s="194"/>
      <c r="S329" s="194"/>
      <c r="T329" s="194"/>
      <c r="U329" s="194"/>
      <c r="V329" s="194"/>
      <c r="W329" s="194"/>
      <c r="X329" s="194"/>
      <c r="Y329" s="194"/>
      <c r="Z329" s="194"/>
      <c r="AA329" s="194"/>
    </row>
    <row r="330" spans="1:27" ht="15.75" customHeight="1" x14ac:dyDescent="0.25">
      <c r="A330" s="194"/>
      <c r="B330" s="194"/>
      <c r="C330" s="194"/>
      <c r="D330" s="194"/>
      <c r="E330" s="194"/>
      <c r="F330" s="194"/>
      <c r="G330" s="194"/>
      <c r="H330" s="194"/>
      <c r="I330" s="194"/>
      <c r="J330" s="194"/>
      <c r="K330" s="194"/>
      <c r="L330" s="194"/>
      <c r="M330" s="194"/>
      <c r="N330" s="194"/>
      <c r="O330" s="194"/>
      <c r="P330" s="194"/>
      <c r="Q330" s="194"/>
      <c r="R330" s="194"/>
      <c r="S330" s="194"/>
      <c r="T330" s="194"/>
      <c r="U330" s="194"/>
      <c r="V330" s="194"/>
      <c r="W330" s="194"/>
      <c r="X330" s="194"/>
      <c r="Y330" s="194"/>
      <c r="Z330" s="194"/>
      <c r="AA330" s="194"/>
    </row>
    <row r="331" spans="1:27" ht="15.75" customHeight="1" x14ac:dyDescent="0.25">
      <c r="A331" s="194"/>
      <c r="B331" s="194"/>
      <c r="C331" s="194"/>
      <c r="D331" s="194"/>
      <c r="E331" s="194"/>
      <c r="F331" s="194"/>
      <c r="G331" s="194"/>
      <c r="H331" s="194"/>
      <c r="I331" s="194"/>
      <c r="J331" s="194"/>
      <c r="K331" s="194"/>
      <c r="L331" s="194"/>
      <c r="M331" s="194"/>
      <c r="N331" s="194"/>
      <c r="O331" s="194"/>
      <c r="P331" s="194"/>
      <c r="Q331" s="194"/>
      <c r="R331" s="194"/>
      <c r="S331" s="194"/>
      <c r="T331" s="194"/>
      <c r="U331" s="194"/>
      <c r="V331" s="194"/>
      <c r="W331" s="194"/>
      <c r="X331" s="194"/>
      <c r="Y331" s="194"/>
      <c r="Z331" s="194"/>
      <c r="AA331" s="194"/>
    </row>
    <row r="332" spans="1:27" ht="15.75" customHeight="1" x14ac:dyDescent="0.25">
      <c r="A332" s="194"/>
      <c r="B332" s="194"/>
      <c r="C332" s="194"/>
      <c r="D332" s="194"/>
      <c r="E332" s="194"/>
      <c r="F332" s="194"/>
      <c r="G332" s="194"/>
      <c r="H332" s="194"/>
      <c r="I332" s="194"/>
      <c r="J332" s="194"/>
      <c r="K332" s="194"/>
      <c r="L332" s="194"/>
      <c r="M332" s="194"/>
      <c r="N332" s="194"/>
      <c r="O332" s="194"/>
      <c r="P332" s="194"/>
      <c r="Q332" s="194"/>
      <c r="R332" s="194"/>
      <c r="S332" s="194"/>
      <c r="T332" s="194"/>
      <c r="U332" s="194"/>
      <c r="V332" s="194"/>
      <c r="W332" s="194"/>
      <c r="X332" s="194"/>
      <c r="Y332" s="194"/>
      <c r="Z332" s="194"/>
      <c r="AA332" s="194"/>
    </row>
    <row r="333" spans="1:27" ht="15.75" customHeight="1" x14ac:dyDescent="0.25">
      <c r="A333" s="194"/>
      <c r="B333" s="194"/>
      <c r="C333" s="194"/>
      <c r="D333" s="194"/>
      <c r="E333" s="194"/>
      <c r="F333" s="194"/>
      <c r="G333" s="194"/>
      <c r="H333" s="194"/>
      <c r="I333" s="194"/>
      <c r="J333" s="194"/>
      <c r="K333" s="194"/>
      <c r="L333" s="194"/>
      <c r="M333" s="194"/>
      <c r="N333" s="194"/>
      <c r="O333" s="194"/>
      <c r="P333" s="194"/>
      <c r="Q333" s="194"/>
      <c r="R333" s="194"/>
      <c r="S333" s="194"/>
      <c r="T333" s="194"/>
      <c r="U333" s="194"/>
      <c r="V333" s="194"/>
      <c r="W333" s="194"/>
      <c r="X333" s="194"/>
      <c r="Y333" s="194"/>
      <c r="Z333" s="194"/>
      <c r="AA333" s="194"/>
    </row>
    <row r="334" spans="1:27" ht="15.75" customHeight="1" x14ac:dyDescent="0.25">
      <c r="A334" s="194"/>
      <c r="B334" s="194"/>
      <c r="C334" s="194"/>
      <c r="D334" s="194"/>
      <c r="E334" s="194"/>
      <c r="F334" s="194"/>
      <c r="G334" s="194"/>
      <c r="H334" s="194"/>
      <c r="I334" s="194"/>
      <c r="J334" s="194"/>
      <c r="K334" s="194"/>
      <c r="L334" s="194"/>
      <c r="M334" s="194"/>
      <c r="N334" s="194"/>
      <c r="O334" s="194"/>
      <c r="P334" s="194"/>
      <c r="Q334" s="194"/>
      <c r="R334" s="194"/>
      <c r="S334" s="194"/>
      <c r="T334" s="194"/>
      <c r="U334" s="194"/>
      <c r="V334" s="194"/>
      <c r="W334" s="194"/>
      <c r="X334" s="194"/>
      <c r="Y334" s="194"/>
      <c r="Z334" s="194"/>
      <c r="AA334" s="194"/>
    </row>
    <row r="335" spans="1:27" ht="15.75" customHeight="1" x14ac:dyDescent="0.25">
      <c r="A335" s="194"/>
      <c r="B335" s="194"/>
      <c r="C335" s="194"/>
      <c r="D335" s="194"/>
      <c r="E335" s="194"/>
      <c r="F335" s="194"/>
      <c r="G335" s="194"/>
      <c r="H335" s="194"/>
      <c r="I335" s="194"/>
      <c r="J335" s="194"/>
      <c r="K335" s="194"/>
      <c r="L335" s="194"/>
      <c r="M335" s="194"/>
      <c r="N335" s="194"/>
      <c r="O335" s="194"/>
      <c r="P335" s="194"/>
      <c r="Q335" s="194"/>
      <c r="R335" s="194"/>
      <c r="S335" s="194"/>
      <c r="T335" s="194"/>
      <c r="U335" s="194"/>
      <c r="V335" s="194"/>
      <c r="W335" s="194"/>
      <c r="X335" s="194"/>
      <c r="Y335" s="194"/>
      <c r="Z335" s="194"/>
      <c r="AA335" s="194"/>
    </row>
    <row r="336" spans="1:27" ht="15.75" customHeight="1" x14ac:dyDescent="0.25">
      <c r="A336" s="194"/>
      <c r="B336" s="194"/>
      <c r="C336" s="194"/>
      <c r="D336" s="194"/>
      <c r="E336" s="194"/>
      <c r="F336" s="194"/>
      <c r="G336" s="194"/>
      <c r="H336" s="194"/>
      <c r="I336" s="194"/>
      <c r="J336" s="194"/>
      <c r="K336" s="194"/>
      <c r="L336" s="194"/>
      <c r="M336" s="194"/>
      <c r="N336" s="194"/>
      <c r="O336" s="194"/>
      <c r="P336" s="194"/>
      <c r="Q336" s="194"/>
      <c r="R336" s="194"/>
      <c r="S336" s="194"/>
      <c r="T336" s="194"/>
      <c r="U336" s="194"/>
      <c r="V336" s="194"/>
      <c r="W336" s="194"/>
      <c r="X336" s="194"/>
      <c r="Y336" s="194"/>
      <c r="Z336" s="194"/>
      <c r="AA336" s="194"/>
    </row>
    <row r="337" spans="1:27" ht="15.75" customHeight="1" x14ac:dyDescent="0.25">
      <c r="A337" s="194"/>
      <c r="B337" s="194"/>
      <c r="C337" s="194"/>
      <c r="D337" s="194"/>
      <c r="E337" s="194"/>
      <c r="F337" s="194"/>
      <c r="G337" s="194"/>
      <c r="H337" s="194"/>
      <c r="I337" s="194"/>
      <c r="J337" s="194"/>
      <c r="K337" s="194"/>
      <c r="L337" s="194"/>
      <c r="M337" s="194"/>
      <c r="N337" s="194"/>
      <c r="O337" s="194"/>
      <c r="P337" s="194"/>
      <c r="Q337" s="194"/>
      <c r="R337" s="194"/>
      <c r="S337" s="194"/>
      <c r="T337" s="194"/>
      <c r="U337" s="194"/>
      <c r="V337" s="194"/>
      <c r="W337" s="194"/>
      <c r="X337" s="194"/>
      <c r="Y337" s="194"/>
      <c r="Z337" s="194"/>
      <c r="AA337" s="194"/>
    </row>
    <row r="338" spans="1:27" ht="15.75" customHeight="1" x14ac:dyDescent="0.25">
      <c r="A338" s="194"/>
      <c r="B338" s="194"/>
      <c r="C338" s="194"/>
      <c r="D338" s="194"/>
      <c r="E338" s="194"/>
      <c r="F338" s="194"/>
      <c r="G338" s="194"/>
      <c r="H338" s="194"/>
      <c r="I338" s="194"/>
      <c r="J338" s="194"/>
      <c r="K338" s="194"/>
      <c r="L338" s="194"/>
      <c r="M338" s="194"/>
      <c r="N338" s="194"/>
      <c r="O338" s="194"/>
      <c r="P338" s="194"/>
      <c r="Q338" s="194"/>
      <c r="R338" s="194"/>
      <c r="S338" s="194"/>
      <c r="T338" s="194"/>
      <c r="U338" s="194"/>
      <c r="V338" s="194"/>
      <c r="W338" s="194"/>
      <c r="X338" s="194"/>
      <c r="Y338" s="194"/>
      <c r="Z338" s="194"/>
      <c r="AA338" s="194"/>
    </row>
    <row r="339" spans="1:27" ht="15.75" customHeight="1" x14ac:dyDescent="0.25">
      <c r="A339" s="194"/>
      <c r="B339" s="194"/>
      <c r="C339" s="194"/>
      <c r="D339" s="194"/>
      <c r="E339" s="194"/>
      <c r="F339" s="194"/>
      <c r="G339" s="194"/>
      <c r="H339" s="194"/>
      <c r="I339" s="194"/>
      <c r="J339" s="194"/>
      <c r="K339" s="194"/>
      <c r="L339" s="194"/>
      <c r="M339" s="194"/>
      <c r="N339" s="194"/>
      <c r="O339" s="194"/>
      <c r="P339" s="194"/>
      <c r="Q339" s="194"/>
      <c r="R339" s="194"/>
      <c r="S339" s="194"/>
      <c r="T339" s="194"/>
      <c r="U339" s="194"/>
      <c r="V339" s="194"/>
      <c r="W339" s="194"/>
      <c r="X339" s="194"/>
      <c r="Y339" s="194"/>
      <c r="Z339" s="194"/>
      <c r="AA339" s="194"/>
    </row>
    <row r="340" spans="1:27" ht="15.75" customHeight="1" x14ac:dyDescent="0.25">
      <c r="A340" s="194"/>
      <c r="B340" s="194"/>
      <c r="C340" s="194"/>
      <c r="D340" s="194"/>
      <c r="E340" s="194"/>
      <c r="F340" s="194"/>
      <c r="G340" s="194"/>
      <c r="H340" s="194"/>
      <c r="I340" s="194"/>
      <c r="J340" s="194"/>
      <c r="K340" s="194"/>
      <c r="L340" s="194"/>
      <c r="M340" s="194"/>
      <c r="N340" s="194"/>
      <c r="O340" s="194"/>
      <c r="P340" s="194"/>
      <c r="Q340" s="194"/>
      <c r="R340" s="194"/>
      <c r="S340" s="194"/>
      <c r="T340" s="194"/>
      <c r="U340" s="194"/>
      <c r="V340" s="194"/>
      <c r="W340" s="194"/>
      <c r="X340" s="194"/>
      <c r="Y340" s="194"/>
      <c r="Z340" s="194"/>
      <c r="AA340" s="194"/>
    </row>
    <row r="341" spans="1:27" ht="15.75" customHeight="1" x14ac:dyDescent="0.25">
      <c r="A341" s="194"/>
      <c r="B341" s="194"/>
      <c r="C341" s="194"/>
      <c r="D341" s="194"/>
      <c r="E341" s="194"/>
      <c r="F341" s="194"/>
      <c r="G341" s="194"/>
      <c r="H341" s="194"/>
      <c r="I341" s="194"/>
      <c r="J341" s="194"/>
      <c r="K341" s="194"/>
      <c r="L341" s="194"/>
      <c r="M341" s="194"/>
      <c r="N341" s="194"/>
      <c r="O341" s="194"/>
      <c r="P341" s="194"/>
      <c r="Q341" s="194"/>
      <c r="R341" s="194"/>
      <c r="S341" s="194"/>
      <c r="T341" s="194"/>
      <c r="U341" s="194"/>
      <c r="V341" s="194"/>
      <c r="W341" s="194"/>
      <c r="X341" s="194"/>
      <c r="Y341" s="194"/>
      <c r="Z341" s="194"/>
      <c r="AA341" s="194"/>
    </row>
    <row r="342" spans="1:27" ht="15.75" customHeight="1" x14ac:dyDescent="0.25">
      <c r="A342" s="194"/>
      <c r="B342" s="194"/>
      <c r="C342" s="194"/>
      <c r="D342" s="194"/>
      <c r="E342" s="194"/>
      <c r="F342" s="194"/>
      <c r="G342" s="194"/>
      <c r="H342" s="194"/>
      <c r="I342" s="194"/>
      <c r="J342" s="194"/>
      <c r="K342" s="194"/>
      <c r="L342" s="194"/>
      <c r="M342" s="194"/>
      <c r="N342" s="194"/>
      <c r="O342" s="194"/>
      <c r="P342" s="194"/>
      <c r="Q342" s="194"/>
      <c r="R342" s="194"/>
      <c r="S342" s="194"/>
      <c r="T342" s="194"/>
      <c r="U342" s="194"/>
      <c r="V342" s="194"/>
      <c r="W342" s="194"/>
      <c r="X342" s="194"/>
      <c r="Y342" s="194"/>
      <c r="Z342" s="194"/>
      <c r="AA342" s="194"/>
    </row>
    <row r="343" spans="1:27" ht="15.75" customHeight="1" x14ac:dyDescent="0.25">
      <c r="A343" s="194"/>
      <c r="B343" s="194"/>
      <c r="C343" s="194"/>
      <c r="D343" s="194"/>
      <c r="E343" s="194"/>
      <c r="F343" s="194"/>
      <c r="G343" s="194"/>
      <c r="H343" s="194"/>
      <c r="I343" s="194"/>
      <c r="J343" s="194"/>
      <c r="K343" s="194"/>
      <c r="L343" s="194"/>
      <c r="M343" s="194"/>
      <c r="N343" s="194"/>
      <c r="O343" s="194"/>
      <c r="P343" s="194"/>
      <c r="Q343" s="194"/>
      <c r="R343" s="194"/>
      <c r="S343" s="194"/>
      <c r="T343" s="194"/>
      <c r="U343" s="194"/>
      <c r="V343" s="194"/>
      <c r="W343" s="194"/>
      <c r="X343" s="194"/>
      <c r="Y343" s="194"/>
      <c r="Z343" s="194"/>
      <c r="AA343" s="194"/>
    </row>
    <row r="344" spans="1:27" ht="15.75" customHeight="1" x14ac:dyDescent="0.25">
      <c r="A344" s="194"/>
      <c r="B344" s="194"/>
      <c r="C344" s="194"/>
      <c r="D344" s="194"/>
      <c r="E344" s="194"/>
      <c r="F344" s="194"/>
      <c r="G344" s="194"/>
      <c r="H344" s="194"/>
      <c r="I344" s="194"/>
      <c r="J344" s="194"/>
      <c r="K344" s="194"/>
      <c r="L344" s="194"/>
      <c r="M344" s="194"/>
      <c r="N344" s="194"/>
      <c r="O344" s="194"/>
      <c r="P344" s="194"/>
      <c r="Q344" s="194"/>
      <c r="R344" s="194"/>
      <c r="S344" s="194"/>
      <c r="T344" s="194"/>
      <c r="U344" s="194"/>
      <c r="V344" s="194"/>
      <c r="W344" s="194"/>
      <c r="X344" s="194"/>
      <c r="Y344" s="194"/>
      <c r="Z344" s="194"/>
      <c r="AA344" s="194"/>
    </row>
    <row r="345" spans="1:27" ht="15.75" customHeight="1" x14ac:dyDescent="0.25">
      <c r="A345" s="194"/>
      <c r="B345" s="194"/>
      <c r="C345" s="194"/>
      <c r="D345" s="194"/>
      <c r="E345" s="194"/>
      <c r="F345" s="194"/>
      <c r="G345" s="194"/>
      <c r="H345" s="194"/>
      <c r="I345" s="194"/>
      <c r="J345" s="194"/>
      <c r="K345" s="194"/>
      <c r="L345" s="194"/>
      <c r="M345" s="194"/>
      <c r="N345" s="194"/>
      <c r="O345" s="194"/>
      <c r="P345" s="194"/>
      <c r="Q345" s="194"/>
      <c r="R345" s="194"/>
      <c r="S345" s="194"/>
      <c r="T345" s="194"/>
      <c r="U345" s="194"/>
      <c r="V345" s="194"/>
      <c r="W345" s="194"/>
      <c r="X345" s="194"/>
      <c r="Y345" s="194"/>
      <c r="Z345" s="194"/>
      <c r="AA345" s="194"/>
    </row>
    <row r="346" spans="1:27" ht="15.75" customHeight="1" x14ac:dyDescent="0.25">
      <c r="A346" s="194"/>
      <c r="B346" s="194"/>
      <c r="C346" s="194"/>
      <c r="D346" s="194"/>
      <c r="E346" s="194"/>
      <c r="F346" s="194"/>
      <c r="G346" s="194"/>
      <c r="H346" s="194"/>
      <c r="I346" s="194"/>
      <c r="J346" s="194"/>
      <c r="K346" s="194"/>
      <c r="L346" s="194"/>
      <c r="M346" s="194"/>
      <c r="N346" s="194"/>
      <c r="O346" s="194"/>
      <c r="P346" s="194"/>
      <c r="Q346" s="194"/>
      <c r="R346" s="194"/>
      <c r="S346" s="194"/>
      <c r="T346" s="194"/>
      <c r="U346" s="194"/>
      <c r="V346" s="194"/>
      <c r="W346" s="194"/>
      <c r="X346" s="194"/>
      <c r="Y346" s="194"/>
      <c r="Z346" s="194"/>
      <c r="AA346" s="194"/>
    </row>
    <row r="347" spans="1:27" ht="15.75" customHeight="1" x14ac:dyDescent="0.25">
      <c r="A347" s="194"/>
      <c r="B347" s="194"/>
      <c r="C347" s="194"/>
      <c r="D347" s="194"/>
      <c r="E347" s="194"/>
      <c r="F347" s="194"/>
      <c r="G347" s="194"/>
      <c r="H347" s="194"/>
      <c r="I347" s="194"/>
      <c r="J347" s="194"/>
      <c r="K347" s="194"/>
      <c r="L347" s="194"/>
      <c r="M347" s="194"/>
      <c r="N347" s="194"/>
      <c r="O347" s="194"/>
      <c r="P347" s="194"/>
      <c r="Q347" s="194"/>
      <c r="R347" s="194"/>
      <c r="S347" s="194"/>
      <c r="T347" s="194"/>
      <c r="U347" s="194"/>
      <c r="V347" s="194"/>
      <c r="W347" s="194"/>
      <c r="X347" s="194"/>
      <c r="Y347" s="194"/>
      <c r="Z347" s="194"/>
      <c r="AA347" s="194"/>
    </row>
    <row r="348" spans="1:27" ht="15.75" customHeight="1" x14ac:dyDescent="0.25">
      <c r="A348" s="194"/>
      <c r="B348" s="194"/>
      <c r="C348" s="194"/>
      <c r="D348" s="194"/>
      <c r="E348" s="194"/>
      <c r="F348" s="194"/>
      <c r="G348" s="194"/>
      <c r="H348" s="194"/>
      <c r="I348" s="194"/>
      <c r="J348" s="194"/>
      <c r="K348" s="194"/>
      <c r="L348" s="194"/>
      <c r="M348" s="194"/>
      <c r="N348" s="194"/>
      <c r="O348" s="194"/>
      <c r="P348" s="194"/>
      <c r="Q348" s="194"/>
      <c r="R348" s="194"/>
      <c r="S348" s="194"/>
      <c r="T348" s="194"/>
      <c r="U348" s="194"/>
      <c r="V348" s="194"/>
      <c r="W348" s="194"/>
      <c r="X348" s="194"/>
      <c r="Y348" s="194"/>
      <c r="Z348" s="194"/>
      <c r="AA348" s="194"/>
    </row>
    <row r="349" spans="1:27" ht="15.75" customHeight="1" x14ac:dyDescent="0.25">
      <c r="A349" s="194"/>
      <c r="B349" s="194"/>
      <c r="C349" s="194"/>
      <c r="D349" s="194"/>
      <c r="E349" s="194"/>
      <c r="F349" s="194"/>
      <c r="G349" s="194"/>
      <c r="H349" s="194"/>
      <c r="I349" s="194"/>
      <c r="J349" s="194"/>
      <c r="K349" s="194"/>
      <c r="L349" s="194"/>
      <c r="M349" s="194"/>
      <c r="N349" s="194"/>
      <c r="O349" s="194"/>
      <c r="P349" s="194"/>
      <c r="Q349" s="194"/>
      <c r="R349" s="194"/>
      <c r="S349" s="194"/>
      <c r="T349" s="194"/>
      <c r="U349" s="194"/>
      <c r="V349" s="194"/>
      <c r="W349" s="194"/>
      <c r="X349" s="194"/>
      <c r="Y349" s="194"/>
      <c r="Z349" s="194"/>
      <c r="AA349" s="194"/>
    </row>
    <row r="350" spans="1:27" ht="15.75" customHeight="1" x14ac:dyDescent="0.25">
      <c r="A350" s="194"/>
      <c r="B350" s="194"/>
      <c r="C350" s="194"/>
      <c r="D350" s="194"/>
      <c r="E350" s="194"/>
      <c r="F350" s="194"/>
      <c r="G350" s="194"/>
      <c r="H350" s="194"/>
      <c r="I350" s="194"/>
      <c r="J350" s="194"/>
      <c r="K350" s="194"/>
      <c r="L350" s="194"/>
      <c r="M350" s="194"/>
      <c r="N350" s="194"/>
      <c r="O350" s="194"/>
      <c r="P350" s="194"/>
      <c r="Q350" s="194"/>
      <c r="R350" s="194"/>
      <c r="S350" s="194"/>
      <c r="T350" s="194"/>
      <c r="U350" s="194"/>
      <c r="V350" s="194"/>
      <c r="W350" s="194"/>
      <c r="X350" s="194"/>
      <c r="Y350" s="194"/>
      <c r="Z350" s="194"/>
      <c r="AA350" s="194"/>
    </row>
    <row r="351" spans="1:27" ht="15.75" customHeight="1" x14ac:dyDescent="0.25">
      <c r="A351" s="194"/>
      <c r="B351" s="194"/>
      <c r="C351" s="194"/>
      <c r="D351" s="194"/>
      <c r="E351" s="194"/>
      <c r="F351" s="194"/>
      <c r="G351" s="194"/>
      <c r="H351" s="194"/>
      <c r="I351" s="194"/>
      <c r="J351" s="194"/>
      <c r="K351" s="194"/>
      <c r="L351" s="194"/>
      <c r="M351" s="194"/>
      <c r="N351" s="194"/>
      <c r="O351" s="194"/>
      <c r="P351" s="194"/>
      <c r="Q351" s="194"/>
      <c r="R351" s="194"/>
      <c r="S351" s="194"/>
      <c r="T351" s="194"/>
      <c r="U351" s="194"/>
      <c r="V351" s="194"/>
      <c r="W351" s="194"/>
      <c r="X351" s="194"/>
      <c r="Y351" s="194"/>
      <c r="Z351" s="194"/>
      <c r="AA351" s="194"/>
    </row>
    <row r="352" spans="1:27" ht="15.75" customHeight="1" x14ac:dyDescent="0.25">
      <c r="A352" s="194"/>
      <c r="B352" s="194"/>
      <c r="C352" s="194"/>
      <c r="D352" s="194"/>
      <c r="E352" s="194"/>
      <c r="F352" s="194"/>
      <c r="G352" s="194"/>
      <c r="H352" s="194"/>
      <c r="I352" s="194"/>
      <c r="J352" s="194"/>
      <c r="K352" s="194"/>
      <c r="L352" s="194"/>
      <c r="M352" s="194"/>
      <c r="N352" s="194"/>
      <c r="O352" s="194"/>
      <c r="P352" s="194"/>
      <c r="Q352" s="194"/>
      <c r="R352" s="194"/>
      <c r="S352" s="194"/>
      <c r="T352" s="194"/>
      <c r="U352" s="194"/>
      <c r="V352" s="194"/>
      <c r="W352" s="194"/>
      <c r="X352" s="194"/>
      <c r="Y352" s="194"/>
      <c r="Z352" s="194"/>
      <c r="AA352" s="194"/>
    </row>
    <row r="353" spans="1:27" ht="15.75" customHeight="1" x14ac:dyDescent="0.25">
      <c r="A353" s="194"/>
      <c r="B353" s="194"/>
      <c r="C353" s="194"/>
      <c r="D353" s="194"/>
      <c r="E353" s="194"/>
      <c r="F353" s="194"/>
      <c r="G353" s="194"/>
      <c r="H353" s="194"/>
      <c r="I353" s="194"/>
      <c r="J353" s="194"/>
      <c r="K353" s="194"/>
      <c r="L353" s="194"/>
      <c r="M353" s="194"/>
      <c r="N353" s="194"/>
      <c r="O353" s="194"/>
      <c r="P353" s="194"/>
      <c r="Q353" s="194"/>
      <c r="R353" s="194"/>
      <c r="S353" s="194"/>
      <c r="T353" s="194"/>
      <c r="U353" s="194"/>
      <c r="V353" s="194"/>
      <c r="W353" s="194"/>
      <c r="X353" s="194"/>
      <c r="Y353" s="194"/>
      <c r="Z353" s="194"/>
      <c r="AA353" s="194"/>
    </row>
    <row r="354" spans="1:27" ht="15.75" customHeight="1" x14ac:dyDescent="0.25">
      <c r="A354" s="194"/>
      <c r="B354" s="194"/>
      <c r="C354" s="194"/>
      <c r="D354" s="194"/>
      <c r="E354" s="194"/>
      <c r="F354" s="194"/>
      <c r="G354" s="194"/>
      <c r="H354" s="194"/>
      <c r="I354" s="194"/>
      <c r="J354" s="194"/>
      <c r="K354" s="194"/>
      <c r="L354" s="194"/>
      <c r="M354" s="194"/>
      <c r="N354" s="194"/>
      <c r="O354" s="194"/>
      <c r="P354" s="194"/>
      <c r="Q354" s="194"/>
      <c r="R354" s="194"/>
      <c r="S354" s="194"/>
      <c r="T354" s="194"/>
      <c r="U354" s="194"/>
      <c r="V354" s="194"/>
      <c r="W354" s="194"/>
      <c r="X354" s="194"/>
      <c r="Y354" s="194"/>
      <c r="Z354" s="194"/>
      <c r="AA354" s="194"/>
    </row>
    <row r="355" spans="1:27" ht="15.75" customHeight="1" x14ac:dyDescent="0.25">
      <c r="A355" s="194"/>
      <c r="B355" s="194"/>
      <c r="C355" s="194"/>
      <c r="D355" s="194"/>
      <c r="E355" s="194"/>
      <c r="F355" s="194"/>
      <c r="G355" s="194"/>
      <c r="H355" s="194"/>
      <c r="I355" s="194"/>
      <c r="J355" s="194"/>
      <c r="K355" s="194"/>
      <c r="L355" s="194"/>
      <c r="M355" s="194"/>
      <c r="N355" s="194"/>
      <c r="O355" s="194"/>
      <c r="P355" s="194"/>
      <c r="Q355" s="194"/>
      <c r="R355" s="194"/>
      <c r="S355" s="194"/>
      <c r="T355" s="194"/>
      <c r="U355" s="194"/>
      <c r="V355" s="194"/>
      <c r="W355" s="194"/>
      <c r="X355" s="194"/>
      <c r="Y355" s="194"/>
      <c r="Z355" s="194"/>
      <c r="AA355" s="194"/>
    </row>
    <row r="356" spans="1:27" ht="15.75" customHeight="1" x14ac:dyDescent="0.25">
      <c r="A356" s="194"/>
      <c r="B356" s="194"/>
      <c r="C356" s="194"/>
      <c r="D356" s="194"/>
      <c r="E356" s="194"/>
      <c r="F356" s="194"/>
      <c r="G356" s="194"/>
      <c r="H356" s="194"/>
      <c r="I356" s="194"/>
      <c r="J356" s="194"/>
      <c r="K356" s="194"/>
      <c r="L356" s="194"/>
      <c r="M356" s="194"/>
      <c r="N356" s="194"/>
      <c r="O356" s="194"/>
      <c r="P356" s="194"/>
      <c r="Q356" s="194"/>
      <c r="R356" s="194"/>
      <c r="S356" s="194"/>
      <c r="T356" s="194"/>
      <c r="U356" s="194"/>
      <c r="V356" s="194"/>
      <c r="W356" s="194"/>
      <c r="X356" s="194"/>
      <c r="Y356" s="194"/>
      <c r="Z356" s="194"/>
      <c r="AA356" s="194"/>
    </row>
    <row r="357" spans="1:27" ht="15.75" customHeight="1" x14ac:dyDescent="0.25">
      <c r="A357" s="194"/>
      <c r="B357" s="194"/>
      <c r="C357" s="194"/>
      <c r="D357" s="194"/>
      <c r="E357" s="194"/>
      <c r="F357" s="194"/>
      <c r="G357" s="194"/>
      <c r="H357" s="194"/>
      <c r="I357" s="194"/>
      <c r="J357" s="194"/>
      <c r="K357" s="194"/>
      <c r="L357" s="194"/>
      <c r="M357" s="194"/>
      <c r="N357" s="194"/>
      <c r="O357" s="194"/>
      <c r="P357" s="194"/>
      <c r="Q357" s="194"/>
      <c r="R357" s="194"/>
      <c r="S357" s="194"/>
      <c r="T357" s="194"/>
      <c r="U357" s="194"/>
      <c r="V357" s="194"/>
      <c r="W357" s="194"/>
      <c r="X357" s="194"/>
      <c r="Y357" s="194"/>
      <c r="Z357" s="194"/>
      <c r="AA357" s="194"/>
    </row>
    <row r="358" spans="1:27" ht="15.75" customHeight="1" x14ac:dyDescent="0.25">
      <c r="A358" s="194"/>
      <c r="B358" s="194"/>
      <c r="C358" s="194"/>
      <c r="D358" s="194"/>
      <c r="E358" s="194"/>
      <c r="F358" s="194"/>
      <c r="G358" s="194"/>
      <c r="H358" s="194"/>
      <c r="I358" s="194"/>
      <c r="J358" s="194"/>
      <c r="K358" s="194"/>
      <c r="L358" s="194"/>
      <c r="M358" s="194"/>
      <c r="N358" s="194"/>
      <c r="O358" s="194"/>
      <c r="P358" s="194"/>
      <c r="Q358" s="194"/>
      <c r="R358" s="194"/>
      <c r="S358" s="194"/>
      <c r="T358" s="194"/>
      <c r="U358" s="194"/>
      <c r="V358" s="194"/>
      <c r="W358" s="194"/>
      <c r="X358" s="194"/>
      <c r="Y358" s="194"/>
      <c r="Z358" s="194"/>
      <c r="AA358" s="194"/>
    </row>
    <row r="359" spans="1:27" ht="15.75" customHeight="1" x14ac:dyDescent="0.25">
      <c r="A359" s="194"/>
      <c r="B359" s="194"/>
      <c r="C359" s="194"/>
      <c r="D359" s="194"/>
      <c r="E359" s="194"/>
      <c r="F359" s="194"/>
      <c r="G359" s="194"/>
      <c r="H359" s="194"/>
      <c r="I359" s="194"/>
      <c r="J359" s="194"/>
      <c r="K359" s="194"/>
      <c r="L359" s="194"/>
      <c r="M359" s="194"/>
      <c r="N359" s="194"/>
      <c r="O359" s="194"/>
      <c r="P359" s="194"/>
      <c r="Q359" s="194"/>
      <c r="R359" s="194"/>
      <c r="S359" s="194"/>
      <c r="T359" s="194"/>
      <c r="U359" s="194"/>
      <c r="V359" s="194"/>
      <c r="W359" s="194"/>
      <c r="X359" s="194"/>
      <c r="Y359" s="194"/>
      <c r="Z359" s="194"/>
      <c r="AA359" s="194"/>
    </row>
    <row r="360" spans="1:27" ht="15.75" customHeight="1" x14ac:dyDescent="0.25">
      <c r="A360" s="194"/>
      <c r="B360" s="194"/>
      <c r="C360" s="194"/>
      <c r="D360" s="194"/>
      <c r="E360" s="194"/>
      <c r="F360" s="194"/>
      <c r="G360" s="194"/>
      <c r="H360" s="194"/>
      <c r="I360" s="194"/>
      <c r="J360" s="194"/>
      <c r="K360" s="194"/>
      <c r="L360" s="194"/>
      <c r="M360" s="194"/>
      <c r="N360" s="194"/>
      <c r="O360" s="194"/>
      <c r="P360" s="194"/>
      <c r="Q360" s="194"/>
      <c r="R360" s="194"/>
      <c r="S360" s="194"/>
      <c r="T360" s="194"/>
      <c r="U360" s="194"/>
      <c r="V360" s="194"/>
      <c r="W360" s="194"/>
      <c r="X360" s="194"/>
      <c r="Y360" s="194"/>
      <c r="Z360" s="194"/>
      <c r="AA360" s="194"/>
    </row>
    <row r="361" spans="1:27" ht="15.75" customHeight="1" x14ac:dyDescent="0.25">
      <c r="A361" s="194"/>
      <c r="B361" s="194"/>
      <c r="C361" s="194"/>
      <c r="D361" s="194"/>
      <c r="E361" s="194"/>
      <c r="F361" s="194"/>
      <c r="G361" s="194"/>
      <c r="H361" s="194"/>
      <c r="I361" s="194"/>
      <c r="J361" s="194"/>
      <c r="K361" s="194"/>
      <c r="L361" s="194"/>
      <c r="M361" s="194"/>
      <c r="N361" s="194"/>
      <c r="O361" s="194"/>
      <c r="P361" s="194"/>
      <c r="Q361" s="194"/>
      <c r="R361" s="194"/>
      <c r="S361" s="194"/>
      <c r="T361" s="194"/>
      <c r="U361" s="194"/>
      <c r="V361" s="194"/>
      <c r="W361" s="194"/>
      <c r="X361" s="194"/>
      <c r="Y361" s="194"/>
      <c r="Z361" s="194"/>
      <c r="AA361" s="194"/>
    </row>
    <row r="362" spans="1:27" ht="15.75" customHeight="1" x14ac:dyDescent="0.25">
      <c r="A362" s="194"/>
      <c r="B362" s="194"/>
      <c r="C362" s="194"/>
      <c r="D362" s="194"/>
      <c r="E362" s="194"/>
      <c r="F362" s="194"/>
      <c r="G362" s="194"/>
      <c r="H362" s="194"/>
      <c r="I362" s="194"/>
      <c r="J362" s="194"/>
      <c r="K362" s="194"/>
      <c r="L362" s="194"/>
      <c r="M362" s="194"/>
      <c r="N362" s="194"/>
      <c r="O362" s="194"/>
      <c r="P362" s="194"/>
      <c r="Q362" s="194"/>
      <c r="R362" s="194"/>
      <c r="S362" s="194"/>
      <c r="T362" s="194"/>
      <c r="U362" s="194"/>
      <c r="V362" s="194"/>
      <c r="W362" s="194"/>
      <c r="X362" s="194"/>
      <c r="Y362" s="194"/>
      <c r="Z362" s="194"/>
      <c r="AA362" s="194"/>
    </row>
    <row r="363" spans="1:27" ht="15.75" customHeight="1" x14ac:dyDescent="0.25">
      <c r="A363" s="194"/>
      <c r="B363" s="194"/>
      <c r="C363" s="194"/>
      <c r="D363" s="194"/>
      <c r="E363" s="194"/>
      <c r="F363" s="194"/>
      <c r="G363" s="194"/>
      <c r="H363" s="194"/>
      <c r="I363" s="194"/>
      <c r="J363" s="194"/>
      <c r="K363" s="194"/>
      <c r="L363" s="194"/>
      <c r="M363" s="194"/>
      <c r="N363" s="194"/>
      <c r="O363" s="194"/>
      <c r="P363" s="194"/>
      <c r="Q363" s="194"/>
      <c r="R363" s="194"/>
      <c r="S363" s="194"/>
      <c r="T363" s="194"/>
      <c r="U363" s="194"/>
      <c r="V363" s="194"/>
      <c r="W363" s="194"/>
      <c r="X363" s="194"/>
      <c r="Y363" s="194"/>
      <c r="Z363" s="194"/>
      <c r="AA363" s="194"/>
    </row>
    <row r="364" spans="1:27" ht="15.75" customHeight="1" x14ac:dyDescent="0.25">
      <c r="A364" s="194"/>
      <c r="B364" s="194"/>
      <c r="C364" s="194"/>
      <c r="D364" s="194"/>
      <c r="E364" s="194"/>
      <c r="F364" s="194"/>
      <c r="G364" s="194"/>
      <c r="H364" s="194"/>
      <c r="I364" s="194"/>
      <c r="J364" s="194"/>
      <c r="K364" s="194"/>
      <c r="L364" s="194"/>
      <c r="M364" s="194"/>
      <c r="N364" s="194"/>
      <c r="O364" s="194"/>
      <c r="P364" s="194"/>
      <c r="Q364" s="194"/>
      <c r="R364" s="194"/>
      <c r="S364" s="194"/>
      <c r="T364" s="194"/>
      <c r="U364" s="194"/>
      <c r="V364" s="194"/>
      <c r="W364" s="194"/>
      <c r="X364" s="194"/>
      <c r="Y364" s="194"/>
      <c r="Z364" s="194"/>
      <c r="AA364" s="194"/>
    </row>
    <row r="365" spans="1:27" ht="15.75" customHeight="1" x14ac:dyDescent="0.25">
      <c r="A365" s="194"/>
      <c r="B365" s="194"/>
      <c r="C365" s="194"/>
      <c r="D365" s="194"/>
      <c r="E365" s="194"/>
      <c r="F365" s="194"/>
      <c r="G365" s="194"/>
      <c r="H365" s="194"/>
      <c r="I365" s="194"/>
      <c r="J365" s="194"/>
      <c r="K365" s="194"/>
      <c r="L365" s="194"/>
      <c r="M365" s="194"/>
      <c r="N365" s="194"/>
      <c r="O365" s="194"/>
      <c r="P365" s="194"/>
      <c r="Q365" s="194"/>
      <c r="R365" s="194"/>
      <c r="S365" s="194"/>
      <c r="T365" s="194"/>
      <c r="U365" s="194"/>
      <c r="V365" s="194"/>
      <c r="W365" s="194"/>
      <c r="X365" s="194"/>
      <c r="Y365" s="194"/>
      <c r="Z365" s="194"/>
      <c r="AA365" s="194"/>
    </row>
    <row r="366" spans="1:27" ht="15.75" customHeight="1" x14ac:dyDescent="0.25">
      <c r="A366" s="194"/>
      <c r="B366" s="194"/>
      <c r="C366" s="194"/>
      <c r="D366" s="194"/>
      <c r="E366" s="194"/>
      <c r="F366" s="194"/>
      <c r="G366" s="194"/>
      <c r="H366" s="194"/>
      <c r="I366" s="194"/>
      <c r="J366" s="194"/>
      <c r="K366" s="194"/>
      <c r="L366" s="194"/>
      <c r="M366" s="194"/>
      <c r="N366" s="194"/>
      <c r="O366" s="194"/>
      <c r="P366" s="194"/>
      <c r="Q366" s="194"/>
      <c r="R366" s="194"/>
      <c r="S366" s="194"/>
      <c r="T366" s="194"/>
      <c r="U366" s="194"/>
      <c r="V366" s="194"/>
      <c r="W366" s="194"/>
      <c r="X366" s="194"/>
      <c r="Y366" s="194"/>
      <c r="Z366" s="194"/>
      <c r="AA366" s="194"/>
    </row>
    <row r="367" spans="1:27" ht="15.75" customHeight="1" x14ac:dyDescent="0.25">
      <c r="A367" s="194"/>
      <c r="B367" s="194"/>
      <c r="C367" s="194"/>
      <c r="D367" s="194"/>
      <c r="E367" s="194"/>
      <c r="F367" s="194"/>
      <c r="G367" s="194"/>
      <c r="H367" s="194"/>
      <c r="I367" s="194"/>
      <c r="J367" s="194"/>
      <c r="K367" s="194"/>
      <c r="L367" s="194"/>
      <c r="M367" s="194"/>
      <c r="N367" s="194"/>
      <c r="O367" s="194"/>
      <c r="P367" s="194"/>
      <c r="Q367" s="194"/>
      <c r="R367" s="194"/>
      <c r="S367" s="194"/>
      <c r="T367" s="194"/>
      <c r="U367" s="194"/>
      <c r="V367" s="194"/>
      <c r="W367" s="194"/>
      <c r="X367" s="194"/>
      <c r="Y367" s="194"/>
      <c r="Z367" s="194"/>
      <c r="AA367" s="194"/>
    </row>
    <row r="368" spans="1:27" ht="15.75" customHeight="1" x14ac:dyDescent="0.25">
      <c r="A368" s="194"/>
      <c r="B368" s="194"/>
      <c r="C368" s="194"/>
      <c r="D368" s="194"/>
      <c r="E368" s="194"/>
      <c r="F368" s="194"/>
      <c r="G368" s="194"/>
      <c r="H368" s="194"/>
      <c r="I368" s="194"/>
      <c r="J368" s="194"/>
      <c r="K368" s="194"/>
      <c r="L368" s="194"/>
      <c r="M368" s="194"/>
      <c r="N368" s="194"/>
      <c r="O368" s="194"/>
      <c r="P368" s="194"/>
      <c r="Q368" s="194"/>
      <c r="R368" s="194"/>
      <c r="S368" s="194"/>
      <c r="T368" s="194"/>
      <c r="U368" s="194"/>
      <c r="V368" s="194"/>
      <c r="W368" s="194"/>
      <c r="X368" s="194"/>
      <c r="Y368" s="194"/>
      <c r="Z368" s="194"/>
      <c r="AA368" s="194"/>
    </row>
    <row r="369" spans="1:27" ht="15.75" customHeight="1" x14ac:dyDescent="0.25">
      <c r="A369" s="194"/>
      <c r="B369" s="194"/>
      <c r="C369" s="194"/>
      <c r="D369" s="194"/>
      <c r="E369" s="194"/>
      <c r="F369" s="194"/>
      <c r="G369" s="194"/>
      <c r="H369" s="194"/>
      <c r="I369" s="194"/>
      <c r="J369" s="194"/>
      <c r="K369" s="194"/>
      <c r="L369" s="194"/>
      <c r="M369" s="194"/>
      <c r="N369" s="194"/>
      <c r="O369" s="194"/>
      <c r="P369" s="194"/>
      <c r="Q369" s="194"/>
      <c r="R369" s="194"/>
      <c r="S369" s="194"/>
      <c r="T369" s="194"/>
      <c r="U369" s="194"/>
      <c r="V369" s="194"/>
      <c r="W369" s="194"/>
      <c r="X369" s="194"/>
      <c r="Y369" s="194"/>
      <c r="Z369" s="194"/>
      <c r="AA369" s="194"/>
    </row>
    <row r="370" spans="1:27" ht="15.75" customHeight="1" x14ac:dyDescent="0.25">
      <c r="A370" s="194"/>
      <c r="B370" s="194"/>
      <c r="C370" s="194"/>
      <c r="D370" s="194"/>
      <c r="E370" s="194"/>
      <c r="F370" s="194"/>
      <c r="G370" s="194"/>
      <c r="H370" s="194"/>
      <c r="I370" s="194"/>
      <c r="J370" s="194"/>
      <c r="K370" s="194"/>
      <c r="L370" s="194"/>
      <c r="M370" s="194"/>
      <c r="N370" s="194"/>
      <c r="O370" s="194"/>
      <c r="P370" s="194"/>
      <c r="Q370" s="194"/>
      <c r="R370" s="194"/>
      <c r="S370" s="194"/>
      <c r="T370" s="194"/>
      <c r="U370" s="194"/>
      <c r="V370" s="194"/>
      <c r="W370" s="194"/>
      <c r="X370" s="194"/>
      <c r="Y370" s="194"/>
      <c r="Z370" s="194"/>
      <c r="AA370" s="194"/>
    </row>
    <row r="371" spans="1:27" ht="15.75" customHeight="1" x14ac:dyDescent="0.25">
      <c r="A371" s="194"/>
      <c r="B371" s="194"/>
      <c r="C371" s="194"/>
      <c r="D371" s="194"/>
      <c r="E371" s="194"/>
      <c r="F371" s="194"/>
      <c r="G371" s="194"/>
      <c r="H371" s="194"/>
      <c r="I371" s="194"/>
      <c r="J371" s="194"/>
      <c r="K371" s="194"/>
      <c r="L371" s="194"/>
      <c r="M371" s="194"/>
      <c r="N371" s="194"/>
      <c r="O371" s="194"/>
      <c r="P371" s="194"/>
      <c r="Q371" s="194"/>
      <c r="R371" s="194"/>
      <c r="S371" s="194"/>
      <c r="T371" s="194"/>
      <c r="U371" s="194"/>
      <c r="V371" s="194"/>
      <c r="W371" s="194"/>
      <c r="X371" s="194"/>
      <c r="Y371" s="194"/>
      <c r="Z371" s="194"/>
      <c r="AA371" s="194"/>
    </row>
    <row r="372" spans="1:27" ht="15.75" customHeight="1" x14ac:dyDescent="0.25">
      <c r="A372" s="194"/>
      <c r="B372" s="194"/>
      <c r="C372" s="194"/>
      <c r="D372" s="194"/>
      <c r="E372" s="194"/>
      <c r="F372" s="194"/>
      <c r="G372" s="194"/>
      <c r="H372" s="194"/>
      <c r="I372" s="194"/>
      <c r="J372" s="194"/>
      <c r="K372" s="194"/>
      <c r="L372" s="194"/>
      <c r="M372" s="194"/>
      <c r="N372" s="194"/>
      <c r="O372" s="194"/>
      <c r="P372" s="194"/>
      <c r="Q372" s="194"/>
      <c r="R372" s="194"/>
      <c r="S372" s="194"/>
      <c r="T372" s="194"/>
      <c r="U372" s="194"/>
      <c r="V372" s="194"/>
      <c r="W372" s="194"/>
      <c r="X372" s="194"/>
      <c r="Y372" s="194"/>
      <c r="Z372" s="194"/>
      <c r="AA372" s="194"/>
    </row>
    <row r="373" spans="1:27" ht="15.75" customHeight="1" x14ac:dyDescent="0.25">
      <c r="A373" s="194"/>
      <c r="B373" s="194"/>
      <c r="C373" s="194"/>
      <c r="D373" s="194"/>
      <c r="E373" s="194"/>
      <c r="F373" s="194"/>
      <c r="G373" s="194"/>
      <c r="H373" s="194"/>
      <c r="I373" s="194"/>
      <c r="J373" s="194"/>
      <c r="K373" s="194"/>
      <c r="L373" s="194"/>
      <c r="M373" s="194"/>
      <c r="N373" s="194"/>
      <c r="O373" s="194"/>
      <c r="P373" s="194"/>
      <c r="Q373" s="194"/>
      <c r="R373" s="194"/>
      <c r="S373" s="194"/>
      <c r="T373" s="194"/>
      <c r="U373" s="194"/>
      <c r="V373" s="194"/>
      <c r="W373" s="194"/>
      <c r="X373" s="194"/>
      <c r="Y373" s="194"/>
      <c r="Z373" s="194"/>
      <c r="AA373" s="194"/>
    </row>
    <row r="374" spans="1:27" ht="15.75" customHeight="1" x14ac:dyDescent="0.25">
      <c r="A374" s="194"/>
      <c r="B374" s="194"/>
      <c r="C374" s="194"/>
      <c r="D374" s="194"/>
      <c r="E374" s="194"/>
      <c r="F374" s="194"/>
      <c r="G374" s="194"/>
      <c r="H374" s="194"/>
      <c r="I374" s="194"/>
      <c r="J374" s="194"/>
      <c r="K374" s="194"/>
      <c r="L374" s="194"/>
      <c r="M374" s="194"/>
      <c r="N374" s="194"/>
      <c r="O374" s="194"/>
      <c r="P374" s="194"/>
      <c r="Q374" s="194"/>
      <c r="R374" s="194"/>
      <c r="S374" s="194"/>
      <c r="T374" s="194"/>
      <c r="U374" s="194"/>
      <c r="V374" s="194"/>
      <c r="W374" s="194"/>
      <c r="X374" s="194"/>
      <c r="Y374" s="194"/>
      <c r="Z374" s="194"/>
      <c r="AA374" s="194"/>
    </row>
    <row r="375" spans="1:27" ht="15.75" customHeight="1" x14ac:dyDescent="0.25">
      <c r="A375" s="194"/>
      <c r="B375" s="194"/>
      <c r="C375" s="194"/>
      <c r="D375" s="194"/>
      <c r="E375" s="194"/>
      <c r="F375" s="194"/>
      <c r="G375" s="194"/>
      <c r="H375" s="194"/>
      <c r="I375" s="194"/>
      <c r="J375" s="194"/>
      <c r="K375" s="194"/>
      <c r="L375" s="194"/>
      <c r="M375" s="194"/>
      <c r="N375" s="194"/>
      <c r="O375" s="194"/>
      <c r="P375" s="194"/>
      <c r="Q375" s="194"/>
      <c r="R375" s="194"/>
      <c r="S375" s="194"/>
      <c r="T375" s="194"/>
      <c r="U375" s="194"/>
      <c r="V375" s="194"/>
      <c r="W375" s="194"/>
      <c r="X375" s="194"/>
      <c r="Y375" s="194"/>
      <c r="Z375" s="194"/>
      <c r="AA375" s="194"/>
    </row>
    <row r="376" spans="1:27" ht="15.75" customHeight="1" x14ac:dyDescent="0.25">
      <c r="A376" s="194"/>
      <c r="B376" s="194"/>
      <c r="C376" s="194"/>
      <c r="D376" s="194"/>
      <c r="E376" s="194"/>
      <c r="F376" s="194"/>
      <c r="G376" s="194"/>
      <c r="H376" s="194"/>
      <c r="I376" s="194"/>
      <c r="J376" s="194"/>
      <c r="K376" s="194"/>
      <c r="L376" s="194"/>
      <c r="M376" s="194"/>
      <c r="N376" s="194"/>
      <c r="O376" s="194"/>
      <c r="P376" s="194"/>
      <c r="Q376" s="194"/>
      <c r="R376" s="194"/>
      <c r="S376" s="194"/>
      <c r="T376" s="194"/>
      <c r="U376" s="194"/>
      <c r="V376" s="194"/>
      <c r="W376" s="194"/>
      <c r="X376" s="194"/>
      <c r="Y376" s="194"/>
      <c r="Z376" s="194"/>
      <c r="AA376" s="194"/>
    </row>
    <row r="377" spans="1:27" ht="15.75" customHeight="1" x14ac:dyDescent="0.25">
      <c r="A377" s="194"/>
      <c r="B377" s="194"/>
      <c r="C377" s="194"/>
      <c r="D377" s="194"/>
      <c r="E377" s="194"/>
      <c r="F377" s="194"/>
      <c r="G377" s="194"/>
      <c r="H377" s="194"/>
      <c r="I377" s="194"/>
      <c r="J377" s="194"/>
      <c r="K377" s="194"/>
      <c r="L377" s="194"/>
      <c r="M377" s="194"/>
      <c r="N377" s="194"/>
      <c r="O377" s="194"/>
      <c r="P377" s="194"/>
      <c r="Q377" s="194"/>
      <c r="R377" s="194"/>
      <c r="S377" s="194"/>
      <c r="T377" s="194"/>
      <c r="U377" s="194"/>
      <c r="V377" s="194"/>
      <c r="W377" s="194"/>
      <c r="X377" s="194"/>
      <c r="Y377" s="194"/>
      <c r="Z377" s="194"/>
      <c r="AA377" s="194"/>
    </row>
    <row r="378" spans="1:27" ht="15.75" customHeight="1" x14ac:dyDescent="0.25">
      <c r="A378" s="194"/>
      <c r="B378" s="194"/>
      <c r="C378" s="194"/>
      <c r="D378" s="194"/>
      <c r="E378" s="194"/>
      <c r="F378" s="194"/>
      <c r="G378" s="194"/>
      <c r="H378" s="194"/>
      <c r="I378" s="194"/>
      <c r="J378" s="194"/>
      <c r="K378" s="194"/>
      <c r="L378" s="194"/>
      <c r="M378" s="194"/>
      <c r="N378" s="194"/>
      <c r="O378" s="194"/>
      <c r="P378" s="194"/>
      <c r="Q378" s="194"/>
      <c r="R378" s="194"/>
      <c r="S378" s="194"/>
      <c r="T378" s="194"/>
      <c r="U378" s="194"/>
      <c r="V378" s="194"/>
      <c r="W378" s="194"/>
      <c r="X378" s="194"/>
      <c r="Y378" s="194"/>
      <c r="Z378" s="194"/>
      <c r="AA378" s="194"/>
    </row>
    <row r="379" spans="1:27" ht="15.75" customHeight="1" x14ac:dyDescent="0.25">
      <c r="A379" s="194"/>
      <c r="B379" s="194"/>
      <c r="C379" s="194"/>
      <c r="D379" s="194"/>
      <c r="E379" s="194"/>
      <c r="F379" s="194"/>
      <c r="G379" s="194"/>
      <c r="H379" s="194"/>
      <c r="I379" s="194"/>
      <c r="J379" s="194"/>
      <c r="K379" s="194"/>
      <c r="L379" s="194"/>
      <c r="M379" s="194"/>
      <c r="N379" s="194"/>
      <c r="O379" s="194"/>
      <c r="P379" s="194"/>
      <c r="Q379" s="194"/>
      <c r="R379" s="194"/>
      <c r="S379" s="194"/>
      <c r="T379" s="194"/>
      <c r="U379" s="194"/>
      <c r="V379" s="194"/>
      <c r="W379" s="194"/>
      <c r="X379" s="194"/>
      <c r="Y379" s="194"/>
      <c r="Z379" s="194"/>
      <c r="AA379" s="194"/>
    </row>
    <row r="380" spans="1:27" ht="15.75" customHeight="1" x14ac:dyDescent="0.25">
      <c r="A380" s="194"/>
      <c r="B380" s="194"/>
      <c r="C380" s="194"/>
      <c r="D380" s="194"/>
      <c r="E380" s="194"/>
      <c r="F380" s="194"/>
      <c r="G380" s="194"/>
      <c r="H380" s="194"/>
      <c r="I380" s="194"/>
      <c r="J380" s="194"/>
      <c r="K380" s="194"/>
      <c r="L380" s="194"/>
      <c r="M380" s="194"/>
      <c r="N380" s="194"/>
      <c r="O380" s="194"/>
      <c r="P380" s="194"/>
      <c r="Q380" s="194"/>
      <c r="R380" s="194"/>
      <c r="S380" s="194"/>
      <c r="T380" s="194"/>
      <c r="U380" s="194"/>
      <c r="V380" s="194"/>
      <c r="W380" s="194"/>
      <c r="X380" s="194"/>
      <c r="Y380" s="194"/>
      <c r="Z380" s="194"/>
      <c r="AA380" s="194"/>
    </row>
    <row r="381" spans="1:27" ht="15.75" customHeight="1" x14ac:dyDescent="0.25">
      <c r="A381" s="194"/>
      <c r="B381" s="194"/>
      <c r="C381" s="194"/>
      <c r="D381" s="194"/>
      <c r="E381" s="194"/>
      <c r="F381" s="194"/>
      <c r="G381" s="194"/>
      <c r="H381" s="194"/>
      <c r="I381" s="194"/>
      <c r="J381" s="194"/>
      <c r="K381" s="194"/>
      <c r="L381" s="194"/>
      <c r="M381" s="194"/>
      <c r="N381" s="194"/>
      <c r="O381" s="194"/>
      <c r="P381" s="194"/>
      <c r="Q381" s="194"/>
      <c r="R381" s="194"/>
      <c r="S381" s="194"/>
      <c r="T381" s="194"/>
      <c r="U381" s="194"/>
      <c r="V381" s="194"/>
      <c r="W381" s="194"/>
      <c r="X381" s="194"/>
      <c r="Y381" s="194"/>
      <c r="Z381" s="194"/>
      <c r="AA381" s="194"/>
    </row>
    <row r="382" spans="1:27" ht="15.75" customHeight="1" x14ac:dyDescent="0.25">
      <c r="A382" s="194"/>
      <c r="B382" s="194"/>
      <c r="C382" s="194"/>
      <c r="D382" s="194"/>
      <c r="E382" s="194"/>
      <c r="F382" s="194"/>
      <c r="G382" s="194"/>
      <c r="H382" s="194"/>
      <c r="I382" s="194"/>
      <c r="J382" s="194"/>
      <c r="K382" s="194"/>
      <c r="L382" s="194"/>
      <c r="M382" s="194"/>
      <c r="N382" s="194"/>
      <c r="O382" s="194"/>
      <c r="P382" s="194"/>
      <c r="Q382" s="194"/>
      <c r="R382" s="194"/>
      <c r="S382" s="194"/>
      <c r="T382" s="194"/>
      <c r="U382" s="194"/>
      <c r="V382" s="194"/>
      <c r="W382" s="194"/>
      <c r="X382" s="194"/>
      <c r="Y382" s="194"/>
      <c r="Z382" s="194"/>
      <c r="AA382" s="194"/>
    </row>
    <row r="383" spans="1:27" ht="15.75" customHeight="1" x14ac:dyDescent="0.25">
      <c r="A383" s="194"/>
      <c r="B383" s="194"/>
      <c r="C383" s="194"/>
      <c r="D383" s="194"/>
      <c r="E383" s="194"/>
      <c r="F383" s="194"/>
      <c r="G383" s="194"/>
      <c r="H383" s="194"/>
      <c r="I383" s="194"/>
      <c r="J383" s="194"/>
      <c r="K383" s="194"/>
      <c r="L383" s="194"/>
      <c r="M383" s="194"/>
      <c r="N383" s="194"/>
      <c r="O383" s="194"/>
      <c r="P383" s="194"/>
      <c r="Q383" s="194"/>
      <c r="R383" s="194"/>
      <c r="S383" s="194"/>
      <c r="T383" s="194"/>
      <c r="U383" s="194"/>
      <c r="V383" s="194"/>
      <c r="W383" s="194"/>
      <c r="X383" s="194"/>
      <c r="Y383" s="194"/>
      <c r="Z383" s="194"/>
      <c r="AA383" s="194"/>
    </row>
    <row r="384" spans="1:27" ht="15.75" customHeight="1" x14ac:dyDescent="0.25">
      <c r="A384" s="194"/>
      <c r="B384" s="194"/>
      <c r="C384" s="194"/>
      <c r="D384" s="194"/>
      <c r="E384" s="194"/>
      <c r="F384" s="194"/>
      <c r="G384" s="194"/>
      <c r="H384" s="194"/>
      <c r="I384" s="194"/>
      <c r="J384" s="194"/>
      <c r="K384" s="194"/>
      <c r="L384" s="194"/>
      <c r="M384" s="194"/>
      <c r="N384" s="194"/>
      <c r="O384" s="194"/>
      <c r="P384" s="194"/>
      <c r="Q384" s="194"/>
      <c r="R384" s="194"/>
      <c r="S384" s="194"/>
      <c r="T384" s="194"/>
      <c r="U384" s="194"/>
      <c r="V384" s="194"/>
      <c r="W384" s="194"/>
      <c r="X384" s="194"/>
      <c r="Y384" s="194"/>
      <c r="Z384" s="194"/>
      <c r="AA384" s="194"/>
    </row>
    <row r="385" spans="1:27" ht="15.75" customHeight="1" x14ac:dyDescent="0.25">
      <c r="A385" s="194"/>
      <c r="B385" s="194"/>
      <c r="C385" s="194"/>
      <c r="D385" s="194"/>
      <c r="E385" s="194"/>
      <c r="F385" s="194"/>
      <c r="G385" s="194"/>
      <c r="H385" s="194"/>
      <c r="I385" s="194"/>
      <c r="J385" s="194"/>
      <c r="K385" s="194"/>
      <c r="L385" s="194"/>
      <c r="M385" s="194"/>
      <c r="N385" s="194"/>
      <c r="O385" s="194"/>
      <c r="P385" s="194"/>
      <c r="Q385" s="194"/>
      <c r="R385" s="194"/>
      <c r="S385" s="194"/>
      <c r="T385" s="194"/>
      <c r="U385" s="194"/>
      <c r="V385" s="194"/>
      <c r="W385" s="194"/>
      <c r="X385" s="194"/>
      <c r="Y385" s="194"/>
      <c r="Z385" s="194"/>
      <c r="AA385" s="194"/>
    </row>
    <row r="386" spans="1:27" ht="15.75" customHeight="1" x14ac:dyDescent="0.25">
      <c r="A386" s="194"/>
      <c r="B386" s="194"/>
      <c r="C386" s="194"/>
      <c r="D386" s="194"/>
      <c r="E386" s="194"/>
      <c r="F386" s="194"/>
      <c r="G386" s="194"/>
      <c r="H386" s="194"/>
      <c r="I386" s="194"/>
      <c r="J386" s="194"/>
      <c r="K386" s="194"/>
      <c r="L386" s="194"/>
      <c r="M386" s="194"/>
      <c r="N386" s="194"/>
      <c r="O386" s="194"/>
      <c r="P386" s="194"/>
      <c r="Q386" s="194"/>
      <c r="R386" s="194"/>
      <c r="S386" s="194"/>
      <c r="T386" s="194"/>
      <c r="U386" s="194"/>
      <c r="V386" s="194"/>
      <c r="W386" s="194"/>
      <c r="X386" s="194"/>
      <c r="Y386" s="194"/>
      <c r="Z386" s="194"/>
      <c r="AA386" s="194"/>
    </row>
    <row r="387" spans="1:27" ht="15.75" customHeight="1" x14ac:dyDescent="0.25">
      <c r="A387" s="194"/>
      <c r="B387" s="194"/>
      <c r="C387" s="194"/>
      <c r="D387" s="194"/>
      <c r="E387" s="194"/>
      <c r="F387" s="194"/>
      <c r="G387" s="194"/>
      <c r="H387" s="194"/>
      <c r="I387" s="194"/>
      <c r="J387" s="194"/>
      <c r="K387" s="194"/>
      <c r="L387" s="194"/>
      <c r="M387" s="194"/>
      <c r="N387" s="194"/>
      <c r="O387" s="194"/>
      <c r="P387" s="194"/>
      <c r="Q387" s="194"/>
      <c r="R387" s="194"/>
      <c r="S387" s="194"/>
      <c r="T387" s="194"/>
      <c r="U387" s="194"/>
      <c r="V387" s="194"/>
      <c r="W387" s="194"/>
      <c r="X387" s="194"/>
      <c r="Y387" s="194"/>
      <c r="Z387" s="194"/>
      <c r="AA387" s="194"/>
    </row>
    <row r="388" spans="1:27" ht="15.75" customHeight="1" x14ac:dyDescent="0.25">
      <c r="A388" s="194"/>
      <c r="B388" s="194"/>
      <c r="C388" s="194"/>
      <c r="D388" s="194"/>
      <c r="E388" s="194"/>
      <c r="F388" s="194"/>
      <c r="G388" s="194"/>
      <c r="H388" s="194"/>
      <c r="I388" s="194"/>
      <c r="J388" s="194"/>
      <c r="K388" s="194"/>
      <c r="L388" s="194"/>
      <c r="M388" s="194"/>
      <c r="N388" s="194"/>
      <c r="O388" s="194"/>
      <c r="P388" s="194"/>
      <c r="Q388" s="194"/>
      <c r="R388" s="194"/>
      <c r="S388" s="194"/>
      <c r="T388" s="194"/>
      <c r="U388" s="194"/>
      <c r="V388" s="194"/>
      <c r="W388" s="194"/>
      <c r="X388" s="194"/>
      <c r="Y388" s="194"/>
      <c r="Z388" s="194"/>
      <c r="AA388" s="194"/>
    </row>
    <row r="389" spans="1:27" ht="15.75" customHeight="1" x14ac:dyDescent="0.25">
      <c r="A389" s="194"/>
      <c r="B389" s="194"/>
      <c r="C389" s="194"/>
      <c r="D389" s="194"/>
      <c r="E389" s="194"/>
      <c r="F389" s="194"/>
      <c r="G389" s="194"/>
      <c r="H389" s="194"/>
      <c r="I389" s="194"/>
      <c r="J389" s="194"/>
      <c r="K389" s="194"/>
      <c r="L389" s="194"/>
      <c r="M389" s="194"/>
      <c r="N389" s="194"/>
      <c r="O389" s="194"/>
      <c r="P389" s="194"/>
      <c r="Q389" s="194"/>
      <c r="R389" s="194"/>
      <c r="S389" s="194"/>
      <c r="T389" s="194"/>
      <c r="U389" s="194"/>
      <c r="V389" s="194"/>
      <c r="W389" s="194"/>
      <c r="X389" s="194"/>
      <c r="Y389" s="194"/>
      <c r="Z389" s="194"/>
      <c r="AA389" s="194"/>
    </row>
    <row r="390" spans="1:27" ht="15.75" customHeight="1" x14ac:dyDescent="0.25">
      <c r="A390" s="194"/>
      <c r="B390" s="194"/>
      <c r="C390" s="194"/>
      <c r="D390" s="194"/>
      <c r="E390" s="194"/>
      <c r="F390" s="194"/>
      <c r="G390" s="194"/>
      <c r="H390" s="194"/>
      <c r="I390" s="194"/>
      <c r="J390" s="194"/>
      <c r="K390" s="194"/>
      <c r="L390" s="194"/>
      <c r="M390" s="194"/>
      <c r="N390" s="194"/>
      <c r="O390" s="194"/>
      <c r="P390" s="194"/>
      <c r="Q390" s="194"/>
      <c r="R390" s="194"/>
      <c r="S390" s="194"/>
      <c r="T390" s="194"/>
      <c r="U390" s="194"/>
      <c r="V390" s="194"/>
      <c r="W390" s="194"/>
      <c r="X390" s="194"/>
      <c r="Y390" s="194"/>
      <c r="Z390" s="194"/>
      <c r="AA390" s="194"/>
    </row>
    <row r="391" spans="1:27" ht="15.75" customHeight="1" x14ac:dyDescent="0.25">
      <c r="A391" s="194"/>
      <c r="B391" s="194"/>
      <c r="C391" s="194"/>
      <c r="D391" s="194"/>
      <c r="E391" s="194"/>
      <c r="F391" s="194"/>
      <c r="G391" s="194"/>
      <c r="H391" s="194"/>
      <c r="I391" s="194"/>
      <c r="J391" s="194"/>
      <c r="K391" s="194"/>
      <c r="L391" s="194"/>
      <c r="M391" s="194"/>
      <c r="N391" s="194"/>
      <c r="O391" s="194"/>
      <c r="P391" s="194"/>
      <c r="Q391" s="194"/>
      <c r="R391" s="194"/>
      <c r="S391" s="194"/>
      <c r="T391" s="194"/>
      <c r="U391" s="194"/>
      <c r="V391" s="194"/>
      <c r="W391" s="194"/>
      <c r="X391" s="194"/>
      <c r="Y391" s="194"/>
      <c r="Z391" s="194"/>
      <c r="AA391" s="194"/>
    </row>
    <row r="392" spans="1:27" ht="15.75" customHeight="1" x14ac:dyDescent="0.25">
      <c r="A392" s="194"/>
      <c r="B392" s="194"/>
      <c r="C392" s="194"/>
      <c r="D392" s="194"/>
      <c r="E392" s="194"/>
      <c r="F392" s="194"/>
      <c r="G392" s="194"/>
      <c r="H392" s="194"/>
      <c r="I392" s="194"/>
      <c r="J392" s="194"/>
      <c r="K392" s="194"/>
      <c r="L392" s="194"/>
      <c r="M392" s="194"/>
      <c r="N392" s="194"/>
      <c r="O392" s="194"/>
      <c r="P392" s="194"/>
      <c r="Q392" s="194"/>
      <c r="R392" s="194"/>
      <c r="S392" s="194"/>
      <c r="T392" s="194"/>
      <c r="U392" s="194"/>
      <c r="V392" s="194"/>
      <c r="W392" s="194"/>
      <c r="X392" s="194"/>
      <c r="Y392" s="194"/>
      <c r="Z392" s="194"/>
      <c r="AA392" s="194"/>
    </row>
    <row r="393" spans="1:27" ht="15.75" customHeight="1" x14ac:dyDescent="0.25">
      <c r="A393" s="194"/>
      <c r="B393" s="194"/>
      <c r="C393" s="194"/>
      <c r="D393" s="194"/>
      <c r="E393" s="194"/>
      <c r="F393" s="194"/>
      <c r="G393" s="194"/>
      <c r="H393" s="194"/>
      <c r="I393" s="194"/>
      <c r="J393" s="194"/>
      <c r="K393" s="194"/>
      <c r="L393" s="194"/>
      <c r="M393" s="194"/>
      <c r="N393" s="194"/>
      <c r="O393" s="194"/>
      <c r="P393" s="194"/>
      <c r="Q393" s="194"/>
      <c r="R393" s="194"/>
      <c r="S393" s="194"/>
      <c r="T393" s="194"/>
      <c r="U393" s="194"/>
      <c r="V393" s="194"/>
      <c r="W393" s="194"/>
      <c r="X393" s="194"/>
      <c r="Y393" s="194"/>
      <c r="Z393" s="194"/>
      <c r="AA393" s="194"/>
    </row>
    <row r="394" spans="1:27" ht="15.75" customHeight="1" x14ac:dyDescent="0.25">
      <c r="A394" s="194"/>
      <c r="B394" s="194"/>
      <c r="C394" s="194"/>
      <c r="D394" s="194"/>
      <c r="E394" s="194"/>
      <c r="F394" s="194"/>
      <c r="G394" s="194"/>
      <c r="H394" s="194"/>
      <c r="I394" s="194"/>
      <c r="J394" s="194"/>
      <c r="K394" s="194"/>
      <c r="L394" s="194"/>
      <c r="M394" s="194"/>
      <c r="N394" s="194"/>
      <c r="O394" s="194"/>
      <c r="P394" s="194"/>
      <c r="Q394" s="194"/>
      <c r="R394" s="194"/>
      <c r="S394" s="194"/>
      <c r="T394" s="194"/>
      <c r="U394" s="194"/>
      <c r="V394" s="194"/>
      <c r="W394" s="194"/>
      <c r="X394" s="194"/>
      <c r="Y394" s="194"/>
      <c r="Z394" s="194"/>
      <c r="AA394" s="194"/>
    </row>
    <row r="395" spans="1:27" ht="15.75" customHeight="1" x14ac:dyDescent="0.25">
      <c r="A395" s="194"/>
      <c r="B395" s="194"/>
      <c r="C395" s="194"/>
      <c r="D395" s="194"/>
      <c r="E395" s="194"/>
      <c r="F395" s="194"/>
      <c r="G395" s="194"/>
      <c r="H395" s="194"/>
      <c r="I395" s="194"/>
      <c r="J395" s="194"/>
      <c r="K395" s="194"/>
      <c r="L395" s="194"/>
      <c r="M395" s="194"/>
      <c r="N395" s="194"/>
      <c r="O395" s="194"/>
      <c r="P395" s="194"/>
      <c r="Q395" s="194"/>
      <c r="R395" s="194"/>
      <c r="S395" s="194"/>
      <c r="T395" s="194"/>
      <c r="U395" s="194"/>
      <c r="V395" s="194"/>
      <c r="W395" s="194"/>
      <c r="X395" s="194"/>
      <c r="Y395" s="194"/>
      <c r="Z395" s="194"/>
      <c r="AA395" s="194"/>
    </row>
    <row r="396" spans="1:27" ht="15.75" customHeight="1" x14ac:dyDescent="0.25">
      <c r="A396" s="194"/>
      <c r="B396" s="194"/>
      <c r="C396" s="194"/>
      <c r="D396" s="194"/>
      <c r="E396" s="194"/>
      <c r="F396" s="194"/>
      <c r="G396" s="194"/>
      <c r="H396" s="194"/>
      <c r="I396" s="194"/>
      <c r="J396" s="194"/>
      <c r="K396" s="194"/>
      <c r="L396" s="194"/>
      <c r="M396" s="194"/>
      <c r="N396" s="194"/>
      <c r="O396" s="194"/>
      <c r="P396" s="194"/>
      <c r="Q396" s="194"/>
      <c r="R396" s="194"/>
      <c r="S396" s="194"/>
      <c r="T396" s="194"/>
      <c r="U396" s="194"/>
      <c r="V396" s="194"/>
      <c r="W396" s="194"/>
      <c r="X396" s="194"/>
      <c r="Y396" s="194"/>
      <c r="Z396" s="194"/>
      <c r="AA396" s="194"/>
    </row>
    <row r="397" spans="1:27" ht="15.75" customHeight="1" x14ac:dyDescent="0.25">
      <c r="A397" s="194"/>
      <c r="B397" s="194"/>
      <c r="C397" s="194"/>
      <c r="D397" s="194"/>
      <c r="E397" s="194"/>
      <c r="F397" s="194"/>
      <c r="G397" s="194"/>
      <c r="H397" s="194"/>
      <c r="I397" s="194"/>
      <c r="J397" s="194"/>
      <c r="K397" s="194"/>
      <c r="L397" s="194"/>
      <c r="M397" s="194"/>
      <c r="N397" s="194"/>
      <c r="O397" s="194"/>
      <c r="P397" s="194"/>
      <c r="Q397" s="194"/>
      <c r="R397" s="194"/>
      <c r="S397" s="194"/>
      <c r="T397" s="194"/>
      <c r="U397" s="194"/>
      <c r="V397" s="194"/>
      <c r="W397" s="194"/>
      <c r="X397" s="194"/>
      <c r="Y397" s="194"/>
      <c r="Z397" s="194"/>
      <c r="AA397" s="194"/>
    </row>
    <row r="398" spans="1:27" ht="15.75" customHeight="1" x14ac:dyDescent="0.25">
      <c r="A398" s="194"/>
      <c r="B398" s="194"/>
      <c r="C398" s="194"/>
      <c r="D398" s="194"/>
      <c r="E398" s="194"/>
      <c r="F398" s="194"/>
      <c r="G398" s="194"/>
      <c r="H398" s="194"/>
      <c r="I398" s="194"/>
      <c r="J398" s="194"/>
      <c r="K398" s="194"/>
      <c r="L398" s="194"/>
      <c r="M398" s="194"/>
      <c r="N398" s="194"/>
      <c r="O398" s="194"/>
      <c r="P398" s="194"/>
      <c r="Q398" s="194"/>
      <c r="R398" s="194"/>
      <c r="S398" s="194"/>
      <c r="T398" s="194"/>
      <c r="U398" s="194"/>
      <c r="V398" s="194"/>
      <c r="W398" s="194"/>
      <c r="X398" s="194"/>
      <c r="Y398" s="194"/>
      <c r="Z398" s="194"/>
      <c r="AA398" s="194"/>
    </row>
    <row r="399" spans="1:27" ht="15.75" customHeight="1" x14ac:dyDescent="0.25">
      <c r="A399" s="194"/>
      <c r="B399" s="194"/>
      <c r="C399" s="194"/>
      <c r="D399" s="194"/>
      <c r="E399" s="194"/>
      <c r="F399" s="194"/>
      <c r="G399" s="194"/>
      <c r="H399" s="194"/>
      <c r="I399" s="194"/>
      <c r="J399" s="194"/>
      <c r="K399" s="194"/>
      <c r="L399" s="194"/>
      <c r="M399" s="194"/>
      <c r="N399" s="194"/>
      <c r="O399" s="194"/>
      <c r="P399" s="194"/>
      <c r="Q399" s="194"/>
      <c r="R399" s="194"/>
      <c r="S399" s="194"/>
      <c r="T399" s="194"/>
      <c r="U399" s="194"/>
      <c r="V399" s="194"/>
      <c r="W399" s="194"/>
      <c r="X399" s="194"/>
      <c r="Y399" s="194"/>
      <c r="Z399" s="194"/>
      <c r="AA399" s="194"/>
    </row>
    <row r="400" spans="1:27" ht="15.75" customHeight="1" x14ac:dyDescent="0.25">
      <c r="A400" s="194"/>
      <c r="B400" s="194"/>
      <c r="C400" s="194"/>
      <c r="D400" s="194"/>
      <c r="E400" s="194"/>
      <c r="F400" s="194"/>
      <c r="G400" s="194"/>
      <c r="H400" s="194"/>
      <c r="I400" s="194"/>
      <c r="J400" s="194"/>
      <c r="K400" s="194"/>
      <c r="L400" s="194"/>
      <c r="M400" s="194"/>
      <c r="N400" s="194"/>
      <c r="O400" s="194"/>
      <c r="P400" s="194"/>
      <c r="Q400" s="194"/>
      <c r="R400" s="194"/>
      <c r="S400" s="194"/>
      <c r="T400" s="194"/>
      <c r="U400" s="194"/>
      <c r="V400" s="194"/>
      <c r="W400" s="194"/>
      <c r="X400" s="194"/>
      <c r="Y400" s="194"/>
      <c r="Z400" s="194"/>
      <c r="AA400" s="194"/>
    </row>
    <row r="401" spans="1:27" ht="15.75" customHeight="1" x14ac:dyDescent="0.25">
      <c r="A401" s="194"/>
      <c r="B401" s="194"/>
      <c r="C401" s="194"/>
      <c r="D401" s="194"/>
      <c r="E401" s="194"/>
      <c r="F401" s="194"/>
      <c r="G401" s="194"/>
      <c r="H401" s="194"/>
      <c r="I401" s="194"/>
      <c r="J401" s="194"/>
      <c r="K401" s="194"/>
      <c r="L401" s="194"/>
      <c r="M401" s="194"/>
      <c r="N401" s="194"/>
      <c r="O401" s="194"/>
      <c r="P401" s="194"/>
      <c r="Q401" s="194"/>
      <c r="R401" s="194"/>
      <c r="S401" s="194"/>
      <c r="T401" s="194"/>
      <c r="U401" s="194"/>
      <c r="V401" s="194"/>
      <c r="W401" s="194"/>
      <c r="X401" s="194"/>
      <c r="Y401" s="194"/>
      <c r="Z401" s="194"/>
      <c r="AA401" s="194"/>
    </row>
    <row r="402" spans="1:27" ht="15.75" customHeight="1" x14ac:dyDescent="0.25">
      <c r="A402" s="194"/>
      <c r="B402" s="194"/>
      <c r="C402" s="194"/>
      <c r="D402" s="194"/>
      <c r="E402" s="194"/>
      <c r="F402" s="194"/>
      <c r="G402" s="194"/>
      <c r="H402" s="194"/>
      <c r="I402" s="194"/>
      <c r="J402" s="194"/>
      <c r="K402" s="194"/>
      <c r="L402" s="194"/>
      <c r="M402" s="194"/>
      <c r="N402" s="194"/>
      <c r="O402" s="194"/>
      <c r="P402" s="194"/>
      <c r="Q402" s="194"/>
      <c r="R402" s="194"/>
      <c r="S402" s="194"/>
      <c r="T402" s="194"/>
      <c r="U402" s="194"/>
      <c r="V402" s="194"/>
      <c r="W402" s="194"/>
      <c r="X402" s="194"/>
      <c r="Y402" s="194"/>
      <c r="Z402" s="194"/>
      <c r="AA402" s="194"/>
    </row>
    <row r="403" spans="1:27" ht="15.75" customHeight="1" x14ac:dyDescent="0.25">
      <c r="A403" s="194"/>
      <c r="B403" s="194"/>
      <c r="C403" s="194"/>
      <c r="D403" s="194"/>
      <c r="E403" s="194"/>
      <c r="F403" s="194"/>
      <c r="G403" s="194"/>
      <c r="H403" s="194"/>
      <c r="I403" s="194"/>
      <c r="J403" s="194"/>
      <c r="K403" s="194"/>
      <c r="L403" s="194"/>
      <c r="M403" s="194"/>
      <c r="N403" s="194"/>
      <c r="O403" s="194"/>
      <c r="P403" s="194"/>
      <c r="Q403" s="194"/>
      <c r="R403" s="194"/>
      <c r="S403" s="194"/>
      <c r="T403" s="194"/>
      <c r="U403" s="194"/>
      <c r="V403" s="194"/>
      <c r="W403" s="194"/>
      <c r="X403" s="194"/>
      <c r="Y403" s="194"/>
      <c r="Z403" s="194"/>
      <c r="AA403" s="194"/>
    </row>
    <row r="404" spans="1:27" ht="15.75" customHeight="1" x14ac:dyDescent="0.25">
      <c r="A404" s="194"/>
      <c r="B404" s="194"/>
      <c r="C404" s="194"/>
      <c r="D404" s="194"/>
      <c r="E404" s="194"/>
      <c r="F404" s="194"/>
      <c r="G404" s="194"/>
      <c r="H404" s="194"/>
      <c r="I404" s="194"/>
      <c r="J404" s="194"/>
      <c r="K404" s="194"/>
      <c r="L404" s="194"/>
      <c r="M404" s="194"/>
      <c r="N404" s="194"/>
      <c r="O404" s="194"/>
      <c r="P404" s="194"/>
      <c r="Q404" s="194"/>
      <c r="R404" s="194"/>
      <c r="S404" s="194"/>
      <c r="T404" s="194"/>
      <c r="U404" s="194"/>
      <c r="V404" s="194"/>
      <c r="W404" s="194"/>
      <c r="X404" s="194"/>
      <c r="Y404" s="194"/>
      <c r="Z404" s="194"/>
      <c r="AA404" s="194"/>
    </row>
    <row r="405" spans="1:27" ht="15.75" customHeight="1" x14ac:dyDescent="0.25">
      <c r="A405" s="194"/>
      <c r="B405" s="194"/>
      <c r="C405" s="194"/>
      <c r="D405" s="194"/>
      <c r="E405" s="194"/>
      <c r="F405" s="194"/>
      <c r="G405" s="194"/>
      <c r="H405" s="194"/>
      <c r="I405" s="194"/>
      <c r="J405" s="194"/>
      <c r="K405" s="194"/>
      <c r="L405" s="194"/>
      <c r="M405" s="194"/>
      <c r="N405" s="194"/>
      <c r="O405" s="194"/>
      <c r="P405" s="194"/>
      <c r="Q405" s="194"/>
      <c r="R405" s="194"/>
      <c r="S405" s="194"/>
      <c r="T405" s="194"/>
      <c r="U405" s="194"/>
      <c r="V405" s="194"/>
      <c r="W405" s="194"/>
      <c r="X405" s="194"/>
      <c r="Y405" s="194"/>
      <c r="Z405" s="194"/>
      <c r="AA405" s="194"/>
    </row>
    <row r="406" spans="1:27" ht="15.75" customHeight="1" x14ac:dyDescent="0.25">
      <c r="A406" s="194"/>
      <c r="B406" s="194"/>
      <c r="C406" s="194"/>
      <c r="D406" s="194"/>
      <c r="E406" s="194"/>
      <c r="F406" s="194"/>
      <c r="G406" s="194"/>
      <c r="H406" s="194"/>
      <c r="I406" s="194"/>
      <c r="J406" s="194"/>
      <c r="K406" s="194"/>
      <c r="L406" s="194"/>
      <c r="M406" s="194"/>
      <c r="N406" s="194"/>
      <c r="O406" s="194"/>
      <c r="P406" s="194"/>
      <c r="Q406" s="194"/>
      <c r="R406" s="194"/>
      <c r="S406" s="194"/>
      <c r="T406" s="194"/>
      <c r="U406" s="194"/>
      <c r="V406" s="194"/>
      <c r="W406" s="194"/>
      <c r="X406" s="194"/>
      <c r="Y406" s="194"/>
      <c r="Z406" s="194"/>
      <c r="AA406" s="194"/>
    </row>
    <row r="407" spans="1:27" ht="15.75" customHeight="1" x14ac:dyDescent="0.25">
      <c r="A407" s="194"/>
      <c r="B407" s="194"/>
      <c r="C407" s="194"/>
      <c r="D407" s="194"/>
      <c r="E407" s="194"/>
      <c r="F407" s="194"/>
      <c r="G407" s="194"/>
      <c r="H407" s="194"/>
      <c r="I407" s="194"/>
      <c r="J407" s="194"/>
      <c r="K407" s="194"/>
      <c r="L407" s="194"/>
      <c r="M407" s="194"/>
      <c r="N407" s="194"/>
      <c r="O407" s="194"/>
      <c r="P407" s="194"/>
      <c r="Q407" s="194"/>
      <c r="R407" s="194"/>
      <c r="S407" s="194"/>
      <c r="T407" s="194"/>
      <c r="U407" s="194"/>
      <c r="V407" s="194"/>
      <c r="W407" s="194"/>
      <c r="X407" s="194"/>
      <c r="Y407" s="194"/>
      <c r="Z407" s="194"/>
      <c r="AA407" s="194"/>
    </row>
    <row r="408" spans="1:27" ht="15.75" customHeight="1" x14ac:dyDescent="0.25">
      <c r="A408" s="194"/>
      <c r="B408" s="194"/>
      <c r="C408" s="194"/>
      <c r="D408" s="194"/>
      <c r="E408" s="194"/>
      <c r="F408" s="194"/>
      <c r="G408" s="194"/>
      <c r="H408" s="194"/>
      <c r="I408" s="194"/>
      <c r="J408" s="194"/>
      <c r="K408" s="194"/>
      <c r="L408" s="194"/>
      <c r="M408" s="194"/>
      <c r="N408" s="194"/>
      <c r="O408" s="194"/>
      <c r="P408" s="194"/>
      <c r="Q408" s="194"/>
      <c r="R408" s="194"/>
      <c r="S408" s="194"/>
      <c r="T408" s="194"/>
      <c r="U408" s="194"/>
      <c r="V408" s="194"/>
      <c r="W408" s="194"/>
      <c r="X408" s="194"/>
      <c r="Y408" s="194"/>
      <c r="Z408" s="194"/>
      <c r="AA408" s="194"/>
    </row>
    <row r="409" spans="1:27" ht="15.75" customHeight="1" x14ac:dyDescent="0.25">
      <c r="A409" s="194"/>
      <c r="B409" s="194"/>
      <c r="C409" s="194"/>
      <c r="D409" s="194"/>
      <c r="E409" s="194"/>
      <c r="F409" s="194"/>
      <c r="G409" s="194"/>
      <c r="H409" s="194"/>
      <c r="I409" s="194"/>
      <c r="J409" s="194"/>
      <c r="K409" s="194"/>
      <c r="L409" s="194"/>
      <c r="M409" s="194"/>
      <c r="N409" s="194"/>
      <c r="O409" s="194"/>
      <c r="P409" s="194"/>
      <c r="Q409" s="194"/>
      <c r="R409" s="194"/>
      <c r="S409" s="194"/>
      <c r="T409" s="194"/>
      <c r="U409" s="194"/>
      <c r="V409" s="194"/>
      <c r="W409" s="194"/>
      <c r="X409" s="194"/>
      <c r="Y409" s="194"/>
      <c r="Z409" s="194"/>
      <c r="AA409" s="194"/>
    </row>
    <row r="410" spans="1:27" ht="15.75" customHeight="1" x14ac:dyDescent="0.25">
      <c r="A410" s="194"/>
      <c r="B410" s="194"/>
      <c r="C410" s="194"/>
      <c r="D410" s="194"/>
      <c r="E410" s="194"/>
      <c r="F410" s="194"/>
      <c r="G410" s="194"/>
      <c r="H410" s="194"/>
      <c r="I410" s="194"/>
      <c r="J410" s="194"/>
      <c r="K410" s="194"/>
      <c r="L410" s="194"/>
      <c r="M410" s="194"/>
      <c r="N410" s="194"/>
      <c r="O410" s="194"/>
      <c r="P410" s="194"/>
      <c r="Q410" s="194"/>
      <c r="R410" s="194"/>
      <c r="S410" s="194"/>
      <c r="T410" s="194"/>
      <c r="U410" s="194"/>
      <c r="V410" s="194"/>
      <c r="W410" s="194"/>
      <c r="X410" s="194"/>
      <c r="Y410" s="194"/>
      <c r="Z410" s="194"/>
      <c r="AA410" s="194"/>
    </row>
    <row r="411" spans="1:27" ht="15.75" customHeight="1" x14ac:dyDescent="0.25">
      <c r="A411" s="194"/>
      <c r="B411" s="194"/>
      <c r="C411" s="194"/>
      <c r="D411" s="194"/>
      <c r="E411" s="194"/>
      <c r="F411" s="194"/>
      <c r="G411" s="194"/>
      <c r="H411" s="194"/>
      <c r="I411" s="194"/>
      <c r="J411" s="194"/>
      <c r="K411" s="194"/>
      <c r="L411" s="194"/>
      <c r="M411" s="194"/>
      <c r="N411" s="194"/>
      <c r="O411" s="194"/>
      <c r="P411" s="194"/>
      <c r="Q411" s="194"/>
      <c r="R411" s="194"/>
      <c r="S411" s="194"/>
      <c r="T411" s="194"/>
      <c r="U411" s="194"/>
      <c r="V411" s="194"/>
      <c r="W411" s="194"/>
      <c r="X411" s="194"/>
      <c r="Y411" s="194"/>
      <c r="Z411" s="194"/>
      <c r="AA411" s="194"/>
    </row>
    <row r="412" spans="1:27" ht="15.75" customHeight="1" x14ac:dyDescent="0.25">
      <c r="A412" s="194"/>
      <c r="B412" s="194"/>
      <c r="C412" s="194"/>
      <c r="D412" s="194"/>
      <c r="E412" s="194"/>
      <c r="F412" s="194"/>
      <c r="G412" s="194"/>
      <c r="H412" s="194"/>
      <c r="I412" s="194"/>
      <c r="J412" s="194"/>
      <c r="K412" s="194"/>
      <c r="L412" s="194"/>
      <c r="M412" s="194"/>
      <c r="N412" s="194"/>
      <c r="O412" s="194"/>
      <c r="P412" s="194"/>
      <c r="Q412" s="194"/>
      <c r="R412" s="194"/>
      <c r="S412" s="194"/>
      <c r="T412" s="194"/>
      <c r="U412" s="194"/>
      <c r="V412" s="194"/>
      <c r="W412" s="194"/>
      <c r="X412" s="194"/>
      <c r="Y412" s="194"/>
      <c r="Z412" s="194"/>
      <c r="AA412" s="194"/>
    </row>
    <row r="413" spans="1:27" ht="15.75" customHeight="1" x14ac:dyDescent="0.25">
      <c r="A413" s="194"/>
      <c r="B413" s="194"/>
      <c r="C413" s="194"/>
      <c r="D413" s="194"/>
      <c r="E413" s="194"/>
      <c r="F413" s="194"/>
      <c r="G413" s="194"/>
      <c r="H413" s="194"/>
      <c r="I413" s="194"/>
      <c r="J413" s="194"/>
      <c r="K413" s="194"/>
      <c r="L413" s="194"/>
      <c r="M413" s="194"/>
      <c r="N413" s="194"/>
      <c r="O413" s="194"/>
      <c r="P413" s="194"/>
      <c r="Q413" s="194"/>
      <c r="R413" s="194"/>
      <c r="S413" s="194"/>
      <c r="T413" s="194"/>
      <c r="U413" s="194"/>
      <c r="V413" s="194"/>
      <c r="W413" s="194"/>
      <c r="X413" s="194"/>
      <c r="Y413" s="194"/>
      <c r="Z413" s="194"/>
      <c r="AA413" s="194"/>
    </row>
    <row r="414" spans="1:27" ht="15.75" customHeight="1" x14ac:dyDescent="0.25">
      <c r="A414" s="194"/>
      <c r="B414" s="194"/>
      <c r="C414" s="194"/>
      <c r="D414" s="194"/>
      <c r="E414" s="194"/>
      <c r="F414" s="194"/>
      <c r="G414" s="194"/>
      <c r="H414" s="194"/>
      <c r="I414" s="194"/>
      <c r="J414" s="194"/>
      <c r="K414" s="194"/>
      <c r="L414" s="194"/>
      <c r="M414" s="194"/>
      <c r="N414" s="194"/>
      <c r="O414" s="194"/>
      <c r="P414" s="194"/>
      <c r="Q414" s="194"/>
      <c r="R414" s="194"/>
      <c r="S414" s="194"/>
      <c r="T414" s="194"/>
      <c r="U414" s="194"/>
      <c r="V414" s="194"/>
      <c r="W414" s="194"/>
      <c r="X414" s="194"/>
      <c r="Y414" s="194"/>
      <c r="Z414" s="194"/>
      <c r="AA414" s="194"/>
    </row>
    <row r="415" spans="1:27" ht="15.75" customHeight="1" x14ac:dyDescent="0.25">
      <c r="A415" s="194"/>
      <c r="B415" s="194"/>
      <c r="C415" s="194"/>
      <c r="D415" s="194"/>
      <c r="E415" s="194"/>
      <c r="F415" s="194"/>
      <c r="G415" s="194"/>
      <c r="H415" s="194"/>
      <c r="I415" s="194"/>
      <c r="J415" s="194"/>
      <c r="K415" s="194"/>
      <c r="L415" s="194"/>
      <c r="M415" s="194"/>
      <c r="N415" s="194"/>
      <c r="O415" s="194"/>
      <c r="P415" s="194"/>
      <c r="Q415" s="194"/>
      <c r="R415" s="194"/>
      <c r="S415" s="194"/>
      <c r="T415" s="194"/>
      <c r="U415" s="194"/>
      <c r="V415" s="194"/>
      <c r="W415" s="194"/>
      <c r="X415" s="194"/>
      <c r="Y415" s="194"/>
      <c r="Z415" s="194"/>
      <c r="AA415" s="194"/>
    </row>
    <row r="416" spans="1:27" ht="15.75" customHeight="1" x14ac:dyDescent="0.25">
      <c r="A416" s="194"/>
      <c r="B416" s="194"/>
      <c r="C416" s="194"/>
      <c r="D416" s="194"/>
      <c r="E416" s="194"/>
      <c r="F416" s="194"/>
      <c r="G416" s="194"/>
      <c r="H416" s="194"/>
      <c r="I416" s="194"/>
      <c r="J416" s="194"/>
      <c r="K416" s="194"/>
      <c r="L416" s="194"/>
      <c r="M416" s="194"/>
      <c r="N416" s="194"/>
      <c r="O416" s="194"/>
      <c r="P416" s="194"/>
      <c r="Q416" s="194"/>
      <c r="R416" s="194"/>
      <c r="S416" s="194"/>
      <c r="T416" s="194"/>
      <c r="U416" s="194"/>
      <c r="V416" s="194"/>
      <c r="W416" s="194"/>
      <c r="X416" s="194"/>
      <c r="Y416" s="194"/>
      <c r="Z416" s="194"/>
      <c r="AA416" s="194"/>
    </row>
    <row r="417" spans="1:27" ht="15.75" customHeight="1" x14ac:dyDescent="0.25">
      <c r="A417" s="194"/>
      <c r="B417" s="194"/>
      <c r="C417" s="194"/>
      <c r="D417" s="194"/>
      <c r="E417" s="194"/>
      <c r="F417" s="194"/>
      <c r="G417" s="194"/>
      <c r="H417" s="194"/>
      <c r="I417" s="194"/>
      <c r="J417" s="194"/>
      <c r="K417" s="194"/>
      <c r="L417" s="194"/>
      <c r="M417" s="194"/>
      <c r="N417" s="194"/>
      <c r="O417" s="194"/>
      <c r="P417" s="194"/>
      <c r="Q417" s="194"/>
      <c r="R417" s="194"/>
      <c r="S417" s="194"/>
      <c r="T417" s="194"/>
      <c r="U417" s="194"/>
      <c r="V417" s="194"/>
      <c r="W417" s="194"/>
      <c r="X417" s="194"/>
      <c r="Y417" s="194"/>
      <c r="Z417" s="194"/>
      <c r="AA417" s="194"/>
    </row>
    <row r="418" spans="1:27" ht="15.75" customHeight="1" x14ac:dyDescent="0.25">
      <c r="A418" s="194"/>
      <c r="B418" s="194"/>
      <c r="C418" s="194"/>
      <c r="D418" s="194"/>
      <c r="E418" s="194"/>
      <c r="F418" s="194"/>
      <c r="G418" s="194"/>
      <c r="H418" s="194"/>
      <c r="I418" s="194"/>
      <c r="J418" s="194"/>
      <c r="K418" s="194"/>
      <c r="L418" s="194"/>
      <c r="M418" s="194"/>
      <c r="N418" s="194"/>
      <c r="O418" s="194"/>
      <c r="P418" s="194"/>
      <c r="Q418" s="194"/>
      <c r="R418" s="194"/>
      <c r="S418" s="194"/>
      <c r="T418" s="194"/>
      <c r="U418" s="194"/>
      <c r="V418" s="194"/>
      <c r="W418" s="194"/>
      <c r="X418" s="194"/>
      <c r="Y418" s="194"/>
      <c r="Z418" s="194"/>
      <c r="AA418" s="194"/>
    </row>
    <row r="419" spans="1:27" ht="15.75" customHeight="1" x14ac:dyDescent="0.25">
      <c r="A419" s="194"/>
      <c r="B419" s="194"/>
      <c r="C419" s="194"/>
      <c r="D419" s="194"/>
      <c r="E419" s="194"/>
      <c r="F419" s="194"/>
      <c r="G419" s="194"/>
      <c r="H419" s="194"/>
      <c r="I419" s="194"/>
      <c r="J419" s="194"/>
      <c r="K419" s="194"/>
      <c r="L419" s="194"/>
      <c r="M419" s="194"/>
      <c r="N419" s="194"/>
      <c r="O419" s="194"/>
      <c r="P419" s="194"/>
      <c r="Q419" s="194"/>
      <c r="R419" s="194"/>
      <c r="S419" s="194"/>
      <c r="T419" s="194"/>
      <c r="U419" s="194"/>
      <c r="V419" s="194"/>
      <c r="W419" s="194"/>
      <c r="X419" s="194"/>
      <c r="Y419" s="194"/>
      <c r="Z419" s="194"/>
      <c r="AA419" s="194"/>
    </row>
    <row r="420" spans="1:27" ht="15.75" customHeight="1" x14ac:dyDescent="0.25">
      <c r="A420" s="194"/>
      <c r="B420" s="194"/>
      <c r="C420" s="194"/>
      <c r="D420" s="194"/>
      <c r="E420" s="194"/>
      <c r="F420" s="194"/>
      <c r="G420" s="194"/>
      <c r="H420" s="194"/>
      <c r="I420" s="194"/>
      <c r="J420" s="194"/>
      <c r="K420" s="194"/>
      <c r="L420" s="194"/>
      <c r="M420" s="194"/>
      <c r="N420" s="194"/>
      <c r="O420" s="194"/>
      <c r="P420" s="194"/>
      <c r="Q420" s="194"/>
      <c r="R420" s="194"/>
      <c r="S420" s="194"/>
      <c r="T420" s="194"/>
      <c r="U420" s="194"/>
      <c r="V420" s="194"/>
      <c r="W420" s="194"/>
      <c r="X420" s="194"/>
      <c r="Y420" s="194"/>
      <c r="Z420" s="194"/>
      <c r="AA420" s="194"/>
    </row>
    <row r="421" spans="1:27" ht="15.75" customHeight="1" x14ac:dyDescent="0.25">
      <c r="A421" s="194"/>
      <c r="B421" s="194"/>
      <c r="C421" s="194"/>
      <c r="D421" s="194"/>
      <c r="E421" s="194"/>
      <c r="F421" s="194"/>
      <c r="G421" s="194"/>
      <c r="H421" s="194"/>
      <c r="I421" s="194"/>
      <c r="J421" s="194"/>
      <c r="K421" s="194"/>
      <c r="L421" s="194"/>
      <c r="M421" s="194"/>
      <c r="N421" s="194"/>
      <c r="O421" s="194"/>
      <c r="P421" s="194"/>
      <c r="Q421" s="194"/>
      <c r="R421" s="194"/>
      <c r="S421" s="194"/>
      <c r="T421" s="194"/>
      <c r="U421" s="194"/>
      <c r="V421" s="194"/>
      <c r="W421" s="194"/>
      <c r="X421" s="194"/>
      <c r="Y421" s="194"/>
      <c r="Z421" s="194"/>
      <c r="AA421" s="194"/>
    </row>
    <row r="422" spans="1:27" ht="15.75" customHeight="1" x14ac:dyDescent="0.25">
      <c r="A422" s="194"/>
      <c r="B422" s="194"/>
      <c r="C422" s="194"/>
      <c r="D422" s="194"/>
      <c r="E422" s="194"/>
      <c r="F422" s="194"/>
      <c r="G422" s="194"/>
      <c r="H422" s="194"/>
      <c r="I422" s="194"/>
      <c r="J422" s="194"/>
      <c r="K422" s="194"/>
      <c r="L422" s="194"/>
      <c r="M422" s="194"/>
      <c r="N422" s="194"/>
      <c r="O422" s="194"/>
      <c r="P422" s="194"/>
      <c r="Q422" s="194"/>
      <c r="R422" s="194"/>
      <c r="S422" s="194"/>
      <c r="T422" s="194"/>
      <c r="U422" s="194"/>
      <c r="V422" s="194"/>
      <c r="W422" s="194"/>
      <c r="X422" s="194"/>
      <c r="Y422" s="194"/>
      <c r="Z422" s="194"/>
      <c r="AA422" s="194"/>
    </row>
    <row r="423" spans="1:27" ht="15.75" customHeight="1" x14ac:dyDescent="0.25">
      <c r="A423" s="194"/>
      <c r="B423" s="194"/>
      <c r="C423" s="194"/>
      <c r="D423" s="194"/>
      <c r="E423" s="194"/>
      <c r="F423" s="194"/>
      <c r="G423" s="194"/>
      <c r="H423" s="194"/>
      <c r="I423" s="194"/>
      <c r="J423" s="194"/>
      <c r="K423" s="194"/>
      <c r="L423" s="194"/>
      <c r="M423" s="194"/>
      <c r="N423" s="194"/>
      <c r="O423" s="194"/>
      <c r="P423" s="194"/>
      <c r="Q423" s="194"/>
      <c r="R423" s="194"/>
      <c r="S423" s="194"/>
      <c r="T423" s="194"/>
      <c r="U423" s="194"/>
      <c r="V423" s="194"/>
      <c r="W423" s="194"/>
      <c r="X423" s="194"/>
      <c r="Y423" s="194"/>
      <c r="Z423" s="194"/>
      <c r="AA423" s="194"/>
    </row>
    <row r="424" spans="1:27" ht="15.75" customHeight="1" x14ac:dyDescent="0.25">
      <c r="A424" s="194"/>
      <c r="B424" s="194"/>
      <c r="C424" s="194"/>
      <c r="D424" s="194"/>
      <c r="E424" s="194"/>
      <c r="F424" s="194"/>
      <c r="G424" s="194"/>
      <c r="H424" s="194"/>
      <c r="I424" s="194"/>
      <c r="J424" s="194"/>
      <c r="K424" s="194"/>
      <c r="L424" s="194"/>
      <c r="M424" s="194"/>
      <c r="N424" s="194"/>
      <c r="O424" s="194"/>
      <c r="P424" s="194"/>
      <c r="Q424" s="194"/>
      <c r="R424" s="194"/>
      <c r="S424" s="194"/>
      <c r="T424" s="194"/>
      <c r="U424" s="194"/>
      <c r="V424" s="194"/>
      <c r="W424" s="194"/>
      <c r="X424" s="194"/>
      <c r="Y424" s="194"/>
      <c r="Z424" s="194"/>
      <c r="AA424" s="194"/>
    </row>
    <row r="425" spans="1:27" ht="15.75" customHeight="1" x14ac:dyDescent="0.25">
      <c r="A425" s="194"/>
      <c r="B425" s="194"/>
      <c r="C425" s="194"/>
      <c r="D425" s="194"/>
      <c r="E425" s="194"/>
      <c r="F425" s="194"/>
      <c r="G425" s="194"/>
      <c r="H425" s="194"/>
      <c r="I425" s="194"/>
      <c r="J425" s="194"/>
      <c r="K425" s="194"/>
      <c r="L425" s="194"/>
      <c r="M425" s="194"/>
      <c r="N425" s="194"/>
      <c r="O425" s="194"/>
      <c r="P425" s="194"/>
      <c r="Q425" s="194"/>
      <c r="R425" s="194"/>
      <c r="S425" s="194"/>
      <c r="T425" s="194"/>
      <c r="U425" s="194"/>
      <c r="V425" s="194"/>
      <c r="W425" s="194"/>
      <c r="X425" s="194"/>
      <c r="Y425" s="194"/>
      <c r="Z425" s="194"/>
      <c r="AA425" s="194"/>
    </row>
    <row r="426" spans="1:27" ht="15.75" customHeight="1" x14ac:dyDescent="0.25">
      <c r="A426" s="194"/>
      <c r="B426" s="194"/>
      <c r="C426" s="194"/>
      <c r="D426" s="194"/>
      <c r="E426" s="194"/>
      <c r="F426" s="194"/>
      <c r="G426" s="194"/>
      <c r="H426" s="194"/>
      <c r="I426" s="194"/>
      <c r="J426" s="194"/>
      <c r="K426" s="194"/>
      <c r="L426" s="194"/>
      <c r="M426" s="194"/>
      <c r="N426" s="194"/>
      <c r="O426" s="194"/>
      <c r="P426" s="194"/>
      <c r="Q426" s="194"/>
      <c r="R426" s="194"/>
      <c r="S426" s="194"/>
      <c r="T426" s="194"/>
      <c r="U426" s="194"/>
      <c r="V426" s="194"/>
      <c r="W426" s="194"/>
      <c r="X426" s="194"/>
      <c r="Y426" s="194"/>
      <c r="Z426" s="194"/>
      <c r="AA426" s="194"/>
    </row>
    <row r="427" spans="1:27" ht="15.75" customHeight="1" x14ac:dyDescent="0.25">
      <c r="A427" s="194"/>
      <c r="B427" s="194"/>
      <c r="C427" s="194"/>
      <c r="D427" s="194"/>
      <c r="E427" s="194"/>
      <c r="F427" s="194"/>
      <c r="G427" s="194"/>
      <c r="H427" s="194"/>
      <c r="I427" s="194"/>
      <c r="J427" s="194"/>
      <c r="K427" s="194"/>
      <c r="L427" s="194"/>
      <c r="M427" s="194"/>
      <c r="N427" s="194"/>
      <c r="O427" s="194"/>
      <c r="P427" s="194"/>
      <c r="Q427" s="194"/>
      <c r="R427" s="194"/>
      <c r="S427" s="194"/>
      <c r="T427" s="194"/>
      <c r="U427" s="194"/>
      <c r="V427" s="194"/>
      <c r="W427" s="194"/>
      <c r="X427" s="194"/>
      <c r="Y427" s="194"/>
      <c r="Z427" s="194"/>
      <c r="AA427" s="194"/>
    </row>
    <row r="428" spans="1:27" ht="15.75" customHeight="1" x14ac:dyDescent="0.25">
      <c r="A428" s="194"/>
      <c r="B428" s="194"/>
      <c r="C428" s="194"/>
      <c r="D428" s="194"/>
      <c r="E428" s="194"/>
      <c r="F428" s="194"/>
      <c r="G428" s="194"/>
      <c r="H428" s="194"/>
      <c r="I428" s="194"/>
      <c r="J428" s="194"/>
      <c r="K428" s="194"/>
      <c r="L428" s="194"/>
      <c r="M428" s="194"/>
      <c r="N428" s="194"/>
      <c r="O428" s="194"/>
      <c r="P428" s="194"/>
      <c r="Q428" s="194"/>
      <c r="R428" s="194"/>
      <c r="S428" s="194"/>
      <c r="T428" s="194"/>
      <c r="U428" s="194"/>
      <c r="V428" s="194"/>
      <c r="W428" s="194"/>
      <c r="X428" s="194"/>
      <c r="Y428" s="194"/>
      <c r="Z428" s="194"/>
      <c r="AA428" s="194"/>
    </row>
    <row r="429" spans="1:27" ht="15.75" customHeight="1" x14ac:dyDescent="0.25">
      <c r="A429" s="194"/>
      <c r="B429" s="194"/>
      <c r="C429" s="194"/>
      <c r="D429" s="194"/>
      <c r="E429" s="194"/>
      <c r="F429" s="194"/>
      <c r="G429" s="194"/>
      <c r="H429" s="194"/>
      <c r="I429" s="194"/>
      <c r="J429" s="194"/>
      <c r="K429" s="194"/>
      <c r="L429" s="194"/>
      <c r="M429" s="194"/>
      <c r="N429" s="194"/>
      <c r="O429" s="194"/>
      <c r="P429" s="194"/>
      <c r="Q429" s="194"/>
      <c r="R429" s="194"/>
      <c r="S429" s="194"/>
      <c r="T429" s="194"/>
      <c r="U429" s="194"/>
      <c r="V429" s="194"/>
      <c r="W429" s="194"/>
      <c r="X429" s="194"/>
      <c r="Y429" s="194"/>
      <c r="Z429" s="194"/>
      <c r="AA429" s="194"/>
    </row>
    <row r="430" spans="1:27" ht="15.75" customHeight="1" x14ac:dyDescent="0.25">
      <c r="A430" s="194"/>
      <c r="B430" s="194"/>
      <c r="C430" s="194"/>
      <c r="D430" s="194"/>
      <c r="E430" s="194"/>
      <c r="F430" s="194"/>
      <c r="G430" s="194"/>
      <c r="H430" s="194"/>
      <c r="I430" s="194"/>
      <c r="J430" s="194"/>
      <c r="K430" s="194"/>
      <c r="L430" s="194"/>
      <c r="M430" s="194"/>
      <c r="N430" s="194"/>
      <c r="O430" s="194"/>
      <c r="P430" s="194"/>
      <c r="Q430" s="194"/>
      <c r="R430" s="194"/>
      <c r="S430" s="194"/>
      <c r="T430" s="194"/>
      <c r="U430" s="194"/>
      <c r="V430" s="194"/>
      <c r="W430" s="194"/>
      <c r="X430" s="194"/>
      <c r="Y430" s="194"/>
      <c r="Z430" s="194"/>
      <c r="AA430" s="194"/>
    </row>
    <row r="431" spans="1:27" ht="15.75" customHeight="1" x14ac:dyDescent="0.25">
      <c r="A431" s="194"/>
      <c r="B431" s="194"/>
      <c r="C431" s="194"/>
      <c r="D431" s="194"/>
      <c r="E431" s="194"/>
      <c r="F431" s="194"/>
      <c r="G431" s="194"/>
      <c r="H431" s="194"/>
      <c r="I431" s="194"/>
      <c r="J431" s="194"/>
      <c r="K431" s="194"/>
      <c r="L431" s="194"/>
      <c r="M431" s="194"/>
      <c r="N431" s="194"/>
      <c r="O431" s="194"/>
      <c r="P431" s="194"/>
      <c r="Q431" s="194"/>
      <c r="R431" s="194"/>
      <c r="S431" s="194"/>
      <c r="T431" s="194"/>
      <c r="U431" s="194"/>
      <c r="V431" s="194"/>
      <c r="W431" s="194"/>
      <c r="X431" s="194"/>
      <c r="Y431" s="194"/>
      <c r="Z431" s="194"/>
      <c r="AA431" s="194"/>
    </row>
    <row r="432" spans="1:27" ht="15.75" customHeight="1" x14ac:dyDescent="0.25">
      <c r="A432" s="194"/>
      <c r="B432" s="194"/>
      <c r="C432" s="194"/>
      <c r="D432" s="194"/>
      <c r="E432" s="194"/>
      <c r="F432" s="194"/>
      <c r="G432" s="194"/>
      <c r="H432" s="194"/>
      <c r="I432" s="194"/>
      <c r="J432" s="194"/>
      <c r="K432" s="194"/>
      <c r="L432" s="194"/>
      <c r="M432" s="194"/>
      <c r="N432" s="194"/>
      <c r="O432" s="194"/>
      <c r="P432" s="194"/>
      <c r="Q432" s="194"/>
      <c r="R432" s="194"/>
      <c r="S432" s="194"/>
      <c r="T432" s="194"/>
      <c r="U432" s="194"/>
      <c r="V432" s="194"/>
      <c r="W432" s="194"/>
      <c r="X432" s="194"/>
      <c r="Y432" s="194"/>
      <c r="Z432" s="194"/>
      <c r="AA432" s="194"/>
    </row>
    <row r="433" spans="1:27" ht="15.75" customHeight="1" x14ac:dyDescent="0.25">
      <c r="A433" s="194"/>
      <c r="B433" s="194"/>
      <c r="C433" s="194"/>
      <c r="D433" s="194"/>
      <c r="E433" s="194"/>
      <c r="F433" s="194"/>
      <c r="G433" s="194"/>
      <c r="H433" s="194"/>
      <c r="I433" s="194"/>
      <c r="J433" s="194"/>
      <c r="K433" s="194"/>
      <c r="L433" s="194"/>
      <c r="M433" s="194"/>
      <c r="N433" s="194"/>
      <c r="O433" s="194"/>
      <c r="P433" s="194"/>
      <c r="Q433" s="194"/>
      <c r="R433" s="194"/>
      <c r="S433" s="194"/>
      <c r="T433" s="194"/>
      <c r="U433" s="194"/>
      <c r="V433" s="194"/>
      <c r="W433" s="194"/>
      <c r="X433" s="194"/>
      <c r="Y433" s="194"/>
      <c r="Z433" s="194"/>
      <c r="AA433" s="194"/>
    </row>
    <row r="434" spans="1:27" ht="15.75" customHeight="1" x14ac:dyDescent="0.25">
      <c r="A434" s="194"/>
      <c r="B434" s="194"/>
      <c r="C434" s="194"/>
      <c r="D434" s="194"/>
      <c r="E434" s="194"/>
      <c r="F434" s="194"/>
      <c r="G434" s="194"/>
      <c r="H434" s="194"/>
      <c r="I434" s="194"/>
      <c r="J434" s="194"/>
      <c r="K434" s="194"/>
      <c r="L434" s="194"/>
      <c r="M434" s="194"/>
      <c r="N434" s="194"/>
      <c r="O434" s="194"/>
      <c r="P434" s="194"/>
      <c r="Q434" s="194"/>
      <c r="R434" s="194"/>
      <c r="S434" s="194"/>
      <c r="T434" s="194"/>
      <c r="U434" s="194"/>
      <c r="V434" s="194"/>
      <c r="W434" s="194"/>
      <c r="X434" s="194"/>
      <c r="Y434" s="194"/>
      <c r="Z434" s="194"/>
      <c r="AA434" s="194"/>
    </row>
    <row r="435" spans="1:27" ht="15.75" customHeight="1" x14ac:dyDescent="0.25">
      <c r="A435" s="194"/>
      <c r="B435" s="194"/>
      <c r="C435" s="194"/>
      <c r="D435" s="194"/>
      <c r="E435" s="194"/>
      <c r="F435" s="194"/>
      <c r="G435" s="194"/>
      <c r="H435" s="194"/>
      <c r="I435" s="194"/>
      <c r="J435" s="194"/>
      <c r="K435" s="194"/>
      <c r="L435" s="194"/>
      <c r="M435" s="194"/>
      <c r="N435" s="194"/>
      <c r="O435" s="194"/>
      <c r="P435" s="194"/>
      <c r="Q435" s="194"/>
      <c r="R435" s="194"/>
      <c r="S435" s="194"/>
      <c r="T435" s="194"/>
      <c r="U435" s="194"/>
      <c r="V435" s="194"/>
      <c r="W435" s="194"/>
      <c r="X435" s="194"/>
      <c r="Y435" s="194"/>
      <c r="Z435" s="194"/>
      <c r="AA435" s="194"/>
    </row>
    <row r="436" spans="1:27" ht="15.75" customHeight="1" x14ac:dyDescent="0.25">
      <c r="A436" s="194"/>
      <c r="B436" s="194"/>
      <c r="C436" s="194"/>
      <c r="D436" s="194"/>
      <c r="E436" s="194"/>
      <c r="F436" s="194"/>
      <c r="G436" s="194"/>
      <c r="H436" s="194"/>
      <c r="I436" s="194"/>
      <c r="J436" s="194"/>
      <c r="K436" s="194"/>
      <c r="L436" s="194"/>
      <c r="M436" s="194"/>
      <c r="N436" s="194"/>
      <c r="O436" s="194"/>
      <c r="P436" s="194"/>
      <c r="Q436" s="194"/>
      <c r="R436" s="194"/>
      <c r="S436" s="194"/>
      <c r="T436" s="194"/>
      <c r="U436" s="194"/>
      <c r="V436" s="194"/>
      <c r="W436" s="194"/>
      <c r="X436" s="194"/>
      <c r="Y436" s="194"/>
      <c r="Z436" s="194"/>
      <c r="AA436" s="194"/>
    </row>
    <row r="437" spans="1:27" ht="15.75" customHeight="1" x14ac:dyDescent="0.25">
      <c r="A437" s="194"/>
      <c r="B437" s="194"/>
      <c r="C437" s="194"/>
      <c r="D437" s="194"/>
      <c r="E437" s="194"/>
      <c r="F437" s="194"/>
      <c r="G437" s="194"/>
      <c r="H437" s="194"/>
      <c r="I437" s="194"/>
      <c r="J437" s="194"/>
      <c r="K437" s="194"/>
      <c r="L437" s="194"/>
      <c r="M437" s="194"/>
      <c r="N437" s="194"/>
      <c r="O437" s="194"/>
      <c r="P437" s="194"/>
      <c r="Q437" s="194"/>
      <c r="R437" s="194"/>
      <c r="S437" s="194"/>
      <c r="T437" s="194"/>
      <c r="U437" s="194"/>
      <c r="V437" s="194"/>
      <c r="W437" s="194"/>
      <c r="X437" s="194"/>
      <c r="Y437" s="194"/>
      <c r="Z437" s="194"/>
      <c r="AA437" s="194"/>
    </row>
    <row r="438" spans="1:27" ht="15.75" customHeight="1" x14ac:dyDescent="0.25">
      <c r="A438" s="194"/>
      <c r="B438" s="194"/>
      <c r="C438" s="194"/>
      <c r="D438" s="194"/>
      <c r="E438" s="194"/>
      <c r="F438" s="194"/>
      <c r="G438" s="194"/>
      <c r="H438" s="194"/>
      <c r="I438" s="194"/>
      <c r="J438" s="194"/>
      <c r="K438" s="194"/>
      <c r="L438" s="194"/>
      <c r="M438" s="194"/>
      <c r="N438" s="194"/>
      <c r="O438" s="194"/>
      <c r="P438" s="194"/>
      <c r="Q438" s="194"/>
      <c r="R438" s="194"/>
      <c r="S438" s="194"/>
      <c r="T438" s="194"/>
      <c r="U438" s="194"/>
      <c r="V438" s="194"/>
      <c r="W438" s="194"/>
      <c r="X438" s="194"/>
      <c r="Y438" s="194"/>
      <c r="Z438" s="194"/>
      <c r="AA438" s="194"/>
    </row>
    <row r="439" spans="1:27" ht="15.75" customHeight="1" x14ac:dyDescent="0.25">
      <c r="A439" s="194"/>
      <c r="B439" s="194"/>
      <c r="C439" s="194"/>
      <c r="D439" s="194"/>
      <c r="E439" s="194"/>
      <c r="F439" s="194"/>
      <c r="G439" s="194"/>
      <c r="H439" s="194"/>
      <c r="I439" s="194"/>
      <c r="J439" s="194"/>
      <c r="K439" s="194"/>
      <c r="L439" s="194"/>
      <c r="M439" s="194"/>
      <c r="N439" s="194"/>
      <c r="O439" s="194"/>
      <c r="P439" s="194"/>
      <c r="Q439" s="194"/>
      <c r="R439" s="194"/>
      <c r="S439" s="194"/>
      <c r="T439" s="194"/>
      <c r="U439" s="194"/>
      <c r="V439" s="194"/>
      <c r="W439" s="194"/>
      <c r="X439" s="194"/>
      <c r="Y439" s="194"/>
      <c r="Z439" s="194"/>
      <c r="AA439" s="194"/>
    </row>
    <row r="440" spans="1:27" ht="15.75" customHeight="1" x14ac:dyDescent="0.25">
      <c r="A440" s="194"/>
      <c r="B440" s="194"/>
      <c r="C440" s="194"/>
      <c r="D440" s="194"/>
      <c r="E440" s="194"/>
      <c r="F440" s="194"/>
      <c r="G440" s="194"/>
      <c r="H440" s="194"/>
      <c r="I440" s="194"/>
      <c r="J440" s="194"/>
      <c r="K440" s="194"/>
      <c r="L440" s="194"/>
      <c r="M440" s="194"/>
      <c r="N440" s="194"/>
      <c r="O440" s="194"/>
      <c r="P440" s="194"/>
      <c r="Q440" s="194"/>
      <c r="R440" s="194"/>
      <c r="S440" s="194"/>
      <c r="T440" s="194"/>
      <c r="U440" s="194"/>
      <c r="V440" s="194"/>
      <c r="W440" s="194"/>
      <c r="X440" s="194"/>
      <c r="Y440" s="194"/>
      <c r="Z440" s="194"/>
      <c r="AA440" s="194"/>
    </row>
    <row r="441" spans="1:27" ht="15.75" customHeight="1" x14ac:dyDescent="0.25">
      <c r="A441" s="194"/>
      <c r="B441" s="194"/>
      <c r="C441" s="194"/>
      <c r="D441" s="194"/>
      <c r="E441" s="194"/>
      <c r="F441" s="194"/>
      <c r="G441" s="194"/>
      <c r="H441" s="194"/>
      <c r="I441" s="194"/>
      <c r="J441" s="194"/>
      <c r="K441" s="194"/>
      <c r="L441" s="194"/>
      <c r="M441" s="194"/>
      <c r="N441" s="194"/>
      <c r="O441" s="194"/>
      <c r="P441" s="194"/>
      <c r="Q441" s="194"/>
      <c r="R441" s="194"/>
      <c r="S441" s="194"/>
      <c r="T441" s="194"/>
      <c r="U441" s="194"/>
      <c r="V441" s="194"/>
      <c r="W441" s="194"/>
      <c r="X441" s="194"/>
      <c r="Y441" s="194"/>
      <c r="Z441" s="194"/>
      <c r="AA441" s="194"/>
    </row>
    <row r="442" spans="1:27" ht="15.75" customHeight="1" x14ac:dyDescent="0.25">
      <c r="A442" s="194"/>
      <c r="B442" s="194"/>
      <c r="C442" s="194"/>
      <c r="D442" s="194"/>
      <c r="E442" s="194"/>
      <c r="F442" s="194"/>
      <c r="G442" s="194"/>
      <c r="H442" s="194"/>
      <c r="I442" s="194"/>
      <c r="J442" s="194"/>
      <c r="K442" s="194"/>
      <c r="L442" s="194"/>
      <c r="M442" s="194"/>
      <c r="N442" s="194"/>
      <c r="O442" s="194"/>
      <c r="P442" s="194"/>
      <c r="Q442" s="194"/>
      <c r="R442" s="194"/>
      <c r="S442" s="194"/>
      <c r="T442" s="194"/>
      <c r="U442" s="194"/>
      <c r="V442" s="194"/>
      <c r="W442" s="194"/>
      <c r="X442" s="194"/>
      <c r="Y442" s="194"/>
      <c r="Z442" s="194"/>
      <c r="AA442" s="194"/>
    </row>
    <row r="443" spans="1:27" ht="15.75" customHeight="1" x14ac:dyDescent="0.25">
      <c r="A443" s="194"/>
      <c r="B443" s="194"/>
      <c r="C443" s="194"/>
      <c r="D443" s="194"/>
      <c r="E443" s="194"/>
      <c r="F443" s="194"/>
      <c r="G443" s="194"/>
      <c r="H443" s="194"/>
      <c r="I443" s="194"/>
      <c r="J443" s="194"/>
      <c r="K443" s="194"/>
      <c r="L443" s="194"/>
      <c r="M443" s="194"/>
      <c r="N443" s="194"/>
      <c r="O443" s="194"/>
      <c r="P443" s="194"/>
      <c r="Q443" s="194"/>
      <c r="R443" s="194"/>
      <c r="S443" s="194"/>
      <c r="T443" s="194"/>
      <c r="U443" s="194"/>
      <c r="V443" s="194"/>
      <c r="W443" s="194"/>
      <c r="X443" s="194"/>
      <c r="Y443" s="194"/>
      <c r="Z443" s="194"/>
      <c r="AA443" s="194"/>
    </row>
    <row r="444" spans="1:27" ht="15.75" customHeight="1" x14ac:dyDescent="0.25">
      <c r="A444" s="194"/>
      <c r="B444" s="194"/>
      <c r="C444" s="194"/>
      <c r="D444" s="194"/>
      <c r="E444" s="194"/>
      <c r="F444" s="194"/>
      <c r="G444" s="194"/>
      <c r="H444" s="194"/>
      <c r="I444" s="194"/>
      <c r="J444" s="194"/>
      <c r="K444" s="194"/>
      <c r="L444" s="194"/>
      <c r="M444" s="194"/>
      <c r="N444" s="194"/>
      <c r="O444" s="194"/>
      <c r="P444" s="194"/>
      <c r="Q444" s="194"/>
      <c r="R444" s="194"/>
      <c r="S444" s="194"/>
      <c r="T444" s="194"/>
      <c r="U444" s="194"/>
      <c r="V444" s="194"/>
      <c r="W444" s="194"/>
      <c r="X444" s="194"/>
      <c r="Y444" s="194"/>
      <c r="Z444" s="194"/>
      <c r="AA444" s="194"/>
    </row>
    <row r="445" spans="1:27" ht="15.75" customHeight="1" x14ac:dyDescent="0.25">
      <c r="A445" s="194"/>
      <c r="B445" s="194"/>
      <c r="C445" s="194"/>
      <c r="D445" s="194"/>
      <c r="E445" s="194"/>
      <c r="F445" s="194"/>
      <c r="G445" s="194"/>
      <c r="H445" s="194"/>
      <c r="I445" s="194"/>
      <c r="J445" s="194"/>
      <c r="K445" s="194"/>
      <c r="L445" s="194"/>
      <c r="M445" s="194"/>
      <c r="N445" s="194"/>
      <c r="O445" s="194"/>
      <c r="P445" s="194"/>
      <c r="Q445" s="194"/>
      <c r="R445" s="194"/>
      <c r="S445" s="194"/>
      <c r="T445" s="194"/>
      <c r="U445" s="194"/>
      <c r="V445" s="194"/>
      <c r="W445" s="194"/>
      <c r="X445" s="194"/>
      <c r="Y445" s="194"/>
      <c r="Z445" s="194"/>
      <c r="AA445" s="194"/>
    </row>
    <row r="446" spans="1:27" ht="15.75" customHeight="1" x14ac:dyDescent="0.25">
      <c r="A446" s="194"/>
      <c r="B446" s="194"/>
      <c r="C446" s="194"/>
      <c r="D446" s="194"/>
      <c r="E446" s="194"/>
      <c r="F446" s="194"/>
      <c r="G446" s="194"/>
      <c r="H446" s="194"/>
      <c r="I446" s="194"/>
      <c r="J446" s="194"/>
      <c r="K446" s="194"/>
      <c r="L446" s="194"/>
      <c r="M446" s="194"/>
      <c r="N446" s="194"/>
      <c r="O446" s="194"/>
      <c r="P446" s="194"/>
      <c r="Q446" s="194"/>
      <c r="R446" s="194"/>
      <c r="S446" s="194"/>
      <c r="T446" s="194"/>
      <c r="U446" s="194"/>
      <c r="V446" s="194"/>
      <c r="W446" s="194"/>
      <c r="X446" s="194"/>
      <c r="Y446" s="194"/>
      <c r="Z446" s="194"/>
      <c r="AA446" s="194"/>
    </row>
    <row r="447" spans="1:27" ht="15.75" customHeight="1" x14ac:dyDescent="0.25">
      <c r="A447" s="194"/>
      <c r="B447" s="194"/>
      <c r="C447" s="194"/>
      <c r="D447" s="194"/>
      <c r="E447" s="194"/>
      <c r="F447" s="194"/>
      <c r="G447" s="194"/>
      <c r="H447" s="194"/>
      <c r="I447" s="194"/>
      <c r="J447" s="194"/>
      <c r="K447" s="194"/>
      <c r="L447" s="194"/>
      <c r="M447" s="194"/>
      <c r="N447" s="194"/>
      <c r="O447" s="194"/>
      <c r="P447" s="194"/>
      <c r="Q447" s="194"/>
      <c r="R447" s="194"/>
      <c r="S447" s="194"/>
      <c r="T447" s="194"/>
      <c r="U447" s="194"/>
      <c r="V447" s="194"/>
      <c r="W447" s="194"/>
      <c r="X447" s="194"/>
      <c r="Y447" s="194"/>
      <c r="Z447" s="194"/>
      <c r="AA447" s="194"/>
    </row>
    <row r="448" spans="1:27" ht="15.75" customHeight="1" x14ac:dyDescent="0.25">
      <c r="A448" s="194"/>
      <c r="B448" s="194"/>
      <c r="C448" s="194"/>
      <c r="D448" s="194"/>
      <c r="E448" s="194"/>
      <c r="F448" s="194"/>
      <c r="G448" s="194"/>
      <c r="H448" s="194"/>
      <c r="I448" s="194"/>
      <c r="J448" s="194"/>
      <c r="K448" s="194"/>
      <c r="L448" s="194"/>
      <c r="M448" s="194"/>
      <c r="N448" s="194"/>
      <c r="O448" s="194"/>
      <c r="P448" s="194"/>
      <c r="Q448" s="194"/>
      <c r="R448" s="194"/>
      <c r="S448" s="194"/>
      <c r="T448" s="194"/>
      <c r="U448" s="194"/>
      <c r="V448" s="194"/>
      <c r="W448" s="194"/>
      <c r="X448" s="194"/>
      <c r="Y448" s="194"/>
      <c r="Z448" s="194"/>
      <c r="AA448" s="194"/>
    </row>
    <row r="449" spans="1:27" ht="15.75" customHeight="1" x14ac:dyDescent="0.25">
      <c r="A449" s="194"/>
      <c r="B449" s="194"/>
      <c r="C449" s="194"/>
      <c r="D449" s="194"/>
      <c r="E449" s="194"/>
      <c r="F449" s="194"/>
      <c r="G449" s="194"/>
      <c r="H449" s="194"/>
      <c r="I449" s="194"/>
      <c r="J449" s="194"/>
      <c r="K449" s="194"/>
      <c r="L449" s="194"/>
      <c r="M449" s="194"/>
      <c r="N449" s="194"/>
      <c r="O449" s="194"/>
      <c r="P449" s="194"/>
      <c r="Q449" s="194"/>
      <c r="R449" s="194"/>
      <c r="S449" s="194"/>
      <c r="T449" s="194"/>
      <c r="U449" s="194"/>
      <c r="V449" s="194"/>
      <c r="W449" s="194"/>
      <c r="X449" s="194"/>
      <c r="Y449" s="194"/>
      <c r="Z449" s="194"/>
      <c r="AA449" s="194"/>
    </row>
    <row r="450" spans="1:27" ht="15.75" customHeight="1" x14ac:dyDescent="0.25">
      <c r="A450" s="194"/>
      <c r="B450" s="194"/>
      <c r="C450" s="194"/>
      <c r="D450" s="194"/>
      <c r="E450" s="194"/>
      <c r="F450" s="194"/>
      <c r="G450" s="194"/>
      <c r="H450" s="194"/>
      <c r="I450" s="194"/>
      <c r="J450" s="194"/>
      <c r="K450" s="194"/>
      <c r="L450" s="194"/>
      <c r="M450" s="194"/>
      <c r="N450" s="194"/>
      <c r="O450" s="194"/>
      <c r="P450" s="194"/>
      <c r="Q450" s="194"/>
      <c r="R450" s="194"/>
      <c r="S450" s="194"/>
      <c r="T450" s="194"/>
      <c r="U450" s="194"/>
      <c r="V450" s="194"/>
      <c r="W450" s="194"/>
      <c r="X450" s="194"/>
      <c r="Y450" s="194"/>
      <c r="Z450" s="194"/>
      <c r="AA450" s="194"/>
    </row>
    <row r="451" spans="1:27" ht="15.75" customHeight="1" x14ac:dyDescent="0.25">
      <c r="A451" s="194"/>
      <c r="B451" s="194"/>
      <c r="C451" s="194"/>
      <c r="D451" s="194"/>
      <c r="E451" s="194"/>
      <c r="F451" s="194"/>
      <c r="G451" s="194"/>
      <c r="H451" s="194"/>
      <c r="I451" s="194"/>
      <c r="J451" s="194"/>
      <c r="K451" s="194"/>
      <c r="L451" s="194"/>
      <c r="M451" s="194"/>
      <c r="N451" s="194"/>
      <c r="O451" s="194"/>
      <c r="P451" s="194"/>
      <c r="Q451" s="194"/>
      <c r="R451" s="194"/>
      <c r="S451" s="194"/>
      <c r="T451" s="194"/>
      <c r="U451" s="194"/>
      <c r="V451" s="194"/>
      <c r="W451" s="194"/>
      <c r="X451" s="194"/>
      <c r="Y451" s="194"/>
      <c r="Z451" s="194"/>
      <c r="AA451" s="194"/>
    </row>
    <row r="452" spans="1:27" ht="15.75" customHeight="1" x14ac:dyDescent="0.25">
      <c r="A452" s="194"/>
      <c r="B452" s="194"/>
      <c r="C452" s="194"/>
      <c r="D452" s="194"/>
      <c r="E452" s="194"/>
      <c r="F452" s="194"/>
      <c r="G452" s="194"/>
      <c r="H452" s="194"/>
      <c r="I452" s="194"/>
      <c r="J452" s="194"/>
      <c r="K452" s="194"/>
      <c r="L452" s="194"/>
      <c r="M452" s="194"/>
      <c r="N452" s="194"/>
      <c r="O452" s="194"/>
      <c r="P452" s="194"/>
      <c r="Q452" s="194"/>
      <c r="R452" s="194"/>
      <c r="S452" s="194"/>
      <c r="T452" s="194"/>
      <c r="U452" s="194"/>
      <c r="V452" s="194"/>
      <c r="W452" s="194"/>
      <c r="X452" s="194"/>
      <c r="Y452" s="194"/>
      <c r="Z452" s="194"/>
      <c r="AA452" s="194"/>
    </row>
    <row r="453" spans="1:27" ht="15.75" customHeight="1" x14ac:dyDescent="0.25">
      <c r="A453" s="194"/>
      <c r="B453" s="194"/>
      <c r="C453" s="194"/>
      <c r="D453" s="194"/>
      <c r="E453" s="194"/>
      <c r="F453" s="194"/>
      <c r="G453" s="194"/>
      <c r="H453" s="194"/>
      <c r="I453" s="194"/>
      <c r="J453" s="194"/>
      <c r="K453" s="194"/>
      <c r="L453" s="194"/>
      <c r="M453" s="194"/>
      <c r="N453" s="194"/>
      <c r="O453" s="194"/>
      <c r="P453" s="194"/>
      <c r="Q453" s="194"/>
      <c r="R453" s="194"/>
      <c r="S453" s="194"/>
      <c r="T453" s="194"/>
      <c r="U453" s="194"/>
      <c r="V453" s="194"/>
      <c r="W453" s="194"/>
      <c r="X453" s="194"/>
      <c r="Y453" s="194"/>
      <c r="Z453" s="194"/>
      <c r="AA453" s="194"/>
    </row>
    <row r="454" spans="1:27" ht="15.75" customHeight="1" x14ac:dyDescent="0.25">
      <c r="A454" s="194"/>
      <c r="B454" s="194"/>
      <c r="C454" s="194"/>
      <c r="D454" s="194"/>
      <c r="E454" s="194"/>
      <c r="F454" s="194"/>
      <c r="G454" s="194"/>
      <c r="H454" s="194"/>
      <c r="I454" s="194"/>
      <c r="J454" s="194"/>
      <c r="K454" s="194"/>
      <c r="L454" s="194"/>
      <c r="M454" s="194"/>
      <c r="N454" s="194"/>
      <c r="O454" s="194"/>
      <c r="P454" s="194"/>
      <c r="Q454" s="194"/>
      <c r="R454" s="194"/>
      <c r="S454" s="194"/>
      <c r="T454" s="194"/>
      <c r="U454" s="194"/>
      <c r="V454" s="194"/>
      <c r="W454" s="194"/>
      <c r="X454" s="194"/>
      <c r="Y454" s="194"/>
      <c r="Z454" s="194"/>
      <c r="AA454" s="194"/>
    </row>
    <row r="455" spans="1:27" ht="15.75" customHeight="1" x14ac:dyDescent="0.25">
      <c r="A455" s="194"/>
      <c r="B455" s="194"/>
      <c r="C455" s="194"/>
      <c r="D455" s="194"/>
      <c r="E455" s="194"/>
      <c r="F455" s="194"/>
      <c r="G455" s="194"/>
      <c r="H455" s="194"/>
      <c r="I455" s="194"/>
      <c r="J455" s="194"/>
      <c r="K455" s="194"/>
      <c r="L455" s="194"/>
      <c r="M455" s="194"/>
      <c r="N455" s="194"/>
      <c r="O455" s="194"/>
      <c r="P455" s="194"/>
      <c r="Q455" s="194"/>
      <c r="R455" s="194"/>
      <c r="S455" s="194"/>
      <c r="T455" s="194"/>
      <c r="U455" s="194"/>
      <c r="V455" s="194"/>
      <c r="W455" s="194"/>
      <c r="X455" s="194"/>
      <c r="Y455" s="194"/>
      <c r="Z455" s="194"/>
      <c r="AA455" s="194"/>
    </row>
    <row r="456" spans="1:27" ht="15.75" customHeight="1" x14ac:dyDescent="0.25">
      <c r="A456" s="194"/>
      <c r="B456" s="194"/>
      <c r="C456" s="194"/>
      <c r="D456" s="194"/>
      <c r="E456" s="194"/>
      <c r="F456" s="194"/>
      <c r="G456" s="194"/>
      <c r="H456" s="194"/>
      <c r="I456" s="194"/>
      <c r="J456" s="194"/>
      <c r="K456" s="194"/>
      <c r="L456" s="194"/>
      <c r="M456" s="194"/>
      <c r="N456" s="194"/>
      <c r="O456" s="194"/>
      <c r="P456" s="194"/>
      <c r="Q456" s="194"/>
      <c r="R456" s="194"/>
      <c r="S456" s="194"/>
      <c r="T456" s="194"/>
      <c r="U456" s="194"/>
      <c r="V456" s="194"/>
      <c r="W456" s="194"/>
      <c r="X456" s="194"/>
      <c r="Y456" s="194"/>
      <c r="Z456" s="194"/>
      <c r="AA456" s="194"/>
    </row>
    <row r="457" spans="1:27" ht="15.75" customHeight="1" x14ac:dyDescent="0.25">
      <c r="A457" s="194"/>
      <c r="B457" s="194"/>
      <c r="C457" s="194"/>
      <c r="D457" s="194"/>
      <c r="E457" s="194"/>
      <c r="F457" s="194"/>
      <c r="G457" s="194"/>
      <c r="H457" s="194"/>
      <c r="I457" s="194"/>
      <c r="J457" s="194"/>
      <c r="K457" s="194"/>
      <c r="L457" s="194"/>
      <c r="M457" s="194"/>
      <c r="N457" s="194"/>
      <c r="O457" s="194"/>
      <c r="P457" s="194"/>
      <c r="Q457" s="194"/>
      <c r="R457" s="194"/>
      <c r="S457" s="194"/>
      <c r="T457" s="194"/>
      <c r="U457" s="194"/>
      <c r="V457" s="194"/>
      <c r="W457" s="194"/>
      <c r="X457" s="194"/>
      <c r="Y457" s="194"/>
      <c r="Z457" s="194"/>
      <c r="AA457" s="194"/>
    </row>
    <row r="458" spans="1:27" ht="15.75" customHeight="1" x14ac:dyDescent="0.25">
      <c r="A458" s="194"/>
      <c r="B458" s="194"/>
      <c r="C458" s="194"/>
      <c r="D458" s="194"/>
      <c r="E458" s="194"/>
      <c r="F458" s="194"/>
      <c r="G458" s="194"/>
      <c r="H458" s="194"/>
      <c r="I458" s="194"/>
      <c r="J458" s="194"/>
      <c r="K458" s="194"/>
      <c r="L458" s="194"/>
      <c r="M458" s="194"/>
      <c r="N458" s="194"/>
      <c r="O458" s="194"/>
      <c r="P458" s="194"/>
      <c r="Q458" s="194"/>
      <c r="R458" s="194"/>
      <c r="S458" s="194"/>
      <c r="T458" s="194"/>
      <c r="U458" s="194"/>
      <c r="V458" s="194"/>
      <c r="W458" s="194"/>
      <c r="X458" s="194"/>
      <c r="Y458" s="194"/>
      <c r="Z458" s="194"/>
      <c r="AA458" s="194"/>
    </row>
    <row r="459" spans="1:27" ht="15.75" customHeight="1" x14ac:dyDescent="0.25">
      <c r="A459" s="194"/>
      <c r="B459" s="194"/>
      <c r="C459" s="194"/>
      <c r="D459" s="194"/>
      <c r="E459" s="194"/>
      <c r="F459" s="194"/>
      <c r="G459" s="194"/>
      <c r="H459" s="194"/>
      <c r="I459" s="194"/>
      <c r="J459" s="194"/>
      <c r="K459" s="194"/>
      <c r="L459" s="194"/>
      <c r="M459" s="194"/>
      <c r="N459" s="194"/>
      <c r="O459" s="194"/>
      <c r="P459" s="194"/>
      <c r="Q459" s="194"/>
      <c r="R459" s="194"/>
      <c r="S459" s="194"/>
      <c r="T459" s="194"/>
      <c r="U459" s="194"/>
      <c r="V459" s="194"/>
      <c r="W459" s="194"/>
      <c r="X459" s="194"/>
      <c r="Y459" s="194"/>
      <c r="Z459" s="194"/>
      <c r="AA459" s="194"/>
    </row>
    <row r="460" spans="1:27" ht="15.75" customHeight="1" x14ac:dyDescent="0.25">
      <c r="A460" s="194"/>
      <c r="B460" s="194"/>
      <c r="C460" s="194"/>
      <c r="D460" s="194"/>
      <c r="E460" s="194"/>
      <c r="F460" s="194"/>
      <c r="G460" s="194"/>
      <c r="H460" s="194"/>
      <c r="I460" s="194"/>
      <c r="J460" s="194"/>
      <c r="K460" s="194"/>
      <c r="L460" s="194"/>
      <c r="M460" s="194"/>
      <c r="N460" s="194"/>
      <c r="O460" s="194"/>
      <c r="P460" s="194"/>
      <c r="Q460" s="194"/>
      <c r="R460" s="194"/>
      <c r="S460" s="194"/>
      <c r="T460" s="194"/>
      <c r="U460" s="194"/>
      <c r="V460" s="194"/>
      <c r="W460" s="194"/>
      <c r="X460" s="194"/>
      <c r="Y460" s="194"/>
      <c r="Z460" s="194"/>
      <c r="AA460" s="194"/>
    </row>
    <row r="461" spans="1:27" ht="15.75" customHeight="1" x14ac:dyDescent="0.25">
      <c r="A461" s="194"/>
      <c r="B461" s="194"/>
      <c r="C461" s="194"/>
      <c r="D461" s="194"/>
      <c r="E461" s="194"/>
      <c r="F461" s="194"/>
      <c r="G461" s="194"/>
      <c r="H461" s="194"/>
      <c r="I461" s="194"/>
      <c r="J461" s="194"/>
      <c r="K461" s="194"/>
      <c r="L461" s="194"/>
      <c r="M461" s="194"/>
      <c r="N461" s="194"/>
      <c r="O461" s="194"/>
      <c r="P461" s="194"/>
      <c r="Q461" s="194"/>
      <c r="R461" s="194"/>
      <c r="S461" s="194"/>
      <c r="T461" s="194"/>
      <c r="U461" s="194"/>
      <c r="V461" s="194"/>
      <c r="W461" s="194"/>
      <c r="X461" s="194"/>
      <c r="Y461" s="194"/>
      <c r="Z461" s="194"/>
      <c r="AA461" s="194"/>
    </row>
    <row r="462" spans="1:27" ht="15.75" customHeight="1" x14ac:dyDescent="0.25">
      <c r="A462" s="194"/>
      <c r="B462" s="194"/>
      <c r="C462" s="194"/>
      <c r="D462" s="194"/>
      <c r="E462" s="194"/>
      <c r="F462" s="194"/>
      <c r="G462" s="194"/>
      <c r="H462" s="194"/>
      <c r="I462" s="194"/>
      <c r="J462" s="194"/>
      <c r="K462" s="194"/>
      <c r="L462" s="194"/>
      <c r="M462" s="194"/>
      <c r="N462" s="194"/>
      <c r="O462" s="194"/>
      <c r="P462" s="194"/>
      <c r="Q462" s="194"/>
      <c r="R462" s="194"/>
      <c r="S462" s="194"/>
      <c r="T462" s="194"/>
      <c r="U462" s="194"/>
      <c r="V462" s="194"/>
      <c r="W462" s="194"/>
      <c r="X462" s="194"/>
      <c r="Y462" s="194"/>
      <c r="Z462" s="194"/>
      <c r="AA462" s="194"/>
    </row>
    <row r="463" spans="1:27" ht="15.75" customHeight="1" x14ac:dyDescent="0.25">
      <c r="A463" s="194"/>
      <c r="B463" s="194"/>
      <c r="C463" s="194"/>
      <c r="D463" s="194"/>
      <c r="E463" s="194"/>
      <c r="F463" s="194"/>
      <c r="G463" s="194"/>
      <c r="H463" s="194"/>
      <c r="I463" s="194"/>
      <c r="J463" s="194"/>
      <c r="K463" s="194"/>
      <c r="L463" s="194"/>
      <c r="M463" s="194"/>
      <c r="N463" s="194"/>
      <c r="O463" s="194"/>
      <c r="P463" s="194"/>
      <c r="Q463" s="194"/>
      <c r="R463" s="194"/>
      <c r="S463" s="194"/>
      <c r="T463" s="194"/>
      <c r="U463" s="194"/>
      <c r="V463" s="194"/>
      <c r="W463" s="194"/>
      <c r="X463" s="194"/>
      <c r="Y463" s="194"/>
      <c r="Z463" s="194"/>
      <c r="AA463" s="194"/>
    </row>
    <row r="464" spans="1:27" ht="15.75" customHeight="1" x14ac:dyDescent="0.25">
      <c r="A464" s="194"/>
      <c r="B464" s="194"/>
      <c r="C464" s="194"/>
      <c r="D464" s="194"/>
      <c r="E464" s="194"/>
      <c r="F464" s="194"/>
      <c r="G464" s="194"/>
      <c r="H464" s="194"/>
      <c r="I464" s="194"/>
      <c r="J464" s="194"/>
      <c r="K464" s="194"/>
      <c r="L464" s="194"/>
      <c r="M464" s="194"/>
      <c r="N464" s="194"/>
      <c r="O464" s="194"/>
      <c r="P464" s="194"/>
      <c r="Q464" s="194"/>
      <c r="R464" s="194"/>
      <c r="S464" s="194"/>
      <c r="T464" s="194"/>
      <c r="U464" s="194"/>
      <c r="V464" s="194"/>
      <c r="W464" s="194"/>
      <c r="X464" s="194"/>
      <c r="Y464" s="194"/>
      <c r="Z464" s="194"/>
      <c r="AA464" s="194"/>
    </row>
    <row r="465" spans="1:27" ht="15.75" customHeight="1" x14ac:dyDescent="0.25">
      <c r="A465" s="194"/>
      <c r="B465" s="194"/>
      <c r="C465" s="194"/>
      <c r="D465" s="194"/>
      <c r="E465" s="194"/>
      <c r="F465" s="194"/>
      <c r="G465" s="194"/>
      <c r="H465" s="194"/>
      <c r="I465" s="194"/>
      <c r="J465" s="194"/>
      <c r="K465" s="194"/>
      <c r="L465" s="194"/>
      <c r="M465" s="194"/>
      <c r="N465" s="194"/>
      <c r="O465" s="194"/>
      <c r="P465" s="194"/>
      <c r="Q465" s="194"/>
      <c r="R465" s="194"/>
      <c r="S465" s="194"/>
      <c r="T465" s="194"/>
      <c r="U465" s="194"/>
      <c r="V465" s="194"/>
      <c r="W465" s="194"/>
      <c r="X465" s="194"/>
      <c r="Y465" s="194"/>
      <c r="Z465" s="194"/>
      <c r="AA465" s="194"/>
    </row>
    <row r="466" spans="1:27" ht="15.75" customHeight="1" x14ac:dyDescent="0.25">
      <c r="A466" s="194"/>
      <c r="B466" s="194"/>
      <c r="C466" s="194"/>
      <c r="D466" s="194"/>
      <c r="E466" s="194"/>
      <c r="F466" s="194"/>
      <c r="G466" s="194"/>
      <c r="H466" s="194"/>
      <c r="I466" s="194"/>
      <c r="J466" s="194"/>
      <c r="K466" s="194"/>
      <c r="L466" s="194"/>
      <c r="M466" s="194"/>
      <c r="N466" s="194"/>
      <c r="O466" s="194"/>
      <c r="P466" s="194"/>
      <c r="Q466" s="194"/>
      <c r="R466" s="194"/>
      <c r="S466" s="194"/>
      <c r="T466" s="194"/>
      <c r="U466" s="194"/>
      <c r="V466" s="194"/>
      <c r="W466" s="194"/>
      <c r="X466" s="194"/>
      <c r="Y466" s="194"/>
      <c r="Z466" s="194"/>
      <c r="AA466" s="194"/>
    </row>
    <row r="467" spans="1:27" ht="15.75" customHeight="1" x14ac:dyDescent="0.25">
      <c r="A467" s="194"/>
      <c r="B467" s="194"/>
      <c r="C467" s="194"/>
      <c r="D467" s="194"/>
      <c r="E467" s="194"/>
      <c r="F467" s="194"/>
      <c r="G467" s="194"/>
      <c r="H467" s="194"/>
      <c r="I467" s="194"/>
      <c r="J467" s="194"/>
      <c r="K467" s="194"/>
      <c r="L467" s="194"/>
      <c r="M467" s="194"/>
      <c r="N467" s="194"/>
      <c r="O467" s="194"/>
      <c r="P467" s="194"/>
      <c r="Q467" s="194"/>
      <c r="R467" s="194"/>
      <c r="S467" s="194"/>
      <c r="T467" s="194"/>
      <c r="U467" s="194"/>
      <c r="V467" s="194"/>
      <c r="W467" s="194"/>
      <c r="X467" s="194"/>
      <c r="Y467" s="194"/>
      <c r="Z467" s="194"/>
      <c r="AA467" s="194"/>
    </row>
    <row r="468" spans="1:27" ht="15.75" customHeight="1" x14ac:dyDescent="0.25">
      <c r="A468" s="194"/>
      <c r="B468" s="194"/>
      <c r="C468" s="194"/>
      <c r="D468" s="194"/>
      <c r="E468" s="194"/>
      <c r="F468" s="194"/>
      <c r="G468" s="194"/>
      <c r="H468" s="194"/>
      <c r="I468" s="194"/>
      <c r="J468" s="194"/>
      <c r="K468" s="194"/>
      <c r="L468" s="194"/>
      <c r="M468" s="194"/>
      <c r="N468" s="194"/>
      <c r="O468" s="194"/>
      <c r="P468" s="194"/>
      <c r="Q468" s="194"/>
      <c r="R468" s="194"/>
      <c r="S468" s="194"/>
      <c r="T468" s="194"/>
      <c r="U468" s="194"/>
      <c r="V468" s="194"/>
      <c r="W468" s="194"/>
      <c r="X468" s="194"/>
      <c r="Y468" s="194"/>
      <c r="Z468" s="194"/>
      <c r="AA468" s="194"/>
    </row>
    <row r="469" spans="1:27" ht="15.75" customHeight="1" x14ac:dyDescent="0.25">
      <c r="A469" s="194"/>
      <c r="B469" s="194"/>
      <c r="C469" s="194"/>
      <c r="D469" s="194"/>
      <c r="E469" s="194"/>
      <c r="F469" s="194"/>
      <c r="G469" s="194"/>
      <c r="H469" s="194"/>
      <c r="I469" s="194"/>
      <c r="J469" s="194"/>
      <c r="K469" s="194"/>
      <c r="L469" s="194"/>
      <c r="M469" s="194"/>
      <c r="N469" s="194"/>
      <c r="O469" s="194"/>
      <c r="P469" s="194"/>
      <c r="Q469" s="194"/>
      <c r="R469" s="194"/>
      <c r="S469" s="194"/>
      <c r="T469" s="194"/>
      <c r="U469" s="194"/>
      <c r="V469" s="194"/>
      <c r="W469" s="194"/>
      <c r="X469" s="194"/>
      <c r="Y469" s="194"/>
      <c r="Z469" s="194"/>
      <c r="AA469" s="194"/>
    </row>
    <row r="470" spans="1:27" ht="15.75" customHeight="1" x14ac:dyDescent="0.25">
      <c r="A470" s="194"/>
      <c r="B470" s="194"/>
      <c r="C470" s="194"/>
      <c r="D470" s="194"/>
      <c r="E470" s="194"/>
      <c r="F470" s="194"/>
      <c r="G470" s="194"/>
      <c r="H470" s="194"/>
      <c r="I470" s="194"/>
      <c r="J470" s="194"/>
      <c r="K470" s="194"/>
      <c r="L470" s="194"/>
      <c r="M470" s="194"/>
      <c r="N470" s="194"/>
      <c r="O470" s="194"/>
      <c r="P470" s="194"/>
      <c r="Q470" s="194"/>
      <c r="R470" s="194"/>
      <c r="S470" s="194"/>
      <c r="T470" s="194"/>
      <c r="U470" s="194"/>
      <c r="V470" s="194"/>
      <c r="W470" s="194"/>
      <c r="X470" s="194"/>
      <c r="Y470" s="194"/>
      <c r="Z470" s="194"/>
      <c r="AA470" s="194"/>
    </row>
    <row r="471" spans="1:27" ht="15.75" customHeight="1" x14ac:dyDescent="0.25">
      <c r="A471" s="194"/>
      <c r="B471" s="194"/>
      <c r="C471" s="194"/>
      <c r="D471" s="194"/>
      <c r="E471" s="194"/>
      <c r="F471" s="194"/>
      <c r="G471" s="194"/>
      <c r="H471" s="194"/>
      <c r="I471" s="194"/>
      <c r="J471" s="194"/>
      <c r="K471" s="194"/>
      <c r="L471" s="194"/>
      <c r="M471" s="194"/>
      <c r="N471" s="194"/>
      <c r="O471" s="194"/>
      <c r="P471" s="194"/>
      <c r="Q471" s="194"/>
      <c r="R471" s="194"/>
      <c r="S471" s="194"/>
      <c r="T471" s="194"/>
      <c r="U471" s="194"/>
      <c r="V471" s="194"/>
      <c r="W471" s="194"/>
      <c r="X471" s="194"/>
      <c r="Y471" s="194"/>
      <c r="Z471" s="194"/>
      <c r="AA471" s="194"/>
    </row>
    <row r="472" spans="1:27" ht="15.75" customHeight="1" x14ac:dyDescent="0.25">
      <c r="A472" s="194"/>
      <c r="B472" s="194"/>
      <c r="C472" s="194"/>
      <c r="D472" s="194"/>
      <c r="E472" s="194"/>
      <c r="F472" s="194"/>
      <c r="G472" s="194"/>
      <c r="H472" s="194"/>
      <c r="I472" s="194"/>
      <c r="J472" s="194"/>
      <c r="K472" s="194"/>
      <c r="L472" s="194"/>
      <c r="M472" s="194"/>
      <c r="N472" s="194"/>
      <c r="O472" s="194"/>
      <c r="P472" s="194"/>
      <c r="Q472" s="194"/>
      <c r="R472" s="194"/>
      <c r="S472" s="194"/>
      <c r="T472" s="194"/>
      <c r="U472" s="194"/>
      <c r="V472" s="194"/>
      <c r="W472" s="194"/>
      <c r="X472" s="194"/>
      <c r="Y472" s="194"/>
      <c r="Z472" s="194"/>
      <c r="AA472" s="194"/>
    </row>
    <row r="473" spans="1:27" ht="15.75" customHeight="1" x14ac:dyDescent="0.25">
      <c r="A473" s="194"/>
      <c r="B473" s="194"/>
      <c r="C473" s="194"/>
      <c r="D473" s="194"/>
      <c r="E473" s="194"/>
      <c r="F473" s="194"/>
      <c r="G473" s="194"/>
      <c r="H473" s="194"/>
      <c r="I473" s="194"/>
      <c r="J473" s="194"/>
      <c r="K473" s="194"/>
      <c r="L473" s="194"/>
      <c r="M473" s="194"/>
      <c r="N473" s="194"/>
      <c r="O473" s="194"/>
      <c r="P473" s="194"/>
      <c r="Q473" s="194"/>
      <c r="R473" s="194"/>
      <c r="S473" s="194"/>
      <c r="T473" s="194"/>
      <c r="U473" s="194"/>
      <c r="V473" s="194"/>
      <c r="W473" s="194"/>
      <c r="X473" s="194"/>
      <c r="Y473" s="194"/>
      <c r="Z473" s="194"/>
      <c r="AA473" s="194"/>
    </row>
    <row r="474" spans="1:27" ht="15.75" customHeight="1" x14ac:dyDescent="0.25">
      <c r="A474" s="194"/>
      <c r="B474" s="194"/>
      <c r="C474" s="194"/>
      <c r="D474" s="194"/>
      <c r="E474" s="194"/>
      <c r="F474" s="194"/>
      <c r="G474" s="194"/>
      <c r="H474" s="194"/>
      <c r="I474" s="194"/>
      <c r="J474" s="194"/>
      <c r="K474" s="194"/>
      <c r="L474" s="194"/>
      <c r="M474" s="194"/>
      <c r="N474" s="194"/>
      <c r="O474" s="194"/>
      <c r="P474" s="194"/>
      <c r="Q474" s="194"/>
      <c r="R474" s="194"/>
      <c r="S474" s="194"/>
      <c r="T474" s="194"/>
      <c r="U474" s="194"/>
      <c r="V474" s="194"/>
      <c r="W474" s="194"/>
      <c r="X474" s="194"/>
      <c r="Y474" s="194"/>
      <c r="Z474" s="194"/>
      <c r="AA474" s="194"/>
    </row>
    <row r="475" spans="1:27" ht="15.75" customHeight="1" x14ac:dyDescent="0.25">
      <c r="A475" s="194"/>
      <c r="B475" s="194"/>
      <c r="C475" s="194"/>
      <c r="D475" s="194"/>
      <c r="E475" s="194"/>
      <c r="F475" s="194"/>
      <c r="G475" s="194"/>
      <c r="H475" s="194"/>
      <c r="I475" s="194"/>
      <c r="J475" s="194"/>
      <c r="K475" s="194"/>
      <c r="L475" s="194"/>
      <c r="M475" s="194"/>
      <c r="N475" s="194"/>
      <c r="O475" s="194"/>
      <c r="P475" s="194"/>
      <c r="Q475" s="194"/>
      <c r="R475" s="194"/>
      <c r="S475" s="194"/>
      <c r="T475" s="194"/>
      <c r="U475" s="194"/>
      <c r="V475" s="194"/>
      <c r="W475" s="194"/>
      <c r="X475" s="194"/>
      <c r="Y475" s="194"/>
      <c r="Z475" s="194"/>
      <c r="AA475" s="194"/>
    </row>
    <row r="476" spans="1:27" ht="15.75" customHeight="1" x14ac:dyDescent="0.25">
      <c r="A476" s="194"/>
      <c r="B476" s="194"/>
      <c r="C476" s="194"/>
      <c r="D476" s="194"/>
      <c r="E476" s="194"/>
      <c r="F476" s="194"/>
      <c r="G476" s="194"/>
      <c r="H476" s="194"/>
      <c r="I476" s="194"/>
      <c r="J476" s="194"/>
      <c r="K476" s="194"/>
      <c r="L476" s="194"/>
      <c r="M476" s="194"/>
      <c r="N476" s="194"/>
      <c r="O476" s="194"/>
      <c r="P476" s="194"/>
      <c r="Q476" s="194"/>
      <c r="R476" s="194"/>
      <c r="S476" s="194"/>
      <c r="T476" s="194"/>
      <c r="U476" s="194"/>
      <c r="V476" s="194"/>
      <c r="W476" s="194"/>
      <c r="X476" s="194"/>
      <c r="Y476" s="194"/>
      <c r="Z476" s="194"/>
      <c r="AA476" s="194"/>
    </row>
    <row r="477" spans="1:27" ht="15.75" customHeight="1" x14ac:dyDescent="0.25">
      <c r="A477" s="194"/>
      <c r="B477" s="194"/>
      <c r="C477" s="194"/>
      <c r="D477" s="194"/>
      <c r="E477" s="194"/>
      <c r="F477" s="194"/>
      <c r="G477" s="194"/>
      <c r="H477" s="194"/>
      <c r="I477" s="194"/>
      <c r="J477" s="194"/>
      <c r="K477" s="194"/>
      <c r="L477" s="194"/>
      <c r="M477" s="194"/>
      <c r="N477" s="194"/>
      <c r="O477" s="194"/>
      <c r="P477" s="194"/>
      <c r="Q477" s="194"/>
      <c r="R477" s="194"/>
      <c r="S477" s="194"/>
      <c r="T477" s="194"/>
      <c r="U477" s="194"/>
      <c r="V477" s="194"/>
      <c r="W477" s="194"/>
      <c r="X477" s="194"/>
      <c r="Y477" s="194"/>
      <c r="Z477" s="194"/>
      <c r="AA477" s="194"/>
    </row>
    <row r="478" spans="1:27" ht="15.75" customHeight="1" x14ac:dyDescent="0.25">
      <c r="A478" s="194"/>
      <c r="B478" s="194"/>
      <c r="C478" s="194"/>
      <c r="D478" s="194"/>
      <c r="E478" s="194"/>
      <c r="F478" s="194"/>
      <c r="G478" s="194"/>
      <c r="H478" s="194"/>
      <c r="I478" s="194"/>
      <c r="J478" s="194"/>
      <c r="K478" s="194"/>
      <c r="L478" s="194"/>
      <c r="M478" s="194"/>
      <c r="N478" s="194"/>
      <c r="O478" s="194"/>
      <c r="P478" s="194"/>
      <c r="Q478" s="194"/>
      <c r="R478" s="194"/>
      <c r="S478" s="194"/>
      <c r="T478" s="194"/>
      <c r="U478" s="194"/>
      <c r="V478" s="194"/>
      <c r="W478" s="194"/>
      <c r="X478" s="194"/>
      <c r="Y478" s="194"/>
      <c r="Z478" s="194"/>
      <c r="AA478" s="194"/>
    </row>
    <row r="479" spans="1:27" ht="15.75" customHeight="1" x14ac:dyDescent="0.25">
      <c r="A479" s="194"/>
      <c r="B479" s="194"/>
      <c r="C479" s="194"/>
      <c r="D479" s="194"/>
      <c r="E479" s="194"/>
      <c r="F479" s="194"/>
      <c r="G479" s="194"/>
      <c r="H479" s="194"/>
      <c r="I479" s="194"/>
      <c r="J479" s="194"/>
      <c r="K479" s="194"/>
      <c r="L479" s="194"/>
      <c r="M479" s="194"/>
      <c r="N479" s="194"/>
      <c r="O479" s="194"/>
      <c r="P479" s="194"/>
      <c r="Q479" s="194"/>
      <c r="R479" s="194"/>
      <c r="S479" s="194"/>
      <c r="T479" s="194"/>
      <c r="U479" s="194"/>
      <c r="V479" s="194"/>
      <c r="W479" s="194"/>
      <c r="X479" s="194"/>
      <c r="Y479" s="194"/>
      <c r="Z479" s="194"/>
      <c r="AA479" s="194"/>
    </row>
    <row r="480" spans="1:27" ht="15.75" customHeight="1" x14ac:dyDescent="0.25">
      <c r="A480" s="194"/>
      <c r="B480" s="194"/>
      <c r="C480" s="194"/>
      <c r="D480" s="194"/>
      <c r="E480" s="194"/>
      <c r="F480" s="194"/>
      <c r="G480" s="194"/>
      <c r="H480" s="194"/>
      <c r="I480" s="194"/>
      <c r="J480" s="194"/>
      <c r="K480" s="194"/>
      <c r="L480" s="194"/>
      <c r="M480" s="194"/>
      <c r="N480" s="194"/>
      <c r="O480" s="194"/>
      <c r="P480" s="194"/>
      <c r="Q480" s="194"/>
      <c r="R480" s="194"/>
      <c r="S480" s="194"/>
      <c r="T480" s="194"/>
      <c r="U480" s="194"/>
      <c r="V480" s="194"/>
      <c r="W480" s="194"/>
      <c r="X480" s="194"/>
      <c r="Y480" s="194"/>
      <c r="Z480" s="194"/>
      <c r="AA480" s="194"/>
    </row>
    <row r="481" spans="1:27" ht="15.75" customHeight="1" x14ac:dyDescent="0.25">
      <c r="A481" s="194"/>
      <c r="B481" s="194"/>
      <c r="C481" s="194"/>
      <c r="D481" s="194"/>
      <c r="E481" s="194"/>
      <c r="F481" s="194"/>
      <c r="G481" s="194"/>
      <c r="H481" s="194"/>
      <c r="I481" s="194"/>
      <c r="J481" s="194"/>
      <c r="K481" s="194"/>
      <c r="L481" s="194"/>
      <c r="M481" s="194"/>
      <c r="N481" s="194"/>
      <c r="O481" s="194"/>
      <c r="P481" s="194"/>
      <c r="Q481" s="194"/>
      <c r="R481" s="194"/>
      <c r="S481" s="194"/>
      <c r="T481" s="194"/>
      <c r="U481" s="194"/>
      <c r="V481" s="194"/>
      <c r="W481" s="194"/>
      <c r="X481" s="194"/>
      <c r="Y481" s="194"/>
      <c r="Z481" s="194"/>
      <c r="AA481" s="194"/>
    </row>
    <row r="482" spans="1:27" ht="15.75" customHeight="1" x14ac:dyDescent="0.25">
      <c r="A482" s="194"/>
      <c r="B482" s="194"/>
      <c r="C482" s="194"/>
      <c r="D482" s="194"/>
      <c r="E482" s="194"/>
      <c r="F482" s="194"/>
      <c r="G482" s="194"/>
      <c r="H482" s="194"/>
      <c r="I482" s="194"/>
      <c r="J482" s="194"/>
      <c r="K482" s="194"/>
      <c r="L482" s="194"/>
      <c r="M482" s="194"/>
      <c r="N482" s="194"/>
      <c r="O482" s="194"/>
      <c r="P482" s="194"/>
      <c r="Q482" s="194"/>
      <c r="R482" s="194"/>
      <c r="S482" s="194"/>
      <c r="T482" s="194"/>
      <c r="U482" s="194"/>
      <c r="V482" s="194"/>
      <c r="W482" s="194"/>
      <c r="X482" s="194"/>
      <c r="Y482" s="194"/>
      <c r="Z482" s="194"/>
      <c r="AA482" s="194"/>
    </row>
    <row r="483" spans="1:27" ht="15.75" customHeight="1" x14ac:dyDescent="0.25">
      <c r="A483" s="194"/>
      <c r="B483" s="194"/>
      <c r="C483" s="194"/>
      <c r="D483" s="194"/>
      <c r="E483" s="194"/>
      <c r="F483" s="194"/>
      <c r="G483" s="194"/>
      <c r="H483" s="194"/>
      <c r="I483" s="194"/>
      <c r="J483" s="194"/>
      <c r="K483" s="194"/>
      <c r="L483" s="194"/>
      <c r="M483" s="194"/>
      <c r="N483" s="194"/>
      <c r="O483" s="194"/>
      <c r="P483" s="194"/>
      <c r="Q483" s="194"/>
      <c r="R483" s="194"/>
      <c r="S483" s="194"/>
      <c r="T483" s="194"/>
      <c r="U483" s="194"/>
      <c r="V483" s="194"/>
      <c r="W483" s="194"/>
      <c r="X483" s="194"/>
      <c r="Y483" s="194"/>
      <c r="Z483" s="194"/>
      <c r="AA483" s="194"/>
    </row>
    <row r="484" spans="1:27" ht="15.75" customHeight="1" x14ac:dyDescent="0.25">
      <c r="A484" s="194"/>
      <c r="B484" s="194"/>
      <c r="C484" s="194"/>
      <c r="D484" s="194"/>
      <c r="E484" s="194"/>
      <c r="F484" s="194"/>
      <c r="G484" s="194"/>
      <c r="H484" s="194"/>
      <c r="I484" s="194"/>
      <c r="J484" s="194"/>
      <c r="K484" s="194"/>
      <c r="L484" s="194"/>
      <c r="M484" s="194"/>
      <c r="N484" s="194"/>
      <c r="O484" s="194"/>
      <c r="P484" s="194"/>
      <c r="Q484" s="194"/>
      <c r="R484" s="194"/>
      <c r="S484" s="194"/>
      <c r="T484" s="194"/>
      <c r="U484" s="194"/>
      <c r="V484" s="194"/>
      <c r="W484" s="194"/>
      <c r="X484" s="194"/>
      <c r="Y484" s="194"/>
      <c r="Z484" s="194"/>
      <c r="AA484" s="194"/>
    </row>
    <row r="485" spans="1:27" ht="15.75" customHeight="1" x14ac:dyDescent="0.25">
      <c r="A485" s="194"/>
      <c r="B485" s="194"/>
      <c r="C485" s="194"/>
      <c r="D485" s="194"/>
      <c r="E485" s="194"/>
      <c r="F485" s="194"/>
      <c r="G485" s="194"/>
      <c r="H485" s="194"/>
      <c r="I485" s="194"/>
      <c r="J485" s="194"/>
      <c r="K485" s="194"/>
      <c r="L485" s="194"/>
      <c r="M485" s="194"/>
      <c r="N485" s="194"/>
      <c r="O485" s="194"/>
      <c r="P485" s="194"/>
      <c r="Q485" s="194"/>
      <c r="R485" s="194"/>
      <c r="S485" s="194"/>
      <c r="T485" s="194"/>
      <c r="U485" s="194"/>
      <c r="V485" s="194"/>
      <c r="W485" s="194"/>
      <c r="X485" s="194"/>
      <c r="Y485" s="194"/>
      <c r="Z485" s="194"/>
      <c r="AA485" s="194"/>
    </row>
    <row r="486" spans="1:27" ht="15.75" customHeight="1" x14ac:dyDescent="0.25">
      <c r="A486" s="194"/>
      <c r="B486" s="194"/>
      <c r="C486" s="194"/>
      <c r="D486" s="194"/>
      <c r="E486" s="194"/>
      <c r="F486" s="194"/>
      <c r="G486" s="194"/>
      <c r="H486" s="194"/>
      <c r="I486" s="194"/>
      <c r="J486" s="194"/>
      <c r="K486" s="194"/>
      <c r="L486" s="194"/>
      <c r="M486" s="194"/>
      <c r="N486" s="194"/>
      <c r="O486" s="194"/>
      <c r="P486" s="194"/>
      <c r="Q486" s="194"/>
      <c r="R486" s="194"/>
      <c r="S486" s="194"/>
      <c r="T486" s="194"/>
      <c r="U486" s="194"/>
      <c r="V486" s="194"/>
      <c r="W486" s="194"/>
      <c r="X486" s="194"/>
      <c r="Y486" s="194"/>
      <c r="Z486" s="194"/>
      <c r="AA486" s="194"/>
    </row>
    <row r="487" spans="1:27" ht="15.75" customHeight="1" x14ac:dyDescent="0.25">
      <c r="A487" s="194"/>
      <c r="B487" s="194"/>
      <c r="C487" s="194"/>
      <c r="D487" s="194"/>
      <c r="E487" s="194"/>
      <c r="F487" s="194"/>
      <c r="G487" s="194"/>
      <c r="H487" s="194"/>
      <c r="I487" s="194"/>
      <c r="J487" s="194"/>
      <c r="K487" s="194"/>
      <c r="L487" s="194"/>
      <c r="M487" s="194"/>
      <c r="N487" s="194"/>
      <c r="O487" s="194"/>
      <c r="P487" s="194"/>
      <c r="Q487" s="194"/>
      <c r="R487" s="194"/>
      <c r="S487" s="194"/>
      <c r="T487" s="194"/>
      <c r="U487" s="194"/>
      <c r="V487" s="194"/>
      <c r="W487" s="194"/>
      <c r="X487" s="194"/>
      <c r="Y487" s="194"/>
      <c r="Z487" s="194"/>
      <c r="AA487" s="194"/>
    </row>
    <row r="488" spans="1:27" ht="15.75" customHeight="1" x14ac:dyDescent="0.25">
      <c r="A488" s="194"/>
      <c r="B488" s="194"/>
      <c r="C488" s="194"/>
      <c r="D488" s="194"/>
      <c r="E488" s="194"/>
      <c r="F488" s="194"/>
      <c r="G488" s="194"/>
      <c r="H488" s="194"/>
      <c r="I488" s="194"/>
      <c r="J488" s="194"/>
      <c r="K488" s="194"/>
      <c r="L488" s="194"/>
      <c r="M488" s="194"/>
      <c r="N488" s="194"/>
      <c r="O488" s="194"/>
      <c r="P488" s="194"/>
      <c r="Q488" s="194"/>
      <c r="R488" s="194"/>
      <c r="S488" s="194"/>
      <c r="T488" s="194"/>
      <c r="U488" s="194"/>
      <c r="V488" s="194"/>
      <c r="W488" s="194"/>
      <c r="X488" s="194"/>
      <c r="Y488" s="194"/>
      <c r="Z488" s="194"/>
      <c r="AA488" s="194"/>
    </row>
    <row r="489" spans="1:27" ht="15.75" customHeight="1" x14ac:dyDescent="0.25">
      <c r="A489" s="194"/>
      <c r="B489" s="194"/>
      <c r="C489" s="194"/>
      <c r="D489" s="194"/>
      <c r="E489" s="194"/>
      <c r="F489" s="194"/>
      <c r="G489" s="194"/>
      <c r="H489" s="194"/>
      <c r="I489" s="194"/>
      <c r="J489" s="194"/>
      <c r="K489" s="194"/>
      <c r="L489" s="194"/>
      <c r="M489" s="194"/>
      <c r="N489" s="194"/>
      <c r="O489" s="194"/>
      <c r="P489" s="194"/>
      <c r="Q489" s="194"/>
      <c r="R489" s="194"/>
      <c r="S489" s="194"/>
      <c r="T489" s="194"/>
      <c r="U489" s="194"/>
      <c r="V489" s="194"/>
      <c r="W489" s="194"/>
      <c r="X489" s="194"/>
      <c r="Y489" s="194"/>
      <c r="Z489" s="194"/>
      <c r="AA489" s="194"/>
    </row>
    <row r="490" spans="1:27" ht="15.75" customHeight="1" x14ac:dyDescent="0.25">
      <c r="A490" s="194"/>
      <c r="B490" s="194"/>
      <c r="C490" s="194"/>
      <c r="D490" s="194"/>
      <c r="E490" s="194"/>
      <c r="F490" s="194"/>
      <c r="G490" s="194"/>
      <c r="H490" s="194"/>
      <c r="I490" s="194"/>
      <c r="J490" s="194"/>
      <c r="K490" s="194"/>
      <c r="L490" s="194"/>
      <c r="M490" s="194"/>
      <c r="N490" s="194"/>
      <c r="O490" s="194"/>
      <c r="P490" s="194"/>
      <c r="Q490" s="194"/>
      <c r="R490" s="194"/>
      <c r="S490" s="194"/>
      <c r="T490" s="194"/>
      <c r="U490" s="194"/>
      <c r="V490" s="194"/>
      <c r="W490" s="194"/>
      <c r="X490" s="194"/>
      <c r="Y490" s="194"/>
      <c r="Z490" s="194"/>
      <c r="AA490" s="194"/>
    </row>
    <row r="491" spans="1:27" ht="15.75" customHeight="1" x14ac:dyDescent="0.25">
      <c r="A491" s="194"/>
      <c r="B491" s="194"/>
      <c r="C491" s="194"/>
      <c r="D491" s="194"/>
      <c r="E491" s="194"/>
      <c r="F491" s="194"/>
      <c r="G491" s="194"/>
      <c r="H491" s="194"/>
      <c r="I491" s="194"/>
      <c r="J491" s="194"/>
      <c r="K491" s="194"/>
      <c r="L491" s="194"/>
      <c r="M491" s="194"/>
      <c r="N491" s="194"/>
      <c r="O491" s="194"/>
      <c r="P491" s="194"/>
      <c r="Q491" s="194"/>
      <c r="R491" s="194"/>
      <c r="S491" s="194"/>
      <c r="T491" s="194"/>
      <c r="U491" s="194"/>
      <c r="V491" s="194"/>
      <c r="W491" s="194"/>
      <c r="X491" s="194"/>
      <c r="Y491" s="194"/>
      <c r="Z491" s="194"/>
      <c r="AA491" s="194"/>
    </row>
    <row r="492" spans="1:27" ht="15.75" customHeight="1" x14ac:dyDescent="0.25">
      <c r="A492" s="194"/>
      <c r="B492" s="194"/>
      <c r="C492" s="194"/>
      <c r="D492" s="194"/>
      <c r="E492" s="194"/>
      <c r="F492" s="194"/>
      <c r="G492" s="194"/>
      <c r="H492" s="194"/>
      <c r="I492" s="194"/>
      <c r="J492" s="194"/>
      <c r="K492" s="194"/>
      <c r="L492" s="194"/>
      <c r="M492" s="194"/>
      <c r="N492" s="194"/>
      <c r="O492" s="194"/>
      <c r="P492" s="194"/>
      <c r="Q492" s="194"/>
      <c r="R492" s="194"/>
      <c r="S492" s="194"/>
      <c r="T492" s="194"/>
      <c r="U492" s="194"/>
      <c r="V492" s="194"/>
      <c r="W492" s="194"/>
      <c r="X492" s="194"/>
      <c r="Y492" s="194"/>
      <c r="Z492" s="194"/>
      <c r="AA492" s="194"/>
    </row>
    <row r="493" spans="1:27" ht="15.75" customHeight="1" x14ac:dyDescent="0.25">
      <c r="A493" s="194"/>
      <c r="B493" s="194"/>
      <c r="C493" s="194"/>
      <c r="D493" s="194"/>
      <c r="E493" s="194"/>
      <c r="F493" s="194"/>
      <c r="G493" s="194"/>
      <c r="H493" s="194"/>
      <c r="I493" s="194"/>
      <c r="J493" s="194"/>
      <c r="K493" s="194"/>
      <c r="L493" s="194"/>
      <c r="M493" s="194"/>
      <c r="N493" s="194"/>
      <c r="O493" s="194"/>
      <c r="P493" s="194"/>
      <c r="Q493" s="194"/>
      <c r="R493" s="194"/>
      <c r="S493" s="194"/>
      <c r="T493" s="194"/>
      <c r="U493" s="194"/>
      <c r="V493" s="194"/>
      <c r="W493" s="194"/>
      <c r="X493" s="194"/>
      <c r="Y493" s="194"/>
      <c r="Z493" s="194"/>
      <c r="AA493" s="194"/>
    </row>
    <row r="494" spans="1:27" ht="15.75" customHeight="1" x14ac:dyDescent="0.25">
      <c r="A494" s="194"/>
      <c r="B494" s="194"/>
      <c r="C494" s="194"/>
      <c r="D494" s="194"/>
      <c r="E494" s="194"/>
      <c r="F494" s="194"/>
      <c r="G494" s="194"/>
      <c r="H494" s="194"/>
      <c r="I494" s="194"/>
      <c r="J494" s="194"/>
      <c r="K494" s="194"/>
      <c r="L494" s="194"/>
      <c r="M494" s="194"/>
      <c r="N494" s="194"/>
      <c r="O494" s="194"/>
      <c r="P494" s="194"/>
      <c r="Q494" s="194"/>
      <c r="R494" s="194"/>
      <c r="S494" s="194"/>
      <c r="T494" s="194"/>
      <c r="U494" s="194"/>
      <c r="V494" s="194"/>
      <c r="W494" s="194"/>
      <c r="X494" s="194"/>
      <c r="Y494" s="194"/>
      <c r="Z494" s="194"/>
      <c r="AA494" s="194"/>
    </row>
    <row r="495" spans="1:27" ht="15.75" customHeight="1" x14ac:dyDescent="0.25">
      <c r="A495" s="194"/>
      <c r="B495" s="194"/>
      <c r="C495" s="194"/>
      <c r="D495" s="194"/>
      <c r="E495" s="194"/>
      <c r="F495" s="194"/>
      <c r="G495" s="194"/>
      <c r="H495" s="194"/>
      <c r="I495" s="194"/>
      <c r="J495" s="194"/>
      <c r="K495" s="194"/>
      <c r="L495" s="194"/>
      <c r="M495" s="194"/>
      <c r="N495" s="194"/>
      <c r="O495" s="194"/>
      <c r="P495" s="194"/>
      <c r="Q495" s="194"/>
      <c r="R495" s="194"/>
      <c r="S495" s="194"/>
      <c r="T495" s="194"/>
      <c r="U495" s="194"/>
      <c r="V495" s="194"/>
      <c r="W495" s="194"/>
      <c r="X495" s="194"/>
      <c r="Y495" s="194"/>
      <c r="Z495" s="194"/>
      <c r="AA495" s="194"/>
    </row>
    <row r="496" spans="1:27" ht="15.75" customHeight="1" x14ac:dyDescent="0.25">
      <c r="A496" s="194"/>
      <c r="B496" s="194"/>
      <c r="C496" s="194"/>
      <c r="D496" s="194"/>
      <c r="E496" s="194"/>
      <c r="F496" s="194"/>
      <c r="G496" s="194"/>
      <c r="H496" s="194"/>
      <c r="I496" s="194"/>
      <c r="J496" s="194"/>
      <c r="K496" s="194"/>
      <c r="L496" s="194"/>
      <c r="M496" s="194"/>
      <c r="N496" s="194"/>
      <c r="O496" s="194"/>
      <c r="P496" s="194"/>
      <c r="Q496" s="194"/>
      <c r="R496" s="194"/>
      <c r="S496" s="194"/>
      <c r="T496" s="194"/>
      <c r="U496" s="194"/>
      <c r="V496" s="194"/>
      <c r="W496" s="194"/>
      <c r="X496" s="194"/>
      <c r="Y496" s="194"/>
      <c r="Z496" s="194"/>
      <c r="AA496" s="194"/>
    </row>
    <row r="497" spans="1:27" ht="15.75" customHeight="1" x14ac:dyDescent="0.25">
      <c r="A497" s="194"/>
      <c r="B497" s="194"/>
      <c r="C497" s="194"/>
      <c r="D497" s="194"/>
      <c r="E497" s="194"/>
      <c r="F497" s="194"/>
      <c r="G497" s="194"/>
      <c r="H497" s="194"/>
      <c r="I497" s="194"/>
      <c r="J497" s="194"/>
      <c r="K497" s="194"/>
      <c r="L497" s="194"/>
      <c r="M497" s="194"/>
      <c r="N497" s="194"/>
      <c r="O497" s="194"/>
      <c r="P497" s="194"/>
      <c r="Q497" s="194"/>
      <c r="R497" s="194"/>
      <c r="S497" s="194"/>
      <c r="T497" s="194"/>
      <c r="U497" s="194"/>
      <c r="V497" s="194"/>
      <c r="W497" s="194"/>
      <c r="X497" s="194"/>
      <c r="Y497" s="194"/>
      <c r="Z497" s="194"/>
      <c r="AA497" s="194"/>
    </row>
    <row r="498" spans="1:27" ht="15.75" customHeight="1" x14ac:dyDescent="0.25">
      <c r="A498" s="194"/>
      <c r="B498" s="194"/>
      <c r="C498" s="194"/>
      <c r="D498" s="194"/>
      <c r="E498" s="194"/>
      <c r="F498" s="194"/>
      <c r="G498" s="194"/>
      <c r="H498" s="194"/>
      <c r="I498" s="194"/>
      <c r="J498" s="194"/>
      <c r="K498" s="194"/>
      <c r="L498" s="194"/>
      <c r="M498" s="194"/>
      <c r="N498" s="194"/>
      <c r="O498" s="194"/>
      <c r="P498" s="194"/>
      <c r="Q498" s="194"/>
      <c r="R498" s="194"/>
      <c r="S498" s="194"/>
      <c r="T498" s="194"/>
      <c r="U498" s="194"/>
      <c r="V498" s="194"/>
      <c r="W498" s="194"/>
      <c r="X498" s="194"/>
      <c r="Y498" s="194"/>
      <c r="Z498" s="194"/>
      <c r="AA498" s="194"/>
    </row>
    <row r="499" spans="1:27" ht="15.75" customHeight="1" x14ac:dyDescent="0.25">
      <c r="A499" s="194"/>
      <c r="B499" s="194"/>
      <c r="C499" s="194"/>
      <c r="D499" s="194"/>
      <c r="E499" s="194"/>
      <c r="F499" s="194"/>
      <c r="G499" s="194"/>
      <c r="H499" s="194"/>
      <c r="I499" s="194"/>
      <c r="J499" s="194"/>
      <c r="K499" s="194"/>
      <c r="L499" s="194"/>
      <c r="M499" s="194"/>
      <c r="N499" s="194"/>
      <c r="O499" s="194"/>
      <c r="P499" s="194"/>
      <c r="Q499" s="194"/>
      <c r="R499" s="194"/>
      <c r="S499" s="194"/>
      <c r="T499" s="194"/>
      <c r="U499" s="194"/>
      <c r="V499" s="194"/>
      <c r="W499" s="194"/>
      <c r="X499" s="194"/>
      <c r="Y499" s="194"/>
      <c r="Z499" s="194"/>
      <c r="AA499" s="194"/>
    </row>
    <row r="500" spans="1:27" ht="15.75" customHeight="1" x14ac:dyDescent="0.25">
      <c r="A500" s="194"/>
      <c r="B500" s="194"/>
      <c r="C500" s="194"/>
      <c r="D500" s="194"/>
      <c r="E500" s="194"/>
      <c r="F500" s="194"/>
      <c r="G500" s="194"/>
      <c r="H500" s="194"/>
      <c r="I500" s="194"/>
      <c r="J500" s="194"/>
      <c r="K500" s="194"/>
      <c r="L500" s="194"/>
      <c r="M500" s="194"/>
      <c r="N500" s="194"/>
      <c r="O500" s="194"/>
      <c r="P500" s="194"/>
      <c r="Q500" s="194"/>
      <c r="R500" s="194"/>
      <c r="S500" s="194"/>
      <c r="T500" s="194"/>
      <c r="U500" s="194"/>
      <c r="V500" s="194"/>
      <c r="W500" s="194"/>
      <c r="X500" s="194"/>
      <c r="Y500" s="194"/>
      <c r="Z500" s="194"/>
      <c r="AA500" s="194"/>
    </row>
    <row r="501" spans="1:27" ht="15.75" customHeight="1" x14ac:dyDescent="0.25">
      <c r="A501" s="194"/>
      <c r="B501" s="194"/>
      <c r="C501" s="194"/>
      <c r="D501" s="194"/>
      <c r="E501" s="194"/>
      <c r="F501" s="194"/>
      <c r="G501" s="194"/>
      <c r="H501" s="194"/>
      <c r="I501" s="194"/>
      <c r="J501" s="194"/>
      <c r="K501" s="194"/>
      <c r="L501" s="194"/>
      <c r="M501" s="194"/>
      <c r="N501" s="194"/>
      <c r="O501" s="194"/>
      <c r="P501" s="194"/>
      <c r="Q501" s="194"/>
      <c r="R501" s="194"/>
      <c r="S501" s="194"/>
      <c r="T501" s="194"/>
      <c r="U501" s="194"/>
      <c r="V501" s="194"/>
      <c r="W501" s="194"/>
      <c r="X501" s="194"/>
      <c r="Y501" s="194"/>
      <c r="Z501" s="194"/>
      <c r="AA501" s="194"/>
    </row>
    <row r="502" spans="1:27" ht="15.75" customHeight="1" x14ac:dyDescent="0.25">
      <c r="A502" s="194"/>
      <c r="B502" s="194"/>
      <c r="C502" s="194"/>
      <c r="D502" s="194"/>
      <c r="E502" s="194"/>
      <c r="F502" s="194"/>
      <c r="G502" s="194"/>
      <c r="H502" s="194"/>
      <c r="I502" s="194"/>
      <c r="J502" s="194"/>
      <c r="K502" s="194"/>
      <c r="L502" s="194"/>
      <c r="M502" s="194"/>
      <c r="N502" s="194"/>
      <c r="O502" s="194"/>
      <c r="P502" s="194"/>
      <c r="Q502" s="194"/>
      <c r="R502" s="194"/>
      <c r="S502" s="194"/>
      <c r="T502" s="194"/>
      <c r="U502" s="194"/>
      <c r="V502" s="194"/>
      <c r="W502" s="194"/>
      <c r="X502" s="194"/>
      <c r="Y502" s="194"/>
      <c r="Z502" s="194"/>
      <c r="AA502" s="194"/>
    </row>
    <row r="503" spans="1:27" ht="15.75" customHeight="1" x14ac:dyDescent="0.25">
      <c r="A503" s="194"/>
      <c r="B503" s="194"/>
      <c r="C503" s="194"/>
      <c r="D503" s="194"/>
      <c r="E503" s="194"/>
      <c r="F503" s="194"/>
      <c r="G503" s="194"/>
      <c r="H503" s="194"/>
      <c r="I503" s="194"/>
      <c r="J503" s="194"/>
      <c r="K503" s="194"/>
      <c r="L503" s="194"/>
      <c r="M503" s="194"/>
      <c r="N503" s="194"/>
      <c r="O503" s="194"/>
      <c r="P503" s="194"/>
      <c r="Q503" s="194"/>
      <c r="R503" s="194"/>
      <c r="S503" s="194"/>
      <c r="T503" s="194"/>
      <c r="U503" s="194"/>
      <c r="V503" s="194"/>
      <c r="W503" s="194"/>
      <c r="X503" s="194"/>
      <c r="Y503" s="194"/>
      <c r="Z503" s="194"/>
      <c r="AA503" s="194"/>
    </row>
    <row r="504" spans="1:27" ht="15.75" customHeight="1" x14ac:dyDescent="0.25">
      <c r="A504" s="194"/>
      <c r="B504" s="194"/>
      <c r="C504" s="194"/>
      <c r="D504" s="194"/>
      <c r="E504" s="194"/>
      <c r="F504" s="194"/>
      <c r="G504" s="194"/>
      <c r="H504" s="194"/>
      <c r="I504" s="194"/>
      <c r="J504" s="194"/>
      <c r="K504" s="194"/>
      <c r="L504" s="194"/>
      <c r="M504" s="194"/>
      <c r="N504" s="194"/>
      <c r="O504" s="194"/>
      <c r="P504" s="194"/>
      <c r="Q504" s="194"/>
      <c r="R504" s="194"/>
      <c r="S504" s="194"/>
      <c r="T504" s="194"/>
      <c r="U504" s="194"/>
      <c r="V504" s="194"/>
      <c r="W504" s="194"/>
      <c r="X504" s="194"/>
      <c r="Y504" s="194"/>
      <c r="Z504" s="194"/>
      <c r="AA504" s="194"/>
    </row>
    <row r="505" spans="1:27" ht="15.75" customHeight="1" x14ac:dyDescent="0.25">
      <c r="A505" s="194"/>
      <c r="B505" s="194"/>
      <c r="C505" s="194"/>
      <c r="D505" s="194"/>
      <c r="E505" s="194"/>
      <c r="F505" s="194"/>
      <c r="G505" s="194"/>
      <c r="H505" s="194"/>
      <c r="I505" s="194"/>
      <c r="J505" s="194"/>
      <c r="K505" s="194"/>
      <c r="L505" s="194"/>
      <c r="M505" s="194"/>
      <c r="N505" s="194"/>
      <c r="O505" s="194"/>
      <c r="P505" s="194"/>
      <c r="Q505" s="194"/>
      <c r="R505" s="194"/>
      <c r="S505" s="194"/>
      <c r="T505" s="194"/>
      <c r="U505" s="194"/>
      <c r="V505" s="194"/>
      <c r="W505" s="194"/>
      <c r="X505" s="194"/>
      <c r="Y505" s="194"/>
      <c r="Z505" s="194"/>
      <c r="AA505" s="194"/>
    </row>
    <row r="506" spans="1:27" ht="15.75" customHeight="1" x14ac:dyDescent="0.25">
      <c r="A506" s="194"/>
      <c r="B506" s="194"/>
      <c r="C506" s="194"/>
      <c r="D506" s="194"/>
      <c r="E506" s="194"/>
      <c r="F506" s="194"/>
      <c r="G506" s="194"/>
      <c r="H506" s="194"/>
      <c r="I506" s="194"/>
      <c r="J506" s="194"/>
      <c r="K506" s="194"/>
      <c r="L506" s="194"/>
      <c r="M506" s="194"/>
      <c r="N506" s="194"/>
      <c r="O506" s="194"/>
      <c r="P506" s="194"/>
      <c r="Q506" s="194"/>
      <c r="R506" s="194"/>
      <c r="S506" s="194"/>
      <c r="T506" s="194"/>
      <c r="U506" s="194"/>
      <c r="V506" s="194"/>
      <c r="W506" s="194"/>
      <c r="X506" s="194"/>
      <c r="Y506" s="194"/>
      <c r="Z506" s="194"/>
      <c r="AA506" s="194"/>
    </row>
    <row r="507" spans="1:27" ht="15.75" customHeight="1" x14ac:dyDescent="0.25">
      <c r="A507" s="194"/>
      <c r="B507" s="194"/>
      <c r="C507" s="194"/>
      <c r="D507" s="194"/>
      <c r="E507" s="194"/>
      <c r="F507" s="194"/>
      <c r="G507" s="194"/>
      <c r="H507" s="194"/>
      <c r="I507" s="194"/>
      <c r="J507" s="194"/>
      <c r="K507" s="194"/>
      <c r="L507" s="194"/>
      <c r="M507" s="194"/>
      <c r="N507" s="194"/>
      <c r="O507" s="194"/>
      <c r="P507" s="194"/>
      <c r="Q507" s="194"/>
      <c r="R507" s="194"/>
      <c r="S507" s="194"/>
      <c r="T507" s="194"/>
      <c r="U507" s="194"/>
      <c r="V507" s="194"/>
      <c r="W507" s="194"/>
      <c r="X507" s="194"/>
      <c r="Y507" s="194"/>
      <c r="Z507" s="194"/>
      <c r="AA507" s="194"/>
    </row>
    <row r="508" spans="1:27" ht="15.75" customHeight="1" x14ac:dyDescent="0.25">
      <c r="A508" s="194"/>
      <c r="B508" s="194"/>
      <c r="C508" s="194"/>
      <c r="D508" s="194"/>
      <c r="E508" s="194"/>
      <c r="F508" s="194"/>
      <c r="G508" s="194"/>
      <c r="H508" s="194"/>
      <c r="I508" s="194"/>
      <c r="J508" s="194"/>
      <c r="K508" s="194"/>
      <c r="L508" s="194"/>
      <c r="M508" s="194"/>
      <c r="N508" s="194"/>
      <c r="O508" s="194"/>
      <c r="P508" s="194"/>
      <c r="Q508" s="194"/>
      <c r="R508" s="194"/>
      <c r="S508" s="194"/>
      <c r="T508" s="194"/>
      <c r="U508" s="194"/>
      <c r="V508" s="194"/>
      <c r="W508" s="194"/>
      <c r="X508" s="194"/>
      <c r="Y508" s="194"/>
      <c r="Z508" s="194"/>
      <c r="AA508" s="194"/>
    </row>
    <row r="509" spans="1:27" ht="15.75" customHeight="1" x14ac:dyDescent="0.25">
      <c r="A509" s="194"/>
      <c r="B509" s="194"/>
      <c r="C509" s="194"/>
      <c r="D509" s="194"/>
      <c r="E509" s="194"/>
      <c r="F509" s="194"/>
      <c r="G509" s="194"/>
      <c r="H509" s="194"/>
      <c r="I509" s="194"/>
      <c r="J509" s="194"/>
      <c r="K509" s="194"/>
      <c r="L509" s="194"/>
      <c r="M509" s="194"/>
      <c r="N509" s="194"/>
      <c r="O509" s="194"/>
      <c r="P509" s="194"/>
      <c r="Q509" s="194"/>
      <c r="R509" s="194"/>
      <c r="S509" s="194"/>
      <c r="T509" s="194"/>
      <c r="U509" s="194"/>
      <c r="V509" s="194"/>
      <c r="W509" s="194"/>
      <c r="X509" s="194"/>
      <c r="Y509" s="194"/>
      <c r="Z509" s="194"/>
      <c r="AA509" s="194"/>
    </row>
    <row r="510" spans="1:27" ht="15.75" customHeight="1" x14ac:dyDescent="0.25">
      <c r="A510" s="194"/>
      <c r="B510" s="194"/>
      <c r="C510" s="194"/>
      <c r="D510" s="194"/>
      <c r="E510" s="194"/>
      <c r="F510" s="194"/>
      <c r="G510" s="194"/>
      <c r="H510" s="194"/>
      <c r="I510" s="194"/>
      <c r="J510" s="194"/>
      <c r="K510" s="194"/>
      <c r="L510" s="194"/>
      <c r="M510" s="194"/>
      <c r="N510" s="194"/>
      <c r="O510" s="194"/>
      <c r="P510" s="194"/>
      <c r="Q510" s="194"/>
      <c r="R510" s="194"/>
      <c r="S510" s="194"/>
      <c r="T510" s="194"/>
      <c r="U510" s="194"/>
      <c r="V510" s="194"/>
      <c r="W510" s="194"/>
      <c r="X510" s="194"/>
      <c r="Y510" s="194"/>
      <c r="Z510" s="194"/>
      <c r="AA510" s="194"/>
    </row>
    <row r="511" spans="1:27" ht="15.75" customHeight="1" x14ac:dyDescent="0.25">
      <c r="A511" s="194"/>
      <c r="B511" s="194"/>
      <c r="C511" s="194"/>
      <c r="D511" s="194"/>
      <c r="E511" s="194"/>
      <c r="F511" s="194"/>
      <c r="G511" s="194"/>
      <c r="H511" s="194"/>
      <c r="I511" s="194"/>
      <c r="J511" s="194"/>
      <c r="K511" s="194"/>
      <c r="L511" s="194"/>
      <c r="M511" s="194"/>
      <c r="N511" s="194"/>
      <c r="O511" s="194"/>
      <c r="P511" s="194"/>
      <c r="Q511" s="194"/>
      <c r="R511" s="194"/>
      <c r="S511" s="194"/>
      <c r="T511" s="194"/>
      <c r="U511" s="194"/>
      <c r="V511" s="194"/>
      <c r="W511" s="194"/>
      <c r="X511" s="194"/>
      <c r="Y511" s="194"/>
      <c r="Z511" s="194"/>
      <c r="AA511" s="194"/>
    </row>
    <row r="512" spans="1:27" ht="15.75" customHeight="1" x14ac:dyDescent="0.25">
      <c r="A512" s="194"/>
      <c r="B512" s="194"/>
      <c r="C512" s="194"/>
      <c r="D512" s="194"/>
      <c r="E512" s="194"/>
      <c r="F512" s="194"/>
      <c r="G512" s="194"/>
      <c r="H512" s="194"/>
      <c r="I512" s="194"/>
      <c r="J512" s="194"/>
      <c r="K512" s="194"/>
      <c r="L512" s="194"/>
      <c r="M512" s="194"/>
      <c r="N512" s="194"/>
      <c r="O512" s="194"/>
      <c r="P512" s="194"/>
      <c r="Q512" s="194"/>
      <c r="R512" s="194"/>
      <c r="S512" s="194"/>
      <c r="T512" s="194"/>
      <c r="U512" s="194"/>
      <c r="V512" s="194"/>
      <c r="W512" s="194"/>
      <c r="X512" s="194"/>
      <c r="Y512" s="194"/>
      <c r="Z512" s="194"/>
      <c r="AA512" s="194"/>
    </row>
    <row r="513" spans="1:27" ht="15.75" customHeight="1" x14ac:dyDescent="0.25">
      <c r="A513" s="194"/>
      <c r="B513" s="194"/>
      <c r="C513" s="194"/>
      <c r="D513" s="194"/>
      <c r="E513" s="194"/>
      <c r="F513" s="194"/>
      <c r="G513" s="194"/>
      <c r="H513" s="194"/>
      <c r="I513" s="194"/>
      <c r="J513" s="194"/>
      <c r="K513" s="194"/>
      <c r="L513" s="194"/>
      <c r="M513" s="194"/>
      <c r="N513" s="194"/>
      <c r="O513" s="194"/>
      <c r="P513" s="194"/>
      <c r="Q513" s="194"/>
      <c r="R513" s="194"/>
      <c r="S513" s="194"/>
      <c r="T513" s="194"/>
      <c r="U513" s="194"/>
      <c r="V513" s="194"/>
      <c r="W513" s="194"/>
      <c r="X513" s="194"/>
      <c r="Y513" s="194"/>
      <c r="Z513" s="194"/>
      <c r="AA513" s="194"/>
    </row>
    <row r="514" spans="1:27" ht="15.75" customHeight="1" x14ac:dyDescent="0.25">
      <c r="A514" s="194"/>
      <c r="B514" s="194"/>
      <c r="C514" s="194"/>
      <c r="D514" s="194"/>
      <c r="E514" s="194"/>
      <c r="F514" s="194"/>
      <c r="G514" s="194"/>
      <c r="H514" s="194"/>
      <c r="I514" s="194"/>
      <c r="J514" s="194"/>
      <c r="K514" s="194"/>
      <c r="L514" s="194"/>
      <c r="M514" s="194"/>
      <c r="N514" s="194"/>
      <c r="O514" s="194"/>
      <c r="P514" s="194"/>
      <c r="Q514" s="194"/>
      <c r="R514" s="194"/>
      <c r="S514" s="194"/>
      <c r="T514" s="194"/>
      <c r="U514" s="194"/>
      <c r="V514" s="194"/>
      <c r="W514" s="194"/>
      <c r="X514" s="194"/>
      <c r="Y514" s="194"/>
      <c r="Z514" s="194"/>
      <c r="AA514" s="194"/>
    </row>
    <row r="515" spans="1:27" ht="15.75" customHeight="1" x14ac:dyDescent="0.25">
      <c r="A515" s="194"/>
      <c r="B515" s="194"/>
      <c r="C515" s="194"/>
      <c r="D515" s="194"/>
      <c r="E515" s="194"/>
      <c r="F515" s="194"/>
      <c r="G515" s="194"/>
      <c r="H515" s="194"/>
      <c r="I515" s="194"/>
      <c r="J515" s="194"/>
      <c r="K515" s="194"/>
      <c r="L515" s="194"/>
      <c r="M515" s="194"/>
      <c r="N515" s="194"/>
      <c r="O515" s="194"/>
      <c r="P515" s="194"/>
      <c r="Q515" s="194"/>
      <c r="R515" s="194"/>
      <c r="S515" s="194"/>
      <c r="T515" s="194"/>
      <c r="U515" s="194"/>
      <c r="V515" s="194"/>
      <c r="W515" s="194"/>
      <c r="X515" s="194"/>
      <c r="Y515" s="194"/>
      <c r="Z515" s="194"/>
      <c r="AA515" s="194"/>
    </row>
    <row r="516" spans="1:27" ht="15.75" customHeight="1" x14ac:dyDescent="0.25">
      <c r="A516" s="194"/>
      <c r="B516" s="194"/>
      <c r="C516" s="194"/>
      <c r="D516" s="194"/>
      <c r="E516" s="194"/>
      <c r="F516" s="194"/>
      <c r="G516" s="194"/>
      <c r="H516" s="194"/>
      <c r="I516" s="194"/>
      <c r="J516" s="194"/>
      <c r="K516" s="194"/>
      <c r="L516" s="194"/>
      <c r="M516" s="194"/>
      <c r="N516" s="194"/>
      <c r="O516" s="194"/>
      <c r="P516" s="194"/>
      <c r="Q516" s="194"/>
      <c r="R516" s="194"/>
      <c r="S516" s="194"/>
      <c r="T516" s="194"/>
      <c r="U516" s="194"/>
      <c r="V516" s="194"/>
      <c r="W516" s="194"/>
      <c r="X516" s="194"/>
      <c r="Y516" s="194"/>
      <c r="Z516" s="194"/>
      <c r="AA516" s="194"/>
    </row>
    <row r="517" spans="1:27" ht="15.75" customHeight="1" x14ac:dyDescent="0.25">
      <c r="A517" s="194"/>
      <c r="B517" s="194"/>
      <c r="C517" s="194"/>
      <c r="D517" s="194"/>
      <c r="E517" s="194"/>
      <c r="F517" s="194"/>
      <c r="G517" s="194"/>
      <c r="H517" s="194"/>
      <c r="I517" s="194"/>
      <c r="J517" s="194"/>
      <c r="K517" s="194"/>
      <c r="L517" s="194"/>
      <c r="M517" s="194"/>
      <c r="N517" s="194"/>
      <c r="O517" s="194"/>
      <c r="P517" s="194"/>
      <c r="Q517" s="194"/>
      <c r="R517" s="194"/>
      <c r="S517" s="194"/>
      <c r="T517" s="194"/>
      <c r="U517" s="194"/>
      <c r="V517" s="194"/>
      <c r="W517" s="194"/>
      <c r="X517" s="194"/>
      <c r="Y517" s="194"/>
      <c r="Z517" s="194"/>
      <c r="AA517" s="194"/>
    </row>
    <row r="518" spans="1:27" ht="15.75" customHeight="1" x14ac:dyDescent="0.25">
      <c r="A518" s="194"/>
      <c r="B518" s="194"/>
      <c r="C518" s="194"/>
      <c r="D518" s="194"/>
      <c r="E518" s="194"/>
      <c r="F518" s="194"/>
      <c r="G518" s="194"/>
      <c r="H518" s="194"/>
      <c r="I518" s="194"/>
      <c r="J518" s="194"/>
      <c r="K518" s="194"/>
      <c r="L518" s="194"/>
      <c r="M518" s="194"/>
      <c r="N518" s="194"/>
      <c r="O518" s="194"/>
      <c r="P518" s="194"/>
      <c r="Q518" s="194"/>
      <c r="R518" s="194"/>
      <c r="S518" s="194"/>
      <c r="T518" s="194"/>
      <c r="U518" s="194"/>
      <c r="V518" s="194"/>
      <c r="W518" s="194"/>
      <c r="X518" s="194"/>
      <c r="Y518" s="194"/>
      <c r="Z518" s="194"/>
      <c r="AA518" s="194"/>
    </row>
    <row r="519" spans="1:27" ht="15.75" customHeight="1" x14ac:dyDescent="0.25">
      <c r="A519" s="194"/>
      <c r="B519" s="194"/>
      <c r="C519" s="194"/>
      <c r="D519" s="194"/>
      <c r="E519" s="194"/>
      <c r="F519" s="194"/>
      <c r="G519" s="194"/>
      <c r="H519" s="194"/>
      <c r="I519" s="194"/>
      <c r="J519" s="194"/>
      <c r="K519" s="194"/>
      <c r="L519" s="194"/>
      <c r="M519" s="194"/>
      <c r="N519" s="194"/>
      <c r="O519" s="194"/>
      <c r="P519" s="194"/>
      <c r="Q519" s="194"/>
      <c r="R519" s="194"/>
      <c r="S519" s="194"/>
      <c r="T519" s="194"/>
      <c r="U519" s="194"/>
      <c r="V519" s="194"/>
      <c r="W519" s="194"/>
      <c r="X519" s="194"/>
      <c r="Y519" s="194"/>
      <c r="Z519" s="194"/>
      <c r="AA519" s="194"/>
    </row>
    <row r="520" spans="1:27" ht="15.75" customHeight="1" x14ac:dyDescent="0.25">
      <c r="A520" s="194"/>
      <c r="B520" s="194"/>
      <c r="C520" s="194"/>
      <c r="D520" s="194"/>
      <c r="E520" s="194"/>
      <c r="F520" s="194"/>
      <c r="G520" s="194"/>
      <c r="H520" s="194"/>
      <c r="I520" s="194"/>
      <c r="J520" s="194"/>
      <c r="K520" s="194"/>
      <c r="L520" s="194"/>
      <c r="M520" s="194"/>
      <c r="N520" s="194"/>
      <c r="O520" s="194"/>
      <c r="P520" s="194"/>
      <c r="Q520" s="194"/>
      <c r="R520" s="194"/>
      <c r="S520" s="194"/>
      <c r="T520" s="194"/>
      <c r="U520" s="194"/>
      <c r="V520" s="194"/>
      <c r="W520" s="194"/>
      <c r="X520" s="194"/>
      <c r="Y520" s="194"/>
      <c r="Z520" s="194"/>
      <c r="AA520" s="194"/>
    </row>
    <row r="521" spans="1:27" ht="15.75" customHeight="1" x14ac:dyDescent="0.25">
      <c r="A521" s="194"/>
      <c r="B521" s="194"/>
      <c r="C521" s="194"/>
      <c r="D521" s="194"/>
      <c r="E521" s="194"/>
      <c r="F521" s="194"/>
      <c r="G521" s="194"/>
      <c r="H521" s="194"/>
      <c r="I521" s="194"/>
      <c r="J521" s="194"/>
      <c r="K521" s="194"/>
      <c r="L521" s="194"/>
      <c r="M521" s="194"/>
      <c r="N521" s="194"/>
      <c r="O521" s="194"/>
      <c r="P521" s="194"/>
      <c r="Q521" s="194"/>
      <c r="R521" s="194"/>
      <c r="S521" s="194"/>
      <c r="T521" s="194"/>
      <c r="U521" s="194"/>
      <c r="V521" s="194"/>
      <c r="W521" s="194"/>
      <c r="X521" s="194"/>
      <c r="Y521" s="194"/>
      <c r="Z521" s="194"/>
      <c r="AA521" s="194"/>
    </row>
    <row r="522" spans="1:27" ht="15.75" customHeight="1" x14ac:dyDescent="0.25">
      <c r="A522" s="194"/>
      <c r="B522" s="194"/>
      <c r="C522" s="194"/>
      <c r="D522" s="194"/>
      <c r="E522" s="194"/>
      <c r="F522" s="194"/>
      <c r="G522" s="194"/>
      <c r="H522" s="194"/>
      <c r="I522" s="194"/>
      <c r="J522" s="194"/>
      <c r="K522" s="194"/>
      <c r="L522" s="194"/>
      <c r="M522" s="194"/>
      <c r="N522" s="194"/>
      <c r="O522" s="194"/>
      <c r="P522" s="194"/>
      <c r="Q522" s="194"/>
      <c r="R522" s="194"/>
      <c r="S522" s="194"/>
      <c r="T522" s="194"/>
      <c r="U522" s="194"/>
      <c r="V522" s="194"/>
      <c r="W522" s="194"/>
      <c r="X522" s="194"/>
      <c r="Y522" s="194"/>
      <c r="Z522" s="194"/>
      <c r="AA522" s="194"/>
    </row>
    <row r="523" spans="1:27" ht="15.75" customHeight="1" x14ac:dyDescent="0.25">
      <c r="A523" s="194"/>
      <c r="B523" s="194"/>
      <c r="C523" s="194"/>
      <c r="D523" s="194"/>
      <c r="E523" s="194"/>
      <c r="F523" s="194"/>
      <c r="G523" s="194"/>
      <c r="H523" s="194"/>
      <c r="I523" s="194"/>
      <c r="J523" s="194"/>
      <c r="K523" s="194"/>
      <c r="L523" s="194"/>
      <c r="M523" s="194"/>
      <c r="N523" s="194"/>
      <c r="O523" s="194"/>
      <c r="P523" s="194"/>
      <c r="Q523" s="194"/>
      <c r="R523" s="194"/>
      <c r="S523" s="194"/>
      <c r="T523" s="194"/>
      <c r="U523" s="194"/>
      <c r="V523" s="194"/>
      <c r="W523" s="194"/>
      <c r="X523" s="194"/>
      <c r="Y523" s="194"/>
      <c r="Z523" s="194"/>
      <c r="AA523" s="194"/>
    </row>
    <row r="524" spans="1:27" ht="15.75" customHeight="1" x14ac:dyDescent="0.25">
      <c r="A524" s="194"/>
      <c r="B524" s="194"/>
      <c r="C524" s="194"/>
      <c r="D524" s="194"/>
      <c r="E524" s="194"/>
      <c r="F524" s="194"/>
      <c r="G524" s="194"/>
      <c r="H524" s="194"/>
      <c r="I524" s="194"/>
      <c r="J524" s="194"/>
      <c r="K524" s="194"/>
      <c r="L524" s="194"/>
      <c r="M524" s="194"/>
      <c r="N524" s="194"/>
      <c r="O524" s="194"/>
      <c r="P524" s="194"/>
      <c r="Q524" s="194"/>
      <c r="R524" s="194"/>
      <c r="S524" s="194"/>
      <c r="T524" s="194"/>
      <c r="U524" s="194"/>
      <c r="V524" s="194"/>
      <c r="W524" s="194"/>
      <c r="X524" s="194"/>
      <c r="Y524" s="194"/>
      <c r="Z524" s="194"/>
      <c r="AA524" s="194"/>
    </row>
    <row r="525" spans="1:27" ht="15.75" customHeight="1" x14ac:dyDescent="0.25">
      <c r="A525" s="194"/>
      <c r="B525" s="194"/>
      <c r="C525" s="194"/>
      <c r="D525" s="194"/>
      <c r="E525" s="194"/>
      <c r="F525" s="194"/>
      <c r="G525" s="194"/>
      <c r="H525" s="194"/>
      <c r="I525" s="194"/>
      <c r="J525" s="194"/>
      <c r="K525" s="194"/>
      <c r="L525" s="194"/>
      <c r="M525" s="194"/>
      <c r="N525" s="194"/>
      <c r="O525" s="194"/>
      <c r="P525" s="194"/>
      <c r="Q525" s="194"/>
      <c r="R525" s="194"/>
      <c r="S525" s="194"/>
      <c r="T525" s="194"/>
      <c r="U525" s="194"/>
      <c r="V525" s="194"/>
      <c r="W525" s="194"/>
      <c r="X525" s="194"/>
      <c r="Y525" s="194"/>
      <c r="Z525" s="194"/>
      <c r="AA525" s="194"/>
    </row>
    <row r="526" spans="1:27" ht="15.75" customHeight="1" x14ac:dyDescent="0.25">
      <c r="A526" s="194"/>
      <c r="B526" s="194"/>
      <c r="C526" s="194"/>
      <c r="D526" s="194"/>
      <c r="E526" s="194"/>
      <c r="F526" s="194"/>
      <c r="G526" s="194"/>
      <c r="H526" s="194"/>
      <c r="I526" s="194"/>
      <c r="J526" s="194"/>
      <c r="K526" s="194"/>
      <c r="L526" s="194"/>
      <c r="M526" s="194"/>
      <c r="N526" s="194"/>
      <c r="O526" s="194"/>
      <c r="P526" s="194"/>
      <c r="Q526" s="194"/>
      <c r="R526" s="194"/>
      <c r="S526" s="194"/>
      <c r="T526" s="194"/>
      <c r="U526" s="194"/>
      <c r="V526" s="194"/>
      <c r="W526" s="194"/>
      <c r="X526" s="194"/>
      <c r="Y526" s="194"/>
      <c r="Z526" s="194"/>
      <c r="AA526" s="194"/>
    </row>
    <row r="527" spans="1:27" ht="15.75" customHeight="1" x14ac:dyDescent="0.25">
      <c r="A527" s="194"/>
      <c r="B527" s="194"/>
      <c r="C527" s="194"/>
      <c r="D527" s="194"/>
      <c r="E527" s="194"/>
      <c r="F527" s="194"/>
      <c r="G527" s="194"/>
      <c r="H527" s="194"/>
      <c r="I527" s="194"/>
      <c r="J527" s="194"/>
      <c r="K527" s="194"/>
      <c r="L527" s="194"/>
      <c r="M527" s="194"/>
      <c r="N527" s="194"/>
      <c r="O527" s="194"/>
      <c r="P527" s="194"/>
      <c r="Q527" s="194"/>
      <c r="R527" s="194"/>
      <c r="S527" s="194"/>
      <c r="T527" s="194"/>
      <c r="U527" s="194"/>
      <c r="V527" s="194"/>
      <c r="W527" s="194"/>
      <c r="X527" s="194"/>
      <c r="Y527" s="194"/>
      <c r="Z527" s="194"/>
      <c r="AA527" s="194"/>
    </row>
    <row r="528" spans="1:27" ht="15.75" customHeight="1" x14ac:dyDescent="0.25">
      <c r="A528" s="194"/>
      <c r="B528" s="194"/>
      <c r="C528" s="194"/>
      <c r="D528" s="194"/>
      <c r="E528" s="194"/>
      <c r="F528" s="194"/>
      <c r="G528" s="194"/>
      <c r="H528" s="194"/>
      <c r="I528" s="194"/>
      <c r="J528" s="194"/>
      <c r="K528" s="194"/>
      <c r="L528" s="194"/>
      <c r="M528" s="194"/>
      <c r="N528" s="194"/>
      <c r="O528" s="194"/>
      <c r="P528" s="194"/>
      <c r="Q528" s="194"/>
      <c r="R528" s="194"/>
      <c r="S528" s="194"/>
      <c r="T528" s="194"/>
      <c r="U528" s="194"/>
      <c r="V528" s="194"/>
      <c r="W528" s="194"/>
      <c r="X528" s="194"/>
      <c r="Y528" s="194"/>
      <c r="Z528" s="194"/>
      <c r="AA528" s="194"/>
    </row>
    <row r="529" spans="1:27" ht="15.75" customHeight="1" x14ac:dyDescent="0.25">
      <c r="A529" s="194"/>
      <c r="B529" s="194"/>
      <c r="C529" s="194"/>
      <c r="D529" s="194"/>
      <c r="E529" s="194"/>
      <c r="F529" s="194"/>
      <c r="G529" s="194"/>
      <c r="H529" s="194"/>
      <c r="I529" s="194"/>
      <c r="J529" s="194"/>
      <c r="K529" s="194"/>
      <c r="L529" s="194"/>
      <c r="M529" s="194"/>
      <c r="N529" s="194"/>
      <c r="O529" s="194"/>
      <c r="P529" s="194"/>
      <c r="Q529" s="194"/>
      <c r="R529" s="194"/>
      <c r="S529" s="194"/>
      <c r="T529" s="194"/>
      <c r="U529" s="194"/>
      <c r="V529" s="194"/>
      <c r="W529" s="194"/>
      <c r="X529" s="194"/>
      <c r="Y529" s="194"/>
      <c r="Z529" s="194"/>
      <c r="AA529" s="194"/>
    </row>
    <row r="530" spans="1:27" ht="15.75" customHeight="1" x14ac:dyDescent="0.25">
      <c r="A530" s="194"/>
      <c r="B530" s="194"/>
      <c r="C530" s="194"/>
      <c r="D530" s="194"/>
      <c r="E530" s="194"/>
      <c r="F530" s="194"/>
      <c r="G530" s="194"/>
      <c r="H530" s="194"/>
      <c r="I530" s="194"/>
      <c r="J530" s="194"/>
      <c r="K530" s="194"/>
      <c r="L530" s="194"/>
      <c r="M530" s="194"/>
      <c r="N530" s="194"/>
      <c r="O530" s="194"/>
      <c r="P530" s="194"/>
      <c r="Q530" s="194"/>
      <c r="R530" s="194"/>
      <c r="S530" s="194"/>
      <c r="T530" s="194"/>
      <c r="U530" s="194"/>
      <c r="V530" s="194"/>
      <c r="W530" s="194"/>
      <c r="X530" s="194"/>
      <c r="Y530" s="194"/>
      <c r="Z530" s="194"/>
      <c r="AA530" s="194"/>
    </row>
    <row r="531" spans="1:27" ht="15.75" customHeight="1" x14ac:dyDescent="0.25">
      <c r="A531" s="194"/>
      <c r="B531" s="194"/>
      <c r="C531" s="194"/>
      <c r="D531" s="194"/>
      <c r="E531" s="194"/>
      <c r="F531" s="194"/>
      <c r="G531" s="194"/>
      <c r="H531" s="194"/>
      <c r="I531" s="194"/>
      <c r="J531" s="194"/>
      <c r="K531" s="194"/>
      <c r="L531" s="194"/>
      <c r="M531" s="194"/>
      <c r="N531" s="194"/>
      <c r="O531" s="194"/>
      <c r="P531" s="194"/>
      <c r="Q531" s="194"/>
      <c r="R531" s="194"/>
      <c r="S531" s="194"/>
      <c r="T531" s="194"/>
      <c r="U531" s="194"/>
      <c r="V531" s="194"/>
      <c r="W531" s="194"/>
      <c r="X531" s="194"/>
      <c r="Y531" s="194"/>
      <c r="Z531" s="194"/>
      <c r="AA531" s="194"/>
    </row>
    <row r="532" spans="1:27" ht="15.75" customHeight="1" x14ac:dyDescent="0.25">
      <c r="A532" s="194"/>
      <c r="B532" s="194"/>
      <c r="C532" s="194"/>
      <c r="D532" s="194"/>
      <c r="E532" s="194"/>
      <c r="F532" s="194"/>
      <c r="G532" s="194"/>
      <c r="H532" s="194"/>
      <c r="I532" s="194"/>
      <c r="J532" s="194"/>
      <c r="K532" s="194"/>
      <c r="L532" s="194"/>
      <c r="M532" s="194"/>
      <c r="N532" s="194"/>
      <c r="O532" s="194"/>
      <c r="P532" s="194"/>
      <c r="Q532" s="194"/>
      <c r="R532" s="194"/>
      <c r="S532" s="194"/>
      <c r="T532" s="194"/>
      <c r="U532" s="194"/>
      <c r="V532" s="194"/>
      <c r="W532" s="194"/>
      <c r="X532" s="194"/>
      <c r="Y532" s="194"/>
      <c r="Z532" s="194"/>
      <c r="AA532" s="194"/>
    </row>
    <row r="533" spans="1:27" ht="15.75" customHeight="1" x14ac:dyDescent="0.25">
      <c r="A533" s="194"/>
      <c r="B533" s="194"/>
      <c r="C533" s="194"/>
      <c r="D533" s="194"/>
      <c r="E533" s="194"/>
      <c r="F533" s="194"/>
      <c r="G533" s="194"/>
      <c r="H533" s="194"/>
      <c r="I533" s="194"/>
      <c r="J533" s="194"/>
      <c r="K533" s="194"/>
      <c r="L533" s="194"/>
      <c r="M533" s="194"/>
      <c r="N533" s="194"/>
      <c r="O533" s="194"/>
      <c r="P533" s="194"/>
      <c r="Q533" s="194"/>
      <c r="R533" s="194"/>
      <c r="S533" s="194"/>
      <c r="T533" s="194"/>
      <c r="U533" s="194"/>
      <c r="V533" s="194"/>
      <c r="W533" s="194"/>
      <c r="X533" s="194"/>
      <c r="Y533" s="194"/>
      <c r="Z533" s="194"/>
      <c r="AA533" s="194"/>
    </row>
    <row r="534" spans="1:27" ht="15.75" customHeight="1" x14ac:dyDescent="0.25">
      <c r="A534" s="194"/>
      <c r="B534" s="194"/>
      <c r="C534" s="194"/>
      <c r="D534" s="194"/>
      <c r="E534" s="194"/>
      <c r="F534" s="194"/>
      <c r="G534" s="194"/>
      <c r="H534" s="194"/>
      <c r="I534" s="194"/>
      <c r="J534" s="194"/>
      <c r="K534" s="194"/>
      <c r="L534" s="194"/>
      <c r="M534" s="194"/>
      <c r="N534" s="194"/>
      <c r="O534" s="194"/>
      <c r="P534" s="194"/>
      <c r="Q534" s="194"/>
      <c r="R534" s="194"/>
      <c r="S534" s="194"/>
      <c r="T534" s="194"/>
      <c r="U534" s="194"/>
      <c r="V534" s="194"/>
      <c r="W534" s="194"/>
      <c r="X534" s="194"/>
      <c r="Y534" s="194"/>
      <c r="Z534" s="194"/>
      <c r="AA534" s="194"/>
    </row>
    <row r="535" spans="1:27" ht="15.75" customHeight="1" x14ac:dyDescent="0.25">
      <c r="A535" s="194"/>
      <c r="B535" s="194"/>
      <c r="C535" s="194"/>
      <c r="D535" s="194"/>
      <c r="E535" s="194"/>
      <c r="F535" s="194"/>
      <c r="G535" s="194"/>
      <c r="H535" s="194"/>
      <c r="I535" s="194"/>
      <c r="J535" s="194"/>
      <c r="K535" s="194"/>
      <c r="L535" s="194"/>
      <c r="M535" s="194"/>
      <c r="N535" s="194"/>
      <c r="O535" s="194"/>
      <c r="P535" s="194"/>
      <c r="Q535" s="194"/>
      <c r="R535" s="194"/>
      <c r="S535" s="194"/>
      <c r="T535" s="194"/>
      <c r="U535" s="194"/>
      <c r="V535" s="194"/>
      <c r="W535" s="194"/>
      <c r="X535" s="194"/>
      <c r="Y535" s="194"/>
      <c r="Z535" s="194"/>
      <c r="AA535" s="194"/>
    </row>
    <row r="536" spans="1:27" ht="15.75" customHeight="1" x14ac:dyDescent="0.25">
      <c r="A536" s="194"/>
      <c r="B536" s="194"/>
      <c r="C536" s="194"/>
      <c r="D536" s="194"/>
      <c r="E536" s="194"/>
      <c r="F536" s="194"/>
      <c r="G536" s="194"/>
      <c r="H536" s="194"/>
      <c r="I536" s="194"/>
      <c r="J536" s="194"/>
      <c r="K536" s="194"/>
      <c r="L536" s="194"/>
      <c r="M536" s="194"/>
      <c r="N536" s="194"/>
      <c r="O536" s="194"/>
      <c r="P536" s="194"/>
      <c r="Q536" s="194"/>
      <c r="R536" s="194"/>
      <c r="S536" s="194"/>
      <c r="T536" s="194"/>
      <c r="U536" s="194"/>
      <c r="V536" s="194"/>
      <c r="W536" s="194"/>
      <c r="X536" s="194"/>
      <c r="Y536" s="194"/>
      <c r="Z536" s="194"/>
      <c r="AA536" s="194"/>
    </row>
    <row r="537" spans="1:27" ht="15.75" customHeight="1" x14ac:dyDescent="0.25">
      <c r="A537" s="194"/>
      <c r="B537" s="194"/>
      <c r="C537" s="194"/>
      <c r="D537" s="194"/>
      <c r="E537" s="194"/>
      <c r="F537" s="194"/>
      <c r="G537" s="194"/>
      <c r="H537" s="194"/>
      <c r="I537" s="194"/>
      <c r="J537" s="194"/>
      <c r="K537" s="194"/>
      <c r="L537" s="194"/>
      <c r="M537" s="194"/>
      <c r="N537" s="194"/>
      <c r="O537" s="194"/>
      <c r="P537" s="194"/>
      <c r="Q537" s="194"/>
      <c r="R537" s="194"/>
      <c r="S537" s="194"/>
      <c r="T537" s="194"/>
      <c r="U537" s="194"/>
      <c r="V537" s="194"/>
      <c r="W537" s="194"/>
      <c r="X537" s="194"/>
      <c r="Y537" s="194"/>
      <c r="Z537" s="194"/>
      <c r="AA537" s="194"/>
    </row>
    <row r="538" spans="1:27" ht="15.75" customHeight="1" x14ac:dyDescent="0.25">
      <c r="A538" s="194"/>
      <c r="B538" s="194"/>
      <c r="C538" s="194"/>
      <c r="D538" s="194"/>
      <c r="E538" s="194"/>
      <c r="F538" s="194"/>
      <c r="G538" s="194"/>
      <c r="H538" s="194"/>
      <c r="I538" s="194"/>
      <c r="J538" s="194"/>
      <c r="K538" s="194"/>
      <c r="L538" s="194"/>
      <c r="M538" s="194"/>
      <c r="N538" s="194"/>
      <c r="O538" s="194"/>
      <c r="P538" s="194"/>
      <c r="Q538" s="194"/>
      <c r="R538" s="194"/>
      <c r="S538" s="194"/>
      <c r="T538" s="194"/>
      <c r="U538" s="194"/>
      <c r="V538" s="194"/>
      <c r="W538" s="194"/>
      <c r="X538" s="194"/>
      <c r="Y538" s="194"/>
      <c r="Z538" s="194"/>
      <c r="AA538" s="194"/>
    </row>
    <row r="539" spans="1:27" ht="15.75" customHeight="1" x14ac:dyDescent="0.25">
      <c r="A539" s="194"/>
      <c r="B539" s="194"/>
      <c r="C539" s="194"/>
      <c r="D539" s="194"/>
      <c r="E539" s="194"/>
      <c r="F539" s="194"/>
      <c r="G539" s="194"/>
      <c r="H539" s="194"/>
      <c r="I539" s="194"/>
      <c r="J539" s="194"/>
      <c r="K539" s="194"/>
      <c r="L539" s="194"/>
      <c r="M539" s="194"/>
      <c r="N539" s="194"/>
      <c r="O539" s="194"/>
      <c r="P539" s="194"/>
      <c r="Q539" s="194"/>
      <c r="R539" s="194"/>
      <c r="S539" s="194"/>
      <c r="T539" s="194"/>
      <c r="U539" s="194"/>
      <c r="V539" s="194"/>
      <c r="W539" s="194"/>
      <c r="X539" s="194"/>
      <c r="Y539" s="194"/>
      <c r="Z539" s="194"/>
      <c r="AA539" s="194"/>
    </row>
    <row r="540" spans="1:27" ht="15.75" customHeight="1" x14ac:dyDescent="0.25">
      <c r="A540" s="194"/>
      <c r="B540" s="194"/>
      <c r="C540" s="194"/>
      <c r="D540" s="194"/>
      <c r="E540" s="194"/>
      <c r="F540" s="194"/>
      <c r="G540" s="194"/>
      <c r="H540" s="194"/>
      <c r="I540" s="194"/>
      <c r="J540" s="194"/>
      <c r="K540" s="194"/>
      <c r="L540" s="194"/>
      <c r="M540" s="194"/>
      <c r="N540" s="194"/>
      <c r="O540" s="194"/>
      <c r="P540" s="194"/>
      <c r="Q540" s="194"/>
      <c r="R540" s="194"/>
      <c r="S540" s="194"/>
      <c r="T540" s="194"/>
      <c r="U540" s="194"/>
      <c r="V540" s="194"/>
      <c r="W540" s="194"/>
      <c r="X540" s="194"/>
      <c r="Y540" s="194"/>
      <c r="Z540" s="194"/>
      <c r="AA540" s="194"/>
    </row>
    <row r="541" spans="1:27" ht="15.75" customHeight="1" x14ac:dyDescent="0.25">
      <c r="A541" s="194"/>
      <c r="B541" s="194"/>
      <c r="C541" s="194"/>
      <c r="D541" s="194"/>
      <c r="E541" s="194"/>
      <c r="F541" s="194"/>
      <c r="G541" s="194"/>
      <c r="H541" s="194"/>
      <c r="I541" s="194"/>
      <c r="J541" s="194"/>
      <c r="K541" s="194"/>
      <c r="L541" s="194"/>
      <c r="M541" s="194"/>
      <c r="N541" s="194"/>
      <c r="O541" s="194"/>
      <c r="P541" s="194"/>
      <c r="Q541" s="194"/>
      <c r="R541" s="194"/>
      <c r="S541" s="194"/>
      <c r="T541" s="194"/>
      <c r="U541" s="194"/>
      <c r="V541" s="194"/>
      <c r="W541" s="194"/>
      <c r="X541" s="194"/>
      <c r="Y541" s="194"/>
      <c r="Z541" s="194"/>
      <c r="AA541" s="194"/>
    </row>
    <row r="542" spans="1:27" ht="15.75" customHeight="1" x14ac:dyDescent="0.25">
      <c r="A542" s="194"/>
      <c r="B542" s="194"/>
      <c r="C542" s="194"/>
      <c r="D542" s="194"/>
      <c r="E542" s="194"/>
      <c r="F542" s="194"/>
      <c r="G542" s="194"/>
      <c r="H542" s="194"/>
      <c r="I542" s="194"/>
      <c r="J542" s="194"/>
      <c r="K542" s="194"/>
      <c r="L542" s="194"/>
      <c r="M542" s="194"/>
      <c r="N542" s="194"/>
      <c r="O542" s="194"/>
      <c r="P542" s="194"/>
      <c r="Q542" s="194"/>
      <c r="R542" s="194"/>
      <c r="S542" s="194"/>
      <c r="T542" s="194"/>
      <c r="U542" s="194"/>
      <c r="V542" s="194"/>
      <c r="W542" s="194"/>
      <c r="X542" s="194"/>
      <c r="Y542" s="194"/>
      <c r="Z542" s="194"/>
      <c r="AA542" s="194"/>
    </row>
    <row r="543" spans="1:27" ht="15.75" customHeight="1" x14ac:dyDescent="0.25">
      <c r="A543" s="194"/>
      <c r="B543" s="194"/>
      <c r="C543" s="194"/>
      <c r="D543" s="194"/>
      <c r="E543" s="194"/>
      <c r="F543" s="194"/>
      <c r="G543" s="194"/>
      <c r="H543" s="194"/>
      <c r="I543" s="194"/>
      <c r="J543" s="194"/>
      <c r="K543" s="194"/>
      <c r="L543" s="194"/>
      <c r="M543" s="194"/>
      <c r="N543" s="194"/>
      <c r="O543" s="194"/>
      <c r="P543" s="194"/>
      <c r="Q543" s="194"/>
      <c r="R543" s="194"/>
      <c r="S543" s="194"/>
      <c r="T543" s="194"/>
      <c r="U543" s="194"/>
      <c r="V543" s="194"/>
      <c r="W543" s="194"/>
      <c r="X543" s="194"/>
      <c r="Y543" s="194"/>
      <c r="Z543" s="194"/>
      <c r="AA543" s="194"/>
    </row>
    <row r="544" spans="1:27" ht="15.75" customHeight="1" x14ac:dyDescent="0.25">
      <c r="A544" s="194"/>
      <c r="B544" s="194"/>
      <c r="C544" s="194"/>
      <c r="D544" s="194"/>
      <c r="E544" s="194"/>
      <c r="F544" s="194"/>
      <c r="G544" s="194"/>
      <c r="H544" s="194"/>
      <c r="I544" s="194"/>
      <c r="J544" s="194"/>
      <c r="K544" s="194"/>
      <c r="L544" s="194"/>
      <c r="M544" s="194"/>
      <c r="N544" s="194"/>
      <c r="O544" s="194"/>
      <c r="P544" s="194"/>
      <c r="Q544" s="194"/>
      <c r="R544" s="194"/>
      <c r="S544" s="194"/>
      <c r="T544" s="194"/>
      <c r="U544" s="194"/>
      <c r="V544" s="194"/>
      <c r="W544" s="194"/>
      <c r="X544" s="194"/>
      <c r="Y544" s="194"/>
      <c r="Z544" s="194"/>
      <c r="AA544" s="194"/>
    </row>
    <row r="545" spans="1:27" ht="15.75" customHeight="1" x14ac:dyDescent="0.25">
      <c r="A545" s="194"/>
      <c r="B545" s="194"/>
      <c r="C545" s="194"/>
      <c r="D545" s="194"/>
      <c r="E545" s="194"/>
      <c r="F545" s="194"/>
      <c r="G545" s="194"/>
      <c r="H545" s="194"/>
      <c r="I545" s="194"/>
      <c r="J545" s="194"/>
      <c r="K545" s="194"/>
      <c r="L545" s="194"/>
      <c r="M545" s="194"/>
      <c r="N545" s="194"/>
      <c r="O545" s="194"/>
      <c r="P545" s="194"/>
      <c r="Q545" s="194"/>
      <c r="R545" s="194"/>
      <c r="S545" s="194"/>
      <c r="T545" s="194"/>
      <c r="U545" s="194"/>
      <c r="V545" s="194"/>
      <c r="W545" s="194"/>
      <c r="X545" s="194"/>
      <c r="Y545" s="194"/>
      <c r="Z545" s="194"/>
      <c r="AA545" s="194"/>
    </row>
    <row r="546" spans="1:27" ht="15.75" customHeight="1" x14ac:dyDescent="0.25">
      <c r="A546" s="194"/>
      <c r="B546" s="194"/>
      <c r="C546" s="194"/>
      <c r="D546" s="194"/>
      <c r="E546" s="194"/>
      <c r="F546" s="194"/>
      <c r="G546" s="194"/>
      <c r="H546" s="194"/>
      <c r="I546" s="194"/>
      <c r="J546" s="194"/>
      <c r="K546" s="194"/>
      <c r="L546" s="194"/>
      <c r="M546" s="194"/>
      <c r="N546" s="194"/>
      <c r="O546" s="194"/>
      <c r="P546" s="194"/>
      <c r="Q546" s="194"/>
      <c r="R546" s="194"/>
      <c r="S546" s="194"/>
      <c r="T546" s="194"/>
      <c r="U546" s="194"/>
      <c r="V546" s="194"/>
      <c r="W546" s="194"/>
      <c r="X546" s="194"/>
      <c r="Y546" s="194"/>
      <c r="Z546" s="194"/>
      <c r="AA546" s="194"/>
    </row>
    <row r="547" spans="1:27" ht="15.75" customHeight="1" x14ac:dyDescent="0.25">
      <c r="A547" s="194"/>
      <c r="B547" s="194"/>
      <c r="C547" s="194"/>
      <c r="D547" s="194"/>
      <c r="E547" s="194"/>
      <c r="F547" s="194"/>
      <c r="G547" s="194"/>
      <c r="H547" s="194"/>
      <c r="I547" s="194"/>
      <c r="J547" s="194"/>
      <c r="K547" s="194"/>
      <c r="L547" s="194"/>
      <c r="M547" s="194"/>
      <c r="N547" s="194"/>
      <c r="O547" s="194"/>
      <c r="P547" s="194"/>
      <c r="Q547" s="194"/>
      <c r="R547" s="194"/>
      <c r="S547" s="194"/>
      <c r="T547" s="194"/>
      <c r="U547" s="194"/>
      <c r="V547" s="194"/>
      <c r="W547" s="194"/>
      <c r="X547" s="194"/>
      <c r="Y547" s="194"/>
      <c r="Z547" s="194"/>
      <c r="AA547" s="194"/>
    </row>
    <row r="548" spans="1:27" ht="15.75" customHeight="1" x14ac:dyDescent="0.25">
      <c r="A548" s="194"/>
      <c r="B548" s="194"/>
      <c r="C548" s="194"/>
      <c r="D548" s="194"/>
      <c r="E548" s="194"/>
      <c r="F548" s="194"/>
      <c r="G548" s="194"/>
      <c r="H548" s="194"/>
      <c r="I548" s="194"/>
      <c r="J548" s="194"/>
      <c r="K548" s="194"/>
      <c r="L548" s="194"/>
      <c r="M548" s="194"/>
      <c r="N548" s="194"/>
      <c r="O548" s="194"/>
      <c r="P548" s="194"/>
      <c r="Q548" s="194"/>
      <c r="R548" s="194"/>
      <c r="S548" s="194"/>
      <c r="T548" s="194"/>
      <c r="U548" s="194"/>
      <c r="V548" s="194"/>
      <c r="W548" s="194"/>
      <c r="X548" s="194"/>
      <c r="Y548" s="194"/>
      <c r="Z548" s="194"/>
      <c r="AA548" s="194"/>
    </row>
    <row r="549" spans="1:27" ht="15.75" customHeight="1" x14ac:dyDescent="0.25">
      <c r="A549" s="194"/>
      <c r="B549" s="194"/>
      <c r="C549" s="194"/>
      <c r="D549" s="194"/>
      <c r="E549" s="194"/>
      <c r="F549" s="194"/>
      <c r="G549" s="194"/>
      <c r="H549" s="194"/>
      <c r="I549" s="194"/>
      <c r="J549" s="194"/>
      <c r="K549" s="194"/>
      <c r="L549" s="194"/>
      <c r="M549" s="194"/>
      <c r="N549" s="194"/>
      <c r="O549" s="194"/>
      <c r="P549" s="194"/>
      <c r="Q549" s="194"/>
      <c r="R549" s="194"/>
      <c r="S549" s="194"/>
      <c r="T549" s="194"/>
      <c r="U549" s="194"/>
      <c r="V549" s="194"/>
      <c r="W549" s="194"/>
      <c r="X549" s="194"/>
      <c r="Y549" s="194"/>
      <c r="Z549" s="194"/>
      <c r="AA549" s="194"/>
    </row>
    <row r="550" spans="1:27" ht="15.75" customHeight="1" x14ac:dyDescent="0.25">
      <c r="A550" s="194"/>
      <c r="B550" s="194"/>
      <c r="C550" s="194"/>
      <c r="D550" s="194"/>
      <c r="E550" s="194"/>
      <c r="F550" s="194"/>
      <c r="G550" s="194"/>
      <c r="H550" s="194"/>
      <c r="I550" s="194"/>
      <c r="J550" s="194"/>
      <c r="K550" s="194"/>
      <c r="L550" s="194"/>
      <c r="M550" s="194"/>
      <c r="N550" s="194"/>
      <c r="O550" s="194"/>
      <c r="P550" s="194"/>
      <c r="Q550" s="194"/>
      <c r="R550" s="194"/>
      <c r="S550" s="194"/>
      <c r="T550" s="194"/>
      <c r="U550" s="194"/>
      <c r="V550" s="194"/>
      <c r="W550" s="194"/>
      <c r="X550" s="194"/>
      <c r="Y550" s="194"/>
      <c r="Z550" s="194"/>
      <c r="AA550" s="194"/>
    </row>
    <row r="551" spans="1:27" ht="15.75" customHeight="1" x14ac:dyDescent="0.25">
      <c r="A551" s="194"/>
      <c r="B551" s="194"/>
      <c r="C551" s="194"/>
      <c r="D551" s="194"/>
      <c r="E551" s="194"/>
      <c r="F551" s="194"/>
      <c r="G551" s="194"/>
      <c r="H551" s="194"/>
      <c r="I551" s="194"/>
      <c r="J551" s="194"/>
      <c r="K551" s="194"/>
      <c r="L551" s="194"/>
      <c r="M551" s="194"/>
      <c r="N551" s="194"/>
      <c r="O551" s="194"/>
      <c r="P551" s="194"/>
      <c r="Q551" s="194"/>
      <c r="R551" s="194"/>
      <c r="S551" s="194"/>
      <c r="T551" s="194"/>
      <c r="U551" s="194"/>
      <c r="V551" s="194"/>
      <c r="W551" s="194"/>
      <c r="X551" s="194"/>
      <c r="Y551" s="194"/>
      <c r="Z551" s="194"/>
      <c r="AA551" s="194"/>
    </row>
    <row r="552" spans="1:27" ht="15.75" customHeight="1" x14ac:dyDescent="0.25">
      <c r="A552" s="194"/>
      <c r="B552" s="194"/>
      <c r="C552" s="194"/>
      <c r="D552" s="194"/>
      <c r="E552" s="194"/>
      <c r="F552" s="194"/>
      <c r="G552" s="194"/>
      <c r="H552" s="194"/>
      <c r="I552" s="194"/>
      <c r="J552" s="194"/>
      <c r="K552" s="194"/>
      <c r="L552" s="194"/>
      <c r="M552" s="194"/>
      <c r="N552" s="194"/>
      <c r="O552" s="194"/>
      <c r="P552" s="194"/>
      <c r="Q552" s="194"/>
      <c r="R552" s="194"/>
      <c r="S552" s="194"/>
      <c r="T552" s="194"/>
      <c r="U552" s="194"/>
      <c r="V552" s="194"/>
      <c r="W552" s="194"/>
      <c r="X552" s="194"/>
      <c r="Y552" s="194"/>
      <c r="Z552" s="194"/>
      <c r="AA552" s="194"/>
    </row>
    <row r="553" spans="1:27" ht="15.75" customHeight="1" x14ac:dyDescent="0.25">
      <c r="A553" s="194"/>
      <c r="B553" s="194"/>
      <c r="C553" s="194"/>
      <c r="D553" s="194"/>
      <c r="E553" s="194"/>
      <c r="F553" s="194"/>
      <c r="G553" s="194"/>
      <c r="H553" s="194"/>
      <c r="I553" s="194"/>
      <c r="J553" s="194"/>
      <c r="K553" s="194"/>
      <c r="L553" s="194"/>
      <c r="M553" s="194"/>
      <c r="N553" s="194"/>
      <c r="O553" s="194"/>
      <c r="P553" s="194"/>
      <c r="Q553" s="194"/>
      <c r="R553" s="194"/>
      <c r="S553" s="194"/>
      <c r="T553" s="194"/>
      <c r="U553" s="194"/>
      <c r="V553" s="194"/>
      <c r="W553" s="194"/>
      <c r="X553" s="194"/>
      <c r="Y553" s="194"/>
      <c r="Z553" s="194"/>
      <c r="AA553" s="194"/>
    </row>
    <row r="554" spans="1:27" ht="15.75" customHeight="1" x14ac:dyDescent="0.25">
      <c r="A554" s="194"/>
      <c r="B554" s="194"/>
      <c r="C554" s="194"/>
      <c r="D554" s="194"/>
      <c r="E554" s="194"/>
      <c r="F554" s="194"/>
      <c r="G554" s="194"/>
      <c r="H554" s="194"/>
      <c r="I554" s="194"/>
      <c r="J554" s="194"/>
      <c r="K554" s="194"/>
      <c r="L554" s="194"/>
      <c r="M554" s="194"/>
      <c r="N554" s="194"/>
      <c r="O554" s="194"/>
      <c r="P554" s="194"/>
      <c r="Q554" s="194"/>
      <c r="R554" s="194"/>
      <c r="S554" s="194"/>
      <c r="T554" s="194"/>
      <c r="U554" s="194"/>
      <c r="V554" s="194"/>
      <c r="W554" s="194"/>
      <c r="X554" s="194"/>
      <c r="Y554" s="194"/>
      <c r="Z554" s="194"/>
      <c r="AA554" s="194"/>
    </row>
    <row r="555" spans="1:27" ht="15.75" customHeight="1" x14ac:dyDescent="0.25">
      <c r="A555" s="194"/>
      <c r="B555" s="194"/>
      <c r="C555" s="194"/>
      <c r="D555" s="194"/>
      <c r="E555" s="194"/>
      <c r="F555" s="194"/>
      <c r="G555" s="194"/>
      <c r="H555" s="194"/>
      <c r="I555" s="194"/>
      <c r="J555" s="194"/>
      <c r="K555" s="194"/>
      <c r="L555" s="194"/>
      <c r="M555" s="194"/>
      <c r="N555" s="194"/>
      <c r="O555" s="194"/>
      <c r="P555" s="194"/>
      <c r="Q555" s="194"/>
      <c r="R555" s="194"/>
      <c r="S555" s="194"/>
      <c r="T555" s="194"/>
      <c r="U555" s="194"/>
      <c r="V555" s="194"/>
      <c r="W555" s="194"/>
      <c r="X555" s="194"/>
      <c r="Y555" s="194"/>
      <c r="Z555" s="194"/>
      <c r="AA555" s="194"/>
    </row>
    <row r="556" spans="1:27" ht="15.75" customHeight="1" x14ac:dyDescent="0.25">
      <c r="A556" s="194"/>
      <c r="B556" s="194"/>
      <c r="C556" s="194"/>
      <c r="D556" s="194"/>
      <c r="E556" s="194"/>
      <c r="F556" s="194"/>
      <c r="G556" s="194"/>
      <c r="H556" s="194"/>
      <c r="I556" s="194"/>
      <c r="J556" s="194"/>
      <c r="K556" s="194"/>
      <c r="L556" s="194"/>
      <c r="M556" s="194"/>
      <c r="N556" s="194"/>
      <c r="O556" s="194"/>
      <c r="P556" s="194"/>
      <c r="Q556" s="194"/>
      <c r="R556" s="194"/>
      <c r="S556" s="194"/>
      <c r="T556" s="194"/>
      <c r="U556" s="194"/>
      <c r="V556" s="194"/>
      <c r="W556" s="194"/>
      <c r="X556" s="194"/>
      <c r="Y556" s="194"/>
      <c r="Z556" s="194"/>
      <c r="AA556" s="194"/>
    </row>
    <row r="557" spans="1:27" ht="15.75" customHeight="1" x14ac:dyDescent="0.25">
      <c r="A557" s="194"/>
      <c r="B557" s="194"/>
      <c r="C557" s="194"/>
      <c r="D557" s="194"/>
      <c r="E557" s="194"/>
      <c r="F557" s="194"/>
      <c r="G557" s="194"/>
      <c r="H557" s="194"/>
      <c r="I557" s="194"/>
      <c r="J557" s="194"/>
      <c r="K557" s="194"/>
      <c r="L557" s="194"/>
      <c r="M557" s="194"/>
      <c r="N557" s="194"/>
      <c r="O557" s="194"/>
      <c r="P557" s="194"/>
      <c r="Q557" s="194"/>
      <c r="R557" s="194"/>
      <c r="S557" s="194"/>
      <c r="T557" s="194"/>
      <c r="U557" s="194"/>
      <c r="V557" s="194"/>
      <c r="W557" s="194"/>
      <c r="X557" s="194"/>
      <c r="Y557" s="194"/>
      <c r="Z557" s="194"/>
      <c r="AA557" s="194"/>
    </row>
    <row r="558" spans="1:27" ht="15.75" customHeight="1" x14ac:dyDescent="0.25">
      <c r="A558" s="194"/>
      <c r="B558" s="194"/>
      <c r="C558" s="194"/>
      <c r="D558" s="194"/>
      <c r="E558" s="194"/>
      <c r="F558" s="194"/>
      <c r="G558" s="194"/>
      <c r="H558" s="194"/>
      <c r="I558" s="194"/>
      <c r="J558" s="194"/>
      <c r="K558" s="194"/>
      <c r="L558" s="194"/>
      <c r="M558" s="194"/>
      <c r="N558" s="194"/>
      <c r="O558" s="194"/>
      <c r="P558" s="194"/>
      <c r="Q558" s="194"/>
      <c r="R558" s="194"/>
      <c r="S558" s="194"/>
      <c r="T558" s="194"/>
      <c r="U558" s="194"/>
      <c r="V558" s="194"/>
      <c r="W558" s="194"/>
      <c r="X558" s="194"/>
      <c r="Y558" s="194"/>
      <c r="Z558" s="194"/>
      <c r="AA558" s="194"/>
    </row>
    <row r="559" spans="1:27" ht="15.75" customHeight="1" x14ac:dyDescent="0.25">
      <c r="A559" s="194"/>
      <c r="B559" s="194"/>
      <c r="C559" s="194"/>
      <c r="D559" s="194"/>
      <c r="E559" s="194"/>
      <c r="F559" s="194"/>
      <c r="G559" s="194"/>
      <c r="H559" s="194"/>
      <c r="I559" s="194"/>
      <c r="J559" s="194"/>
      <c r="K559" s="194"/>
      <c r="L559" s="194"/>
      <c r="M559" s="194"/>
      <c r="N559" s="194"/>
      <c r="O559" s="194"/>
      <c r="P559" s="194"/>
      <c r="Q559" s="194"/>
      <c r="R559" s="194"/>
      <c r="S559" s="194"/>
      <c r="T559" s="194"/>
      <c r="U559" s="194"/>
      <c r="V559" s="194"/>
      <c r="W559" s="194"/>
      <c r="X559" s="194"/>
      <c r="Y559" s="194"/>
      <c r="Z559" s="194"/>
      <c r="AA559" s="194"/>
    </row>
    <row r="560" spans="1:27" ht="15.75" customHeight="1" x14ac:dyDescent="0.25">
      <c r="A560" s="194"/>
      <c r="B560" s="194"/>
      <c r="C560" s="194"/>
      <c r="D560" s="194"/>
      <c r="E560" s="194"/>
      <c r="F560" s="194"/>
      <c r="G560" s="194"/>
      <c r="H560" s="194"/>
      <c r="I560" s="194"/>
      <c r="J560" s="194"/>
      <c r="K560" s="194"/>
      <c r="L560" s="194"/>
      <c r="M560" s="194"/>
      <c r="N560" s="194"/>
      <c r="O560" s="194"/>
      <c r="P560" s="194"/>
      <c r="Q560" s="194"/>
      <c r="R560" s="194"/>
      <c r="S560" s="194"/>
      <c r="T560" s="194"/>
      <c r="U560" s="194"/>
      <c r="V560" s="194"/>
      <c r="W560" s="194"/>
      <c r="X560" s="194"/>
      <c r="Y560" s="194"/>
      <c r="Z560" s="194"/>
      <c r="AA560" s="194"/>
    </row>
    <row r="561" spans="1:27" ht="15.75" customHeight="1" x14ac:dyDescent="0.25">
      <c r="A561" s="194"/>
      <c r="B561" s="194"/>
      <c r="C561" s="194"/>
      <c r="D561" s="194"/>
      <c r="E561" s="194"/>
      <c r="F561" s="194"/>
      <c r="G561" s="194"/>
      <c r="H561" s="194"/>
      <c r="I561" s="194"/>
      <c r="J561" s="194"/>
      <c r="K561" s="194"/>
      <c r="L561" s="194"/>
      <c r="M561" s="194"/>
      <c r="N561" s="194"/>
      <c r="O561" s="194"/>
      <c r="P561" s="194"/>
      <c r="Q561" s="194"/>
      <c r="R561" s="194"/>
      <c r="S561" s="194"/>
      <c r="T561" s="194"/>
      <c r="U561" s="194"/>
      <c r="V561" s="194"/>
      <c r="W561" s="194"/>
      <c r="X561" s="194"/>
      <c r="Y561" s="194"/>
      <c r="Z561" s="194"/>
      <c r="AA561" s="194"/>
    </row>
    <row r="562" spans="1:27" ht="15.75" customHeight="1" x14ac:dyDescent="0.25">
      <c r="A562" s="194"/>
      <c r="B562" s="194"/>
      <c r="C562" s="194"/>
      <c r="D562" s="194"/>
      <c r="E562" s="194"/>
      <c r="F562" s="194"/>
      <c r="G562" s="194"/>
      <c r="H562" s="194"/>
      <c r="I562" s="194"/>
      <c r="J562" s="194"/>
      <c r="K562" s="194"/>
      <c r="L562" s="194"/>
      <c r="M562" s="194"/>
      <c r="N562" s="194"/>
      <c r="O562" s="194"/>
      <c r="P562" s="194"/>
      <c r="Q562" s="194"/>
      <c r="R562" s="194"/>
      <c r="S562" s="194"/>
      <c r="T562" s="194"/>
      <c r="U562" s="194"/>
      <c r="V562" s="194"/>
      <c r="W562" s="194"/>
      <c r="X562" s="194"/>
      <c r="Y562" s="194"/>
      <c r="Z562" s="194"/>
      <c r="AA562" s="194"/>
    </row>
    <row r="563" spans="1:27" ht="15.75" customHeight="1" x14ac:dyDescent="0.25">
      <c r="A563" s="194"/>
      <c r="B563" s="194"/>
      <c r="C563" s="194"/>
      <c r="D563" s="194"/>
      <c r="E563" s="194"/>
      <c r="F563" s="194"/>
      <c r="G563" s="194"/>
      <c r="H563" s="194"/>
      <c r="I563" s="194"/>
      <c r="J563" s="194"/>
      <c r="K563" s="194"/>
      <c r="L563" s="194"/>
      <c r="M563" s="194"/>
      <c r="N563" s="194"/>
      <c r="O563" s="194"/>
      <c r="P563" s="194"/>
      <c r="Q563" s="194"/>
      <c r="R563" s="194"/>
      <c r="S563" s="194"/>
      <c r="T563" s="194"/>
      <c r="U563" s="194"/>
      <c r="V563" s="194"/>
      <c r="W563" s="194"/>
      <c r="X563" s="194"/>
      <c r="Y563" s="194"/>
      <c r="Z563" s="194"/>
      <c r="AA563" s="194"/>
    </row>
    <row r="564" spans="1:27" ht="15.75" customHeight="1" x14ac:dyDescent="0.25">
      <c r="A564" s="194"/>
      <c r="B564" s="194"/>
      <c r="C564" s="194"/>
      <c r="D564" s="194"/>
      <c r="E564" s="194"/>
      <c r="F564" s="194"/>
      <c r="G564" s="194"/>
      <c r="H564" s="194"/>
      <c r="I564" s="194"/>
      <c r="J564" s="194"/>
      <c r="K564" s="194"/>
      <c r="L564" s="194"/>
      <c r="M564" s="194"/>
      <c r="N564" s="194"/>
      <c r="O564" s="194"/>
      <c r="P564" s="194"/>
      <c r="Q564" s="194"/>
      <c r="R564" s="194"/>
      <c r="S564" s="194"/>
      <c r="T564" s="194"/>
      <c r="U564" s="194"/>
      <c r="V564" s="194"/>
      <c r="W564" s="194"/>
      <c r="X564" s="194"/>
      <c r="Y564" s="194"/>
      <c r="Z564" s="194"/>
      <c r="AA564" s="194"/>
    </row>
    <row r="565" spans="1:27" ht="15.75" customHeight="1" x14ac:dyDescent="0.25">
      <c r="A565" s="194"/>
      <c r="B565" s="194"/>
      <c r="C565" s="194"/>
      <c r="D565" s="194"/>
      <c r="E565" s="194"/>
      <c r="F565" s="194"/>
      <c r="G565" s="194"/>
      <c r="H565" s="194"/>
      <c r="I565" s="194"/>
      <c r="J565" s="194"/>
      <c r="K565" s="194"/>
      <c r="L565" s="194"/>
      <c r="M565" s="194"/>
      <c r="N565" s="194"/>
      <c r="O565" s="194"/>
      <c r="P565" s="194"/>
      <c r="Q565" s="194"/>
      <c r="R565" s="194"/>
      <c r="S565" s="194"/>
      <c r="T565" s="194"/>
      <c r="U565" s="194"/>
      <c r="V565" s="194"/>
      <c r="W565" s="194"/>
      <c r="X565" s="194"/>
      <c r="Y565" s="194"/>
      <c r="Z565" s="194"/>
      <c r="AA565" s="194"/>
    </row>
    <row r="566" spans="1:27" ht="15.75" customHeight="1" x14ac:dyDescent="0.25">
      <c r="A566" s="194"/>
      <c r="B566" s="194"/>
      <c r="C566" s="194"/>
      <c r="D566" s="194"/>
      <c r="E566" s="194"/>
      <c r="F566" s="194"/>
      <c r="G566" s="194"/>
      <c r="H566" s="194"/>
      <c r="I566" s="194"/>
      <c r="J566" s="194"/>
      <c r="K566" s="194"/>
      <c r="L566" s="194"/>
      <c r="M566" s="194"/>
      <c r="N566" s="194"/>
      <c r="O566" s="194"/>
      <c r="P566" s="194"/>
      <c r="Q566" s="194"/>
      <c r="R566" s="194"/>
      <c r="S566" s="194"/>
      <c r="T566" s="194"/>
      <c r="U566" s="194"/>
      <c r="V566" s="194"/>
      <c r="W566" s="194"/>
      <c r="X566" s="194"/>
      <c r="Y566" s="194"/>
      <c r="Z566" s="194"/>
      <c r="AA566" s="194"/>
    </row>
    <row r="567" spans="1:27" ht="15.75" customHeight="1" x14ac:dyDescent="0.25">
      <c r="A567" s="194"/>
      <c r="B567" s="194"/>
      <c r="C567" s="194"/>
      <c r="D567" s="194"/>
      <c r="E567" s="194"/>
      <c r="F567" s="194"/>
      <c r="G567" s="194"/>
      <c r="H567" s="194"/>
      <c r="I567" s="194"/>
      <c r="J567" s="194"/>
      <c r="K567" s="194"/>
      <c r="L567" s="194"/>
      <c r="M567" s="194"/>
      <c r="N567" s="194"/>
      <c r="O567" s="194"/>
      <c r="P567" s="194"/>
      <c r="Q567" s="194"/>
      <c r="R567" s="194"/>
      <c r="S567" s="194"/>
      <c r="T567" s="194"/>
      <c r="U567" s="194"/>
      <c r="V567" s="194"/>
      <c r="W567" s="194"/>
      <c r="X567" s="194"/>
      <c r="Y567" s="194"/>
      <c r="Z567" s="194"/>
      <c r="AA567" s="194"/>
    </row>
    <row r="568" spans="1:27" ht="15.75" customHeight="1" x14ac:dyDescent="0.25">
      <c r="A568" s="194"/>
      <c r="B568" s="194"/>
      <c r="C568" s="194"/>
      <c r="D568" s="194"/>
      <c r="E568" s="194"/>
      <c r="F568" s="194"/>
      <c r="G568" s="194"/>
      <c r="H568" s="194"/>
      <c r="I568" s="194"/>
      <c r="J568" s="194"/>
      <c r="K568" s="194"/>
      <c r="L568" s="194"/>
      <c r="M568" s="194"/>
      <c r="N568" s="194"/>
      <c r="O568" s="194"/>
      <c r="P568" s="194"/>
      <c r="Q568" s="194"/>
      <c r="R568" s="194"/>
      <c r="S568" s="194"/>
      <c r="T568" s="194"/>
      <c r="U568" s="194"/>
      <c r="V568" s="194"/>
      <c r="W568" s="194"/>
      <c r="X568" s="194"/>
      <c r="Y568" s="194"/>
      <c r="Z568" s="194"/>
      <c r="AA568" s="194"/>
    </row>
    <row r="569" spans="1:27" ht="15.75" customHeight="1" x14ac:dyDescent="0.25">
      <c r="A569" s="194"/>
      <c r="B569" s="194"/>
      <c r="C569" s="194"/>
      <c r="D569" s="194"/>
      <c r="E569" s="194"/>
      <c r="F569" s="194"/>
      <c r="G569" s="194"/>
      <c r="H569" s="194"/>
      <c r="I569" s="194"/>
      <c r="J569" s="194"/>
      <c r="K569" s="194"/>
      <c r="L569" s="194"/>
      <c r="M569" s="194"/>
      <c r="N569" s="194"/>
      <c r="O569" s="194"/>
      <c r="P569" s="194"/>
      <c r="Q569" s="194"/>
      <c r="R569" s="194"/>
      <c r="S569" s="194"/>
      <c r="T569" s="194"/>
      <c r="U569" s="194"/>
      <c r="V569" s="194"/>
      <c r="W569" s="194"/>
      <c r="X569" s="194"/>
      <c r="Y569" s="194"/>
      <c r="Z569" s="194"/>
      <c r="AA569" s="194"/>
    </row>
    <row r="570" spans="1:27" ht="15.75" customHeight="1" x14ac:dyDescent="0.25">
      <c r="A570" s="194"/>
      <c r="B570" s="194"/>
      <c r="C570" s="194"/>
      <c r="D570" s="194"/>
      <c r="E570" s="194"/>
      <c r="F570" s="194"/>
      <c r="G570" s="194"/>
      <c r="H570" s="194"/>
      <c r="I570" s="194"/>
      <c r="J570" s="194"/>
      <c r="K570" s="194"/>
      <c r="L570" s="194"/>
      <c r="M570" s="194"/>
      <c r="N570" s="194"/>
      <c r="O570" s="194"/>
      <c r="P570" s="194"/>
      <c r="Q570" s="194"/>
      <c r="R570" s="194"/>
      <c r="S570" s="194"/>
      <c r="T570" s="194"/>
      <c r="U570" s="194"/>
      <c r="V570" s="194"/>
      <c r="W570" s="194"/>
      <c r="X570" s="194"/>
      <c r="Y570" s="194"/>
      <c r="Z570" s="194"/>
      <c r="AA570" s="194"/>
    </row>
    <row r="571" spans="1:27" ht="15.75" customHeight="1" x14ac:dyDescent="0.25">
      <c r="A571" s="194"/>
      <c r="B571" s="194"/>
      <c r="C571" s="194"/>
      <c r="D571" s="194"/>
      <c r="E571" s="194"/>
      <c r="F571" s="194"/>
      <c r="G571" s="194"/>
      <c r="H571" s="194"/>
      <c r="I571" s="194"/>
      <c r="J571" s="194"/>
      <c r="K571" s="194"/>
      <c r="L571" s="194"/>
      <c r="M571" s="194"/>
      <c r="N571" s="194"/>
      <c r="O571" s="194"/>
      <c r="P571" s="194"/>
      <c r="Q571" s="194"/>
      <c r="R571" s="194"/>
      <c r="S571" s="194"/>
      <c r="T571" s="194"/>
      <c r="U571" s="194"/>
      <c r="V571" s="194"/>
      <c r="W571" s="194"/>
      <c r="X571" s="194"/>
      <c r="Y571" s="194"/>
      <c r="Z571" s="194"/>
      <c r="AA571" s="194"/>
    </row>
    <row r="572" spans="1:27" ht="15.75" customHeight="1" x14ac:dyDescent="0.25">
      <c r="A572" s="194"/>
      <c r="B572" s="194"/>
      <c r="C572" s="194"/>
      <c r="D572" s="194"/>
      <c r="E572" s="194"/>
      <c r="F572" s="194"/>
      <c r="G572" s="194"/>
      <c r="H572" s="194"/>
      <c r="I572" s="194"/>
      <c r="J572" s="194"/>
      <c r="K572" s="194"/>
      <c r="L572" s="194"/>
      <c r="M572" s="194"/>
      <c r="N572" s="194"/>
      <c r="O572" s="194"/>
      <c r="P572" s="194"/>
      <c r="Q572" s="194"/>
      <c r="R572" s="194"/>
      <c r="S572" s="194"/>
      <c r="T572" s="194"/>
      <c r="U572" s="194"/>
      <c r="V572" s="194"/>
      <c r="W572" s="194"/>
      <c r="X572" s="194"/>
      <c r="Y572" s="194"/>
      <c r="Z572" s="194"/>
      <c r="AA572" s="194"/>
    </row>
    <row r="573" spans="1:27" ht="15.75" customHeight="1" x14ac:dyDescent="0.25">
      <c r="A573" s="194"/>
      <c r="B573" s="194"/>
      <c r="C573" s="194"/>
      <c r="D573" s="194"/>
      <c r="E573" s="194"/>
      <c r="F573" s="194"/>
      <c r="G573" s="194"/>
      <c r="H573" s="194"/>
      <c r="I573" s="194"/>
      <c r="J573" s="194"/>
      <c r="K573" s="194"/>
      <c r="L573" s="194"/>
      <c r="M573" s="194"/>
      <c r="N573" s="194"/>
      <c r="O573" s="194"/>
      <c r="P573" s="194"/>
      <c r="Q573" s="194"/>
      <c r="R573" s="194"/>
      <c r="S573" s="194"/>
      <c r="T573" s="194"/>
      <c r="U573" s="194"/>
      <c r="V573" s="194"/>
      <c r="W573" s="194"/>
      <c r="X573" s="194"/>
      <c r="Y573" s="194"/>
      <c r="Z573" s="194"/>
      <c r="AA573" s="194"/>
    </row>
    <row r="574" spans="1:27" ht="15.75" customHeight="1" x14ac:dyDescent="0.25">
      <c r="A574" s="194"/>
      <c r="B574" s="194"/>
      <c r="C574" s="194"/>
      <c r="D574" s="194"/>
      <c r="E574" s="194"/>
      <c r="F574" s="194"/>
      <c r="G574" s="194"/>
      <c r="H574" s="194"/>
      <c r="I574" s="194"/>
      <c r="J574" s="194"/>
      <c r="K574" s="194"/>
      <c r="L574" s="194"/>
      <c r="M574" s="194"/>
      <c r="N574" s="194"/>
      <c r="O574" s="194"/>
      <c r="P574" s="194"/>
      <c r="Q574" s="194"/>
      <c r="R574" s="194"/>
      <c r="S574" s="194"/>
      <c r="T574" s="194"/>
      <c r="U574" s="194"/>
      <c r="V574" s="194"/>
      <c r="W574" s="194"/>
      <c r="X574" s="194"/>
      <c r="Y574" s="194"/>
      <c r="Z574" s="194"/>
      <c r="AA574" s="194"/>
    </row>
    <row r="575" spans="1:27" ht="15.75" customHeight="1" x14ac:dyDescent="0.25">
      <c r="A575" s="194"/>
      <c r="B575" s="194"/>
      <c r="C575" s="194"/>
      <c r="D575" s="194"/>
      <c r="E575" s="194"/>
      <c r="F575" s="194"/>
      <c r="G575" s="194"/>
      <c r="H575" s="194"/>
      <c r="I575" s="194"/>
      <c r="J575" s="194"/>
      <c r="K575" s="194"/>
      <c r="L575" s="194"/>
      <c r="M575" s="194"/>
      <c r="N575" s="194"/>
      <c r="O575" s="194"/>
      <c r="P575" s="194"/>
      <c r="Q575" s="194"/>
      <c r="R575" s="194"/>
      <c r="S575" s="194"/>
      <c r="T575" s="194"/>
      <c r="U575" s="194"/>
      <c r="V575" s="194"/>
      <c r="W575" s="194"/>
      <c r="X575" s="194"/>
      <c r="Y575" s="194"/>
      <c r="Z575" s="194"/>
      <c r="AA575" s="194"/>
    </row>
    <row r="576" spans="1:27" ht="15.75" customHeight="1" x14ac:dyDescent="0.25">
      <c r="A576" s="194"/>
      <c r="B576" s="194"/>
      <c r="C576" s="194"/>
      <c r="D576" s="194"/>
      <c r="E576" s="194"/>
      <c r="F576" s="194"/>
      <c r="G576" s="194"/>
      <c r="H576" s="194"/>
      <c r="I576" s="194"/>
      <c r="J576" s="194"/>
      <c r="K576" s="194"/>
      <c r="L576" s="194"/>
      <c r="M576" s="194"/>
      <c r="N576" s="194"/>
      <c r="O576" s="194"/>
      <c r="P576" s="194"/>
      <c r="Q576" s="194"/>
      <c r="R576" s="194"/>
      <c r="S576" s="194"/>
      <c r="T576" s="194"/>
      <c r="U576" s="194"/>
      <c r="V576" s="194"/>
      <c r="W576" s="194"/>
      <c r="X576" s="194"/>
      <c r="Y576" s="194"/>
      <c r="Z576" s="194"/>
      <c r="AA576" s="194"/>
    </row>
    <row r="577" spans="1:27" ht="15.75" customHeight="1" x14ac:dyDescent="0.25">
      <c r="A577" s="194"/>
      <c r="B577" s="194"/>
      <c r="C577" s="194"/>
      <c r="D577" s="194"/>
      <c r="E577" s="194"/>
      <c r="F577" s="194"/>
      <c r="G577" s="194"/>
      <c r="H577" s="194"/>
      <c r="I577" s="194"/>
      <c r="J577" s="194"/>
      <c r="K577" s="194"/>
      <c r="L577" s="194"/>
      <c r="M577" s="194"/>
      <c r="N577" s="194"/>
      <c r="O577" s="194"/>
      <c r="P577" s="194"/>
      <c r="Q577" s="194"/>
      <c r="R577" s="194"/>
      <c r="S577" s="194"/>
      <c r="T577" s="194"/>
      <c r="U577" s="194"/>
      <c r="V577" s="194"/>
      <c r="W577" s="194"/>
      <c r="X577" s="194"/>
      <c r="Y577" s="194"/>
      <c r="Z577" s="194"/>
      <c r="AA577" s="194"/>
    </row>
    <row r="578" spans="1:27" ht="15.75" customHeight="1" x14ac:dyDescent="0.25">
      <c r="A578" s="194"/>
      <c r="B578" s="194"/>
      <c r="C578" s="194"/>
      <c r="D578" s="194"/>
      <c r="E578" s="194"/>
      <c r="F578" s="194"/>
      <c r="G578" s="194"/>
      <c r="H578" s="194"/>
      <c r="I578" s="194"/>
      <c r="J578" s="194"/>
      <c r="K578" s="194"/>
      <c r="L578" s="194"/>
      <c r="M578" s="194"/>
      <c r="N578" s="194"/>
      <c r="O578" s="194"/>
      <c r="P578" s="194"/>
      <c r="Q578" s="194"/>
      <c r="R578" s="194"/>
      <c r="S578" s="194"/>
      <c r="T578" s="194"/>
      <c r="U578" s="194"/>
      <c r="V578" s="194"/>
      <c r="W578" s="194"/>
      <c r="X578" s="194"/>
      <c r="Y578" s="194"/>
      <c r="Z578" s="194"/>
      <c r="AA578" s="194"/>
    </row>
    <row r="579" spans="1:27" ht="15.75" customHeight="1" x14ac:dyDescent="0.25">
      <c r="A579" s="194"/>
      <c r="B579" s="194"/>
      <c r="C579" s="194"/>
      <c r="D579" s="194"/>
      <c r="E579" s="194"/>
      <c r="F579" s="194"/>
      <c r="G579" s="194"/>
      <c r="H579" s="194"/>
      <c r="I579" s="194"/>
      <c r="J579" s="194"/>
      <c r="K579" s="194"/>
      <c r="L579" s="194"/>
      <c r="M579" s="194"/>
      <c r="N579" s="194"/>
      <c r="O579" s="194"/>
      <c r="P579" s="194"/>
      <c r="Q579" s="194"/>
      <c r="R579" s="194"/>
      <c r="S579" s="194"/>
      <c r="T579" s="194"/>
      <c r="U579" s="194"/>
      <c r="V579" s="194"/>
      <c r="W579" s="194"/>
      <c r="X579" s="194"/>
      <c r="Y579" s="194"/>
      <c r="Z579" s="194"/>
      <c r="AA579" s="194"/>
    </row>
    <row r="580" spans="1:27" ht="15.75" customHeight="1" x14ac:dyDescent="0.25">
      <c r="A580" s="194"/>
      <c r="B580" s="194"/>
      <c r="C580" s="194"/>
      <c r="D580" s="194"/>
      <c r="E580" s="194"/>
      <c r="F580" s="194"/>
      <c r="G580" s="194"/>
      <c r="H580" s="194"/>
      <c r="I580" s="194"/>
      <c r="J580" s="194"/>
      <c r="K580" s="194"/>
      <c r="L580" s="194"/>
      <c r="M580" s="194"/>
      <c r="N580" s="194"/>
      <c r="O580" s="194"/>
      <c r="P580" s="194"/>
      <c r="Q580" s="194"/>
      <c r="R580" s="194"/>
      <c r="S580" s="194"/>
      <c r="T580" s="194"/>
      <c r="U580" s="194"/>
      <c r="V580" s="194"/>
      <c r="W580" s="194"/>
      <c r="X580" s="194"/>
      <c r="Y580" s="194"/>
      <c r="Z580" s="194"/>
      <c r="AA580" s="194"/>
    </row>
    <row r="581" spans="1:27" ht="15.75" customHeight="1" x14ac:dyDescent="0.25">
      <c r="A581" s="194"/>
      <c r="B581" s="194"/>
      <c r="C581" s="194"/>
      <c r="D581" s="194"/>
      <c r="E581" s="194"/>
      <c r="F581" s="194"/>
      <c r="G581" s="194"/>
      <c r="H581" s="194"/>
      <c r="I581" s="194"/>
      <c r="J581" s="194"/>
      <c r="K581" s="194"/>
      <c r="L581" s="194"/>
      <c r="M581" s="194"/>
      <c r="N581" s="194"/>
      <c r="O581" s="194"/>
      <c r="P581" s="194"/>
      <c r="Q581" s="194"/>
      <c r="R581" s="194"/>
      <c r="S581" s="194"/>
      <c r="T581" s="194"/>
      <c r="U581" s="194"/>
      <c r="V581" s="194"/>
      <c r="W581" s="194"/>
      <c r="X581" s="194"/>
      <c r="Y581" s="194"/>
      <c r="Z581" s="194"/>
      <c r="AA581" s="194"/>
    </row>
    <row r="582" spans="1:27" ht="15.75" customHeight="1" x14ac:dyDescent="0.25">
      <c r="A582" s="194"/>
      <c r="B582" s="194"/>
      <c r="C582" s="194"/>
      <c r="D582" s="194"/>
      <c r="E582" s="194"/>
      <c r="F582" s="194"/>
      <c r="G582" s="194"/>
      <c r="H582" s="194"/>
      <c r="I582" s="194"/>
      <c r="J582" s="194"/>
      <c r="K582" s="194"/>
      <c r="L582" s="194"/>
      <c r="M582" s="194"/>
      <c r="N582" s="194"/>
      <c r="O582" s="194"/>
      <c r="P582" s="194"/>
      <c r="Q582" s="194"/>
      <c r="R582" s="194"/>
      <c r="S582" s="194"/>
      <c r="T582" s="194"/>
      <c r="U582" s="194"/>
      <c r="V582" s="194"/>
      <c r="W582" s="194"/>
      <c r="X582" s="194"/>
      <c r="Y582" s="194"/>
      <c r="Z582" s="194"/>
      <c r="AA582" s="194"/>
    </row>
    <row r="583" spans="1:27" ht="15.75" customHeight="1" x14ac:dyDescent="0.25">
      <c r="A583" s="194"/>
      <c r="B583" s="194"/>
      <c r="C583" s="194"/>
      <c r="D583" s="194"/>
      <c r="E583" s="194"/>
      <c r="F583" s="194"/>
      <c r="G583" s="194"/>
      <c r="H583" s="194"/>
      <c r="I583" s="194"/>
      <c r="J583" s="194"/>
      <c r="K583" s="194"/>
      <c r="L583" s="194"/>
      <c r="M583" s="194"/>
      <c r="N583" s="194"/>
      <c r="O583" s="194"/>
      <c r="P583" s="194"/>
      <c r="Q583" s="194"/>
      <c r="R583" s="194"/>
      <c r="S583" s="194"/>
      <c r="T583" s="194"/>
      <c r="U583" s="194"/>
      <c r="V583" s="194"/>
      <c r="W583" s="194"/>
      <c r="X583" s="194"/>
      <c r="Y583" s="194"/>
      <c r="Z583" s="194"/>
      <c r="AA583" s="194"/>
    </row>
    <row r="584" spans="1:27" ht="15.75" customHeight="1" x14ac:dyDescent="0.25">
      <c r="A584" s="194"/>
      <c r="B584" s="194"/>
      <c r="C584" s="194"/>
      <c r="D584" s="194"/>
      <c r="E584" s="194"/>
      <c r="F584" s="194"/>
      <c r="G584" s="194"/>
      <c r="H584" s="194"/>
      <c r="I584" s="194"/>
      <c r="J584" s="194"/>
      <c r="K584" s="194"/>
      <c r="L584" s="194"/>
      <c r="M584" s="194"/>
      <c r="N584" s="194"/>
      <c r="O584" s="194"/>
      <c r="P584" s="194"/>
      <c r="Q584" s="194"/>
      <c r="R584" s="194"/>
      <c r="S584" s="194"/>
      <c r="T584" s="194"/>
      <c r="U584" s="194"/>
      <c r="V584" s="194"/>
      <c r="W584" s="194"/>
      <c r="X584" s="194"/>
      <c r="Y584" s="194"/>
      <c r="Z584" s="194"/>
      <c r="AA584" s="194"/>
    </row>
    <row r="585" spans="1:27" ht="15.75" customHeight="1" x14ac:dyDescent="0.25">
      <c r="A585" s="194"/>
      <c r="B585" s="194"/>
      <c r="C585" s="194"/>
      <c r="D585" s="194"/>
      <c r="E585" s="194"/>
      <c r="F585" s="194"/>
      <c r="G585" s="194"/>
      <c r="H585" s="194"/>
      <c r="I585" s="194"/>
      <c r="J585" s="194"/>
      <c r="K585" s="194"/>
      <c r="L585" s="194"/>
      <c r="M585" s="194"/>
      <c r="N585" s="194"/>
      <c r="O585" s="194"/>
      <c r="P585" s="194"/>
      <c r="Q585" s="194"/>
      <c r="R585" s="194"/>
      <c r="S585" s="194"/>
      <c r="T585" s="194"/>
      <c r="U585" s="194"/>
      <c r="V585" s="194"/>
      <c r="W585" s="194"/>
      <c r="X585" s="194"/>
      <c r="Y585" s="194"/>
      <c r="Z585" s="194"/>
      <c r="AA585" s="194"/>
    </row>
    <row r="586" spans="1:27" ht="15.75" customHeight="1" x14ac:dyDescent="0.25">
      <c r="A586" s="194"/>
      <c r="B586" s="194"/>
      <c r="C586" s="194"/>
      <c r="D586" s="194"/>
      <c r="E586" s="194"/>
      <c r="F586" s="194"/>
      <c r="G586" s="194"/>
      <c r="H586" s="194"/>
      <c r="I586" s="194"/>
      <c r="J586" s="194"/>
      <c r="K586" s="194"/>
      <c r="L586" s="194"/>
      <c r="M586" s="194"/>
      <c r="N586" s="194"/>
      <c r="O586" s="194"/>
      <c r="P586" s="194"/>
      <c r="Q586" s="194"/>
      <c r="R586" s="194"/>
      <c r="S586" s="194"/>
      <c r="T586" s="194"/>
      <c r="U586" s="194"/>
      <c r="V586" s="194"/>
      <c r="W586" s="194"/>
      <c r="X586" s="194"/>
      <c r="Y586" s="194"/>
      <c r="Z586" s="194"/>
      <c r="AA586" s="194"/>
    </row>
    <row r="587" spans="1:27" ht="15.75" customHeight="1" x14ac:dyDescent="0.25">
      <c r="A587" s="194"/>
      <c r="B587" s="194"/>
      <c r="C587" s="194"/>
      <c r="D587" s="194"/>
      <c r="E587" s="194"/>
      <c r="F587" s="194"/>
      <c r="G587" s="194"/>
      <c r="H587" s="194"/>
      <c r="I587" s="194"/>
      <c r="J587" s="194"/>
      <c r="K587" s="194"/>
      <c r="L587" s="194"/>
      <c r="M587" s="194"/>
      <c r="N587" s="194"/>
      <c r="O587" s="194"/>
      <c r="P587" s="194"/>
      <c r="Q587" s="194"/>
      <c r="R587" s="194"/>
      <c r="S587" s="194"/>
      <c r="T587" s="194"/>
      <c r="U587" s="194"/>
      <c r="V587" s="194"/>
      <c r="W587" s="194"/>
      <c r="X587" s="194"/>
      <c r="Y587" s="194"/>
      <c r="Z587" s="194"/>
      <c r="AA587" s="194"/>
    </row>
    <row r="588" spans="1:27" ht="15.75" customHeight="1" x14ac:dyDescent="0.25">
      <c r="A588" s="194"/>
      <c r="B588" s="194"/>
      <c r="C588" s="194"/>
      <c r="D588" s="194"/>
      <c r="E588" s="194"/>
      <c r="F588" s="194"/>
      <c r="G588" s="194"/>
      <c r="H588" s="194"/>
      <c r="I588" s="194"/>
      <c r="J588" s="194"/>
      <c r="K588" s="194"/>
      <c r="L588" s="194"/>
      <c r="M588" s="194"/>
      <c r="N588" s="194"/>
      <c r="O588" s="194"/>
      <c r="P588" s="194"/>
      <c r="Q588" s="194"/>
      <c r="R588" s="194"/>
      <c r="S588" s="194"/>
      <c r="T588" s="194"/>
      <c r="U588" s="194"/>
      <c r="V588" s="194"/>
      <c r="W588" s="194"/>
      <c r="X588" s="194"/>
      <c r="Y588" s="194"/>
      <c r="Z588" s="194"/>
      <c r="AA588" s="194"/>
    </row>
    <row r="589" spans="1:27" ht="15.75" customHeight="1" x14ac:dyDescent="0.25">
      <c r="A589" s="194"/>
      <c r="B589" s="194"/>
      <c r="C589" s="194"/>
      <c r="D589" s="194"/>
      <c r="E589" s="194"/>
      <c r="F589" s="194"/>
      <c r="G589" s="194"/>
      <c r="H589" s="194"/>
      <c r="I589" s="194"/>
      <c r="J589" s="194"/>
      <c r="K589" s="194"/>
      <c r="L589" s="194"/>
      <c r="M589" s="194"/>
      <c r="N589" s="194"/>
      <c r="O589" s="194"/>
      <c r="P589" s="194"/>
      <c r="Q589" s="194"/>
      <c r="R589" s="194"/>
      <c r="S589" s="194"/>
      <c r="T589" s="194"/>
      <c r="U589" s="194"/>
      <c r="V589" s="194"/>
      <c r="W589" s="194"/>
      <c r="X589" s="194"/>
      <c r="Y589" s="194"/>
      <c r="Z589" s="194"/>
      <c r="AA589" s="194"/>
    </row>
    <row r="590" spans="1:27" ht="15.75" customHeight="1" x14ac:dyDescent="0.25">
      <c r="A590" s="194"/>
      <c r="B590" s="194"/>
      <c r="C590" s="194"/>
      <c r="D590" s="194"/>
      <c r="E590" s="194"/>
      <c r="F590" s="194"/>
      <c r="G590" s="194"/>
      <c r="H590" s="194"/>
      <c r="I590" s="194"/>
      <c r="J590" s="194"/>
      <c r="K590" s="194"/>
      <c r="L590" s="194"/>
      <c r="M590" s="194"/>
      <c r="N590" s="194"/>
      <c r="O590" s="194"/>
      <c r="P590" s="194"/>
      <c r="Q590" s="194"/>
      <c r="R590" s="194"/>
      <c r="S590" s="194"/>
      <c r="T590" s="194"/>
      <c r="U590" s="194"/>
      <c r="V590" s="194"/>
      <c r="W590" s="194"/>
      <c r="X590" s="194"/>
      <c r="Y590" s="194"/>
      <c r="Z590" s="194"/>
      <c r="AA590" s="194"/>
    </row>
    <row r="591" spans="1:27" ht="15.75" customHeight="1" x14ac:dyDescent="0.25">
      <c r="A591" s="194"/>
      <c r="B591" s="194"/>
      <c r="C591" s="194"/>
      <c r="D591" s="194"/>
      <c r="E591" s="194"/>
      <c r="F591" s="194"/>
      <c r="G591" s="194"/>
      <c r="H591" s="194"/>
      <c r="I591" s="194"/>
      <c r="J591" s="194"/>
      <c r="K591" s="194"/>
      <c r="L591" s="194"/>
      <c r="M591" s="194"/>
      <c r="N591" s="194"/>
      <c r="O591" s="194"/>
      <c r="P591" s="194"/>
      <c r="Q591" s="194"/>
      <c r="R591" s="194"/>
      <c r="S591" s="194"/>
      <c r="T591" s="194"/>
      <c r="U591" s="194"/>
      <c r="V591" s="194"/>
      <c r="W591" s="194"/>
      <c r="X591" s="194"/>
      <c r="Y591" s="194"/>
      <c r="Z591" s="194"/>
      <c r="AA591" s="194"/>
    </row>
    <row r="592" spans="1:27" ht="15.75" customHeight="1" x14ac:dyDescent="0.25">
      <c r="A592" s="194"/>
      <c r="B592" s="194"/>
      <c r="C592" s="194"/>
      <c r="D592" s="194"/>
      <c r="E592" s="194"/>
      <c r="F592" s="194"/>
      <c r="G592" s="194"/>
      <c r="H592" s="194"/>
      <c r="I592" s="194"/>
      <c r="J592" s="194"/>
      <c r="K592" s="194"/>
      <c r="L592" s="194"/>
      <c r="M592" s="194"/>
      <c r="N592" s="194"/>
      <c r="O592" s="194"/>
      <c r="P592" s="194"/>
      <c r="Q592" s="194"/>
      <c r="R592" s="194"/>
      <c r="S592" s="194"/>
      <c r="T592" s="194"/>
      <c r="U592" s="194"/>
      <c r="V592" s="194"/>
      <c r="W592" s="194"/>
      <c r="X592" s="194"/>
      <c r="Y592" s="194"/>
      <c r="Z592" s="194"/>
      <c r="AA592" s="194"/>
    </row>
    <row r="593" spans="1:27" ht="15.75" customHeight="1" x14ac:dyDescent="0.25">
      <c r="A593" s="194"/>
      <c r="B593" s="194"/>
      <c r="C593" s="194"/>
      <c r="D593" s="194"/>
      <c r="E593" s="194"/>
      <c r="F593" s="194"/>
      <c r="G593" s="194"/>
      <c r="H593" s="194"/>
      <c r="I593" s="194"/>
      <c r="J593" s="194"/>
      <c r="K593" s="194"/>
      <c r="L593" s="194"/>
      <c r="M593" s="194"/>
      <c r="N593" s="194"/>
      <c r="O593" s="194"/>
      <c r="P593" s="194"/>
      <c r="Q593" s="194"/>
      <c r="R593" s="194"/>
      <c r="S593" s="194"/>
      <c r="T593" s="194"/>
      <c r="U593" s="194"/>
      <c r="V593" s="194"/>
      <c r="W593" s="194"/>
      <c r="X593" s="194"/>
      <c r="Y593" s="194"/>
      <c r="Z593" s="194"/>
      <c r="AA593" s="194"/>
    </row>
    <row r="594" spans="1:27" ht="15.75" customHeight="1" x14ac:dyDescent="0.25">
      <c r="A594" s="194"/>
      <c r="B594" s="194"/>
      <c r="C594" s="194"/>
      <c r="D594" s="194"/>
      <c r="E594" s="194"/>
      <c r="F594" s="194"/>
      <c r="G594" s="194"/>
      <c r="H594" s="194"/>
      <c r="I594" s="194"/>
      <c r="J594" s="194"/>
      <c r="K594" s="194"/>
      <c r="L594" s="194"/>
      <c r="M594" s="194"/>
      <c r="N594" s="194"/>
      <c r="O594" s="194"/>
      <c r="P594" s="194"/>
      <c r="Q594" s="194"/>
      <c r="R594" s="194"/>
      <c r="S594" s="194"/>
      <c r="T594" s="194"/>
      <c r="U594" s="194"/>
      <c r="V594" s="194"/>
      <c r="W594" s="194"/>
      <c r="X594" s="194"/>
      <c r="Y594" s="194"/>
      <c r="Z594" s="194"/>
      <c r="AA594" s="194"/>
    </row>
    <row r="595" spans="1:27" ht="15.75" customHeight="1" x14ac:dyDescent="0.25">
      <c r="A595" s="194"/>
      <c r="B595" s="194"/>
      <c r="C595" s="194"/>
      <c r="D595" s="194"/>
      <c r="E595" s="194"/>
      <c r="F595" s="194"/>
      <c r="G595" s="194"/>
      <c r="H595" s="194"/>
      <c r="I595" s="194"/>
      <c r="J595" s="194"/>
      <c r="K595" s="194"/>
      <c r="L595" s="194"/>
      <c r="M595" s="194"/>
      <c r="N595" s="194"/>
      <c r="O595" s="194"/>
      <c r="P595" s="194"/>
      <c r="Q595" s="194"/>
      <c r="R595" s="194"/>
      <c r="S595" s="194"/>
      <c r="T595" s="194"/>
      <c r="U595" s="194"/>
      <c r="V595" s="194"/>
      <c r="W595" s="194"/>
      <c r="X595" s="194"/>
      <c r="Y595" s="194"/>
      <c r="Z595" s="194"/>
      <c r="AA595" s="194"/>
    </row>
    <row r="596" spans="1:27" ht="15.75" customHeight="1" x14ac:dyDescent="0.25">
      <c r="A596" s="194"/>
      <c r="B596" s="194"/>
      <c r="C596" s="194"/>
      <c r="D596" s="194"/>
      <c r="E596" s="194"/>
      <c r="F596" s="194"/>
      <c r="G596" s="194"/>
      <c r="H596" s="194"/>
      <c r="I596" s="194"/>
      <c r="J596" s="194"/>
      <c r="K596" s="194"/>
      <c r="L596" s="194"/>
      <c r="M596" s="194"/>
      <c r="N596" s="194"/>
      <c r="O596" s="194"/>
      <c r="P596" s="194"/>
      <c r="Q596" s="194"/>
      <c r="R596" s="194"/>
      <c r="S596" s="194"/>
      <c r="T596" s="194"/>
      <c r="U596" s="194"/>
      <c r="V596" s="194"/>
      <c r="W596" s="194"/>
      <c r="X596" s="194"/>
      <c r="Y596" s="194"/>
      <c r="Z596" s="194"/>
      <c r="AA596" s="194"/>
    </row>
    <row r="597" spans="1:27" ht="15.75" customHeight="1" x14ac:dyDescent="0.25">
      <c r="A597" s="194"/>
      <c r="B597" s="194"/>
      <c r="C597" s="194"/>
      <c r="D597" s="194"/>
      <c r="E597" s="194"/>
      <c r="F597" s="194"/>
      <c r="G597" s="194"/>
      <c r="H597" s="194"/>
      <c r="I597" s="194"/>
      <c r="J597" s="194"/>
      <c r="K597" s="194"/>
      <c r="L597" s="194"/>
      <c r="M597" s="194"/>
      <c r="N597" s="194"/>
      <c r="O597" s="194"/>
      <c r="P597" s="194"/>
      <c r="Q597" s="194"/>
      <c r="R597" s="194"/>
      <c r="S597" s="194"/>
      <c r="T597" s="194"/>
      <c r="U597" s="194"/>
      <c r="V597" s="194"/>
      <c r="W597" s="194"/>
      <c r="X597" s="194"/>
      <c r="Y597" s="194"/>
      <c r="Z597" s="194"/>
      <c r="AA597" s="194"/>
    </row>
    <row r="598" spans="1:27" ht="15.75" customHeight="1" x14ac:dyDescent="0.25">
      <c r="A598" s="194"/>
      <c r="B598" s="194"/>
      <c r="C598" s="194"/>
      <c r="D598" s="194"/>
      <c r="E598" s="194"/>
      <c r="F598" s="194"/>
      <c r="G598" s="194"/>
      <c r="H598" s="194"/>
      <c r="I598" s="194"/>
      <c r="J598" s="194"/>
      <c r="K598" s="194"/>
      <c r="L598" s="194"/>
      <c r="M598" s="194"/>
      <c r="N598" s="194"/>
      <c r="O598" s="194"/>
      <c r="P598" s="194"/>
      <c r="Q598" s="194"/>
      <c r="R598" s="194"/>
      <c r="S598" s="194"/>
      <c r="T598" s="194"/>
      <c r="U598" s="194"/>
      <c r="V598" s="194"/>
      <c r="W598" s="194"/>
      <c r="X598" s="194"/>
      <c r="Y598" s="194"/>
      <c r="Z598" s="194"/>
      <c r="AA598" s="194"/>
    </row>
    <row r="599" spans="1:27" ht="15.75" customHeight="1" x14ac:dyDescent="0.25">
      <c r="A599" s="194"/>
      <c r="B599" s="194"/>
      <c r="C599" s="194"/>
      <c r="D599" s="194"/>
      <c r="E599" s="194"/>
      <c r="F599" s="194"/>
      <c r="G599" s="194"/>
      <c r="H599" s="194"/>
      <c r="I599" s="194"/>
      <c r="J599" s="194"/>
      <c r="K599" s="194"/>
      <c r="L599" s="194"/>
      <c r="M599" s="194"/>
      <c r="N599" s="194"/>
      <c r="O599" s="194"/>
      <c r="P599" s="194"/>
      <c r="Q599" s="194"/>
      <c r="R599" s="194"/>
      <c r="S599" s="194"/>
      <c r="T599" s="194"/>
      <c r="U599" s="194"/>
      <c r="V599" s="194"/>
      <c r="W599" s="194"/>
      <c r="X599" s="194"/>
      <c r="Y599" s="194"/>
      <c r="Z599" s="194"/>
      <c r="AA599" s="194"/>
    </row>
    <row r="600" spans="1:27" ht="15.75" customHeight="1" x14ac:dyDescent="0.25">
      <c r="A600" s="194"/>
      <c r="B600" s="194"/>
      <c r="C600" s="194"/>
      <c r="D600" s="194"/>
      <c r="E600" s="194"/>
      <c r="F600" s="194"/>
      <c r="G600" s="194"/>
      <c r="H600" s="194"/>
      <c r="I600" s="194"/>
      <c r="J600" s="194"/>
      <c r="K600" s="194"/>
      <c r="L600" s="194"/>
      <c r="M600" s="194"/>
      <c r="N600" s="194"/>
      <c r="O600" s="194"/>
      <c r="P600" s="194"/>
      <c r="Q600" s="194"/>
      <c r="R600" s="194"/>
      <c r="S600" s="194"/>
      <c r="T600" s="194"/>
      <c r="U600" s="194"/>
      <c r="V600" s="194"/>
      <c r="W600" s="194"/>
      <c r="X600" s="194"/>
      <c r="Y600" s="194"/>
      <c r="Z600" s="194"/>
      <c r="AA600" s="194"/>
    </row>
    <row r="601" spans="1:27" ht="15.75" customHeight="1" x14ac:dyDescent="0.25">
      <c r="A601" s="194"/>
      <c r="B601" s="194"/>
      <c r="C601" s="194"/>
      <c r="D601" s="194"/>
      <c r="E601" s="194"/>
      <c r="F601" s="194"/>
      <c r="G601" s="194"/>
      <c r="H601" s="194"/>
      <c r="I601" s="194"/>
      <c r="J601" s="194"/>
      <c r="K601" s="194"/>
      <c r="L601" s="194"/>
      <c r="M601" s="194"/>
      <c r="N601" s="194"/>
      <c r="O601" s="194"/>
      <c r="P601" s="194"/>
      <c r="Q601" s="194"/>
      <c r="R601" s="194"/>
      <c r="S601" s="194"/>
      <c r="T601" s="194"/>
      <c r="U601" s="194"/>
      <c r="V601" s="194"/>
      <c r="W601" s="194"/>
      <c r="X601" s="194"/>
      <c r="Y601" s="194"/>
      <c r="Z601" s="194"/>
      <c r="AA601" s="194"/>
    </row>
    <row r="602" spans="1:27" ht="15.75" customHeight="1" x14ac:dyDescent="0.25">
      <c r="A602" s="194"/>
      <c r="B602" s="194"/>
      <c r="C602" s="194"/>
      <c r="D602" s="194"/>
      <c r="E602" s="194"/>
      <c r="F602" s="194"/>
      <c r="G602" s="194"/>
      <c r="H602" s="194"/>
      <c r="I602" s="194"/>
      <c r="J602" s="194"/>
      <c r="K602" s="194"/>
      <c r="L602" s="194"/>
      <c r="M602" s="194"/>
      <c r="N602" s="194"/>
      <c r="O602" s="194"/>
      <c r="P602" s="194"/>
      <c r="Q602" s="194"/>
      <c r="R602" s="194"/>
      <c r="S602" s="194"/>
      <c r="T602" s="194"/>
      <c r="U602" s="194"/>
      <c r="V602" s="194"/>
      <c r="W602" s="194"/>
      <c r="X602" s="194"/>
      <c r="Y602" s="194"/>
      <c r="Z602" s="194"/>
      <c r="AA602" s="194"/>
    </row>
    <row r="603" spans="1:27" ht="15.75" customHeight="1" x14ac:dyDescent="0.25">
      <c r="A603" s="194"/>
      <c r="B603" s="194"/>
      <c r="C603" s="194"/>
      <c r="D603" s="194"/>
      <c r="E603" s="194"/>
      <c r="F603" s="194"/>
      <c r="G603" s="194"/>
      <c r="H603" s="194"/>
      <c r="I603" s="194"/>
      <c r="J603" s="194"/>
      <c r="K603" s="194"/>
      <c r="L603" s="194"/>
      <c r="M603" s="194"/>
      <c r="N603" s="194"/>
      <c r="O603" s="194"/>
      <c r="P603" s="194"/>
      <c r="Q603" s="194"/>
      <c r="R603" s="194"/>
      <c r="S603" s="194"/>
      <c r="T603" s="194"/>
      <c r="U603" s="194"/>
      <c r="V603" s="194"/>
      <c r="W603" s="194"/>
      <c r="X603" s="194"/>
      <c r="Y603" s="194"/>
      <c r="Z603" s="194"/>
      <c r="AA603" s="194"/>
    </row>
    <row r="604" spans="1:27" ht="15.75" customHeight="1" x14ac:dyDescent="0.25">
      <c r="A604" s="194"/>
      <c r="B604" s="194"/>
      <c r="C604" s="194"/>
      <c r="D604" s="194"/>
      <c r="E604" s="194"/>
      <c r="F604" s="194"/>
      <c r="G604" s="194"/>
      <c r="H604" s="194"/>
      <c r="I604" s="194"/>
      <c r="J604" s="194"/>
      <c r="K604" s="194"/>
      <c r="L604" s="194"/>
      <c r="M604" s="194"/>
      <c r="N604" s="194"/>
      <c r="O604" s="194"/>
      <c r="P604" s="194"/>
      <c r="Q604" s="194"/>
      <c r="R604" s="194"/>
      <c r="S604" s="194"/>
      <c r="T604" s="194"/>
      <c r="U604" s="194"/>
      <c r="V604" s="194"/>
      <c r="W604" s="194"/>
      <c r="X604" s="194"/>
      <c r="Y604" s="194"/>
      <c r="Z604" s="194"/>
      <c r="AA604" s="194"/>
    </row>
    <row r="605" spans="1:27" ht="15.75" customHeight="1" x14ac:dyDescent="0.25">
      <c r="A605" s="194"/>
      <c r="B605" s="194"/>
      <c r="C605" s="194"/>
      <c r="D605" s="194"/>
      <c r="E605" s="194"/>
      <c r="F605" s="194"/>
      <c r="G605" s="194"/>
      <c r="H605" s="194"/>
      <c r="I605" s="194"/>
      <c r="J605" s="194"/>
      <c r="K605" s="194"/>
      <c r="L605" s="194"/>
      <c r="M605" s="194"/>
      <c r="N605" s="194"/>
      <c r="O605" s="194"/>
      <c r="P605" s="194"/>
      <c r="Q605" s="194"/>
      <c r="R605" s="194"/>
      <c r="S605" s="194"/>
      <c r="T605" s="194"/>
      <c r="U605" s="194"/>
      <c r="V605" s="194"/>
      <c r="W605" s="194"/>
      <c r="X605" s="194"/>
      <c r="Y605" s="194"/>
      <c r="Z605" s="194"/>
      <c r="AA605" s="194"/>
    </row>
    <row r="606" spans="1:27" ht="15.75" customHeight="1" x14ac:dyDescent="0.25">
      <c r="A606" s="194"/>
      <c r="B606" s="194"/>
      <c r="C606" s="194"/>
      <c r="D606" s="194"/>
      <c r="E606" s="194"/>
      <c r="F606" s="194"/>
      <c r="G606" s="194"/>
      <c r="H606" s="194"/>
      <c r="I606" s="194"/>
      <c r="J606" s="194"/>
      <c r="K606" s="194"/>
      <c r="L606" s="194"/>
      <c r="M606" s="194"/>
      <c r="N606" s="194"/>
      <c r="O606" s="194"/>
      <c r="P606" s="194"/>
      <c r="Q606" s="194"/>
      <c r="R606" s="194"/>
      <c r="S606" s="194"/>
      <c r="T606" s="194"/>
      <c r="U606" s="194"/>
      <c r="V606" s="194"/>
      <c r="W606" s="194"/>
      <c r="X606" s="194"/>
      <c r="Y606" s="194"/>
      <c r="Z606" s="194"/>
      <c r="AA606" s="194"/>
    </row>
    <row r="607" spans="1:27" ht="15.75" customHeight="1" x14ac:dyDescent="0.25">
      <c r="A607" s="194"/>
      <c r="B607" s="194"/>
      <c r="C607" s="194"/>
      <c r="D607" s="194"/>
      <c r="E607" s="194"/>
      <c r="F607" s="194"/>
      <c r="G607" s="194"/>
      <c r="H607" s="194"/>
      <c r="I607" s="194"/>
      <c r="J607" s="194"/>
      <c r="K607" s="194"/>
      <c r="L607" s="194"/>
      <c r="M607" s="194"/>
      <c r="N607" s="194"/>
      <c r="O607" s="194"/>
      <c r="P607" s="194"/>
      <c r="Q607" s="194"/>
      <c r="R607" s="194"/>
      <c r="S607" s="194"/>
      <c r="T607" s="194"/>
      <c r="U607" s="194"/>
      <c r="V607" s="194"/>
      <c r="W607" s="194"/>
      <c r="X607" s="194"/>
      <c r="Y607" s="194"/>
      <c r="Z607" s="194"/>
      <c r="AA607" s="194"/>
    </row>
    <row r="608" spans="1:27" ht="15.75" customHeight="1" x14ac:dyDescent="0.25">
      <c r="A608" s="194"/>
      <c r="B608" s="194"/>
      <c r="C608" s="194"/>
      <c r="D608" s="194"/>
      <c r="E608" s="194"/>
      <c r="F608" s="194"/>
      <c r="G608" s="194"/>
      <c r="H608" s="194"/>
      <c r="I608" s="194"/>
      <c r="J608" s="194"/>
      <c r="K608" s="194"/>
      <c r="L608" s="194"/>
      <c r="M608" s="194"/>
      <c r="N608" s="194"/>
      <c r="O608" s="194"/>
      <c r="P608" s="194"/>
      <c r="Q608" s="194"/>
      <c r="R608" s="194"/>
      <c r="S608" s="194"/>
      <c r="T608" s="194"/>
      <c r="U608" s="194"/>
      <c r="V608" s="194"/>
      <c r="W608" s="194"/>
      <c r="X608" s="194"/>
      <c r="Y608" s="194"/>
      <c r="Z608" s="194"/>
      <c r="AA608" s="194"/>
    </row>
    <row r="609" spans="1:27" ht="15.75" customHeight="1" x14ac:dyDescent="0.25">
      <c r="A609" s="194"/>
      <c r="B609" s="194"/>
      <c r="C609" s="194"/>
      <c r="D609" s="194"/>
      <c r="E609" s="194"/>
      <c r="F609" s="194"/>
      <c r="G609" s="194"/>
      <c r="H609" s="194"/>
      <c r="I609" s="194"/>
      <c r="J609" s="194"/>
      <c r="K609" s="194"/>
      <c r="L609" s="194"/>
      <c r="M609" s="194"/>
      <c r="N609" s="194"/>
      <c r="O609" s="194"/>
      <c r="P609" s="194"/>
      <c r="Q609" s="194"/>
      <c r="R609" s="194"/>
      <c r="S609" s="194"/>
      <c r="T609" s="194"/>
      <c r="U609" s="194"/>
      <c r="V609" s="194"/>
      <c r="W609" s="194"/>
      <c r="X609" s="194"/>
      <c r="Y609" s="194"/>
      <c r="Z609" s="194"/>
      <c r="AA609" s="194"/>
    </row>
    <row r="610" spans="1:27" ht="15.75" customHeight="1" x14ac:dyDescent="0.25">
      <c r="A610" s="194"/>
      <c r="B610" s="194"/>
      <c r="C610" s="194"/>
      <c r="D610" s="194"/>
      <c r="E610" s="194"/>
      <c r="F610" s="194"/>
      <c r="G610" s="194"/>
      <c r="H610" s="194"/>
      <c r="I610" s="194"/>
      <c r="J610" s="194"/>
      <c r="K610" s="194"/>
      <c r="L610" s="194"/>
      <c r="M610" s="194"/>
      <c r="N610" s="194"/>
      <c r="O610" s="194"/>
      <c r="P610" s="194"/>
      <c r="Q610" s="194"/>
      <c r="R610" s="194"/>
      <c r="S610" s="194"/>
      <c r="T610" s="194"/>
      <c r="U610" s="194"/>
      <c r="V610" s="194"/>
      <c r="W610" s="194"/>
      <c r="X610" s="194"/>
      <c r="Y610" s="194"/>
      <c r="Z610" s="194"/>
      <c r="AA610" s="194"/>
    </row>
    <row r="611" spans="1:27" ht="15.75" customHeight="1" x14ac:dyDescent="0.25">
      <c r="A611" s="194"/>
      <c r="B611" s="194"/>
      <c r="C611" s="194"/>
      <c r="D611" s="194"/>
      <c r="E611" s="194"/>
      <c r="F611" s="194"/>
      <c r="G611" s="194"/>
      <c r="H611" s="194"/>
      <c r="I611" s="194"/>
      <c r="J611" s="194"/>
      <c r="K611" s="194"/>
      <c r="L611" s="194"/>
      <c r="M611" s="194"/>
      <c r="N611" s="194"/>
      <c r="O611" s="194"/>
      <c r="P611" s="194"/>
      <c r="Q611" s="194"/>
      <c r="R611" s="194"/>
      <c r="S611" s="194"/>
      <c r="T611" s="194"/>
      <c r="U611" s="194"/>
      <c r="V611" s="194"/>
      <c r="W611" s="194"/>
      <c r="X611" s="194"/>
      <c r="Y611" s="194"/>
      <c r="Z611" s="194"/>
      <c r="AA611" s="194"/>
    </row>
    <row r="612" spans="1:27" ht="15.75" customHeight="1" x14ac:dyDescent="0.25">
      <c r="A612" s="194"/>
      <c r="B612" s="194"/>
      <c r="C612" s="194"/>
      <c r="D612" s="194"/>
      <c r="E612" s="194"/>
      <c r="F612" s="194"/>
      <c r="G612" s="194"/>
      <c r="H612" s="194"/>
      <c r="I612" s="194"/>
      <c r="J612" s="194"/>
      <c r="K612" s="194"/>
      <c r="L612" s="194"/>
      <c r="M612" s="194"/>
      <c r="N612" s="194"/>
      <c r="O612" s="194"/>
      <c r="P612" s="194"/>
      <c r="Q612" s="194"/>
      <c r="R612" s="194"/>
      <c r="S612" s="194"/>
      <c r="T612" s="194"/>
      <c r="U612" s="194"/>
      <c r="V612" s="194"/>
      <c r="W612" s="194"/>
      <c r="X612" s="194"/>
      <c r="Y612" s="194"/>
      <c r="Z612" s="194"/>
      <c r="AA612" s="194"/>
    </row>
    <row r="613" spans="1:27" ht="15.75" customHeight="1" x14ac:dyDescent="0.25">
      <c r="A613" s="194"/>
      <c r="B613" s="194"/>
      <c r="C613" s="194"/>
      <c r="D613" s="194"/>
      <c r="E613" s="194"/>
      <c r="F613" s="194"/>
      <c r="G613" s="194"/>
      <c r="H613" s="194"/>
      <c r="I613" s="194"/>
      <c r="J613" s="194"/>
      <c r="K613" s="194"/>
      <c r="L613" s="194"/>
      <c r="M613" s="194"/>
      <c r="N613" s="194"/>
      <c r="O613" s="194"/>
      <c r="P613" s="194"/>
      <c r="Q613" s="194"/>
      <c r="R613" s="194"/>
      <c r="S613" s="194"/>
      <c r="T613" s="194"/>
      <c r="U613" s="194"/>
      <c r="V613" s="194"/>
      <c r="W613" s="194"/>
      <c r="X613" s="194"/>
      <c r="Y613" s="194"/>
      <c r="Z613" s="194"/>
      <c r="AA613" s="194"/>
    </row>
    <row r="614" spans="1:27" ht="15.75" customHeight="1" x14ac:dyDescent="0.25">
      <c r="A614" s="194"/>
      <c r="B614" s="194"/>
      <c r="C614" s="194"/>
      <c r="D614" s="194"/>
      <c r="E614" s="194"/>
      <c r="F614" s="194"/>
      <c r="G614" s="194"/>
      <c r="H614" s="194"/>
      <c r="I614" s="194"/>
      <c r="J614" s="194"/>
      <c r="K614" s="194"/>
      <c r="L614" s="194"/>
      <c r="M614" s="194"/>
      <c r="N614" s="194"/>
      <c r="O614" s="194"/>
      <c r="P614" s="194"/>
      <c r="Q614" s="194"/>
      <c r="R614" s="194"/>
      <c r="S614" s="194"/>
      <c r="T614" s="194"/>
      <c r="U614" s="194"/>
      <c r="V614" s="194"/>
      <c r="W614" s="194"/>
      <c r="X614" s="194"/>
      <c r="Y614" s="194"/>
      <c r="Z614" s="194"/>
      <c r="AA614" s="194"/>
    </row>
    <row r="615" spans="1:27" ht="15.75" customHeight="1" x14ac:dyDescent="0.25">
      <c r="A615" s="194"/>
      <c r="B615" s="194"/>
      <c r="C615" s="194"/>
      <c r="D615" s="194"/>
      <c r="E615" s="194"/>
      <c r="F615" s="194"/>
      <c r="G615" s="194"/>
      <c r="H615" s="194"/>
      <c r="I615" s="194"/>
      <c r="J615" s="194"/>
      <c r="K615" s="194"/>
      <c r="L615" s="194"/>
      <c r="M615" s="194"/>
      <c r="N615" s="194"/>
      <c r="O615" s="194"/>
      <c r="P615" s="194"/>
      <c r="Q615" s="194"/>
      <c r="R615" s="194"/>
      <c r="S615" s="194"/>
      <c r="T615" s="194"/>
      <c r="U615" s="194"/>
      <c r="V615" s="194"/>
      <c r="W615" s="194"/>
      <c r="X615" s="194"/>
      <c r="Y615" s="194"/>
      <c r="Z615" s="194"/>
      <c r="AA615" s="194"/>
    </row>
    <row r="616" spans="1:27" ht="15.75" customHeight="1" x14ac:dyDescent="0.25">
      <c r="A616" s="194"/>
      <c r="B616" s="194"/>
      <c r="C616" s="194"/>
      <c r="D616" s="194"/>
      <c r="E616" s="194"/>
      <c r="F616" s="194"/>
      <c r="G616" s="194"/>
      <c r="H616" s="194"/>
      <c r="I616" s="194"/>
      <c r="J616" s="194"/>
      <c r="K616" s="194"/>
      <c r="L616" s="194"/>
      <c r="M616" s="194"/>
      <c r="N616" s="194"/>
      <c r="O616" s="194"/>
      <c r="P616" s="194"/>
      <c r="Q616" s="194"/>
      <c r="R616" s="194"/>
      <c r="S616" s="194"/>
      <c r="T616" s="194"/>
      <c r="U616" s="194"/>
      <c r="V616" s="194"/>
      <c r="W616" s="194"/>
      <c r="X616" s="194"/>
      <c r="Y616" s="194"/>
      <c r="Z616" s="194"/>
      <c r="AA616" s="194"/>
    </row>
    <row r="617" spans="1:27" ht="15.75" customHeight="1" x14ac:dyDescent="0.25">
      <c r="A617" s="194"/>
      <c r="B617" s="194"/>
      <c r="C617" s="194"/>
      <c r="D617" s="194"/>
      <c r="E617" s="194"/>
      <c r="F617" s="194"/>
      <c r="G617" s="194"/>
      <c r="H617" s="194"/>
      <c r="I617" s="194"/>
      <c r="J617" s="194"/>
      <c r="K617" s="194"/>
      <c r="L617" s="194"/>
      <c r="M617" s="194"/>
      <c r="N617" s="194"/>
      <c r="O617" s="194"/>
      <c r="P617" s="194"/>
      <c r="Q617" s="194"/>
      <c r="R617" s="194"/>
      <c r="S617" s="194"/>
      <c r="T617" s="194"/>
      <c r="U617" s="194"/>
      <c r="V617" s="194"/>
      <c r="W617" s="194"/>
      <c r="X617" s="194"/>
      <c r="Y617" s="194"/>
      <c r="Z617" s="194"/>
      <c r="AA617" s="194"/>
    </row>
    <row r="618" spans="1:27" ht="15.75" customHeight="1" x14ac:dyDescent="0.25">
      <c r="A618" s="194"/>
      <c r="B618" s="194"/>
      <c r="C618" s="194"/>
      <c r="D618" s="194"/>
      <c r="E618" s="194"/>
      <c r="F618" s="194"/>
      <c r="G618" s="194"/>
      <c r="H618" s="194"/>
      <c r="I618" s="194"/>
      <c r="J618" s="194"/>
      <c r="K618" s="194"/>
      <c r="L618" s="194"/>
      <c r="M618" s="194"/>
      <c r="N618" s="194"/>
      <c r="O618" s="194"/>
      <c r="P618" s="194"/>
      <c r="Q618" s="194"/>
      <c r="R618" s="194"/>
      <c r="S618" s="194"/>
      <c r="T618" s="194"/>
      <c r="U618" s="194"/>
      <c r="V618" s="194"/>
      <c r="W618" s="194"/>
      <c r="X618" s="194"/>
      <c r="Y618" s="194"/>
      <c r="Z618" s="194"/>
      <c r="AA618" s="194"/>
    </row>
    <row r="619" spans="1:27" ht="15.75" customHeight="1" x14ac:dyDescent="0.25">
      <c r="A619" s="194"/>
      <c r="B619" s="194"/>
      <c r="C619" s="194"/>
      <c r="D619" s="194"/>
      <c r="E619" s="194"/>
      <c r="F619" s="194"/>
      <c r="G619" s="194"/>
      <c r="H619" s="194"/>
      <c r="I619" s="194"/>
      <c r="J619" s="194"/>
      <c r="K619" s="194"/>
      <c r="L619" s="194"/>
      <c r="M619" s="194"/>
      <c r="N619" s="194"/>
      <c r="O619" s="194"/>
      <c r="P619" s="194"/>
      <c r="Q619" s="194"/>
      <c r="R619" s="194"/>
      <c r="S619" s="194"/>
      <c r="T619" s="194"/>
      <c r="U619" s="194"/>
      <c r="V619" s="194"/>
      <c r="W619" s="194"/>
      <c r="X619" s="194"/>
      <c r="Y619" s="194"/>
      <c r="Z619" s="194"/>
      <c r="AA619" s="194"/>
    </row>
    <row r="620" spans="1:27" ht="15.75" customHeight="1" x14ac:dyDescent="0.25">
      <c r="A620" s="194"/>
      <c r="B620" s="194"/>
      <c r="C620" s="194"/>
      <c r="D620" s="194"/>
      <c r="E620" s="194"/>
      <c r="F620" s="194"/>
      <c r="G620" s="194"/>
      <c r="H620" s="194"/>
      <c r="I620" s="194"/>
      <c r="J620" s="194"/>
      <c r="K620" s="194"/>
      <c r="L620" s="194"/>
      <c r="M620" s="194"/>
      <c r="N620" s="194"/>
      <c r="O620" s="194"/>
      <c r="P620" s="194"/>
      <c r="Q620" s="194"/>
      <c r="R620" s="194"/>
      <c r="S620" s="194"/>
      <c r="T620" s="194"/>
      <c r="U620" s="194"/>
      <c r="V620" s="194"/>
      <c r="W620" s="194"/>
      <c r="X620" s="194"/>
      <c r="Y620" s="194"/>
      <c r="Z620" s="194"/>
      <c r="AA620" s="194"/>
    </row>
    <row r="621" spans="1:27" ht="15.75" customHeight="1" x14ac:dyDescent="0.25">
      <c r="A621" s="194"/>
      <c r="B621" s="194"/>
      <c r="C621" s="194"/>
      <c r="D621" s="194"/>
      <c r="E621" s="194"/>
      <c r="F621" s="194"/>
      <c r="G621" s="194"/>
      <c r="H621" s="194"/>
      <c r="I621" s="194"/>
      <c r="J621" s="194"/>
      <c r="K621" s="194"/>
      <c r="L621" s="194"/>
      <c r="M621" s="194"/>
      <c r="N621" s="194"/>
      <c r="O621" s="194"/>
      <c r="P621" s="194"/>
      <c r="Q621" s="194"/>
      <c r="R621" s="194"/>
      <c r="S621" s="194"/>
      <c r="T621" s="194"/>
      <c r="U621" s="194"/>
      <c r="V621" s="194"/>
      <c r="W621" s="194"/>
      <c r="X621" s="194"/>
      <c r="Y621" s="194"/>
      <c r="Z621" s="194"/>
      <c r="AA621" s="194"/>
    </row>
    <row r="622" spans="1:27" ht="15.75" customHeight="1" x14ac:dyDescent="0.25">
      <c r="A622" s="194"/>
      <c r="B622" s="194"/>
      <c r="C622" s="194"/>
      <c r="D622" s="194"/>
      <c r="E622" s="194"/>
      <c r="F622" s="194"/>
      <c r="G622" s="194"/>
      <c r="H622" s="194"/>
      <c r="I622" s="194"/>
      <c r="J622" s="194"/>
      <c r="K622" s="194"/>
      <c r="L622" s="194"/>
      <c r="M622" s="194"/>
      <c r="N622" s="194"/>
      <c r="O622" s="194"/>
      <c r="P622" s="194"/>
      <c r="Q622" s="194"/>
      <c r="R622" s="194"/>
      <c r="S622" s="194"/>
      <c r="T622" s="194"/>
      <c r="U622" s="194"/>
      <c r="V622" s="194"/>
      <c r="W622" s="194"/>
      <c r="X622" s="194"/>
      <c r="Y622" s="194"/>
      <c r="Z622" s="194"/>
      <c r="AA622" s="194"/>
    </row>
    <row r="623" spans="1:27" ht="15.75" customHeight="1" x14ac:dyDescent="0.25">
      <c r="A623" s="194"/>
      <c r="B623" s="194"/>
      <c r="C623" s="194"/>
      <c r="D623" s="194"/>
      <c r="E623" s="194"/>
      <c r="F623" s="194"/>
      <c r="G623" s="194"/>
      <c r="H623" s="194"/>
      <c r="I623" s="194"/>
      <c r="J623" s="194"/>
      <c r="K623" s="194"/>
      <c r="L623" s="194"/>
      <c r="M623" s="194"/>
      <c r="N623" s="194"/>
      <c r="O623" s="194"/>
      <c r="P623" s="194"/>
      <c r="Q623" s="194"/>
      <c r="R623" s="194"/>
      <c r="S623" s="194"/>
      <c r="T623" s="194"/>
      <c r="U623" s="194"/>
      <c r="V623" s="194"/>
      <c r="W623" s="194"/>
      <c r="X623" s="194"/>
      <c r="Y623" s="194"/>
      <c r="Z623" s="194"/>
      <c r="AA623" s="194"/>
    </row>
    <row r="624" spans="1:27" ht="15.75" customHeight="1" x14ac:dyDescent="0.25">
      <c r="A624" s="194"/>
      <c r="B624" s="194"/>
      <c r="C624" s="194"/>
      <c r="D624" s="194"/>
      <c r="E624" s="194"/>
      <c r="F624" s="194"/>
      <c r="G624" s="194"/>
      <c r="H624" s="194"/>
      <c r="I624" s="194"/>
      <c r="J624" s="194"/>
      <c r="K624" s="194"/>
      <c r="L624" s="194"/>
      <c r="M624" s="194"/>
      <c r="N624" s="194"/>
      <c r="O624" s="194"/>
      <c r="P624" s="194"/>
      <c r="Q624" s="194"/>
      <c r="R624" s="194"/>
      <c r="S624" s="194"/>
      <c r="T624" s="194"/>
      <c r="U624" s="194"/>
      <c r="V624" s="194"/>
      <c r="W624" s="194"/>
      <c r="X624" s="194"/>
      <c r="Y624" s="194"/>
      <c r="Z624" s="194"/>
      <c r="AA624" s="194"/>
    </row>
    <row r="625" spans="1:27" ht="15.75" customHeight="1" x14ac:dyDescent="0.25">
      <c r="A625" s="194"/>
      <c r="B625" s="194"/>
      <c r="C625" s="194"/>
      <c r="D625" s="194"/>
      <c r="E625" s="194"/>
      <c r="F625" s="194"/>
      <c r="G625" s="194"/>
      <c r="H625" s="194"/>
      <c r="I625" s="194"/>
      <c r="J625" s="194"/>
      <c r="K625" s="194"/>
      <c r="L625" s="194"/>
      <c r="M625" s="194"/>
      <c r="N625" s="194"/>
      <c r="O625" s="194"/>
      <c r="P625" s="194"/>
      <c r="Q625" s="194"/>
      <c r="R625" s="194"/>
      <c r="S625" s="194"/>
      <c r="T625" s="194"/>
      <c r="U625" s="194"/>
      <c r="V625" s="194"/>
      <c r="W625" s="194"/>
      <c r="X625" s="194"/>
      <c r="Y625" s="194"/>
      <c r="Z625" s="194"/>
      <c r="AA625" s="194"/>
    </row>
    <row r="626" spans="1:27" ht="15.75" customHeight="1" x14ac:dyDescent="0.25">
      <c r="A626" s="194"/>
      <c r="B626" s="194"/>
      <c r="C626" s="194"/>
      <c r="D626" s="194"/>
      <c r="E626" s="194"/>
      <c r="F626" s="194"/>
      <c r="G626" s="194"/>
      <c r="H626" s="194"/>
      <c r="I626" s="194"/>
      <c r="J626" s="194"/>
      <c r="K626" s="194"/>
      <c r="L626" s="194"/>
      <c r="M626" s="194"/>
      <c r="N626" s="194"/>
      <c r="O626" s="194"/>
      <c r="P626" s="194"/>
      <c r="Q626" s="194"/>
      <c r="R626" s="194"/>
      <c r="S626" s="194"/>
      <c r="T626" s="194"/>
      <c r="U626" s="194"/>
      <c r="V626" s="194"/>
      <c r="W626" s="194"/>
      <c r="X626" s="194"/>
      <c r="Y626" s="194"/>
      <c r="Z626" s="194"/>
      <c r="AA626" s="194"/>
    </row>
    <row r="627" spans="1:27" ht="15.75" customHeight="1" x14ac:dyDescent="0.25">
      <c r="A627" s="194"/>
      <c r="B627" s="194"/>
      <c r="C627" s="194"/>
      <c r="D627" s="194"/>
      <c r="E627" s="194"/>
      <c r="F627" s="194"/>
      <c r="G627" s="194"/>
      <c r="H627" s="194"/>
      <c r="I627" s="194"/>
      <c r="J627" s="194"/>
      <c r="K627" s="194"/>
      <c r="L627" s="194"/>
      <c r="M627" s="194"/>
      <c r="N627" s="194"/>
      <c r="O627" s="194"/>
      <c r="P627" s="194"/>
      <c r="Q627" s="194"/>
      <c r="R627" s="194"/>
      <c r="S627" s="194"/>
      <c r="T627" s="194"/>
      <c r="U627" s="194"/>
      <c r="V627" s="194"/>
      <c r="W627" s="194"/>
      <c r="X627" s="194"/>
      <c r="Y627" s="194"/>
      <c r="Z627" s="194"/>
      <c r="AA627" s="194"/>
    </row>
    <row r="628" spans="1:27" ht="15.75" customHeight="1" x14ac:dyDescent="0.25">
      <c r="A628" s="194"/>
      <c r="B628" s="194"/>
      <c r="C628" s="194"/>
      <c r="D628" s="194"/>
      <c r="E628" s="194"/>
      <c r="F628" s="194"/>
      <c r="G628" s="194"/>
      <c r="H628" s="194"/>
      <c r="I628" s="194"/>
      <c r="J628" s="194"/>
      <c r="K628" s="194"/>
      <c r="L628" s="194"/>
      <c r="M628" s="194"/>
      <c r="N628" s="194"/>
      <c r="O628" s="194"/>
      <c r="P628" s="194"/>
      <c r="Q628" s="194"/>
      <c r="R628" s="194"/>
      <c r="S628" s="194"/>
      <c r="T628" s="194"/>
      <c r="U628" s="194"/>
      <c r="V628" s="194"/>
      <c r="W628" s="194"/>
      <c r="X628" s="194"/>
      <c r="Y628" s="194"/>
      <c r="Z628" s="194"/>
      <c r="AA628" s="194"/>
    </row>
    <row r="629" spans="1:27" ht="15.75" customHeight="1" x14ac:dyDescent="0.25">
      <c r="A629" s="194"/>
      <c r="B629" s="194"/>
      <c r="C629" s="194"/>
      <c r="D629" s="194"/>
      <c r="E629" s="194"/>
      <c r="F629" s="194"/>
      <c r="G629" s="194"/>
      <c r="H629" s="194"/>
      <c r="I629" s="194"/>
      <c r="J629" s="194"/>
      <c r="K629" s="194"/>
      <c r="L629" s="194"/>
      <c r="M629" s="194"/>
      <c r="N629" s="194"/>
      <c r="O629" s="194"/>
      <c r="P629" s="194"/>
      <c r="Q629" s="194"/>
      <c r="R629" s="194"/>
      <c r="S629" s="194"/>
      <c r="T629" s="194"/>
      <c r="U629" s="194"/>
      <c r="V629" s="194"/>
      <c r="W629" s="194"/>
      <c r="X629" s="194"/>
      <c r="Y629" s="194"/>
      <c r="Z629" s="194"/>
      <c r="AA629" s="194"/>
    </row>
    <row r="630" spans="1:27" ht="15.75" customHeight="1" x14ac:dyDescent="0.25">
      <c r="A630" s="194"/>
      <c r="B630" s="194"/>
      <c r="C630" s="194"/>
      <c r="D630" s="194"/>
      <c r="E630" s="194"/>
      <c r="F630" s="194"/>
      <c r="G630" s="194"/>
      <c r="H630" s="194"/>
      <c r="I630" s="194"/>
      <c r="J630" s="194"/>
      <c r="K630" s="194"/>
      <c r="L630" s="194"/>
      <c r="M630" s="194"/>
      <c r="N630" s="194"/>
      <c r="O630" s="194"/>
      <c r="P630" s="194"/>
      <c r="Q630" s="194"/>
      <c r="R630" s="194"/>
      <c r="S630" s="194"/>
      <c r="T630" s="194"/>
      <c r="U630" s="194"/>
      <c r="V630" s="194"/>
      <c r="W630" s="194"/>
      <c r="X630" s="194"/>
      <c r="Y630" s="194"/>
      <c r="Z630" s="194"/>
      <c r="AA630" s="194"/>
    </row>
    <row r="631" spans="1:27" ht="15.75" customHeight="1" x14ac:dyDescent="0.25">
      <c r="A631" s="194"/>
      <c r="B631" s="194"/>
      <c r="C631" s="194"/>
      <c r="D631" s="194"/>
      <c r="E631" s="194"/>
      <c r="F631" s="194"/>
      <c r="G631" s="194"/>
      <c r="H631" s="194"/>
      <c r="I631" s="194"/>
      <c r="J631" s="194"/>
      <c r="K631" s="194"/>
      <c r="L631" s="194"/>
      <c r="M631" s="194"/>
      <c r="N631" s="194"/>
      <c r="O631" s="194"/>
      <c r="P631" s="194"/>
      <c r="Q631" s="194"/>
      <c r="R631" s="194"/>
      <c r="S631" s="194"/>
      <c r="T631" s="194"/>
      <c r="U631" s="194"/>
      <c r="V631" s="194"/>
      <c r="W631" s="194"/>
      <c r="X631" s="194"/>
      <c r="Y631" s="194"/>
      <c r="Z631" s="194"/>
      <c r="AA631" s="194"/>
    </row>
    <row r="632" spans="1:27" ht="15.75" customHeight="1" x14ac:dyDescent="0.25">
      <c r="A632" s="194"/>
      <c r="B632" s="194"/>
      <c r="C632" s="194"/>
      <c r="D632" s="194"/>
      <c r="E632" s="194"/>
      <c r="F632" s="194"/>
      <c r="G632" s="194"/>
      <c r="H632" s="194"/>
      <c r="I632" s="194"/>
      <c r="J632" s="194"/>
      <c r="K632" s="194"/>
      <c r="L632" s="194"/>
      <c r="M632" s="194"/>
      <c r="N632" s="194"/>
      <c r="O632" s="194"/>
      <c r="P632" s="194"/>
      <c r="Q632" s="194"/>
      <c r="R632" s="194"/>
      <c r="S632" s="194"/>
      <c r="T632" s="194"/>
      <c r="U632" s="194"/>
      <c r="V632" s="194"/>
      <c r="W632" s="194"/>
      <c r="X632" s="194"/>
      <c r="Y632" s="194"/>
      <c r="Z632" s="194"/>
      <c r="AA632" s="194"/>
    </row>
    <row r="633" spans="1:27" ht="15.75" customHeight="1" x14ac:dyDescent="0.25">
      <c r="A633" s="194"/>
      <c r="B633" s="194"/>
      <c r="C633" s="194"/>
      <c r="D633" s="194"/>
      <c r="E633" s="194"/>
      <c r="F633" s="194"/>
      <c r="G633" s="194"/>
      <c r="H633" s="194"/>
      <c r="I633" s="194"/>
      <c r="J633" s="194"/>
      <c r="K633" s="194"/>
      <c r="L633" s="194"/>
      <c r="M633" s="194"/>
      <c r="N633" s="194"/>
      <c r="O633" s="194"/>
      <c r="P633" s="194"/>
      <c r="Q633" s="194"/>
      <c r="R633" s="194"/>
      <c r="S633" s="194"/>
      <c r="T633" s="194"/>
      <c r="U633" s="194"/>
      <c r="V633" s="194"/>
      <c r="W633" s="194"/>
      <c r="X633" s="194"/>
      <c r="Y633" s="194"/>
      <c r="Z633" s="194"/>
      <c r="AA633" s="194"/>
    </row>
    <row r="634" spans="1:27" ht="15.75" customHeight="1" x14ac:dyDescent="0.25">
      <c r="A634" s="194"/>
      <c r="B634" s="194"/>
      <c r="C634" s="194"/>
      <c r="D634" s="194"/>
      <c r="E634" s="194"/>
      <c r="F634" s="194"/>
      <c r="G634" s="194"/>
      <c r="H634" s="194"/>
      <c r="I634" s="194"/>
      <c r="J634" s="194"/>
      <c r="K634" s="194"/>
      <c r="L634" s="194"/>
      <c r="M634" s="194"/>
      <c r="N634" s="194"/>
      <c r="O634" s="194"/>
      <c r="P634" s="194"/>
      <c r="Q634" s="194"/>
      <c r="R634" s="194"/>
      <c r="S634" s="194"/>
      <c r="T634" s="194"/>
      <c r="U634" s="194"/>
      <c r="V634" s="194"/>
      <c r="W634" s="194"/>
      <c r="X634" s="194"/>
      <c r="Y634" s="194"/>
      <c r="Z634" s="194"/>
      <c r="AA634" s="194"/>
    </row>
    <row r="635" spans="1:27" ht="15.75" customHeight="1" x14ac:dyDescent="0.25">
      <c r="A635" s="194"/>
      <c r="B635" s="194"/>
      <c r="C635" s="194"/>
      <c r="D635" s="194"/>
      <c r="E635" s="194"/>
      <c r="F635" s="194"/>
      <c r="G635" s="194"/>
      <c r="H635" s="194"/>
      <c r="I635" s="194"/>
      <c r="J635" s="194"/>
      <c r="K635" s="194"/>
      <c r="L635" s="194"/>
      <c r="M635" s="194"/>
      <c r="N635" s="194"/>
      <c r="O635" s="194"/>
      <c r="P635" s="194"/>
      <c r="Q635" s="194"/>
      <c r="R635" s="194"/>
      <c r="S635" s="194"/>
      <c r="T635" s="194"/>
      <c r="U635" s="194"/>
      <c r="V635" s="194"/>
      <c r="W635" s="194"/>
      <c r="X635" s="194"/>
      <c r="Y635" s="194"/>
      <c r="Z635" s="194"/>
      <c r="AA635" s="194"/>
    </row>
    <row r="636" spans="1:27" ht="15.75" customHeight="1" x14ac:dyDescent="0.25">
      <c r="A636" s="194"/>
      <c r="B636" s="194"/>
      <c r="C636" s="194"/>
      <c r="D636" s="194"/>
      <c r="E636" s="194"/>
      <c r="F636" s="194"/>
      <c r="G636" s="194"/>
      <c r="H636" s="194"/>
      <c r="I636" s="194"/>
      <c r="J636" s="194"/>
      <c r="K636" s="194"/>
      <c r="L636" s="194"/>
      <c r="M636" s="194"/>
      <c r="N636" s="194"/>
      <c r="O636" s="194"/>
      <c r="P636" s="194"/>
      <c r="Q636" s="194"/>
      <c r="R636" s="194"/>
      <c r="S636" s="194"/>
      <c r="T636" s="194"/>
      <c r="U636" s="194"/>
      <c r="V636" s="194"/>
      <c r="W636" s="194"/>
      <c r="X636" s="194"/>
      <c r="Y636" s="194"/>
      <c r="Z636" s="194"/>
      <c r="AA636" s="194"/>
    </row>
    <row r="637" spans="1:27" ht="15.75" customHeight="1" x14ac:dyDescent="0.25">
      <c r="A637" s="194"/>
      <c r="B637" s="194"/>
      <c r="C637" s="194"/>
      <c r="D637" s="194"/>
      <c r="E637" s="194"/>
      <c r="F637" s="194"/>
      <c r="G637" s="194"/>
      <c r="H637" s="194"/>
      <c r="I637" s="194"/>
      <c r="J637" s="194"/>
      <c r="K637" s="194"/>
      <c r="L637" s="194"/>
      <c r="M637" s="194"/>
      <c r="N637" s="194"/>
      <c r="O637" s="194"/>
      <c r="P637" s="194"/>
      <c r="Q637" s="194"/>
      <c r="R637" s="194"/>
      <c r="S637" s="194"/>
      <c r="T637" s="194"/>
      <c r="U637" s="194"/>
      <c r="V637" s="194"/>
      <c r="W637" s="194"/>
      <c r="X637" s="194"/>
      <c r="Y637" s="194"/>
      <c r="Z637" s="194"/>
      <c r="AA637" s="194"/>
    </row>
    <row r="638" spans="1:27" ht="15.75" customHeight="1" x14ac:dyDescent="0.25">
      <c r="A638" s="194"/>
      <c r="B638" s="194"/>
      <c r="C638" s="194"/>
      <c r="D638" s="194"/>
      <c r="E638" s="194"/>
      <c r="F638" s="194"/>
      <c r="G638" s="194"/>
      <c r="H638" s="194"/>
      <c r="I638" s="194"/>
      <c r="J638" s="194"/>
      <c r="K638" s="194"/>
      <c r="L638" s="194"/>
      <c r="M638" s="194"/>
      <c r="N638" s="194"/>
      <c r="O638" s="194"/>
      <c r="P638" s="194"/>
      <c r="Q638" s="194"/>
      <c r="R638" s="194"/>
      <c r="S638" s="194"/>
      <c r="T638" s="194"/>
      <c r="U638" s="194"/>
      <c r="V638" s="194"/>
      <c r="W638" s="194"/>
      <c r="X638" s="194"/>
      <c r="Y638" s="194"/>
      <c r="Z638" s="194"/>
      <c r="AA638" s="194"/>
    </row>
    <row r="639" spans="1:27" ht="15.75" customHeight="1" x14ac:dyDescent="0.25">
      <c r="A639" s="194"/>
      <c r="B639" s="194"/>
      <c r="C639" s="194"/>
      <c r="D639" s="194"/>
      <c r="E639" s="194"/>
      <c r="F639" s="194"/>
      <c r="G639" s="194"/>
      <c r="H639" s="194"/>
      <c r="I639" s="194"/>
      <c r="J639" s="194"/>
      <c r="K639" s="194"/>
      <c r="L639" s="194"/>
      <c r="M639" s="194"/>
      <c r="N639" s="194"/>
      <c r="O639" s="194"/>
      <c r="P639" s="194"/>
      <c r="Q639" s="194"/>
      <c r="R639" s="194"/>
      <c r="S639" s="194"/>
      <c r="T639" s="194"/>
      <c r="U639" s="194"/>
      <c r="V639" s="194"/>
      <c r="W639" s="194"/>
      <c r="X639" s="194"/>
      <c r="Y639" s="194"/>
      <c r="Z639" s="194"/>
      <c r="AA639" s="194"/>
    </row>
    <row r="640" spans="1:27" ht="15.75" customHeight="1" x14ac:dyDescent="0.25">
      <c r="A640" s="194"/>
      <c r="B640" s="194"/>
      <c r="C640" s="194"/>
      <c r="D640" s="194"/>
      <c r="E640" s="194"/>
      <c r="F640" s="194"/>
      <c r="G640" s="194"/>
      <c r="H640" s="194"/>
      <c r="I640" s="194"/>
      <c r="J640" s="194"/>
      <c r="K640" s="194"/>
      <c r="L640" s="194"/>
      <c r="M640" s="194"/>
      <c r="N640" s="194"/>
      <c r="O640" s="194"/>
      <c r="P640" s="194"/>
      <c r="Q640" s="194"/>
      <c r="R640" s="194"/>
      <c r="S640" s="194"/>
      <c r="T640" s="194"/>
      <c r="U640" s="194"/>
      <c r="V640" s="194"/>
      <c r="W640" s="194"/>
      <c r="X640" s="194"/>
      <c r="Y640" s="194"/>
      <c r="Z640" s="194"/>
      <c r="AA640" s="194"/>
    </row>
    <row r="641" spans="1:27" ht="15.75" customHeight="1" x14ac:dyDescent="0.25">
      <c r="A641" s="194"/>
      <c r="B641" s="194"/>
      <c r="C641" s="194"/>
      <c r="D641" s="194"/>
      <c r="E641" s="194"/>
      <c r="F641" s="194"/>
      <c r="G641" s="194"/>
      <c r="H641" s="194"/>
      <c r="I641" s="194"/>
      <c r="J641" s="194"/>
      <c r="K641" s="194"/>
      <c r="L641" s="194"/>
      <c r="M641" s="194"/>
      <c r="N641" s="194"/>
      <c r="O641" s="194"/>
      <c r="P641" s="194"/>
      <c r="Q641" s="194"/>
      <c r="R641" s="194"/>
      <c r="S641" s="194"/>
      <c r="T641" s="194"/>
      <c r="U641" s="194"/>
      <c r="V641" s="194"/>
      <c r="W641" s="194"/>
      <c r="X641" s="194"/>
      <c r="Y641" s="194"/>
      <c r="Z641" s="194"/>
      <c r="AA641" s="194"/>
    </row>
    <row r="642" spans="1:27" ht="15.75" customHeight="1" x14ac:dyDescent="0.25">
      <c r="A642" s="194"/>
      <c r="B642" s="194"/>
      <c r="C642" s="194"/>
      <c r="D642" s="194"/>
      <c r="E642" s="194"/>
      <c r="F642" s="194"/>
      <c r="G642" s="194"/>
      <c r="H642" s="194"/>
      <c r="I642" s="194"/>
      <c r="J642" s="194"/>
      <c r="K642" s="194"/>
      <c r="L642" s="194"/>
      <c r="M642" s="194"/>
      <c r="N642" s="194"/>
      <c r="O642" s="194"/>
      <c r="P642" s="194"/>
      <c r="Q642" s="194"/>
      <c r="R642" s="194"/>
      <c r="S642" s="194"/>
      <c r="T642" s="194"/>
      <c r="U642" s="194"/>
      <c r="V642" s="194"/>
      <c r="W642" s="194"/>
      <c r="X642" s="194"/>
      <c r="Y642" s="194"/>
      <c r="Z642" s="194"/>
      <c r="AA642" s="194"/>
    </row>
    <row r="643" spans="1:27" ht="15.75" customHeight="1" x14ac:dyDescent="0.25">
      <c r="A643" s="194"/>
      <c r="B643" s="194"/>
      <c r="C643" s="194"/>
      <c r="D643" s="194"/>
      <c r="E643" s="194"/>
      <c r="F643" s="194"/>
      <c r="G643" s="194"/>
      <c r="H643" s="194"/>
      <c r="I643" s="194"/>
      <c r="J643" s="194"/>
      <c r="K643" s="194"/>
      <c r="L643" s="194"/>
      <c r="M643" s="194"/>
      <c r="N643" s="194"/>
      <c r="O643" s="194"/>
      <c r="P643" s="194"/>
      <c r="Q643" s="194"/>
      <c r="R643" s="194"/>
      <c r="S643" s="194"/>
      <c r="T643" s="194"/>
      <c r="U643" s="194"/>
      <c r="V643" s="194"/>
      <c r="W643" s="194"/>
      <c r="X643" s="194"/>
      <c r="Y643" s="194"/>
      <c r="Z643" s="194"/>
      <c r="AA643" s="194"/>
    </row>
    <row r="644" spans="1:27" ht="15.75" customHeight="1" x14ac:dyDescent="0.25">
      <c r="A644" s="194"/>
      <c r="B644" s="194"/>
      <c r="C644" s="194"/>
      <c r="D644" s="194"/>
      <c r="E644" s="194"/>
      <c r="F644" s="194"/>
      <c r="G644" s="194"/>
      <c r="H644" s="194"/>
      <c r="I644" s="194"/>
      <c r="J644" s="194"/>
      <c r="K644" s="194"/>
      <c r="L644" s="194"/>
      <c r="M644" s="194"/>
      <c r="N644" s="194"/>
      <c r="O644" s="194"/>
      <c r="P644" s="194"/>
      <c r="Q644" s="194"/>
      <c r="R644" s="194"/>
      <c r="S644" s="194"/>
      <c r="T644" s="194"/>
      <c r="U644" s="194"/>
      <c r="V644" s="194"/>
      <c r="W644" s="194"/>
      <c r="X644" s="194"/>
      <c r="Y644" s="194"/>
      <c r="Z644" s="194"/>
      <c r="AA644" s="194"/>
    </row>
    <row r="645" spans="1:27" ht="15.75" customHeight="1" x14ac:dyDescent="0.25">
      <c r="A645" s="194"/>
      <c r="B645" s="194"/>
      <c r="C645" s="194"/>
      <c r="D645" s="194"/>
      <c r="E645" s="194"/>
      <c r="F645" s="194"/>
      <c r="G645" s="194"/>
      <c r="H645" s="194"/>
      <c r="I645" s="194"/>
      <c r="J645" s="194"/>
      <c r="K645" s="194"/>
      <c r="L645" s="194"/>
      <c r="M645" s="194"/>
      <c r="N645" s="194"/>
      <c r="O645" s="194"/>
      <c r="P645" s="194"/>
      <c r="Q645" s="194"/>
      <c r="R645" s="194"/>
      <c r="S645" s="194"/>
      <c r="T645" s="194"/>
      <c r="U645" s="194"/>
      <c r="V645" s="194"/>
      <c r="W645" s="194"/>
      <c r="X645" s="194"/>
      <c r="Y645" s="194"/>
      <c r="Z645" s="194"/>
      <c r="AA645" s="194"/>
    </row>
    <row r="646" spans="1:27" ht="15.75" customHeight="1" x14ac:dyDescent="0.25">
      <c r="A646" s="194"/>
      <c r="B646" s="194"/>
      <c r="C646" s="194"/>
      <c r="D646" s="194"/>
      <c r="E646" s="194"/>
      <c r="F646" s="194"/>
      <c r="G646" s="194"/>
      <c r="H646" s="194"/>
      <c r="I646" s="194"/>
      <c r="J646" s="194"/>
      <c r="K646" s="194"/>
      <c r="L646" s="194"/>
      <c r="M646" s="194"/>
      <c r="N646" s="194"/>
      <c r="O646" s="194"/>
      <c r="P646" s="194"/>
      <c r="Q646" s="194"/>
      <c r="R646" s="194"/>
      <c r="S646" s="194"/>
      <c r="T646" s="194"/>
      <c r="U646" s="194"/>
      <c r="V646" s="194"/>
      <c r="W646" s="194"/>
      <c r="X646" s="194"/>
      <c r="Y646" s="194"/>
      <c r="Z646" s="194"/>
      <c r="AA646" s="194"/>
    </row>
    <row r="647" spans="1:27" ht="15.75" customHeight="1" x14ac:dyDescent="0.25">
      <c r="A647" s="194"/>
      <c r="B647" s="194"/>
      <c r="C647" s="194"/>
      <c r="D647" s="194"/>
      <c r="E647" s="194"/>
      <c r="F647" s="194"/>
      <c r="G647" s="194"/>
      <c r="H647" s="194"/>
      <c r="I647" s="194"/>
      <c r="J647" s="194"/>
      <c r="K647" s="194"/>
      <c r="L647" s="194"/>
      <c r="M647" s="194"/>
      <c r="N647" s="194"/>
      <c r="O647" s="194"/>
      <c r="P647" s="194"/>
      <c r="Q647" s="194"/>
      <c r="R647" s="194"/>
      <c r="S647" s="194"/>
      <c r="T647" s="194"/>
      <c r="U647" s="194"/>
      <c r="V647" s="194"/>
      <c r="W647" s="194"/>
      <c r="X647" s="194"/>
      <c r="Y647" s="194"/>
      <c r="Z647" s="194"/>
      <c r="AA647" s="194"/>
    </row>
    <row r="648" spans="1:27" ht="15.75" customHeight="1" x14ac:dyDescent="0.25">
      <c r="A648" s="194"/>
      <c r="B648" s="194"/>
      <c r="C648" s="194"/>
      <c r="D648" s="194"/>
      <c r="E648" s="194"/>
      <c r="F648" s="194"/>
      <c r="G648" s="194"/>
      <c r="H648" s="194"/>
      <c r="I648" s="194"/>
      <c r="J648" s="194"/>
      <c r="K648" s="194"/>
      <c r="L648" s="194"/>
      <c r="M648" s="194"/>
      <c r="N648" s="194"/>
      <c r="O648" s="194"/>
      <c r="P648" s="194"/>
      <c r="Q648" s="194"/>
      <c r="R648" s="194"/>
      <c r="S648" s="194"/>
      <c r="T648" s="194"/>
      <c r="U648" s="194"/>
      <c r="V648" s="194"/>
      <c r="W648" s="194"/>
      <c r="X648" s="194"/>
      <c r="Y648" s="194"/>
      <c r="Z648" s="194"/>
      <c r="AA648" s="194"/>
    </row>
    <row r="649" spans="1:27" ht="15.75" customHeight="1" x14ac:dyDescent="0.25">
      <c r="A649" s="194"/>
      <c r="B649" s="194"/>
      <c r="C649" s="194"/>
      <c r="D649" s="194"/>
      <c r="E649" s="194"/>
      <c r="F649" s="194"/>
      <c r="G649" s="194"/>
      <c r="H649" s="194"/>
      <c r="I649" s="194"/>
      <c r="J649" s="194"/>
      <c r="K649" s="194"/>
      <c r="L649" s="194"/>
      <c r="M649" s="194"/>
      <c r="N649" s="194"/>
      <c r="O649" s="194"/>
      <c r="P649" s="194"/>
      <c r="Q649" s="194"/>
      <c r="R649" s="194"/>
      <c r="S649" s="194"/>
      <c r="T649" s="194"/>
      <c r="U649" s="194"/>
      <c r="V649" s="194"/>
      <c r="W649" s="194"/>
      <c r="X649" s="194"/>
      <c r="Y649" s="194"/>
      <c r="Z649" s="194"/>
      <c r="AA649" s="194"/>
    </row>
    <row r="650" spans="1:27" ht="15.75" customHeight="1" x14ac:dyDescent="0.25">
      <c r="A650" s="194"/>
      <c r="B650" s="194"/>
      <c r="C650" s="194"/>
      <c r="D650" s="194"/>
      <c r="E650" s="194"/>
      <c r="F650" s="194"/>
      <c r="G650" s="194"/>
      <c r="H650" s="194"/>
      <c r="I650" s="194"/>
      <c r="J650" s="194"/>
      <c r="K650" s="194"/>
      <c r="L650" s="194"/>
      <c r="M650" s="194"/>
      <c r="N650" s="194"/>
      <c r="O650" s="194"/>
      <c r="P650" s="194"/>
      <c r="Q650" s="194"/>
      <c r="R650" s="194"/>
      <c r="S650" s="194"/>
      <c r="T650" s="194"/>
      <c r="U650" s="194"/>
      <c r="V650" s="194"/>
      <c r="W650" s="194"/>
      <c r="X650" s="194"/>
      <c r="Y650" s="194"/>
      <c r="Z650" s="194"/>
      <c r="AA650" s="194"/>
    </row>
    <row r="651" spans="1:27" ht="15.75" customHeight="1" x14ac:dyDescent="0.25">
      <c r="A651" s="194"/>
      <c r="B651" s="194"/>
      <c r="C651" s="194"/>
      <c r="D651" s="194"/>
      <c r="E651" s="194"/>
      <c r="F651" s="194"/>
      <c r="G651" s="194"/>
      <c r="H651" s="194"/>
      <c r="I651" s="194"/>
      <c r="J651" s="194"/>
      <c r="K651" s="194"/>
      <c r="L651" s="194"/>
      <c r="M651" s="194"/>
      <c r="N651" s="194"/>
      <c r="O651" s="194"/>
      <c r="P651" s="194"/>
      <c r="Q651" s="194"/>
      <c r="R651" s="194"/>
      <c r="S651" s="194"/>
      <c r="T651" s="194"/>
      <c r="U651" s="194"/>
      <c r="V651" s="194"/>
      <c r="W651" s="194"/>
      <c r="X651" s="194"/>
      <c r="Y651" s="194"/>
      <c r="Z651" s="194"/>
      <c r="AA651" s="194"/>
    </row>
    <row r="652" spans="1:27" ht="15.75" customHeight="1" x14ac:dyDescent="0.25">
      <c r="A652" s="194"/>
      <c r="B652" s="194"/>
      <c r="C652" s="194"/>
      <c r="D652" s="194"/>
      <c r="E652" s="194"/>
      <c r="F652" s="194"/>
      <c r="G652" s="194"/>
      <c r="H652" s="194"/>
      <c r="I652" s="194"/>
      <c r="J652" s="194"/>
      <c r="K652" s="194"/>
      <c r="L652" s="194"/>
      <c r="M652" s="194"/>
      <c r="N652" s="194"/>
      <c r="O652" s="194"/>
      <c r="P652" s="194"/>
      <c r="Q652" s="194"/>
      <c r="R652" s="194"/>
      <c r="S652" s="194"/>
      <c r="T652" s="194"/>
      <c r="U652" s="194"/>
      <c r="V652" s="194"/>
      <c r="W652" s="194"/>
      <c r="X652" s="194"/>
      <c r="Y652" s="194"/>
      <c r="Z652" s="194"/>
      <c r="AA652" s="194"/>
    </row>
    <row r="653" spans="1:27" ht="15.75" customHeight="1" x14ac:dyDescent="0.25">
      <c r="A653" s="194"/>
      <c r="B653" s="194"/>
      <c r="C653" s="194"/>
      <c r="D653" s="194"/>
      <c r="E653" s="194"/>
      <c r="F653" s="194"/>
      <c r="G653" s="194"/>
      <c r="H653" s="194"/>
      <c r="I653" s="194"/>
      <c r="J653" s="194"/>
      <c r="K653" s="194"/>
      <c r="L653" s="194"/>
      <c r="M653" s="194"/>
      <c r="N653" s="194"/>
      <c r="O653" s="194"/>
      <c r="P653" s="194"/>
      <c r="Q653" s="194"/>
      <c r="R653" s="194"/>
      <c r="S653" s="194"/>
      <c r="T653" s="194"/>
      <c r="U653" s="194"/>
      <c r="V653" s="194"/>
      <c r="W653" s="194"/>
      <c r="X653" s="194"/>
      <c r="Y653" s="194"/>
      <c r="Z653" s="194"/>
      <c r="AA653" s="194"/>
    </row>
    <row r="654" spans="1:27" ht="15.75" customHeight="1" x14ac:dyDescent="0.25">
      <c r="A654" s="194"/>
      <c r="B654" s="194"/>
      <c r="C654" s="194"/>
      <c r="D654" s="194"/>
      <c r="E654" s="194"/>
      <c r="F654" s="194"/>
      <c r="G654" s="194"/>
      <c r="H654" s="194"/>
      <c r="I654" s="194"/>
      <c r="J654" s="194"/>
      <c r="K654" s="194"/>
      <c r="L654" s="194"/>
      <c r="M654" s="194"/>
      <c r="N654" s="194"/>
      <c r="O654" s="194"/>
      <c r="P654" s="194"/>
      <c r="Q654" s="194"/>
      <c r="R654" s="194"/>
      <c r="S654" s="194"/>
      <c r="T654" s="194"/>
      <c r="U654" s="194"/>
      <c r="V654" s="194"/>
      <c r="W654" s="194"/>
      <c r="X654" s="194"/>
      <c r="Y654" s="194"/>
      <c r="Z654" s="194"/>
      <c r="AA654" s="194"/>
    </row>
    <row r="655" spans="1:27" ht="15.75" customHeight="1" x14ac:dyDescent="0.25">
      <c r="A655" s="194"/>
      <c r="B655" s="194"/>
      <c r="C655" s="194"/>
      <c r="D655" s="194"/>
      <c r="E655" s="194"/>
      <c r="F655" s="194"/>
      <c r="G655" s="194"/>
      <c r="H655" s="194"/>
      <c r="I655" s="194"/>
      <c r="J655" s="194"/>
      <c r="K655" s="194"/>
      <c r="L655" s="194"/>
      <c r="M655" s="194"/>
      <c r="N655" s="194"/>
      <c r="O655" s="194"/>
      <c r="P655" s="194"/>
      <c r="Q655" s="194"/>
      <c r="R655" s="194"/>
      <c r="S655" s="194"/>
      <c r="T655" s="194"/>
      <c r="U655" s="194"/>
      <c r="V655" s="194"/>
      <c r="W655" s="194"/>
      <c r="X655" s="194"/>
      <c r="Y655" s="194"/>
      <c r="Z655" s="194"/>
      <c r="AA655" s="194"/>
    </row>
    <row r="656" spans="1:27" ht="15.75" customHeight="1" x14ac:dyDescent="0.25">
      <c r="A656" s="194"/>
      <c r="B656" s="194"/>
      <c r="C656" s="194"/>
      <c r="D656" s="194"/>
      <c r="E656" s="194"/>
      <c r="F656" s="194"/>
      <c r="G656" s="194"/>
      <c r="H656" s="194"/>
      <c r="I656" s="194"/>
      <c r="J656" s="194"/>
      <c r="K656" s="194"/>
      <c r="L656" s="194"/>
      <c r="M656" s="194"/>
      <c r="N656" s="194"/>
      <c r="O656" s="194"/>
      <c r="P656" s="194"/>
      <c r="Q656" s="194"/>
      <c r="R656" s="194"/>
      <c r="S656" s="194"/>
      <c r="T656" s="194"/>
      <c r="U656" s="194"/>
      <c r="V656" s="194"/>
      <c r="W656" s="194"/>
      <c r="X656" s="194"/>
      <c r="Y656" s="194"/>
      <c r="Z656" s="194"/>
      <c r="AA656" s="194"/>
    </row>
    <row r="657" spans="1:27" ht="15.75" customHeight="1" x14ac:dyDescent="0.25">
      <c r="A657" s="194"/>
      <c r="B657" s="194"/>
      <c r="C657" s="194"/>
      <c r="D657" s="194"/>
      <c r="E657" s="194"/>
      <c r="F657" s="194"/>
      <c r="G657" s="194"/>
      <c r="H657" s="194"/>
      <c r="I657" s="194"/>
      <c r="J657" s="194"/>
      <c r="K657" s="194"/>
      <c r="L657" s="194"/>
      <c r="M657" s="194"/>
      <c r="N657" s="194"/>
      <c r="O657" s="194"/>
      <c r="P657" s="194"/>
      <c r="Q657" s="194"/>
      <c r="R657" s="194"/>
      <c r="S657" s="194"/>
      <c r="T657" s="194"/>
      <c r="U657" s="194"/>
      <c r="V657" s="194"/>
      <c r="W657" s="194"/>
      <c r="X657" s="194"/>
      <c r="Y657" s="194"/>
      <c r="Z657" s="194"/>
      <c r="AA657" s="194"/>
    </row>
    <row r="658" spans="1:27" ht="15.75" customHeight="1" x14ac:dyDescent="0.25">
      <c r="A658" s="194"/>
      <c r="B658" s="194"/>
      <c r="C658" s="194"/>
      <c r="D658" s="194"/>
      <c r="E658" s="194"/>
      <c r="F658" s="194"/>
      <c r="G658" s="194"/>
      <c r="H658" s="194"/>
      <c r="I658" s="194"/>
      <c r="J658" s="194"/>
      <c r="K658" s="194"/>
      <c r="L658" s="194"/>
      <c r="M658" s="194"/>
      <c r="N658" s="194"/>
      <c r="O658" s="194"/>
      <c r="P658" s="194"/>
      <c r="Q658" s="194"/>
      <c r="R658" s="194"/>
      <c r="S658" s="194"/>
      <c r="T658" s="194"/>
      <c r="U658" s="194"/>
      <c r="V658" s="194"/>
      <c r="W658" s="194"/>
      <c r="X658" s="194"/>
      <c r="Y658" s="194"/>
      <c r="Z658" s="194"/>
      <c r="AA658" s="194"/>
    </row>
    <row r="659" spans="1:27" ht="15.75" customHeight="1" x14ac:dyDescent="0.25">
      <c r="A659" s="194"/>
      <c r="B659" s="194"/>
      <c r="C659" s="194"/>
      <c r="D659" s="194"/>
      <c r="E659" s="194"/>
      <c r="F659" s="194"/>
      <c r="G659" s="194"/>
      <c r="H659" s="194"/>
      <c r="I659" s="194"/>
      <c r="J659" s="194"/>
      <c r="K659" s="194"/>
      <c r="L659" s="194"/>
      <c r="M659" s="194"/>
      <c r="N659" s="194"/>
      <c r="O659" s="194"/>
      <c r="P659" s="194"/>
      <c r="Q659" s="194"/>
      <c r="R659" s="194"/>
      <c r="S659" s="194"/>
      <c r="T659" s="194"/>
      <c r="U659" s="194"/>
      <c r="V659" s="194"/>
      <c r="W659" s="194"/>
      <c r="X659" s="194"/>
      <c r="Y659" s="194"/>
      <c r="Z659" s="194"/>
      <c r="AA659" s="194"/>
    </row>
    <row r="660" spans="1:27" ht="15.75" customHeight="1" x14ac:dyDescent="0.25">
      <c r="A660" s="194"/>
      <c r="B660" s="194"/>
      <c r="C660" s="194"/>
      <c r="D660" s="194"/>
      <c r="E660" s="194"/>
      <c r="F660" s="194"/>
      <c r="G660" s="194"/>
      <c r="H660" s="194"/>
      <c r="I660" s="194"/>
      <c r="J660" s="194"/>
      <c r="K660" s="194"/>
      <c r="L660" s="194"/>
      <c r="M660" s="194"/>
      <c r="N660" s="194"/>
      <c r="O660" s="194"/>
      <c r="P660" s="194"/>
      <c r="Q660" s="194"/>
      <c r="R660" s="194"/>
      <c r="S660" s="194"/>
      <c r="T660" s="194"/>
      <c r="U660" s="194"/>
      <c r="V660" s="194"/>
      <c r="W660" s="194"/>
      <c r="X660" s="194"/>
      <c r="Y660" s="194"/>
      <c r="Z660" s="194"/>
      <c r="AA660" s="194"/>
    </row>
    <row r="661" spans="1:27" ht="15.75" customHeight="1" x14ac:dyDescent="0.25">
      <c r="A661" s="194"/>
      <c r="B661" s="194"/>
      <c r="C661" s="194"/>
      <c r="D661" s="194"/>
      <c r="E661" s="194"/>
      <c r="F661" s="194"/>
      <c r="G661" s="194"/>
      <c r="H661" s="194"/>
      <c r="I661" s="194"/>
      <c r="J661" s="194"/>
      <c r="K661" s="194"/>
      <c r="L661" s="194"/>
      <c r="M661" s="194"/>
      <c r="N661" s="194"/>
      <c r="O661" s="194"/>
      <c r="P661" s="194"/>
      <c r="Q661" s="194"/>
      <c r="R661" s="194"/>
      <c r="S661" s="194"/>
      <c r="T661" s="194"/>
      <c r="U661" s="194"/>
      <c r="V661" s="194"/>
      <c r="W661" s="194"/>
      <c r="X661" s="194"/>
      <c r="Y661" s="194"/>
      <c r="Z661" s="194"/>
      <c r="AA661" s="194"/>
    </row>
    <row r="662" spans="1:27" ht="15.75" customHeight="1" x14ac:dyDescent="0.25">
      <c r="A662" s="194"/>
      <c r="B662" s="194"/>
      <c r="C662" s="194"/>
      <c r="D662" s="194"/>
      <c r="E662" s="194"/>
      <c r="F662" s="194"/>
      <c r="G662" s="194"/>
      <c r="H662" s="194"/>
      <c r="I662" s="194"/>
      <c r="J662" s="194"/>
      <c r="K662" s="194"/>
      <c r="L662" s="194"/>
      <c r="M662" s="194"/>
      <c r="N662" s="194"/>
      <c r="O662" s="194"/>
      <c r="P662" s="194"/>
      <c r="Q662" s="194"/>
      <c r="R662" s="194"/>
      <c r="S662" s="194"/>
      <c r="T662" s="194"/>
      <c r="U662" s="194"/>
      <c r="V662" s="194"/>
      <c r="W662" s="194"/>
      <c r="X662" s="194"/>
      <c r="Y662" s="194"/>
      <c r="Z662" s="194"/>
      <c r="AA662" s="194"/>
    </row>
    <row r="663" spans="1:27" ht="15.75" customHeight="1" x14ac:dyDescent="0.25">
      <c r="A663" s="194"/>
      <c r="B663" s="194"/>
      <c r="C663" s="194"/>
      <c r="D663" s="194"/>
      <c r="E663" s="194"/>
      <c r="F663" s="194"/>
      <c r="G663" s="194"/>
      <c r="H663" s="194"/>
      <c r="I663" s="194"/>
      <c r="J663" s="194"/>
      <c r="K663" s="194"/>
      <c r="L663" s="194"/>
      <c r="M663" s="194"/>
      <c r="N663" s="194"/>
      <c r="O663" s="194"/>
      <c r="P663" s="194"/>
      <c r="Q663" s="194"/>
      <c r="R663" s="194"/>
      <c r="S663" s="194"/>
      <c r="T663" s="194"/>
      <c r="U663" s="194"/>
      <c r="V663" s="194"/>
      <c r="W663" s="194"/>
      <c r="X663" s="194"/>
      <c r="Y663" s="194"/>
      <c r="Z663" s="194"/>
      <c r="AA663" s="194"/>
    </row>
    <row r="664" spans="1:27" ht="15.75" customHeight="1" x14ac:dyDescent="0.25">
      <c r="A664" s="194"/>
      <c r="B664" s="194"/>
      <c r="C664" s="194"/>
      <c r="D664" s="194"/>
      <c r="E664" s="194"/>
      <c r="F664" s="194"/>
      <c r="G664" s="194"/>
      <c r="H664" s="194"/>
      <c r="I664" s="194"/>
      <c r="J664" s="194"/>
      <c r="K664" s="194"/>
      <c r="L664" s="194"/>
      <c r="M664" s="194"/>
      <c r="N664" s="194"/>
      <c r="O664" s="194"/>
      <c r="P664" s="194"/>
      <c r="Q664" s="194"/>
      <c r="R664" s="194"/>
      <c r="S664" s="194"/>
      <c r="T664" s="194"/>
      <c r="U664" s="194"/>
      <c r="V664" s="194"/>
      <c r="W664" s="194"/>
      <c r="X664" s="194"/>
      <c r="Y664" s="194"/>
      <c r="Z664" s="194"/>
      <c r="AA664" s="194"/>
    </row>
    <row r="665" spans="1:27" ht="15.75" customHeight="1" x14ac:dyDescent="0.25">
      <c r="A665" s="194"/>
      <c r="B665" s="194"/>
      <c r="C665" s="194"/>
      <c r="D665" s="194"/>
      <c r="E665" s="194"/>
      <c r="F665" s="194"/>
      <c r="G665" s="194"/>
      <c r="H665" s="194"/>
      <c r="I665" s="194"/>
      <c r="J665" s="194"/>
      <c r="K665" s="194"/>
      <c r="L665" s="194"/>
      <c r="M665" s="194"/>
      <c r="N665" s="194"/>
      <c r="O665" s="194"/>
      <c r="P665" s="194"/>
      <c r="Q665" s="194"/>
      <c r="R665" s="194"/>
      <c r="S665" s="194"/>
      <c r="T665" s="194"/>
      <c r="U665" s="194"/>
      <c r="V665" s="194"/>
      <c r="W665" s="194"/>
      <c r="X665" s="194"/>
      <c r="Y665" s="194"/>
      <c r="Z665" s="194"/>
      <c r="AA665" s="194"/>
    </row>
    <row r="666" spans="1:27" ht="15.75" customHeight="1" x14ac:dyDescent="0.25">
      <c r="A666" s="194"/>
      <c r="B666" s="194"/>
      <c r="C666" s="194"/>
      <c r="D666" s="194"/>
      <c r="E666" s="194"/>
      <c r="F666" s="194"/>
      <c r="G666" s="194"/>
      <c r="H666" s="194"/>
      <c r="I666" s="194"/>
      <c r="J666" s="194"/>
      <c r="K666" s="194"/>
      <c r="L666" s="194"/>
      <c r="M666" s="194"/>
      <c r="N666" s="194"/>
      <c r="O666" s="194"/>
      <c r="P666" s="194"/>
      <c r="Q666" s="194"/>
      <c r="R666" s="194"/>
      <c r="S666" s="194"/>
      <c r="T666" s="194"/>
      <c r="U666" s="194"/>
      <c r="V666" s="194"/>
      <c r="W666" s="194"/>
      <c r="X666" s="194"/>
      <c r="Y666" s="194"/>
      <c r="Z666" s="194"/>
      <c r="AA666" s="194"/>
    </row>
    <row r="667" spans="1:27" ht="15.75" customHeight="1" x14ac:dyDescent="0.25">
      <c r="A667" s="194"/>
      <c r="B667" s="194"/>
      <c r="C667" s="194"/>
      <c r="D667" s="194"/>
      <c r="E667" s="194"/>
      <c r="F667" s="194"/>
      <c r="G667" s="194"/>
      <c r="H667" s="194"/>
      <c r="I667" s="194"/>
      <c r="J667" s="194"/>
      <c r="K667" s="194"/>
      <c r="L667" s="194"/>
      <c r="M667" s="194"/>
      <c r="N667" s="194"/>
      <c r="O667" s="194"/>
      <c r="P667" s="194"/>
      <c r="Q667" s="194"/>
      <c r="R667" s="194"/>
      <c r="S667" s="194"/>
      <c r="T667" s="194"/>
      <c r="U667" s="194"/>
      <c r="V667" s="194"/>
      <c r="W667" s="194"/>
      <c r="X667" s="194"/>
      <c r="Y667" s="194"/>
      <c r="Z667" s="194"/>
      <c r="AA667" s="194"/>
    </row>
    <row r="668" spans="1:27" ht="15.75" customHeight="1" x14ac:dyDescent="0.25">
      <c r="A668" s="194"/>
      <c r="B668" s="194"/>
      <c r="C668" s="194"/>
      <c r="D668" s="194"/>
      <c r="E668" s="194"/>
      <c r="F668" s="194"/>
      <c r="G668" s="194"/>
      <c r="H668" s="194"/>
      <c r="I668" s="194"/>
      <c r="J668" s="194"/>
      <c r="K668" s="194"/>
      <c r="L668" s="194"/>
      <c r="M668" s="194"/>
      <c r="N668" s="194"/>
      <c r="O668" s="194"/>
      <c r="P668" s="194"/>
      <c r="Q668" s="194"/>
      <c r="R668" s="194"/>
      <c r="S668" s="194"/>
      <c r="T668" s="194"/>
      <c r="U668" s="194"/>
      <c r="V668" s="194"/>
      <c r="W668" s="194"/>
      <c r="X668" s="194"/>
      <c r="Y668" s="194"/>
      <c r="Z668" s="194"/>
      <c r="AA668" s="194"/>
    </row>
    <row r="669" spans="1:27" ht="15.75" customHeight="1" x14ac:dyDescent="0.25">
      <c r="A669" s="194"/>
      <c r="B669" s="194"/>
      <c r="C669" s="194"/>
      <c r="D669" s="194"/>
      <c r="E669" s="194"/>
      <c r="F669" s="194"/>
      <c r="G669" s="194"/>
      <c r="H669" s="194"/>
      <c r="I669" s="194"/>
      <c r="J669" s="194"/>
      <c r="K669" s="194"/>
      <c r="L669" s="194"/>
      <c r="M669" s="194"/>
      <c r="N669" s="194"/>
      <c r="O669" s="194"/>
      <c r="P669" s="194"/>
      <c r="Q669" s="194"/>
      <c r="R669" s="194"/>
      <c r="S669" s="194"/>
      <c r="T669" s="194"/>
      <c r="U669" s="194"/>
      <c r="V669" s="194"/>
      <c r="W669" s="194"/>
      <c r="X669" s="194"/>
      <c r="Y669" s="194"/>
      <c r="Z669" s="194"/>
      <c r="AA669" s="194"/>
    </row>
    <row r="670" spans="1:27" ht="15.75" customHeight="1" x14ac:dyDescent="0.25">
      <c r="A670" s="194"/>
      <c r="B670" s="194"/>
      <c r="C670" s="194"/>
      <c r="D670" s="194"/>
      <c r="E670" s="194"/>
      <c r="F670" s="194"/>
      <c r="G670" s="194"/>
      <c r="H670" s="194"/>
      <c r="I670" s="194"/>
      <c r="J670" s="194"/>
      <c r="K670" s="194"/>
      <c r="L670" s="194"/>
      <c r="M670" s="194"/>
      <c r="N670" s="194"/>
      <c r="O670" s="194"/>
      <c r="P670" s="194"/>
      <c r="Q670" s="194"/>
      <c r="R670" s="194"/>
      <c r="S670" s="194"/>
      <c r="T670" s="194"/>
      <c r="U670" s="194"/>
      <c r="V670" s="194"/>
      <c r="W670" s="194"/>
      <c r="X670" s="194"/>
      <c r="Y670" s="194"/>
      <c r="Z670" s="194"/>
      <c r="AA670" s="194"/>
    </row>
    <row r="671" spans="1:27" ht="15.75" customHeight="1" x14ac:dyDescent="0.25">
      <c r="A671" s="194"/>
      <c r="B671" s="194"/>
      <c r="C671" s="194"/>
      <c r="D671" s="194"/>
      <c r="E671" s="194"/>
      <c r="F671" s="194"/>
      <c r="G671" s="194"/>
      <c r="H671" s="194"/>
      <c r="I671" s="194"/>
      <c r="J671" s="194"/>
      <c r="K671" s="194"/>
      <c r="L671" s="194"/>
      <c r="M671" s="194"/>
      <c r="N671" s="194"/>
      <c r="O671" s="194"/>
      <c r="P671" s="194"/>
      <c r="Q671" s="194"/>
      <c r="R671" s="194"/>
      <c r="S671" s="194"/>
      <c r="T671" s="194"/>
      <c r="U671" s="194"/>
      <c r="V671" s="194"/>
      <c r="W671" s="194"/>
      <c r="X671" s="194"/>
      <c r="Y671" s="194"/>
      <c r="Z671" s="194"/>
      <c r="AA671" s="194"/>
    </row>
    <row r="672" spans="1:27" ht="15.75" customHeight="1" x14ac:dyDescent="0.25">
      <c r="A672" s="194"/>
      <c r="B672" s="194"/>
      <c r="C672" s="194"/>
      <c r="D672" s="194"/>
      <c r="E672" s="194"/>
      <c r="F672" s="194"/>
      <c r="G672" s="194"/>
      <c r="H672" s="194"/>
      <c r="I672" s="194"/>
      <c r="J672" s="194"/>
      <c r="K672" s="194"/>
      <c r="L672" s="194"/>
      <c r="M672" s="194"/>
      <c r="N672" s="194"/>
      <c r="O672" s="194"/>
      <c r="P672" s="194"/>
      <c r="Q672" s="194"/>
      <c r="R672" s="194"/>
      <c r="S672" s="194"/>
      <c r="T672" s="194"/>
      <c r="U672" s="194"/>
      <c r="V672" s="194"/>
      <c r="W672" s="194"/>
      <c r="X672" s="194"/>
      <c r="Y672" s="194"/>
      <c r="Z672" s="194"/>
      <c r="AA672" s="194"/>
    </row>
    <row r="673" spans="1:27" ht="15.75" customHeight="1" x14ac:dyDescent="0.25">
      <c r="A673" s="194"/>
      <c r="B673" s="194"/>
      <c r="C673" s="194"/>
      <c r="D673" s="194"/>
      <c r="E673" s="194"/>
      <c r="F673" s="194"/>
      <c r="G673" s="194"/>
      <c r="H673" s="194"/>
      <c r="I673" s="194"/>
      <c r="J673" s="194"/>
      <c r="K673" s="194"/>
      <c r="L673" s="194"/>
      <c r="M673" s="194"/>
      <c r="N673" s="194"/>
      <c r="O673" s="194"/>
      <c r="P673" s="194"/>
      <c r="Q673" s="194"/>
      <c r="R673" s="194"/>
      <c r="S673" s="194"/>
      <c r="T673" s="194"/>
      <c r="U673" s="194"/>
      <c r="V673" s="194"/>
      <c r="W673" s="194"/>
      <c r="X673" s="194"/>
      <c r="Y673" s="194"/>
      <c r="Z673" s="194"/>
      <c r="AA673" s="194"/>
    </row>
    <row r="674" spans="1:27" ht="15.75" customHeight="1" x14ac:dyDescent="0.25">
      <c r="A674" s="194"/>
      <c r="B674" s="194"/>
      <c r="C674" s="194"/>
      <c r="D674" s="194"/>
      <c r="E674" s="194"/>
      <c r="F674" s="194"/>
      <c r="G674" s="194"/>
      <c r="H674" s="194"/>
      <c r="I674" s="194"/>
      <c r="J674" s="194"/>
      <c r="K674" s="194"/>
      <c r="L674" s="194"/>
      <c r="M674" s="194"/>
      <c r="N674" s="194"/>
      <c r="O674" s="194"/>
      <c r="P674" s="194"/>
      <c r="Q674" s="194"/>
      <c r="R674" s="194"/>
      <c r="S674" s="194"/>
      <c r="T674" s="194"/>
      <c r="U674" s="194"/>
      <c r="V674" s="194"/>
      <c r="W674" s="194"/>
      <c r="X674" s="194"/>
      <c r="Y674" s="194"/>
      <c r="Z674" s="194"/>
      <c r="AA674" s="194"/>
    </row>
    <row r="675" spans="1:27" ht="15.75" customHeight="1" x14ac:dyDescent="0.25">
      <c r="A675" s="194"/>
      <c r="B675" s="194"/>
      <c r="C675" s="194"/>
      <c r="D675" s="194"/>
      <c r="E675" s="194"/>
      <c r="F675" s="194"/>
      <c r="G675" s="194"/>
      <c r="H675" s="194"/>
      <c r="I675" s="194"/>
      <c r="J675" s="194"/>
      <c r="K675" s="194"/>
      <c r="L675" s="194"/>
      <c r="M675" s="194"/>
      <c r="N675" s="194"/>
      <c r="O675" s="194"/>
      <c r="P675" s="194"/>
      <c r="Q675" s="194"/>
      <c r="R675" s="194"/>
      <c r="S675" s="194"/>
      <c r="T675" s="194"/>
      <c r="U675" s="194"/>
      <c r="V675" s="194"/>
      <c r="W675" s="194"/>
      <c r="X675" s="194"/>
      <c r="Y675" s="194"/>
      <c r="Z675" s="194"/>
      <c r="AA675" s="194"/>
    </row>
    <row r="676" spans="1:27" ht="15.75" customHeight="1" x14ac:dyDescent="0.25">
      <c r="A676" s="194"/>
      <c r="B676" s="194"/>
      <c r="C676" s="194"/>
      <c r="D676" s="194"/>
      <c r="E676" s="194"/>
      <c r="F676" s="194"/>
      <c r="G676" s="194"/>
      <c r="H676" s="194"/>
      <c r="I676" s="194"/>
      <c r="J676" s="194"/>
      <c r="K676" s="194"/>
      <c r="L676" s="194"/>
      <c r="M676" s="194"/>
      <c r="N676" s="194"/>
      <c r="O676" s="194"/>
      <c r="P676" s="194"/>
      <c r="Q676" s="194"/>
      <c r="R676" s="194"/>
      <c r="S676" s="194"/>
      <c r="T676" s="194"/>
      <c r="U676" s="194"/>
      <c r="V676" s="194"/>
      <c r="W676" s="194"/>
      <c r="X676" s="194"/>
      <c r="Y676" s="194"/>
      <c r="Z676" s="194"/>
      <c r="AA676" s="194"/>
    </row>
    <row r="677" spans="1:27" ht="15.75" customHeight="1" x14ac:dyDescent="0.25">
      <c r="A677" s="194"/>
      <c r="B677" s="194"/>
      <c r="C677" s="194"/>
      <c r="D677" s="194"/>
      <c r="E677" s="194"/>
      <c r="F677" s="194"/>
      <c r="G677" s="194"/>
      <c r="H677" s="194"/>
      <c r="I677" s="194"/>
      <c r="J677" s="194"/>
      <c r="K677" s="194"/>
      <c r="L677" s="194"/>
      <c r="M677" s="194"/>
      <c r="N677" s="194"/>
      <c r="O677" s="194"/>
      <c r="P677" s="194"/>
      <c r="Q677" s="194"/>
      <c r="R677" s="194"/>
      <c r="S677" s="194"/>
      <c r="T677" s="194"/>
      <c r="U677" s="194"/>
      <c r="V677" s="194"/>
      <c r="W677" s="194"/>
      <c r="X677" s="194"/>
      <c r="Y677" s="194"/>
      <c r="Z677" s="194"/>
      <c r="AA677" s="194"/>
    </row>
    <row r="678" spans="1:27" ht="15.75" customHeight="1" x14ac:dyDescent="0.25">
      <c r="A678" s="194"/>
      <c r="B678" s="194"/>
      <c r="C678" s="194"/>
      <c r="D678" s="194"/>
      <c r="E678" s="194"/>
      <c r="F678" s="194"/>
      <c r="G678" s="194"/>
      <c r="H678" s="194"/>
      <c r="I678" s="194"/>
      <c r="J678" s="194"/>
      <c r="K678" s="194"/>
      <c r="L678" s="194"/>
      <c r="M678" s="194"/>
      <c r="N678" s="194"/>
      <c r="O678" s="194"/>
      <c r="P678" s="194"/>
      <c r="Q678" s="194"/>
      <c r="R678" s="194"/>
      <c r="S678" s="194"/>
      <c r="T678" s="194"/>
      <c r="U678" s="194"/>
      <c r="V678" s="194"/>
      <c r="W678" s="194"/>
      <c r="X678" s="194"/>
      <c r="Y678" s="194"/>
      <c r="Z678" s="194"/>
      <c r="AA678" s="194"/>
    </row>
    <row r="679" spans="1:27" ht="15.75" customHeight="1" x14ac:dyDescent="0.25">
      <c r="A679" s="194"/>
      <c r="B679" s="194"/>
      <c r="C679" s="194"/>
      <c r="D679" s="194"/>
      <c r="E679" s="194"/>
      <c r="F679" s="194"/>
      <c r="G679" s="194"/>
      <c r="H679" s="194"/>
      <c r="I679" s="194"/>
      <c r="J679" s="194"/>
      <c r="K679" s="194"/>
      <c r="L679" s="194"/>
      <c r="M679" s="194"/>
      <c r="N679" s="194"/>
      <c r="O679" s="194"/>
      <c r="P679" s="194"/>
      <c r="Q679" s="194"/>
      <c r="R679" s="194"/>
      <c r="S679" s="194"/>
      <c r="T679" s="194"/>
      <c r="U679" s="194"/>
      <c r="V679" s="194"/>
      <c r="W679" s="194"/>
      <c r="X679" s="194"/>
      <c r="Y679" s="194"/>
      <c r="Z679" s="194"/>
      <c r="AA679" s="194"/>
    </row>
    <row r="680" spans="1:27" ht="15.75" customHeight="1" x14ac:dyDescent="0.25">
      <c r="A680" s="194"/>
      <c r="B680" s="194"/>
      <c r="C680" s="194"/>
      <c r="D680" s="194"/>
      <c r="E680" s="194"/>
      <c r="F680" s="194"/>
      <c r="G680" s="194"/>
      <c r="H680" s="194"/>
      <c r="I680" s="194"/>
      <c r="J680" s="194"/>
      <c r="K680" s="194"/>
      <c r="L680" s="194"/>
      <c r="M680" s="194"/>
      <c r="N680" s="194"/>
      <c r="O680" s="194"/>
      <c r="P680" s="194"/>
      <c r="Q680" s="194"/>
      <c r="R680" s="194"/>
      <c r="S680" s="194"/>
      <c r="T680" s="194"/>
      <c r="U680" s="194"/>
      <c r="V680" s="194"/>
      <c r="W680" s="194"/>
      <c r="X680" s="194"/>
      <c r="Y680" s="194"/>
      <c r="Z680" s="194"/>
      <c r="AA680" s="194"/>
    </row>
    <row r="681" spans="1:27" ht="15.75" customHeight="1" x14ac:dyDescent="0.25">
      <c r="A681" s="194"/>
      <c r="B681" s="194"/>
      <c r="C681" s="194"/>
      <c r="D681" s="194"/>
      <c r="E681" s="194"/>
      <c r="F681" s="194"/>
      <c r="G681" s="194"/>
      <c r="H681" s="194"/>
      <c r="I681" s="194"/>
      <c r="J681" s="194"/>
      <c r="K681" s="194"/>
      <c r="L681" s="194"/>
      <c r="M681" s="194"/>
      <c r="N681" s="194"/>
      <c r="O681" s="194"/>
      <c r="P681" s="194"/>
      <c r="Q681" s="194"/>
      <c r="R681" s="194"/>
      <c r="S681" s="194"/>
      <c r="T681" s="194"/>
      <c r="U681" s="194"/>
      <c r="V681" s="194"/>
      <c r="W681" s="194"/>
      <c r="X681" s="194"/>
      <c r="Y681" s="194"/>
      <c r="Z681" s="194"/>
      <c r="AA681" s="194"/>
    </row>
    <row r="682" spans="1:27" ht="15.75" customHeight="1" x14ac:dyDescent="0.25">
      <c r="A682" s="194"/>
      <c r="B682" s="194"/>
      <c r="C682" s="194"/>
      <c r="D682" s="194"/>
      <c r="E682" s="194"/>
      <c r="F682" s="194"/>
      <c r="G682" s="194"/>
      <c r="H682" s="194"/>
      <c r="I682" s="194"/>
      <c r="J682" s="194"/>
      <c r="K682" s="194"/>
      <c r="L682" s="194"/>
      <c r="M682" s="194"/>
      <c r="N682" s="194"/>
      <c r="O682" s="194"/>
      <c r="P682" s="194"/>
      <c r="Q682" s="194"/>
      <c r="R682" s="194"/>
      <c r="S682" s="194"/>
      <c r="T682" s="194"/>
      <c r="U682" s="194"/>
      <c r="V682" s="194"/>
      <c r="W682" s="194"/>
      <c r="X682" s="194"/>
      <c r="Y682" s="194"/>
      <c r="Z682" s="194"/>
      <c r="AA682" s="194"/>
    </row>
    <row r="683" spans="1:27" ht="15.75" customHeight="1" x14ac:dyDescent="0.25">
      <c r="A683" s="194"/>
      <c r="B683" s="194"/>
      <c r="C683" s="194"/>
      <c r="D683" s="194"/>
      <c r="E683" s="194"/>
      <c r="F683" s="194"/>
      <c r="G683" s="194"/>
      <c r="H683" s="194"/>
      <c r="I683" s="194"/>
      <c r="J683" s="194"/>
      <c r="K683" s="194"/>
      <c r="L683" s="194"/>
      <c r="M683" s="194"/>
      <c r="N683" s="194"/>
      <c r="O683" s="194"/>
      <c r="P683" s="194"/>
      <c r="Q683" s="194"/>
      <c r="R683" s="194"/>
      <c r="S683" s="194"/>
      <c r="T683" s="194"/>
      <c r="U683" s="194"/>
      <c r="V683" s="194"/>
      <c r="W683" s="194"/>
      <c r="X683" s="194"/>
      <c r="Y683" s="194"/>
      <c r="Z683" s="194"/>
      <c r="AA683" s="194"/>
    </row>
    <row r="684" spans="1:27" ht="15.75" customHeight="1" x14ac:dyDescent="0.25">
      <c r="A684" s="194"/>
      <c r="B684" s="194"/>
      <c r="C684" s="194"/>
      <c r="D684" s="194"/>
      <c r="E684" s="194"/>
      <c r="F684" s="194"/>
      <c r="G684" s="194"/>
      <c r="H684" s="194"/>
      <c r="I684" s="194"/>
      <c r="J684" s="194"/>
      <c r="K684" s="194"/>
      <c r="L684" s="194"/>
      <c r="M684" s="194"/>
      <c r="N684" s="194"/>
      <c r="O684" s="194"/>
      <c r="P684" s="194"/>
      <c r="Q684" s="194"/>
      <c r="R684" s="194"/>
      <c r="S684" s="194"/>
      <c r="T684" s="194"/>
      <c r="U684" s="194"/>
      <c r="V684" s="194"/>
      <c r="W684" s="194"/>
      <c r="X684" s="194"/>
      <c r="Y684" s="194"/>
      <c r="Z684" s="194"/>
      <c r="AA684" s="194"/>
    </row>
    <row r="685" spans="1:27" ht="15.75" customHeight="1" x14ac:dyDescent="0.25">
      <c r="A685" s="194"/>
      <c r="B685" s="194"/>
      <c r="C685" s="194"/>
      <c r="D685" s="194"/>
      <c r="E685" s="194"/>
      <c r="F685" s="194"/>
      <c r="G685" s="194"/>
      <c r="H685" s="194"/>
      <c r="I685" s="194"/>
      <c r="J685" s="194"/>
      <c r="K685" s="194"/>
      <c r="L685" s="194"/>
      <c r="M685" s="194"/>
      <c r="N685" s="194"/>
      <c r="O685" s="194"/>
      <c r="P685" s="194"/>
      <c r="Q685" s="194"/>
      <c r="R685" s="194"/>
      <c r="S685" s="194"/>
      <c r="T685" s="194"/>
      <c r="U685" s="194"/>
      <c r="V685" s="194"/>
      <c r="W685" s="194"/>
      <c r="X685" s="194"/>
      <c r="Y685" s="194"/>
      <c r="Z685" s="194"/>
      <c r="AA685" s="194"/>
    </row>
    <row r="686" spans="1:27" ht="15.75" customHeight="1" x14ac:dyDescent="0.25">
      <c r="A686" s="194"/>
      <c r="B686" s="194"/>
      <c r="C686" s="194"/>
      <c r="D686" s="194"/>
      <c r="E686" s="194"/>
      <c r="F686" s="194"/>
      <c r="G686" s="194"/>
      <c r="H686" s="194"/>
      <c r="I686" s="194"/>
      <c r="J686" s="194"/>
      <c r="K686" s="194"/>
      <c r="L686" s="194"/>
      <c r="M686" s="194"/>
      <c r="N686" s="194"/>
      <c r="O686" s="194"/>
      <c r="P686" s="194"/>
      <c r="Q686" s="194"/>
      <c r="R686" s="194"/>
      <c r="S686" s="194"/>
      <c r="T686" s="194"/>
      <c r="U686" s="194"/>
      <c r="V686" s="194"/>
      <c r="W686" s="194"/>
      <c r="X686" s="194"/>
      <c r="Y686" s="194"/>
      <c r="Z686" s="194"/>
      <c r="AA686" s="194"/>
    </row>
    <row r="687" spans="1:27" ht="15.75" customHeight="1" x14ac:dyDescent="0.25">
      <c r="A687" s="194"/>
      <c r="B687" s="194"/>
      <c r="C687" s="194"/>
      <c r="D687" s="194"/>
      <c r="E687" s="194"/>
      <c r="F687" s="194"/>
      <c r="G687" s="194"/>
      <c r="H687" s="194"/>
      <c r="I687" s="194"/>
      <c r="J687" s="194"/>
      <c r="K687" s="194"/>
      <c r="L687" s="194"/>
      <c r="M687" s="194"/>
      <c r="N687" s="194"/>
      <c r="O687" s="194"/>
      <c r="P687" s="194"/>
      <c r="Q687" s="194"/>
      <c r="R687" s="194"/>
      <c r="S687" s="194"/>
      <c r="T687" s="194"/>
      <c r="U687" s="194"/>
      <c r="V687" s="194"/>
      <c r="W687" s="194"/>
      <c r="X687" s="194"/>
      <c r="Y687" s="194"/>
      <c r="Z687" s="194"/>
      <c r="AA687" s="194"/>
    </row>
    <row r="688" spans="1:27" ht="15.75" customHeight="1" x14ac:dyDescent="0.25">
      <c r="A688" s="194"/>
      <c r="B688" s="194"/>
      <c r="C688" s="194"/>
      <c r="D688" s="194"/>
      <c r="E688" s="194"/>
      <c r="F688" s="194"/>
      <c r="G688" s="194"/>
      <c r="H688" s="194"/>
      <c r="I688" s="194"/>
      <c r="J688" s="194"/>
      <c r="K688" s="194"/>
      <c r="L688" s="194"/>
      <c r="M688" s="194"/>
      <c r="N688" s="194"/>
      <c r="O688" s="194"/>
      <c r="P688" s="194"/>
      <c r="Q688" s="194"/>
      <c r="R688" s="194"/>
      <c r="S688" s="194"/>
      <c r="T688" s="194"/>
      <c r="U688" s="194"/>
      <c r="V688" s="194"/>
      <c r="W688" s="194"/>
      <c r="X688" s="194"/>
      <c r="Y688" s="194"/>
      <c r="Z688" s="194"/>
      <c r="AA688" s="194"/>
    </row>
    <row r="689" spans="1:27" ht="15.75" customHeight="1" x14ac:dyDescent="0.25">
      <c r="A689" s="194"/>
      <c r="B689" s="194"/>
      <c r="C689" s="194"/>
      <c r="D689" s="194"/>
      <c r="E689" s="194"/>
      <c r="F689" s="194"/>
      <c r="G689" s="194"/>
      <c r="H689" s="194"/>
      <c r="I689" s="194"/>
      <c r="J689" s="194"/>
      <c r="K689" s="194"/>
      <c r="L689" s="194"/>
      <c r="M689" s="194"/>
      <c r="N689" s="194"/>
      <c r="O689" s="194"/>
      <c r="P689" s="194"/>
      <c r="Q689" s="194"/>
      <c r="R689" s="194"/>
      <c r="S689" s="194"/>
      <c r="T689" s="194"/>
      <c r="U689" s="194"/>
      <c r="V689" s="194"/>
      <c r="W689" s="194"/>
      <c r="X689" s="194"/>
      <c r="Y689" s="194"/>
      <c r="Z689" s="194"/>
      <c r="AA689" s="194"/>
    </row>
    <row r="690" spans="1:27" ht="15.75" customHeight="1" x14ac:dyDescent="0.25">
      <c r="A690" s="194"/>
      <c r="B690" s="194"/>
      <c r="C690" s="194"/>
      <c r="D690" s="194"/>
      <c r="E690" s="194"/>
      <c r="F690" s="194"/>
      <c r="G690" s="194"/>
      <c r="H690" s="194"/>
      <c r="I690" s="194"/>
      <c r="J690" s="194"/>
      <c r="K690" s="194"/>
      <c r="L690" s="194"/>
      <c r="M690" s="194"/>
      <c r="N690" s="194"/>
      <c r="O690" s="194"/>
      <c r="P690" s="194"/>
      <c r="Q690" s="194"/>
      <c r="R690" s="194"/>
      <c r="S690" s="194"/>
      <c r="T690" s="194"/>
      <c r="U690" s="194"/>
      <c r="V690" s="194"/>
      <c r="W690" s="194"/>
      <c r="X690" s="194"/>
      <c r="Y690" s="194"/>
      <c r="Z690" s="194"/>
      <c r="AA690" s="194"/>
    </row>
    <row r="691" spans="1:27" ht="15.75" customHeight="1" x14ac:dyDescent="0.25">
      <c r="A691" s="194"/>
      <c r="B691" s="194"/>
      <c r="C691" s="194"/>
      <c r="D691" s="194"/>
      <c r="E691" s="194"/>
      <c r="F691" s="194"/>
      <c r="G691" s="194"/>
      <c r="H691" s="194"/>
      <c r="I691" s="194"/>
      <c r="J691" s="194"/>
      <c r="K691" s="194"/>
      <c r="L691" s="194"/>
      <c r="M691" s="194"/>
      <c r="N691" s="194"/>
      <c r="O691" s="194"/>
      <c r="P691" s="194"/>
      <c r="Q691" s="194"/>
      <c r="R691" s="194"/>
      <c r="S691" s="194"/>
      <c r="T691" s="194"/>
      <c r="U691" s="194"/>
      <c r="V691" s="194"/>
      <c r="W691" s="194"/>
      <c r="X691" s="194"/>
      <c r="Y691" s="194"/>
      <c r="Z691" s="194"/>
      <c r="AA691" s="194"/>
    </row>
    <row r="692" spans="1:27" ht="15.75" customHeight="1" x14ac:dyDescent="0.25">
      <c r="A692" s="194"/>
      <c r="B692" s="194"/>
      <c r="C692" s="194"/>
      <c r="D692" s="194"/>
      <c r="E692" s="194"/>
      <c r="F692" s="194"/>
      <c r="G692" s="194"/>
      <c r="H692" s="194"/>
      <c r="I692" s="194"/>
      <c r="J692" s="194"/>
      <c r="K692" s="194"/>
      <c r="L692" s="194"/>
      <c r="M692" s="194"/>
      <c r="N692" s="194"/>
      <c r="O692" s="194"/>
      <c r="P692" s="194"/>
      <c r="Q692" s="194"/>
      <c r="R692" s="194"/>
      <c r="S692" s="194"/>
      <c r="T692" s="194"/>
      <c r="U692" s="194"/>
      <c r="V692" s="194"/>
      <c r="W692" s="194"/>
      <c r="X692" s="194"/>
      <c r="Y692" s="194"/>
      <c r="Z692" s="194"/>
      <c r="AA692" s="194"/>
    </row>
    <row r="693" spans="1:27" ht="15.75" customHeight="1" x14ac:dyDescent="0.25">
      <c r="A693" s="194"/>
      <c r="B693" s="194"/>
      <c r="C693" s="194"/>
      <c r="D693" s="194"/>
      <c r="E693" s="194"/>
      <c r="F693" s="194"/>
      <c r="G693" s="194"/>
      <c r="H693" s="194"/>
      <c r="I693" s="194"/>
      <c r="J693" s="194"/>
      <c r="K693" s="194"/>
      <c r="L693" s="194"/>
      <c r="M693" s="194"/>
      <c r="N693" s="194"/>
      <c r="O693" s="194"/>
      <c r="P693" s="194"/>
      <c r="Q693" s="194"/>
      <c r="R693" s="194"/>
      <c r="S693" s="194"/>
      <c r="T693" s="194"/>
      <c r="U693" s="194"/>
      <c r="V693" s="194"/>
      <c r="W693" s="194"/>
      <c r="X693" s="194"/>
      <c r="Y693" s="194"/>
      <c r="Z693" s="194"/>
      <c r="AA693" s="194"/>
    </row>
    <row r="694" spans="1:27" ht="15.75" customHeight="1" x14ac:dyDescent="0.25">
      <c r="A694" s="194"/>
      <c r="B694" s="194"/>
      <c r="C694" s="194"/>
      <c r="D694" s="194"/>
      <c r="E694" s="194"/>
      <c r="F694" s="194"/>
      <c r="G694" s="194"/>
      <c r="H694" s="194"/>
      <c r="I694" s="194"/>
      <c r="J694" s="194"/>
      <c r="K694" s="194"/>
      <c r="L694" s="194"/>
      <c r="M694" s="194"/>
      <c r="N694" s="194"/>
      <c r="O694" s="194"/>
      <c r="P694" s="194"/>
      <c r="Q694" s="194"/>
      <c r="R694" s="194"/>
      <c r="S694" s="194"/>
      <c r="T694" s="194"/>
      <c r="U694" s="194"/>
      <c r="V694" s="194"/>
      <c r="W694" s="194"/>
      <c r="X694" s="194"/>
      <c r="Y694" s="194"/>
      <c r="Z694" s="194"/>
      <c r="AA694" s="194"/>
    </row>
    <row r="695" spans="1:27" ht="15.75" customHeight="1" x14ac:dyDescent="0.25">
      <c r="A695" s="194"/>
      <c r="B695" s="194"/>
      <c r="C695" s="194"/>
      <c r="D695" s="194"/>
      <c r="E695" s="194"/>
      <c r="F695" s="194"/>
      <c r="G695" s="194"/>
      <c r="H695" s="194"/>
      <c r="I695" s="194"/>
      <c r="J695" s="194"/>
      <c r="K695" s="194"/>
      <c r="L695" s="194"/>
      <c r="M695" s="194"/>
      <c r="N695" s="194"/>
      <c r="O695" s="194"/>
      <c r="P695" s="194"/>
      <c r="Q695" s="194"/>
      <c r="R695" s="194"/>
      <c r="S695" s="194"/>
      <c r="T695" s="194"/>
      <c r="U695" s="194"/>
      <c r="V695" s="194"/>
      <c r="W695" s="194"/>
      <c r="X695" s="194"/>
      <c r="Y695" s="194"/>
      <c r="Z695" s="194"/>
      <c r="AA695" s="194"/>
    </row>
    <row r="696" spans="1:27" ht="15.75" customHeight="1" x14ac:dyDescent="0.25">
      <c r="A696" s="194"/>
      <c r="B696" s="194"/>
      <c r="C696" s="194"/>
      <c r="D696" s="194"/>
      <c r="E696" s="194"/>
      <c r="F696" s="194"/>
      <c r="G696" s="194"/>
      <c r="H696" s="194"/>
      <c r="I696" s="194"/>
      <c r="J696" s="194"/>
      <c r="K696" s="194"/>
      <c r="L696" s="194"/>
      <c r="M696" s="194"/>
      <c r="N696" s="194"/>
      <c r="O696" s="194"/>
      <c r="P696" s="194"/>
      <c r="Q696" s="194"/>
      <c r="R696" s="194"/>
      <c r="S696" s="194"/>
      <c r="T696" s="194"/>
      <c r="U696" s="194"/>
      <c r="V696" s="194"/>
      <c r="W696" s="194"/>
      <c r="X696" s="194"/>
      <c r="Y696" s="194"/>
      <c r="Z696" s="194"/>
      <c r="AA696" s="194"/>
    </row>
    <row r="697" spans="1:27" ht="15.75" customHeight="1" x14ac:dyDescent="0.25">
      <c r="A697" s="194"/>
      <c r="B697" s="194"/>
      <c r="C697" s="194"/>
      <c r="D697" s="194"/>
      <c r="E697" s="194"/>
      <c r="F697" s="194"/>
      <c r="G697" s="194"/>
      <c r="H697" s="194"/>
      <c r="I697" s="194"/>
      <c r="J697" s="194"/>
      <c r="K697" s="194"/>
      <c r="L697" s="194"/>
      <c r="M697" s="194"/>
      <c r="N697" s="194"/>
      <c r="O697" s="194"/>
      <c r="P697" s="194"/>
      <c r="Q697" s="194"/>
      <c r="R697" s="194"/>
      <c r="S697" s="194"/>
      <c r="T697" s="194"/>
      <c r="U697" s="194"/>
      <c r="V697" s="194"/>
      <c r="W697" s="194"/>
      <c r="X697" s="194"/>
      <c r="Y697" s="194"/>
      <c r="Z697" s="194"/>
      <c r="AA697" s="194"/>
    </row>
    <row r="698" spans="1:27" ht="15.75" customHeight="1" x14ac:dyDescent="0.25">
      <c r="A698" s="194"/>
      <c r="B698" s="194"/>
      <c r="C698" s="194"/>
      <c r="D698" s="194"/>
      <c r="E698" s="194"/>
      <c r="F698" s="194"/>
      <c r="G698" s="194"/>
      <c r="H698" s="194"/>
      <c r="I698" s="194"/>
      <c r="J698" s="194"/>
      <c r="K698" s="194"/>
      <c r="L698" s="194"/>
      <c r="M698" s="194"/>
      <c r="N698" s="194"/>
      <c r="O698" s="194"/>
      <c r="P698" s="194"/>
      <c r="Q698" s="194"/>
      <c r="R698" s="194"/>
      <c r="S698" s="194"/>
      <c r="T698" s="194"/>
      <c r="U698" s="194"/>
      <c r="V698" s="194"/>
      <c r="W698" s="194"/>
      <c r="X698" s="194"/>
      <c r="Y698" s="194"/>
      <c r="Z698" s="194"/>
      <c r="AA698" s="194"/>
    </row>
    <row r="699" spans="1:27" ht="15.75" customHeight="1" x14ac:dyDescent="0.25">
      <c r="A699" s="194"/>
      <c r="B699" s="194"/>
      <c r="C699" s="194"/>
      <c r="D699" s="194"/>
      <c r="E699" s="194"/>
      <c r="F699" s="194"/>
      <c r="G699" s="194"/>
      <c r="H699" s="194"/>
      <c r="I699" s="194"/>
      <c r="J699" s="194"/>
      <c r="K699" s="194"/>
      <c r="L699" s="194"/>
      <c r="M699" s="194"/>
      <c r="N699" s="194"/>
      <c r="O699" s="194"/>
      <c r="P699" s="194"/>
      <c r="Q699" s="194"/>
      <c r="R699" s="194"/>
      <c r="S699" s="194"/>
      <c r="T699" s="194"/>
      <c r="U699" s="194"/>
      <c r="V699" s="194"/>
      <c r="W699" s="194"/>
      <c r="X699" s="194"/>
      <c r="Y699" s="194"/>
      <c r="Z699" s="194"/>
      <c r="AA699" s="194"/>
    </row>
    <row r="700" spans="1:27" ht="15.75" customHeight="1" x14ac:dyDescent="0.25">
      <c r="A700" s="194"/>
      <c r="B700" s="194"/>
      <c r="C700" s="194"/>
      <c r="D700" s="194"/>
      <c r="E700" s="194"/>
      <c r="F700" s="194"/>
      <c r="G700" s="194"/>
      <c r="H700" s="194"/>
      <c r="I700" s="194"/>
      <c r="J700" s="194"/>
      <c r="K700" s="194"/>
      <c r="L700" s="194"/>
      <c r="M700" s="194"/>
      <c r="N700" s="194"/>
      <c r="O700" s="194"/>
      <c r="P700" s="194"/>
      <c r="Q700" s="194"/>
      <c r="R700" s="194"/>
      <c r="S700" s="194"/>
      <c r="T700" s="194"/>
      <c r="U700" s="194"/>
      <c r="V700" s="194"/>
      <c r="W700" s="194"/>
      <c r="X700" s="194"/>
      <c r="Y700" s="194"/>
      <c r="Z700" s="194"/>
      <c r="AA700" s="194"/>
    </row>
    <row r="701" spans="1:27" ht="15.75" customHeight="1" x14ac:dyDescent="0.25">
      <c r="A701" s="194"/>
      <c r="B701" s="194"/>
      <c r="C701" s="194"/>
      <c r="D701" s="194"/>
      <c r="E701" s="194"/>
      <c r="F701" s="194"/>
      <c r="G701" s="194"/>
      <c r="H701" s="194"/>
      <c r="I701" s="194"/>
      <c r="J701" s="194"/>
      <c r="K701" s="194"/>
      <c r="L701" s="194"/>
      <c r="M701" s="194"/>
      <c r="N701" s="194"/>
      <c r="O701" s="194"/>
      <c r="P701" s="194"/>
      <c r="Q701" s="194"/>
      <c r="R701" s="194"/>
      <c r="S701" s="194"/>
      <c r="T701" s="194"/>
      <c r="U701" s="194"/>
      <c r="V701" s="194"/>
      <c r="W701" s="194"/>
      <c r="X701" s="194"/>
      <c r="Y701" s="194"/>
      <c r="Z701" s="194"/>
      <c r="AA701" s="194"/>
    </row>
    <row r="702" spans="1:27" ht="15.75" customHeight="1" x14ac:dyDescent="0.25">
      <c r="A702" s="194"/>
      <c r="B702" s="194"/>
      <c r="C702" s="194"/>
      <c r="D702" s="194"/>
      <c r="E702" s="194"/>
      <c r="F702" s="194"/>
      <c r="G702" s="194"/>
      <c r="H702" s="194"/>
      <c r="I702" s="194"/>
      <c r="J702" s="194"/>
      <c r="K702" s="194"/>
      <c r="L702" s="194"/>
      <c r="M702" s="194"/>
      <c r="N702" s="194"/>
      <c r="O702" s="194"/>
      <c r="P702" s="194"/>
      <c r="Q702" s="194"/>
      <c r="R702" s="194"/>
      <c r="S702" s="194"/>
      <c r="T702" s="194"/>
      <c r="U702" s="194"/>
      <c r="V702" s="194"/>
      <c r="W702" s="194"/>
      <c r="X702" s="194"/>
      <c r="Y702" s="194"/>
      <c r="Z702" s="194"/>
      <c r="AA702" s="194"/>
    </row>
    <row r="703" spans="1:27" ht="15.75" customHeight="1" x14ac:dyDescent="0.25">
      <c r="A703" s="194"/>
      <c r="B703" s="194"/>
      <c r="C703" s="194"/>
      <c r="D703" s="194"/>
      <c r="E703" s="194"/>
      <c r="F703" s="194"/>
      <c r="G703" s="194"/>
      <c r="H703" s="194"/>
      <c r="I703" s="194"/>
      <c r="J703" s="194"/>
      <c r="K703" s="194"/>
      <c r="L703" s="194"/>
      <c r="M703" s="194"/>
      <c r="N703" s="194"/>
      <c r="O703" s="194"/>
      <c r="P703" s="194"/>
      <c r="Q703" s="194"/>
      <c r="R703" s="194"/>
      <c r="S703" s="194"/>
      <c r="T703" s="194"/>
      <c r="U703" s="194"/>
      <c r="V703" s="194"/>
      <c r="W703" s="194"/>
      <c r="X703" s="194"/>
      <c r="Y703" s="194"/>
      <c r="Z703" s="194"/>
      <c r="AA703" s="194"/>
    </row>
    <row r="704" spans="1:27" ht="15.75" customHeight="1" x14ac:dyDescent="0.25">
      <c r="A704" s="194"/>
      <c r="B704" s="194"/>
      <c r="C704" s="194"/>
      <c r="D704" s="194"/>
      <c r="E704" s="194"/>
      <c r="F704" s="194"/>
      <c r="G704" s="194"/>
      <c r="H704" s="194"/>
      <c r="I704" s="194"/>
      <c r="J704" s="194"/>
      <c r="K704" s="194"/>
      <c r="L704" s="194"/>
      <c r="M704" s="194"/>
      <c r="N704" s="194"/>
      <c r="O704" s="194"/>
      <c r="P704" s="194"/>
      <c r="Q704" s="194"/>
      <c r="R704" s="194"/>
      <c r="S704" s="194"/>
      <c r="T704" s="194"/>
      <c r="U704" s="194"/>
      <c r="V704" s="194"/>
      <c r="W704" s="194"/>
      <c r="X704" s="194"/>
      <c r="Y704" s="194"/>
      <c r="Z704" s="194"/>
      <c r="AA704" s="194"/>
    </row>
    <row r="705" spans="1:27" ht="15.75" customHeight="1" x14ac:dyDescent="0.25">
      <c r="A705" s="194"/>
      <c r="B705" s="194"/>
      <c r="C705" s="194"/>
      <c r="D705" s="194"/>
      <c r="E705" s="194"/>
      <c r="F705" s="194"/>
      <c r="G705" s="194"/>
      <c r="H705" s="194"/>
      <c r="I705" s="194"/>
      <c r="J705" s="194"/>
      <c r="K705" s="194"/>
      <c r="L705" s="194"/>
      <c r="M705" s="194"/>
      <c r="N705" s="194"/>
      <c r="O705" s="194"/>
      <c r="P705" s="194"/>
      <c r="Q705" s="194"/>
      <c r="R705" s="194"/>
      <c r="S705" s="194"/>
      <c r="T705" s="194"/>
      <c r="U705" s="194"/>
      <c r="V705" s="194"/>
      <c r="W705" s="194"/>
      <c r="X705" s="194"/>
      <c r="Y705" s="194"/>
      <c r="Z705" s="194"/>
      <c r="AA705" s="194"/>
    </row>
    <row r="706" spans="1:27" ht="15.75" customHeight="1" x14ac:dyDescent="0.25">
      <c r="A706" s="194"/>
      <c r="B706" s="194"/>
      <c r="C706" s="194"/>
      <c r="D706" s="194"/>
      <c r="E706" s="194"/>
      <c r="F706" s="194"/>
      <c r="G706" s="194"/>
      <c r="H706" s="194"/>
      <c r="I706" s="194"/>
      <c r="J706" s="194"/>
      <c r="K706" s="194"/>
      <c r="L706" s="194"/>
      <c r="M706" s="194"/>
      <c r="N706" s="194"/>
      <c r="O706" s="194"/>
      <c r="P706" s="194"/>
      <c r="Q706" s="194"/>
      <c r="R706" s="194"/>
      <c r="S706" s="194"/>
      <c r="T706" s="194"/>
      <c r="U706" s="194"/>
      <c r="V706" s="194"/>
      <c r="W706" s="194"/>
      <c r="X706" s="194"/>
      <c r="Y706" s="194"/>
      <c r="Z706" s="194"/>
      <c r="AA706" s="194"/>
    </row>
    <row r="707" spans="1:27" ht="15.75" customHeight="1" x14ac:dyDescent="0.25">
      <c r="A707" s="194"/>
      <c r="B707" s="194"/>
      <c r="C707" s="194"/>
      <c r="D707" s="194"/>
      <c r="E707" s="194"/>
      <c r="F707" s="194"/>
      <c r="G707" s="194"/>
      <c r="H707" s="194"/>
      <c r="I707" s="194"/>
      <c r="J707" s="194"/>
      <c r="K707" s="194"/>
      <c r="L707" s="194"/>
      <c r="M707" s="194"/>
      <c r="N707" s="194"/>
      <c r="O707" s="194"/>
      <c r="P707" s="194"/>
      <c r="Q707" s="194"/>
      <c r="R707" s="194"/>
      <c r="S707" s="194"/>
      <c r="T707" s="194"/>
      <c r="U707" s="194"/>
      <c r="V707" s="194"/>
      <c r="W707" s="194"/>
      <c r="X707" s="194"/>
      <c r="Y707" s="194"/>
      <c r="Z707" s="194"/>
      <c r="AA707" s="194"/>
    </row>
    <row r="708" spans="1:27" ht="15.75" customHeight="1" x14ac:dyDescent="0.25">
      <c r="A708" s="194"/>
      <c r="B708" s="194"/>
      <c r="C708" s="194"/>
      <c r="D708" s="194"/>
      <c r="E708" s="194"/>
      <c r="F708" s="194"/>
      <c r="G708" s="194"/>
      <c r="H708" s="194"/>
      <c r="I708" s="194"/>
      <c r="J708" s="194"/>
      <c r="K708" s="194"/>
      <c r="L708" s="194"/>
      <c r="M708" s="194"/>
      <c r="N708" s="194"/>
      <c r="O708" s="194"/>
      <c r="P708" s="194"/>
      <c r="Q708" s="194"/>
      <c r="R708" s="194"/>
      <c r="S708" s="194"/>
      <c r="T708" s="194"/>
      <c r="U708" s="194"/>
      <c r="V708" s="194"/>
      <c r="W708" s="194"/>
      <c r="X708" s="194"/>
      <c r="Y708" s="194"/>
      <c r="Z708" s="194"/>
      <c r="AA708" s="194"/>
    </row>
    <row r="709" spans="1:27" ht="15.75" customHeight="1" x14ac:dyDescent="0.25">
      <c r="A709" s="194"/>
      <c r="B709" s="194"/>
      <c r="C709" s="194"/>
      <c r="D709" s="194"/>
      <c r="E709" s="194"/>
      <c r="F709" s="194"/>
      <c r="G709" s="194"/>
      <c r="H709" s="194"/>
      <c r="I709" s="194"/>
      <c r="J709" s="194"/>
      <c r="K709" s="194"/>
      <c r="L709" s="194"/>
      <c r="M709" s="194"/>
      <c r="N709" s="194"/>
      <c r="O709" s="194"/>
      <c r="P709" s="194"/>
      <c r="Q709" s="194"/>
      <c r="R709" s="194"/>
      <c r="S709" s="194"/>
      <c r="T709" s="194"/>
      <c r="U709" s="194"/>
      <c r="V709" s="194"/>
      <c r="W709" s="194"/>
      <c r="X709" s="194"/>
      <c r="Y709" s="194"/>
      <c r="Z709" s="194"/>
      <c r="AA709" s="194"/>
    </row>
    <row r="710" spans="1:27" ht="15.75" customHeight="1" x14ac:dyDescent="0.25">
      <c r="A710" s="194"/>
      <c r="B710" s="194"/>
      <c r="C710" s="194"/>
      <c r="D710" s="194"/>
      <c r="E710" s="194"/>
      <c r="F710" s="194"/>
      <c r="G710" s="194"/>
      <c r="H710" s="194"/>
      <c r="I710" s="194"/>
      <c r="J710" s="194"/>
      <c r="K710" s="194"/>
      <c r="L710" s="194"/>
      <c r="M710" s="194"/>
      <c r="N710" s="194"/>
      <c r="O710" s="194"/>
      <c r="P710" s="194"/>
      <c r="Q710" s="194"/>
      <c r="R710" s="194"/>
      <c r="S710" s="194"/>
      <c r="T710" s="194"/>
      <c r="U710" s="194"/>
      <c r="V710" s="194"/>
      <c r="W710" s="194"/>
      <c r="X710" s="194"/>
      <c r="Y710" s="194"/>
      <c r="Z710" s="194"/>
      <c r="AA710" s="194"/>
    </row>
    <row r="711" spans="1:27" ht="15.75" customHeight="1" x14ac:dyDescent="0.25">
      <c r="A711" s="194"/>
      <c r="B711" s="194"/>
      <c r="C711" s="194"/>
      <c r="D711" s="194"/>
      <c r="E711" s="194"/>
      <c r="F711" s="194"/>
      <c r="G711" s="194"/>
      <c r="H711" s="194"/>
      <c r="I711" s="194"/>
      <c r="J711" s="194"/>
      <c r="K711" s="194"/>
      <c r="L711" s="194"/>
      <c r="M711" s="194"/>
      <c r="N711" s="194"/>
      <c r="O711" s="194"/>
      <c r="P711" s="194"/>
      <c r="Q711" s="194"/>
      <c r="R711" s="194"/>
      <c r="S711" s="194"/>
      <c r="T711" s="194"/>
      <c r="U711" s="194"/>
      <c r="V711" s="194"/>
      <c r="W711" s="194"/>
      <c r="X711" s="194"/>
      <c r="Y711" s="194"/>
      <c r="Z711" s="194"/>
      <c r="AA711" s="194"/>
    </row>
    <row r="712" spans="1:27" ht="15.75" customHeight="1" x14ac:dyDescent="0.25">
      <c r="A712" s="194"/>
      <c r="B712" s="194"/>
      <c r="C712" s="194"/>
      <c r="D712" s="194"/>
      <c r="E712" s="194"/>
      <c r="F712" s="194"/>
      <c r="G712" s="194"/>
      <c r="H712" s="194"/>
      <c r="I712" s="194"/>
      <c r="J712" s="194"/>
      <c r="K712" s="194"/>
      <c r="L712" s="194"/>
      <c r="M712" s="194"/>
      <c r="N712" s="194"/>
      <c r="O712" s="194"/>
      <c r="P712" s="194"/>
      <c r="Q712" s="194"/>
      <c r="R712" s="194"/>
      <c r="S712" s="194"/>
      <c r="T712" s="194"/>
      <c r="U712" s="194"/>
      <c r="V712" s="194"/>
      <c r="W712" s="194"/>
      <c r="X712" s="194"/>
      <c r="Y712" s="194"/>
      <c r="Z712" s="194"/>
      <c r="AA712" s="194"/>
    </row>
    <row r="713" spans="1:27" ht="15.75" customHeight="1" x14ac:dyDescent="0.25">
      <c r="A713" s="194"/>
      <c r="B713" s="194"/>
      <c r="C713" s="194"/>
      <c r="D713" s="194"/>
      <c r="E713" s="194"/>
      <c r="F713" s="194"/>
      <c r="G713" s="194"/>
      <c r="H713" s="194"/>
      <c r="I713" s="194"/>
      <c r="J713" s="194"/>
      <c r="K713" s="194"/>
      <c r="L713" s="194"/>
      <c r="M713" s="194"/>
      <c r="N713" s="194"/>
      <c r="O713" s="194"/>
      <c r="P713" s="194"/>
      <c r="Q713" s="194"/>
      <c r="R713" s="194"/>
      <c r="S713" s="194"/>
      <c r="T713" s="194"/>
      <c r="U713" s="194"/>
      <c r="V713" s="194"/>
      <c r="W713" s="194"/>
      <c r="X713" s="194"/>
      <c r="Y713" s="194"/>
      <c r="Z713" s="194"/>
      <c r="AA713" s="194"/>
    </row>
    <row r="714" spans="1:27" ht="15.75" customHeight="1" x14ac:dyDescent="0.25">
      <c r="A714" s="194"/>
      <c r="B714" s="194"/>
      <c r="C714" s="194"/>
      <c r="D714" s="194"/>
      <c r="E714" s="194"/>
      <c r="F714" s="194"/>
      <c r="G714" s="194"/>
      <c r="H714" s="194"/>
      <c r="I714" s="194"/>
      <c r="J714" s="194"/>
      <c r="K714" s="194"/>
      <c r="L714" s="194"/>
      <c r="M714" s="194"/>
      <c r="N714" s="194"/>
      <c r="O714" s="194"/>
      <c r="P714" s="194"/>
      <c r="Q714" s="194"/>
      <c r="R714" s="194"/>
      <c r="S714" s="194"/>
      <c r="T714" s="194"/>
      <c r="U714" s="194"/>
      <c r="V714" s="194"/>
      <c r="W714" s="194"/>
      <c r="X714" s="194"/>
      <c r="Y714" s="194"/>
      <c r="Z714" s="194"/>
      <c r="AA714" s="194"/>
    </row>
    <row r="715" spans="1:27" ht="15.75" customHeight="1" x14ac:dyDescent="0.25">
      <c r="A715" s="194"/>
      <c r="B715" s="194"/>
      <c r="C715" s="194"/>
      <c r="D715" s="194"/>
      <c r="E715" s="194"/>
      <c r="F715" s="194"/>
      <c r="G715" s="194"/>
      <c r="H715" s="194"/>
      <c r="I715" s="194"/>
      <c r="J715" s="194"/>
      <c r="K715" s="194"/>
      <c r="L715" s="194"/>
      <c r="M715" s="194"/>
      <c r="N715" s="194"/>
      <c r="O715" s="194"/>
      <c r="P715" s="194"/>
      <c r="Q715" s="194"/>
      <c r="R715" s="194"/>
      <c r="S715" s="194"/>
      <c r="T715" s="194"/>
      <c r="U715" s="194"/>
      <c r="V715" s="194"/>
      <c r="W715" s="194"/>
      <c r="X715" s="194"/>
      <c r="Y715" s="194"/>
      <c r="Z715" s="194"/>
      <c r="AA715" s="194"/>
    </row>
    <row r="716" spans="1:27" ht="15.75" customHeight="1" x14ac:dyDescent="0.25">
      <c r="A716" s="194"/>
      <c r="B716" s="194"/>
      <c r="C716" s="194"/>
      <c r="D716" s="194"/>
      <c r="E716" s="194"/>
      <c r="F716" s="194"/>
      <c r="G716" s="194"/>
      <c r="H716" s="194"/>
      <c r="I716" s="194"/>
      <c r="J716" s="194"/>
      <c r="K716" s="194"/>
      <c r="L716" s="194"/>
      <c r="M716" s="194"/>
      <c r="N716" s="194"/>
      <c r="O716" s="194"/>
      <c r="P716" s="194"/>
      <c r="Q716" s="194"/>
      <c r="R716" s="194"/>
      <c r="S716" s="194"/>
      <c r="T716" s="194"/>
      <c r="U716" s="194"/>
      <c r="V716" s="194"/>
      <c r="W716" s="194"/>
      <c r="X716" s="194"/>
      <c r="Y716" s="194"/>
      <c r="Z716" s="194"/>
      <c r="AA716" s="194"/>
    </row>
    <row r="717" spans="1:27" ht="15.75" customHeight="1" x14ac:dyDescent="0.25">
      <c r="A717" s="194"/>
      <c r="B717" s="194"/>
      <c r="C717" s="194"/>
      <c r="D717" s="194"/>
      <c r="E717" s="194"/>
      <c r="F717" s="194"/>
      <c r="G717" s="194"/>
      <c r="H717" s="194"/>
      <c r="I717" s="194"/>
      <c r="J717" s="194"/>
      <c r="K717" s="194"/>
      <c r="L717" s="194"/>
      <c r="M717" s="194"/>
      <c r="N717" s="194"/>
      <c r="O717" s="194"/>
      <c r="P717" s="194"/>
      <c r="Q717" s="194"/>
      <c r="R717" s="194"/>
      <c r="S717" s="194"/>
      <c r="T717" s="194"/>
      <c r="U717" s="194"/>
      <c r="V717" s="194"/>
      <c r="W717" s="194"/>
      <c r="X717" s="194"/>
      <c r="Y717" s="194"/>
      <c r="Z717" s="194"/>
      <c r="AA717" s="194"/>
    </row>
    <row r="718" spans="1:27" ht="15.75" customHeight="1" x14ac:dyDescent="0.25">
      <c r="A718" s="194"/>
      <c r="B718" s="194"/>
      <c r="C718" s="194"/>
      <c r="D718" s="194"/>
      <c r="E718" s="194"/>
      <c r="F718" s="194"/>
      <c r="G718" s="194"/>
      <c r="H718" s="194"/>
      <c r="I718" s="194"/>
      <c r="J718" s="194"/>
      <c r="K718" s="194"/>
      <c r="L718" s="194"/>
      <c r="M718" s="194"/>
      <c r="N718" s="194"/>
      <c r="O718" s="194"/>
      <c r="P718" s="194"/>
      <c r="Q718" s="194"/>
      <c r="R718" s="194"/>
      <c r="S718" s="194"/>
      <c r="T718" s="194"/>
      <c r="U718" s="194"/>
      <c r="V718" s="194"/>
      <c r="W718" s="194"/>
      <c r="X718" s="194"/>
      <c r="Y718" s="194"/>
      <c r="Z718" s="194"/>
      <c r="AA718" s="194"/>
    </row>
    <row r="719" spans="1:27" ht="15.75" customHeight="1" x14ac:dyDescent="0.25">
      <c r="A719" s="194"/>
      <c r="B719" s="194"/>
      <c r="C719" s="194"/>
      <c r="D719" s="194"/>
      <c r="E719" s="194"/>
      <c r="F719" s="194"/>
      <c r="G719" s="194"/>
      <c r="H719" s="194"/>
      <c r="I719" s="194"/>
      <c r="J719" s="194"/>
      <c r="K719" s="194"/>
      <c r="L719" s="194"/>
      <c r="M719" s="194"/>
      <c r="N719" s="194"/>
      <c r="O719" s="194"/>
      <c r="P719" s="194"/>
      <c r="Q719" s="194"/>
      <c r="R719" s="194"/>
      <c r="S719" s="194"/>
      <c r="T719" s="194"/>
      <c r="U719" s="194"/>
      <c r="V719" s="194"/>
      <c r="W719" s="194"/>
      <c r="X719" s="194"/>
      <c r="Y719" s="194"/>
      <c r="Z719" s="194"/>
      <c r="AA719" s="194"/>
    </row>
    <row r="720" spans="1:27" ht="15.75" customHeight="1" x14ac:dyDescent="0.25">
      <c r="A720" s="194"/>
      <c r="B720" s="194"/>
      <c r="C720" s="194"/>
      <c r="D720" s="194"/>
      <c r="E720" s="194"/>
      <c r="F720" s="194"/>
      <c r="G720" s="194"/>
      <c r="H720" s="194"/>
      <c r="I720" s="194"/>
      <c r="J720" s="194"/>
      <c r="K720" s="194"/>
      <c r="L720" s="194"/>
      <c r="M720" s="194"/>
      <c r="N720" s="194"/>
      <c r="O720" s="194"/>
      <c r="P720" s="194"/>
      <c r="Q720" s="194"/>
      <c r="R720" s="194"/>
      <c r="S720" s="194"/>
      <c r="T720" s="194"/>
      <c r="U720" s="194"/>
      <c r="V720" s="194"/>
      <c r="W720" s="194"/>
      <c r="X720" s="194"/>
      <c r="Y720" s="194"/>
      <c r="Z720" s="194"/>
      <c r="AA720" s="194"/>
    </row>
    <row r="721" spans="1:27" ht="15.75" customHeight="1" x14ac:dyDescent="0.25">
      <c r="A721" s="194"/>
      <c r="B721" s="194"/>
      <c r="C721" s="194"/>
      <c r="D721" s="194"/>
      <c r="E721" s="194"/>
      <c r="F721" s="194"/>
      <c r="G721" s="194"/>
      <c r="H721" s="194"/>
      <c r="I721" s="194"/>
      <c r="J721" s="194"/>
      <c r="K721" s="194"/>
      <c r="L721" s="194"/>
      <c r="M721" s="194"/>
      <c r="N721" s="194"/>
      <c r="O721" s="194"/>
      <c r="P721" s="194"/>
      <c r="Q721" s="194"/>
      <c r="R721" s="194"/>
      <c r="S721" s="194"/>
      <c r="T721" s="194"/>
      <c r="U721" s="194"/>
      <c r="V721" s="194"/>
      <c r="W721" s="194"/>
      <c r="X721" s="194"/>
      <c r="Y721" s="194"/>
      <c r="Z721" s="194"/>
      <c r="AA721" s="194"/>
    </row>
    <row r="722" spans="1:27" ht="15.75" customHeight="1" x14ac:dyDescent="0.25">
      <c r="A722" s="194"/>
      <c r="B722" s="194"/>
      <c r="C722" s="194"/>
      <c r="D722" s="194"/>
      <c r="E722" s="194"/>
      <c r="F722" s="194"/>
      <c r="G722" s="194"/>
      <c r="H722" s="194"/>
      <c r="I722" s="194"/>
      <c r="J722" s="194"/>
      <c r="K722" s="194"/>
      <c r="L722" s="194"/>
      <c r="M722" s="194"/>
      <c r="N722" s="194"/>
      <c r="O722" s="194"/>
      <c r="P722" s="194"/>
      <c r="Q722" s="194"/>
      <c r="R722" s="194"/>
      <c r="S722" s="194"/>
      <c r="T722" s="194"/>
      <c r="U722" s="194"/>
      <c r="V722" s="194"/>
      <c r="W722" s="194"/>
      <c r="X722" s="194"/>
      <c r="Y722" s="194"/>
      <c r="Z722" s="194"/>
      <c r="AA722" s="194"/>
    </row>
    <row r="723" spans="1:27" ht="15.75" customHeight="1" x14ac:dyDescent="0.25">
      <c r="A723" s="194"/>
      <c r="B723" s="194"/>
      <c r="C723" s="194"/>
      <c r="D723" s="194"/>
      <c r="E723" s="194"/>
      <c r="F723" s="194"/>
      <c r="G723" s="194"/>
      <c r="H723" s="194"/>
      <c r="I723" s="194"/>
      <c r="J723" s="194"/>
      <c r="K723" s="194"/>
      <c r="L723" s="194"/>
      <c r="M723" s="194"/>
      <c r="N723" s="194"/>
      <c r="O723" s="194"/>
      <c r="P723" s="194"/>
      <c r="Q723" s="194"/>
      <c r="R723" s="194"/>
      <c r="S723" s="194"/>
      <c r="T723" s="194"/>
      <c r="U723" s="194"/>
      <c r="V723" s="194"/>
      <c r="W723" s="194"/>
      <c r="X723" s="194"/>
      <c r="Y723" s="194"/>
      <c r="Z723" s="194"/>
      <c r="AA723" s="194"/>
    </row>
    <row r="724" spans="1:27" ht="15.75" customHeight="1" x14ac:dyDescent="0.25">
      <c r="A724" s="194"/>
      <c r="B724" s="194"/>
      <c r="C724" s="194"/>
      <c r="D724" s="194"/>
      <c r="E724" s="194"/>
      <c r="F724" s="194"/>
      <c r="G724" s="194"/>
      <c r="H724" s="194"/>
      <c r="I724" s="194"/>
      <c r="J724" s="194"/>
      <c r="K724" s="194"/>
      <c r="L724" s="194"/>
      <c r="M724" s="194"/>
      <c r="N724" s="194"/>
      <c r="O724" s="194"/>
      <c r="P724" s="194"/>
      <c r="Q724" s="194"/>
      <c r="R724" s="194"/>
      <c r="S724" s="194"/>
      <c r="T724" s="194"/>
      <c r="U724" s="194"/>
      <c r="V724" s="194"/>
      <c r="W724" s="194"/>
      <c r="X724" s="194"/>
      <c r="Y724" s="194"/>
      <c r="Z724" s="194"/>
      <c r="AA724" s="194"/>
    </row>
    <row r="725" spans="1:27" ht="15.75" customHeight="1" x14ac:dyDescent="0.25">
      <c r="A725" s="194"/>
      <c r="B725" s="194"/>
      <c r="C725" s="194"/>
      <c r="D725" s="194"/>
      <c r="E725" s="194"/>
      <c r="F725" s="194"/>
      <c r="G725" s="194"/>
      <c r="H725" s="194"/>
      <c r="I725" s="194"/>
      <c r="J725" s="194"/>
      <c r="K725" s="194"/>
      <c r="L725" s="194"/>
      <c r="M725" s="194"/>
      <c r="N725" s="194"/>
      <c r="O725" s="194"/>
      <c r="P725" s="194"/>
      <c r="Q725" s="194"/>
      <c r="R725" s="194"/>
      <c r="S725" s="194"/>
      <c r="T725" s="194"/>
      <c r="U725" s="194"/>
      <c r="V725" s="194"/>
      <c r="W725" s="194"/>
      <c r="X725" s="194"/>
      <c r="Y725" s="194"/>
      <c r="Z725" s="194"/>
      <c r="AA725" s="194"/>
    </row>
    <row r="726" spans="1:27" ht="15.75" customHeight="1" x14ac:dyDescent="0.25">
      <c r="A726" s="194"/>
      <c r="B726" s="194"/>
      <c r="C726" s="194"/>
      <c r="D726" s="194"/>
      <c r="E726" s="194"/>
      <c r="F726" s="194"/>
      <c r="G726" s="194"/>
      <c r="H726" s="194"/>
      <c r="I726" s="194"/>
      <c r="J726" s="194"/>
      <c r="K726" s="194"/>
      <c r="L726" s="194"/>
      <c r="M726" s="194"/>
      <c r="N726" s="194"/>
      <c r="O726" s="194"/>
      <c r="P726" s="194"/>
      <c r="Q726" s="194"/>
      <c r="R726" s="194"/>
      <c r="S726" s="194"/>
      <c r="T726" s="194"/>
      <c r="U726" s="194"/>
      <c r="V726" s="194"/>
      <c r="W726" s="194"/>
      <c r="X726" s="194"/>
      <c r="Y726" s="194"/>
      <c r="Z726" s="194"/>
      <c r="AA726" s="194"/>
    </row>
    <row r="727" spans="1:27" ht="15.75" customHeight="1" x14ac:dyDescent="0.25">
      <c r="A727" s="194"/>
      <c r="B727" s="194"/>
      <c r="C727" s="194"/>
      <c r="D727" s="194"/>
      <c r="E727" s="194"/>
      <c r="F727" s="194"/>
      <c r="G727" s="194"/>
      <c r="H727" s="194"/>
      <c r="I727" s="194"/>
      <c r="J727" s="194"/>
      <c r="K727" s="194"/>
      <c r="L727" s="194"/>
      <c r="M727" s="194"/>
      <c r="N727" s="194"/>
      <c r="O727" s="194"/>
      <c r="P727" s="194"/>
      <c r="Q727" s="194"/>
      <c r="R727" s="194"/>
      <c r="S727" s="194"/>
      <c r="T727" s="194"/>
      <c r="U727" s="194"/>
      <c r="V727" s="194"/>
      <c r="W727" s="194"/>
      <c r="X727" s="194"/>
      <c r="Y727" s="194"/>
      <c r="Z727" s="194"/>
      <c r="AA727" s="194"/>
    </row>
    <row r="728" spans="1:27" ht="15.75" customHeight="1" x14ac:dyDescent="0.25">
      <c r="A728" s="194"/>
      <c r="B728" s="194"/>
      <c r="C728" s="194"/>
      <c r="D728" s="194"/>
      <c r="E728" s="194"/>
      <c r="F728" s="194"/>
      <c r="G728" s="194"/>
      <c r="H728" s="194"/>
      <c r="I728" s="194"/>
      <c r="J728" s="194"/>
      <c r="K728" s="194"/>
      <c r="L728" s="194"/>
      <c r="M728" s="194"/>
      <c r="N728" s="194"/>
      <c r="O728" s="194"/>
      <c r="P728" s="194"/>
      <c r="Q728" s="194"/>
      <c r="R728" s="194"/>
      <c r="S728" s="194"/>
      <c r="T728" s="194"/>
      <c r="U728" s="194"/>
      <c r="V728" s="194"/>
      <c r="W728" s="194"/>
      <c r="X728" s="194"/>
      <c r="Y728" s="194"/>
      <c r="Z728" s="194"/>
      <c r="AA728" s="194"/>
    </row>
    <row r="729" spans="1:27" ht="15.75" customHeight="1" x14ac:dyDescent="0.25">
      <c r="A729" s="194"/>
      <c r="B729" s="194"/>
      <c r="C729" s="194"/>
      <c r="D729" s="194"/>
      <c r="E729" s="194"/>
      <c r="F729" s="194"/>
      <c r="G729" s="194"/>
      <c r="H729" s="194"/>
      <c r="I729" s="194"/>
      <c r="J729" s="194"/>
      <c r="K729" s="194"/>
      <c r="L729" s="194"/>
      <c r="M729" s="194"/>
      <c r="N729" s="194"/>
      <c r="O729" s="194"/>
      <c r="P729" s="194"/>
      <c r="Q729" s="194"/>
      <c r="R729" s="194"/>
      <c r="S729" s="194"/>
      <c r="T729" s="194"/>
      <c r="U729" s="194"/>
      <c r="V729" s="194"/>
      <c r="W729" s="194"/>
      <c r="X729" s="194"/>
      <c r="Y729" s="194"/>
      <c r="Z729" s="194"/>
      <c r="AA729" s="194"/>
    </row>
    <row r="730" spans="1:27" ht="15.75" customHeight="1" x14ac:dyDescent="0.25">
      <c r="A730" s="194"/>
      <c r="B730" s="194"/>
      <c r="C730" s="194"/>
      <c r="D730" s="194"/>
      <c r="E730" s="194"/>
      <c r="F730" s="194"/>
      <c r="G730" s="194"/>
      <c r="H730" s="194"/>
      <c r="I730" s="194"/>
      <c r="J730" s="194"/>
      <c r="K730" s="194"/>
      <c r="L730" s="194"/>
      <c r="M730" s="194"/>
      <c r="N730" s="194"/>
      <c r="O730" s="194"/>
      <c r="P730" s="194"/>
      <c r="Q730" s="194"/>
      <c r="R730" s="194"/>
      <c r="S730" s="194"/>
      <c r="T730" s="194"/>
      <c r="U730" s="194"/>
      <c r="V730" s="194"/>
      <c r="W730" s="194"/>
      <c r="X730" s="194"/>
      <c r="Y730" s="194"/>
      <c r="Z730" s="194"/>
      <c r="AA730" s="194"/>
    </row>
    <row r="731" spans="1:27" ht="15.75" customHeight="1" x14ac:dyDescent="0.25">
      <c r="A731" s="194"/>
      <c r="B731" s="194"/>
      <c r="C731" s="194"/>
      <c r="D731" s="194"/>
      <c r="E731" s="194"/>
      <c r="F731" s="194"/>
      <c r="G731" s="194"/>
      <c r="H731" s="194"/>
      <c r="I731" s="194"/>
      <c r="J731" s="194"/>
      <c r="K731" s="194"/>
      <c r="L731" s="194"/>
      <c r="M731" s="194"/>
      <c r="N731" s="194"/>
      <c r="O731" s="194"/>
      <c r="P731" s="194"/>
      <c r="Q731" s="194"/>
      <c r="R731" s="194"/>
      <c r="S731" s="194"/>
      <c r="T731" s="194"/>
      <c r="U731" s="194"/>
      <c r="V731" s="194"/>
      <c r="W731" s="194"/>
      <c r="X731" s="194"/>
      <c r="Y731" s="194"/>
      <c r="Z731" s="194"/>
      <c r="AA731" s="194"/>
    </row>
    <row r="732" spans="1:27" ht="15.75" customHeight="1" x14ac:dyDescent="0.25">
      <c r="A732" s="194"/>
      <c r="B732" s="194"/>
      <c r="C732" s="194"/>
      <c r="D732" s="194"/>
      <c r="E732" s="194"/>
      <c r="F732" s="194"/>
      <c r="G732" s="194"/>
      <c r="H732" s="194"/>
      <c r="I732" s="194"/>
      <c r="J732" s="194"/>
      <c r="K732" s="194"/>
      <c r="L732" s="194"/>
      <c r="M732" s="194"/>
      <c r="N732" s="194"/>
      <c r="O732" s="194"/>
      <c r="P732" s="194"/>
      <c r="Q732" s="194"/>
      <c r="R732" s="194"/>
      <c r="S732" s="194"/>
      <c r="T732" s="194"/>
      <c r="U732" s="194"/>
      <c r="V732" s="194"/>
      <c r="W732" s="194"/>
      <c r="X732" s="194"/>
      <c r="Y732" s="194"/>
      <c r="Z732" s="194"/>
      <c r="AA732" s="194"/>
    </row>
    <row r="733" spans="1:27" ht="15.75" customHeight="1" x14ac:dyDescent="0.25">
      <c r="A733" s="194"/>
      <c r="B733" s="194"/>
      <c r="C733" s="194"/>
      <c r="D733" s="194"/>
      <c r="E733" s="194"/>
      <c r="F733" s="194"/>
      <c r="G733" s="194"/>
      <c r="H733" s="194"/>
      <c r="I733" s="194"/>
      <c r="J733" s="194"/>
      <c r="K733" s="194"/>
      <c r="L733" s="194"/>
      <c r="M733" s="194"/>
      <c r="N733" s="194"/>
      <c r="O733" s="194"/>
      <c r="P733" s="194"/>
      <c r="Q733" s="194"/>
      <c r="R733" s="194"/>
      <c r="S733" s="194"/>
      <c r="T733" s="194"/>
      <c r="U733" s="194"/>
      <c r="V733" s="194"/>
      <c r="W733" s="194"/>
      <c r="X733" s="194"/>
      <c r="Y733" s="194"/>
      <c r="Z733" s="194"/>
      <c r="AA733" s="194"/>
    </row>
    <row r="734" spans="1:27" ht="15.75" customHeight="1" x14ac:dyDescent="0.25">
      <c r="A734" s="194"/>
      <c r="B734" s="194"/>
      <c r="C734" s="194"/>
      <c r="D734" s="194"/>
      <c r="E734" s="194"/>
      <c r="F734" s="194"/>
      <c r="G734" s="194"/>
      <c r="H734" s="194"/>
      <c r="I734" s="194"/>
      <c r="J734" s="194"/>
      <c r="K734" s="194"/>
      <c r="L734" s="194"/>
      <c r="M734" s="194"/>
      <c r="N734" s="194"/>
      <c r="O734" s="194"/>
      <c r="P734" s="194"/>
      <c r="Q734" s="194"/>
      <c r="R734" s="194"/>
      <c r="S734" s="194"/>
      <c r="T734" s="194"/>
      <c r="U734" s="194"/>
      <c r="V734" s="194"/>
      <c r="W734" s="194"/>
      <c r="X734" s="194"/>
      <c r="Y734" s="194"/>
      <c r="Z734" s="194"/>
      <c r="AA734" s="194"/>
    </row>
    <row r="735" spans="1:27" ht="15.75" customHeight="1" x14ac:dyDescent="0.25">
      <c r="A735" s="194"/>
      <c r="B735" s="194"/>
      <c r="C735" s="194"/>
      <c r="D735" s="194"/>
      <c r="E735" s="194"/>
      <c r="F735" s="194"/>
      <c r="G735" s="194"/>
      <c r="H735" s="194"/>
      <c r="I735" s="194"/>
      <c r="J735" s="194"/>
      <c r="K735" s="194"/>
      <c r="L735" s="194"/>
      <c r="M735" s="194"/>
      <c r="N735" s="194"/>
      <c r="O735" s="194"/>
      <c r="P735" s="194"/>
      <c r="Q735" s="194"/>
      <c r="R735" s="194"/>
      <c r="S735" s="194"/>
      <c r="T735" s="194"/>
      <c r="U735" s="194"/>
      <c r="V735" s="194"/>
      <c r="W735" s="194"/>
      <c r="X735" s="194"/>
      <c r="Y735" s="194"/>
      <c r="Z735" s="194"/>
      <c r="AA735" s="194"/>
    </row>
    <row r="736" spans="1:27" ht="15.75" customHeight="1" x14ac:dyDescent="0.25">
      <c r="A736" s="194"/>
      <c r="B736" s="194"/>
      <c r="C736" s="194"/>
      <c r="D736" s="194"/>
      <c r="E736" s="194"/>
      <c r="F736" s="194"/>
      <c r="G736" s="194"/>
      <c r="H736" s="194"/>
      <c r="I736" s="194"/>
      <c r="J736" s="194"/>
      <c r="K736" s="194"/>
      <c r="L736" s="194"/>
      <c r="M736" s="194"/>
      <c r="N736" s="194"/>
      <c r="O736" s="194"/>
      <c r="P736" s="194"/>
      <c r="Q736" s="194"/>
      <c r="R736" s="194"/>
      <c r="S736" s="194"/>
      <c r="T736" s="194"/>
      <c r="U736" s="194"/>
      <c r="V736" s="194"/>
      <c r="W736" s="194"/>
      <c r="X736" s="194"/>
      <c r="Y736" s="194"/>
      <c r="Z736" s="194"/>
      <c r="AA736" s="194"/>
    </row>
    <row r="737" spans="1:27" ht="15.75" customHeight="1" x14ac:dyDescent="0.25">
      <c r="A737" s="194"/>
      <c r="B737" s="194"/>
      <c r="C737" s="194"/>
      <c r="D737" s="194"/>
      <c r="E737" s="194"/>
      <c r="F737" s="194"/>
      <c r="G737" s="194"/>
      <c r="H737" s="194"/>
      <c r="I737" s="194"/>
      <c r="J737" s="194"/>
      <c r="K737" s="194"/>
      <c r="L737" s="194"/>
      <c r="M737" s="194"/>
      <c r="N737" s="194"/>
      <c r="O737" s="194"/>
      <c r="P737" s="194"/>
      <c r="Q737" s="194"/>
      <c r="R737" s="194"/>
      <c r="S737" s="194"/>
      <c r="T737" s="194"/>
      <c r="U737" s="194"/>
      <c r="V737" s="194"/>
      <c r="W737" s="194"/>
      <c r="X737" s="194"/>
      <c r="Y737" s="194"/>
      <c r="Z737" s="194"/>
      <c r="AA737" s="194"/>
    </row>
    <row r="738" spans="1:27" ht="15.75" customHeight="1" x14ac:dyDescent="0.25">
      <c r="A738" s="194"/>
      <c r="B738" s="194"/>
      <c r="C738" s="194"/>
      <c r="D738" s="194"/>
      <c r="E738" s="194"/>
      <c r="F738" s="194"/>
      <c r="G738" s="194"/>
      <c r="H738" s="194"/>
      <c r="I738" s="194"/>
      <c r="J738" s="194"/>
      <c r="K738" s="194"/>
      <c r="L738" s="194"/>
      <c r="M738" s="194"/>
      <c r="N738" s="194"/>
      <c r="O738" s="194"/>
      <c r="P738" s="194"/>
      <c r="Q738" s="194"/>
      <c r="R738" s="194"/>
      <c r="S738" s="194"/>
      <c r="T738" s="194"/>
      <c r="U738" s="194"/>
      <c r="V738" s="194"/>
      <c r="W738" s="194"/>
      <c r="X738" s="194"/>
      <c r="Y738" s="194"/>
      <c r="Z738" s="194"/>
      <c r="AA738" s="194"/>
    </row>
    <row r="739" spans="1:27" ht="15.75" customHeight="1" x14ac:dyDescent="0.25">
      <c r="A739" s="194"/>
      <c r="B739" s="194"/>
      <c r="C739" s="194"/>
      <c r="D739" s="194"/>
      <c r="E739" s="194"/>
      <c r="F739" s="194"/>
      <c r="G739" s="194"/>
      <c r="H739" s="194"/>
      <c r="I739" s="194"/>
      <c r="J739" s="194"/>
      <c r="K739" s="194"/>
      <c r="L739" s="194"/>
      <c r="M739" s="194"/>
      <c r="N739" s="194"/>
      <c r="O739" s="194"/>
      <c r="P739" s="194"/>
      <c r="Q739" s="194"/>
      <c r="R739" s="194"/>
      <c r="S739" s="194"/>
      <c r="T739" s="194"/>
      <c r="U739" s="194"/>
      <c r="V739" s="194"/>
      <c r="W739" s="194"/>
      <c r="X739" s="194"/>
      <c r="Y739" s="194"/>
      <c r="Z739" s="194"/>
      <c r="AA739" s="194"/>
    </row>
    <row r="740" spans="1:27" ht="15.75" customHeight="1" x14ac:dyDescent="0.25">
      <c r="A740" s="194"/>
      <c r="B740" s="194"/>
      <c r="C740" s="194"/>
      <c r="D740" s="194"/>
      <c r="E740" s="194"/>
      <c r="F740" s="194"/>
      <c r="G740" s="194"/>
      <c r="H740" s="194"/>
      <c r="I740" s="194"/>
      <c r="J740" s="194"/>
      <c r="K740" s="194"/>
      <c r="L740" s="194"/>
      <c r="M740" s="194"/>
      <c r="N740" s="194"/>
      <c r="O740" s="194"/>
      <c r="P740" s="194"/>
      <c r="Q740" s="194"/>
      <c r="R740" s="194"/>
      <c r="S740" s="194"/>
      <c r="T740" s="194"/>
      <c r="U740" s="194"/>
      <c r="V740" s="194"/>
      <c r="W740" s="194"/>
      <c r="X740" s="194"/>
      <c r="Y740" s="194"/>
      <c r="Z740" s="194"/>
      <c r="AA740" s="194"/>
    </row>
    <row r="741" spans="1:27" ht="15.75" customHeight="1" x14ac:dyDescent="0.25">
      <c r="A741" s="194"/>
      <c r="B741" s="194"/>
      <c r="C741" s="194"/>
      <c r="D741" s="194"/>
      <c r="E741" s="194"/>
      <c r="F741" s="194"/>
      <c r="G741" s="194"/>
      <c r="H741" s="194"/>
      <c r="I741" s="194"/>
      <c r="J741" s="194"/>
      <c r="K741" s="194"/>
      <c r="L741" s="194"/>
      <c r="M741" s="194"/>
      <c r="N741" s="194"/>
      <c r="O741" s="194"/>
      <c r="P741" s="194"/>
      <c r="Q741" s="194"/>
      <c r="R741" s="194"/>
      <c r="S741" s="194"/>
      <c r="T741" s="194"/>
      <c r="U741" s="194"/>
      <c r="V741" s="194"/>
      <c r="W741" s="194"/>
      <c r="X741" s="194"/>
      <c r="Y741" s="194"/>
      <c r="Z741" s="194"/>
      <c r="AA741" s="194"/>
    </row>
    <row r="742" spans="1:27" ht="15.75" customHeight="1" x14ac:dyDescent="0.25">
      <c r="A742" s="194"/>
      <c r="B742" s="194"/>
      <c r="C742" s="194"/>
      <c r="D742" s="194"/>
      <c r="E742" s="194"/>
      <c r="F742" s="194"/>
      <c r="G742" s="194"/>
      <c r="H742" s="194"/>
      <c r="I742" s="194"/>
      <c r="J742" s="194"/>
      <c r="K742" s="194"/>
      <c r="L742" s="194"/>
      <c r="M742" s="194"/>
      <c r="N742" s="194"/>
      <c r="O742" s="194"/>
      <c r="P742" s="194"/>
      <c r="Q742" s="194"/>
      <c r="R742" s="194"/>
      <c r="S742" s="194"/>
      <c r="T742" s="194"/>
      <c r="U742" s="194"/>
      <c r="V742" s="194"/>
      <c r="W742" s="194"/>
      <c r="X742" s="194"/>
      <c r="Y742" s="194"/>
      <c r="Z742" s="194"/>
      <c r="AA742" s="194"/>
    </row>
    <row r="743" spans="1:27" ht="15.75" customHeight="1" x14ac:dyDescent="0.25">
      <c r="A743" s="194"/>
      <c r="B743" s="194"/>
      <c r="C743" s="194"/>
      <c r="D743" s="194"/>
      <c r="E743" s="194"/>
      <c r="F743" s="194"/>
      <c r="G743" s="194"/>
      <c r="H743" s="194"/>
      <c r="I743" s="194"/>
      <c r="J743" s="194"/>
      <c r="K743" s="194"/>
      <c r="L743" s="194"/>
      <c r="M743" s="194"/>
      <c r="N743" s="194"/>
      <c r="O743" s="194"/>
      <c r="P743" s="194"/>
      <c r="Q743" s="194"/>
      <c r="R743" s="194"/>
      <c r="S743" s="194"/>
      <c r="T743" s="194"/>
      <c r="U743" s="194"/>
      <c r="V743" s="194"/>
      <c r="W743" s="194"/>
      <c r="X743" s="194"/>
      <c r="Y743" s="194"/>
      <c r="Z743" s="194"/>
      <c r="AA743" s="194"/>
    </row>
    <row r="744" spans="1:27" ht="15.75" customHeight="1" x14ac:dyDescent="0.25">
      <c r="A744" s="194"/>
      <c r="B744" s="194"/>
      <c r="C744" s="194"/>
      <c r="D744" s="194"/>
      <c r="E744" s="194"/>
      <c r="F744" s="194"/>
      <c r="G744" s="194"/>
      <c r="H744" s="194"/>
      <c r="I744" s="194"/>
      <c r="J744" s="194"/>
      <c r="K744" s="194"/>
      <c r="L744" s="194"/>
      <c r="M744" s="194"/>
      <c r="N744" s="194"/>
      <c r="O744" s="194"/>
      <c r="P744" s="194"/>
      <c r="Q744" s="194"/>
      <c r="R744" s="194"/>
      <c r="S744" s="194"/>
      <c r="T744" s="194"/>
      <c r="U744" s="194"/>
      <c r="V744" s="194"/>
      <c r="W744" s="194"/>
      <c r="X744" s="194"/>
      <c r="Y744" s="194"/>
      <c r="Z744" s="194"/>
      <c r="AA744" s="194"/>
    </row>
    <row r="745" spans="1:27" ht="15.75" customHeight="1" x14ac:dyDescent="0.25">
      <c r="A745" s="194"/>
      <c r="B745" s="194"/>
      <c r="C745" s="194"/>
      <c r="D745" s="194"/>
      <c r="E745" s="194"/>
      <c r="F745" s="194"/>
      <c r="G745" s="194"/>
      <c r="H745" s="194"/>
      <c r="I745" s="194"/>
      <c r="J745" s="194"/>
      <c r="K745" s="194"/>
      <c r="L745" s="194"/>
      <c r="M745" s="194"/>
      <c r="N745" s="194"/>
      <c r="O745" s="194"/>
      <c r="P745" s="194"/>
      <c r="Q745" s="194"/>
      <c r="R745" s="194"/>
      <c r="S745" s="194"/>
      <c r="T745" s="194"/>
      <c r="U745" s="194"/>
      <c r="V745" s="194"/>
      <c r="W745" s="194"/>
      <c r="X745" s="194"/>
      <c r="Y745" s="194"/>
      <c r="Z745" s="194"/>
      <c r="AA745" s="194"/>
    </row>
    <row r="746" spans="1:27" ht="15.75" customHeight="1" x14ac:dyDescent="0.25">
      <c r="A746" s="194"/>
      <c r="B746" s="194"/>
      <c r="C746" s="194"/>
      <c r="D746" s="194"/>
      <c r="E746" s="194"/>
      <c r="F746" s="194"/>
      <c r="G746" s="194"/>
      <c r="H746" s="194"/>
      <c r="I746" s="194"/>
      <c r="J746" s="194"/>
      <c r="K746" s="194"/>
      <c r="L746" s="194"/>
      <c r="M746" s="194"/>
      <c r="N746" s="194"/>
      <c r="O746" s="194"/>
      <c r="P746" s="194"/>
      <c r="Q746" s="194"/>
      <c r="R746" s="194"/>
      <c r="S746" s="194"/>
      <c r="T746" s="194"/>
      <c r="U746" s="194"/>
      <c r="V746" s="194"/>
      <c r="W746" s="194"/>
      <c r="X746" s="194"/>
      <c r="Y746" s="194"/>
      <c r="Z746" s="194"/>
      <c r="AA746" s="194"/>
    </row>
    <row r="747" spans="1:27" ht="15.75" customHeight="1" x14ac:dyDescent="0.25">
      <c r="A747" s="194"/>
      <c r="B747" s="194"/>
      <c r="C747" s="194"/>
      <c r="D747" s="194"/>
      <c r="E747" s="194"/>
      <c r="F747" s="194"/>
      <c r="G747" s="194"/>
      <c r="H747" s="194"/>
      <c r="I747" s="194"/>
      <c r="J747" s="194"/>
      <c r="K747" s="194"/>
      <c r="L747" s="194"/>
      <c r="M747" s="194"/>
      <c r="N747" s="194"/>
      <c r="O747" s="194"/>
      <c r="P747" s="194"/>
      <c r="Q747" s="194"/>
      <c r="R747" s="194"/>
      <c r="S747" s="194"/>
      <c r="T747" s="194"/>
      <c r="U747" s="194"/>
      <c r="V747" s="194"/>
      <c r="W747" s="194"/>
      <c r="X747" s="194"/>
      <c r="Y747" s="194"/>
      <c r="Z747" s="194"/>
      <c r="AA747" s="194"/>
    </row>
    <row r="748" spans="1:27" ht="15.75" customHeight="1" x14ac:dyDescent="0.25">
      <c r="A748" s="194"/>
      <c r="B748" s="194"/>
      <c r="C748" s="194"/>
      <c r="D748" s="194"/>
      <c r="E748" s="194"/>
      <c r="F748" s="194"/>
      <c r="G748" s="194"/>
      <c r="H748" s="194"/>
      <c r="I748" s="194"/>
      <c r="J748" s="194"/>
      <c r="K748" s="194"/>
      <c r="L748" s="194"/>
      <c r="M748" s="194"/>
      <c r="N748" s="194"/>
      <c r="O748" s="194"/>
      <c r="P748" s="194"/>
      <c r="Q748" s="194"/>
      <c r="R748" s="194"/>
      <c r="S748" s="194"/>
      <c r="T748" s="194"/>
      <c r="U748" s="194"/>
      <c r="V748" s="194"/>
      <c r="W748" s="194"/>
      <c r="X748" s="194"/>
      <c r="Y748" s="194"/>
      <c r="Z748" s="194"/>
      <c r="AA748" s="194"/>
    </row>
    <row r="749" spans="1:27" ht="15.75" customHeight="1" x14ac:dyDescent="0.25">
      <c r="A749" s="194"/>
      <c r="B749" s="194"/>
      <c r="C749" s="194"/>
      <c r="D749" s="194"/>
      <c r="E749" s="194"/>
      <c r="F749" s="194"/>
      <c r="G749" s="194"/>
      <c r="H749" s="194"/>
      <c r="I749" s="194"/>
      <c r="J749" s="194"/>
      <c r="K749" s="194"/>
      <c r="L749" s="194"/>
      <c r="M749" s="194"/>
      <c r="N749" s="194"/>
      <c r="O749" s="194"/>
      <c r="P749" s="194"/>
      <c r="Q749" s="194"/>
      <c r="R749" s="194"/>
      <c r="S749" s="194"/>
      <c r="T749" s="194"/>
      <c r="U749" s="194"/>
      <c r="V749" s="194"/>
      <c r="W749" s="194"/>
      <c r="X749" s="194"/>
      <c r="Y749" s="194"/>
      <c r="Z749" s="194"/>
      <c r="AA749" s="194"/>
    </row>
    <row r="750" spans="1:27" ht="15.75" customHeight="1" x14ac:dyDescent="0.25">
      <c r="A750" s="194"/>
      <c r="B750" s="194"/>
      <c r="C750" s="194"/>
      <c r="D750" s="194"/>
      <c r="E750" s="194"/>
      <c r="F750" s="194"/>
      <c r="G750" s="194"/>
      <c r="H750" s="194"/>
      <c r="I750" s="194"/>
      <c r="J750" s="194"/>
      <c r="K750" s="194"/>
      <c r="L750" s="194"/>
      <c r="M750" s="194"/>
      <c r="N750" s="194"/>
      <c r="O750" s="194"/>
      <c r="P750" s="194"/>
      <c r="Q750" s="194"/>
      <c r="R750" s="194"/>
      <c r="S750" s="194"/>
      <c r="T750" s="194"/>
      <c r="U750" s="194"/>
      <c r="V750" s="194"/>
      <c r="W750" s="194"/>
      <c r="X750" s="194"/>
      <c r="Y750" s="194"/>
      <c r="Z750" s="194"/>
      <c r="AA750" s="194"/>
    </row>
    <row r="751" spans="1:27" ht="15.75" customHeight="1" x14ac:dyDescent="0.25">
      <c r="A751" s="194"/>
      <c r="B751" s="194"/>
      <c r="C751" s="194"/>
      <c r="D751" s="194"/>
      <c r="E751" s="194"/>
      <c r="F751" s="194"/>
      <c r="G751" s="194"/>
      <c r="H751" s="194"/>
      <c r="I751" s="194"/>
      <c r="J751" s="194"/>
      <c r="K751" s="194"/>
      <c r="L751" s="194"/>
      <c r="M751" s="194"/>
      <c r="N751" s="194"/>
      <c r="O751" s="194"/>
      <c r="P751" s="194"/>
      <c r="Q751" s="194"/>
      <c r="R751" s="194"/>
      <c r="S751" s="194"/>
      <c r="T751" s="194"/>
      <c r="U751" s="194"/>
      <c r="V751" s="194"/>
      <c r="W751" s="194"/>
      <c r="X751" s="194"/>
      <c r="Y751" s="194"/>
      <c r="Z751" s="194"/>
      <c r="AA751" s="194"/>
    </row>
    <row r="752" spans="1:27" ht="15.75" customHeight="1" x14ac:dyDescent="0.25">
      <c r="A752" s="194"/>
      <c r="B752" s="194"/>
      <c r="C752" s="194"/>
      <c r="D752" s="194"/>
      <c r="E752" s="194"/>
      <c r="F752" s="194"/>
      <c r="G752" s="194"/>
      <c r="H752" s="194"/>
      <c r="I752" s="194"/>
      <c r="J752" s="194"/>
      <c r="K752" s="194"/>
      <c r="L752" s="194"/>
      <c r="M752" s="194"/>
      <c r="N752" s="194"/>
      <c r="O752" s="194"/>
      <c r="P752" s="194"/>
      <c r="Q752" s="194"/>
      <c r="R752" s="194"/>
      <c r="S752" s="194"/>
      <c r="T752" s="194"/>
      <c r="U752" s="194"/>
      <c r="V752" s="194"/>
      <c r="W752" s="194"/>
      <c r="X752" s="194"/>
      <c r="Y752" s="194"/>
      <c r="Z752" s="194"/>
      <c r="AA752" s="194"/>
    </row>
    <row r="753" spans="1:27" ht="15.75" customHeight="1" x14ac:dyDescent="0.25">
      <c r="A753" s="194"/>
      <c r="B753" s="194"/>
      <c r="C753" s="194"/>
      <c r="D753" s="194"/>
      <c r="E753" s="194"/>
      <c r="F753" s="194"/>
      <c r="G753" s="194"/>
      <c r="H753" s="194"/>
      <c r="I753" s="194"/>
      <c r="J753" s="194"/>
      <c r="K753" s="194"/>
      <c r="L753" s="194"/>
      <c r="M753" s="194"/>
      <c r="N753" s="194"/>
      <c r="O753" s="194"/>
      <c r="P753" s="194"/>
      <c r="Q753" s="194"/>
      <c r="R753" s="194"/>
      <c r="S753" s="194"/>
      <c r="T753" s="194"/>
      <c r="U753" s="194"/>
      <c r="V753" s="194"/>
      <c r="W753" s="194"/>
      <c r="X753" s="194"/>
      <c r="Y753" s="194"/>
      <c r="Z753" s="194"/>
      <c r="AA753" s="194"/>
    </row>
    <row r="754" spans="1:27" ht="15.75" customHeight="1" x14ac:dyDescent="0.25">
      <c r="A754" s="194"/>
      <c r="B754" s="194"/>
      <c r="C754" s="194"/>
      <c r="D754" s="194"/>
      <c r="E754" s="194"/>
      <c r="F754" s="194"/>
      <c r="G754" s="194"/>
      <c r="H754" s="194"/>
      <c r="I754" s="194"/>
      <c r="J754" s="194"/>
      <c r="K754" s="194"/>
      <c r="L754" s="194"/>
      <c r="M754" s="194"/>
      <c r="N754" s="194"/>
      <c r="O754" s="194"/>
      <c r="P754" s="194"/>
      <c r="Q754" s="194"/>
      <c r="R754" s="194"/>
      <c r="S754" s="194"/>
      <c r="T754" s="194"/>
      <c r="U754" s="194"/>
      <c r="V754" s="194"/>
      <c r="W754" s="194"/>
      <c r="X754" s="194"/>
      <c r="Y754" s="194"/>
      <c r="Z754" s="194"/>
      <c r="AA754" s="194"/>
    </row>
    <row r="755" spans="1:27" ht="15.75" customHeight="1" x14ac:dyDescent="0.25">
      <c r="A755" s="194"/>
      <c r="B755" s="194"/>
      <c r="C755" s="194"/>
      <c r="D755" s="194"/>
      <c r="E755" s="194"/>
      <c r="F755" s="194"/>
      <c r="G755" s="194"/>
      <c r="H755" s="194"/>
      <c r="I755" s="194"/>
      <c r="J755" s="194"/>
      <c r="K755" s="194"/>
      <c r="L755" s="194"/>
      <c r="M755" s="194"/>
      <c r="N755" s="194"/>
      <c r="O755" s="194"/>
      <c r="P755" s="194"/>
      <c r="Q755" s="194"/>
      <c r="R755" s="194"/>
      <c r="S755" s="194"/>
      <c r="T755" s="194"/>
      <c r="U755" s="194"/>
      <c r="V755" s="194"/>
      <c r="W755" s="194"/>
      <c r="X755" s="194"/>
      <c r="Y755" s="194"/>
      <c r="Z755" s="194"/>
      <c r="AA755" s="194"/>
    </row>
    <row r="756" spans="1:27" ht="15.75" customHeight="1" x14ac:dyDescent="0.25">
      <c r="A756" s="194"/>
      <c r="B756" s="194"/>
      <c r="C756" s="194"/>
      <c r="D756" s="194"/>
      <c r="E756" s="194"/>
      <c r="F756" s="194"/>
      <c r="G756" s="194"/>
      <c r="H756" s="194"/>
      <c r="I756" s="194"/>
      <c r="J756" s="194"/>
      <c r="K756" s="194"/>
      <c r="L756" s="194"/>
      <c r="M756" s="194"/>
      <c r="N756" s="194"/>
      <c r="O756" s="194"/>
      <c r="P756" s="194"/>
      <c r="Q756" s="194"/>
      <c r="R756" s="194"/>
      <c r="S756" s="194"/>
      <c r="T756" s="194"/>
      <c r="U756" s="194"/>
      <c r="V756" s="194"/>
      <c r="W756" s="194"/>
      <c r="X756" s="194"/>
      <c r="Y756" s="194"/>
      <c r="Z756" s="194"/>
      <c r="AA756" s="194"/>
    </row>
    <row r="757" spans="1:27" ht="15.75" customHeight="1" x14ac:dyDescent="0.25">
      <c r="A757" s="194"/>
      <c r="B757" s="194"/>
      <c r="C757" s="194"/>
      <c r="D757" s="194"/>
      <c r="E757" s="194"/>
      <c r="F757" s="194"/>
      <c r="G757" s="194"/>
      <c r="H757" s="194"/>
      <c r="I757" s="194"/>
      <c r="J757" s="194"/>
      <c r="K757" s="194"/>
      <c r="L757" s="194"/>
      <c r="M757" s="194"/>
      <c r="N757" s="194"/>
      <c r="O757" s="194"/>
      <c r="P757" s="194"/>
      <c r="Q757" s="194"/>
      <c r="R757" s="194"/>
      <c r="S757" s="194"/>
      <c r="T757" s="194"/>
      <c r="U757" s="194"/>
      <c r="V757" s="194"/>
      <c r="W757" s="194"/>
      <c r="X757" s="194"/>
      <c r="Y757" s="194"/>
      <c r="Z757" s="194"/>
      <c r="AA757" s="194"/>
    </row>
    <row r="758" spans="1:27" ht="15.75" customHeight="1" x14ac:dyDescent="0.25">
      <c r="A758" s="194"/>
      <c r="B758" s="194"/>
      <c r="C758" s="194"/>
      <c r="D758" s="194"/>
      <c r="E758" s="194"/>
      <c r="F758" s="194"/>
      <c r="G758" s="194"/>
      <c r="H758" s="194"/>
      <c r="I758" s="194"/>
      <c r="J758" s="194"/>
      <c r="K758" s="194"/>
      <c r="L758" s="194"/>
      <c r="M758" s="194"/>
      <c r="N758" s="194"/>
      <c r="O758" s="194"/>
      <c r="P758" s="194"/>
      <c r="Q758" s="194"/>
      <c r="R758" s="194"/>
      <c r="S758" s="194"/>
      <c r="T758" s="194"/>
      <c r="U758" s="194"/>
      <c r="V758" s="194"/>
      <c r="W758" s="194"/>
      <c r="X758" s="194"/>
      <c r="Y758" s="194"/>
      <c r="Z758" s="194"/>
      <c r="AA758" s="194"/>
    </row>
    <row r="759" spans="1:27" ht="15.75" customHeight="1" x14ac:dyDescent="0.25">
      <c r="A759" s="194"/>
      <c r="B759" s="194"/>
      <c r="C759" s="194"/>
      <c r="D759" s="194"/>
      <c r="E759" s="194"/>
      <c r="F759" s="194"/>
      <c r="G759" s="194"/>
      <c r="H759" s="194"/>
      <c r="I759" s="194"/>
      <c r="J759" s="194"/>
      <c r="K759" s="194"/>
      <c r="L759" s="194"/>
      <c r="M759" s="194"/>
      <c r="N759" s="194"/>
      <c r="O759" s="194"/>
      <c r="P759" s="194"/>
      <c r="Q759" s="194"/>
      <c r="R759" s="194"/>
      <c r="S759" s="194"/>
      <c r="T759" s="194"/>
      <c r="U759" s="194"/>
      <c r="V759" s="194"/>
      <c r="W759" s="194"/>
      <c r="X759" s="194"/>
      <c r="Y759" s="194"/>
      <c r="Z759" s="194"/>
      <c r="AA759" s="194"/>
    </row>
    <row r="760" spans="1:27" ht="15.75" customHeight="1" x14ac:dyDescent="0.25">
      <c r="A760" s="194"/>
      <c r="B760" s="194"/>
      <c r="C760" s="194"/>
      <c r="D760" s="194"/>
      <c r="E760" s="194"/>
      <c r="F760" s="194"/>
      <c r="G760" s="194"/>
      <c r="H760" s="194"/>
      <c r="I760" s="194"/>
      <c r="J760" s="194"/>
      <c r="K760" s="194"/>
      <c r="L760" s="194"/>
      <c r="M760" s="194"/>
      <c r="N760" s="194"/>
      <c r="O760" s="194"/>
      <c r="P760" s="194"/>
      <c r="Q760" s="194"/>
      <c r="R760" s="194"/>
      <c r="S760" s="194"/>
      <c r="T760" s="194"/>
      <c r="U760" s="194"/>
      <c r="V760" s="194"/>
      <c r="W760" s="194"/>
      <c r="X760" s="194"/>
      <c r="Y760" s="194"/>
      <c r="Z760" s="194"/>
      <c r="AA760" s="194"/>
    </row>
    <row r="761" spans="1:27" ht="15.75" customHeight="1" x14ac:dyDescent="0.25">
      <c r="A761" s="194"/>
      <c r="B761" s="194"/>
      <c r="C761" s="194"/>
      <c r="D761" s="194"/>
      <c r="E761" s="194"/>
      <c r="F761" s="194"/>
      <c r="G761" s="194"/>
      <c r="H761" s="194"/>
      <c r="I761" s="194"/>
      <c r="J761" s="194"/>
      <c r="K761" s="194"/>
      <c r="L761" s="194"/>
      <c r="M761" s="194"/>
      <c r="N761" s="194"/>
      <c r="O761" s="194"/>
      <c r="P761" s="194"/>
      <c r="Q761" s="194"/>
      <c r="R761" s="194"/>
      <c r="S761" s="194"/>
      <c r="T761" s="194"/>
      <c r="U761" s="194"/>
      <c r="V761" s="194"/>
      <c r="W761" s="194"/>
      <c r="X761" s="194"/>
      <c r="Y761" s="194"/>
      <c r="Z761" s="194"/>
      <c r="AA761" s="194"/>
    </row>
    <row r="762" spans="1:27" ht="15.75" customHeight="1" x14ac:dyDescent="0.25">
      <c r="A762" s="194"/>
      <c r="B762" s="194"/>
      <c r="C762" s="194"/>
      <c r="D762" s="194"/>
      <c r="E762" s="194"/>
      <c r="F762" s="194"/>
      <c r="G762" s="194"/>
      <c r="H762" s="194"/>
      <c r="I762" s="194"/>
      <c r="J762" s="194"/>
      <c r="K762" s="194"/>
      <c r="L762" s="194"/>
      <c r="M762" s="194"/>
      <c r="N762" s="194"/>
      <c r="O762" s="194"/>
      <c r="P762" s="194"/>
      <c r="Q762" s="194"/>
      <c r="R762" s="194"/>
      <c r="S762" s="194"/>
      <c r="T762" s="194"/>
      <c r="U762" s="194"/>
      <c r="V762" s="194"/>
      <c r="W762" s="194"/>
      <c r="X762" s="194"/>
      <c r="Y762" s="194"/>
      <c r="Z762" s="194"/>
      <c r="AA762" s="194"/>
    </row>
    <row r="763" spans="1:27" ht="15.75" customHeight="1" x14ac:dyDescent="0.25">
      <c r="A763" s="194"/>
      <c r="B763" s="194"/>
      <c r="C763" s="194"/>
      <c r="D763" s="194"/>
      <c r="E763" s="194"/>
      <c r="F763" s="194"/>
      <c r="G763" s="194"/>
      <c r="H763" s="194"/>
      <c r="I763" s="194"/>
      <c r="J763" s="194"/>
      <c r="K763" s="194"/>
      <c r="L763" s="194"/>
      <c r="M763" s="194"/>
      <c r="N763" s="194"/>
      <c r="O763" s="194"/>
      <c r="P763" s="194"/>
      <c r="Q763" s="194"/>
      <c r="R763" s="194"/>
      <c r="S763" s="194"/>
      <c r="T763" s="194"/>
      <c r="U763" s="194"/>
      <c r="V763" s="194"/>
      <c r="W763" s="194"/>
      <c r="X763" s="194"/>
      <c r="Y763" s="194"/>
      <c r="Z763" s="194"/>
      <c r="AA763" s="194"/>
    </row>
    <row r="764" spans="1:27" ht="15.75" customHeight="1" x14ac:dyDescent="0.25">
      <c r="A764" s="194"/>
      <c r="B764" s="194"/>
      <c r="C764" s="194"/>
      <c r="D764" s="194"/>
      <c r="E764" s="194"/>
      <c r="F764" s="194"/>
      <c r="G764" s="194"/>
      <c r="H764" s="194"/>
      <c r="I764" s="194"/>
      <c r="J764" s="194"/>
      <c r="K764" s="194"/>
      <c r="L764" s="194"/>
      <c r="M764" s="194"/>
      <c r="N764" s="194"/>
      <c r="O764" s="194"/>
      <c r="P764" s="194"/>
      <c r="Q764" s="194"/>
      <c r="R764" s="194"/>
      <c r="S764" s="194"/>
      <c r="T764" s="194"/>
      <c r="U764" s="194"/>
      <c r="V764" s="194"/>
      <c r="W764" s="194"/>
      <c r="X764" s="194"/>
      <c r="Y764" s="194"/>
      <c r="Z764" s="194"/>
      <c r="AA764" s="194"/>
    </row>
    <row r="765" spans="1:27" ht="15.75" customHeight="1" x14ac:dyDescent="0.25">
      <c r="A765" s="194"/>
      <c r="B765" s="194"/>
      <c r="C765" s="194"/>
      <c r="D765" s="194"/>
      <c r="E765" s="194"/>
      <c r="F765" s="194"/>
      <c r="G765" s="194"/>
      <c r="H765" s="194"/>
      <c r="I765" s="194"/>
      <c r="J765" s="194"/>
      <c r="K765" s="194"/>
      <c r="L765" s="194"/>
      <c r="M765" s="194"/>
      <c r="N765" s="194"/>
      <c r="O765" s="194"/>
      <c r="P765" s="194"/>
      <c r="Q765" s="194"/>
      <c r="R765" s="194"/>
      <c r="S765" s="194"/>
      <c r="T765" s="194"/>
      <c r="U765" s="194"/>
      <c r="V765" s="194"/>
      <c r="W765" s="194"/>
      <c r="X765" s="194"/>
      <c r="Y765" s="194"/>
      <c r="Z765" s="194"/>
      <c r="AA765" s="194"/>
    </row>
    <row r="766" spans="1:27" ht="15.75" customHeight="1" x14ac:dyDescent="0.25">
      <c r="A766" s="194"/>
      <c r="B766" s="194"/>
      <c r="C766" s="194"/>
      <c r="D766" s="194"/>
      <c r="E766" s="194"/>
      <c r="F766" s="194"/>
      <c r="G766" s="194"/>
      <c r="H766" s="194"/>
      <c r="I766" s="194"/>
      <c r="J766" s="194"/>
      <c r="K766" s="194"/>
      <c r="L766" s="194"/>
      <c r="M766" s="194"/>
      <c r="N766" s="194"/>
      <c r="O766" s="194"/>
      <c r="P766" s="194"/>
      <c r="Q766" s="194"/>
      <c r="R766" s="194"/>
      <c r="S766" s="194"/>
      <c r="T766" s="194"/>
      <c r="U766" s="194"/>
      <c r="V766" s="194"/>
      <c r="W766" s="194"/>
      <c r="X766" s="194"/>
      <c r="Y766" s="194"/>
      <c r="Z766" s="194"/>
      <c r="AA766" s="194"/>
    </row>
    <row r="767" spans="1:27" ht="15.75" customHeight="1" x14ac:dyDescent="0.25">
      <c r="A767" s="194"/>
      <c r="B767" s="194"/>
      <c r="C767" s="194"/>
      <c r="D767" s="194"/>
      <c r="E767" s="194"/>
      <c r="F767" s="194"/>
      <c r="G767" s="194"/>
      <c r="H767" s="194"/>
      <c r="I767" s="194"/>
      <c r="J767" s="194"/>
      <c r="K767" s="194"/>
      <c r="L767" s="194"/>
      <c r="M767" s="194"/>
      <c r="N767" s="194"/>
      <c r="O767" s="194"/>
      <c r="P767" s="194"/>
      <c r="Q767" s="194"/>
      <c r="R767" s="194"/>
      <c r="S767" s="194"/>
      <c r="T767" s="194"/>
      <c r="U767" s="194"/>
      <c r="V767" s="194"/>
      <c r="W767" s="194"/>
      <c r="X767" s="194"/>
      <c r="Y767" s="194"/>
      <c r="Z767" s="194"/>
      <c r="AA767" s="194"/>
    </row>
    <row r="768" spans="1:27" ht="15.75" customHeight="1" x14ac:dyDescent="0.25">
      <c r="A768" s="194"/>
      <c r="B768" s="194"/>
      <c r="C768" s="194"/>
      <c r="D768" s="194"/>
      <c r="E768" s="194"/>
      <c r="F768" s="194"/>
      <c r="G768" s="194"/>
      <c r="H768" s="194"/>
      <c r="I768" s="194"/>
      <c r="J768" s="194"/>
      <c r="K768" s="194"/>
      <c r="L768" s="194"/>
      <c r="M768" s="194"/>
      <c r="N768" s="194"/>
      <c r="O768" s="194"/>
      <c r="P768" s="194"/>
      <c r="Q768" s="194"/>
      <c r="R768" s="194"/>
      <c r="S768" s="194"/>
      <c r="T768" s="194"/>
      <c r="U768" s="194"/>
      <c r="V768" s="194"/>
      <c r="W768" s="194"/>
      <c r="X768" s="194"/>
      <c r="Y768" s="194"/>
      <c r="Z768" s="194"/>
      <c r="AA768" s="194"/>
    </row>
    <row r="769" spans="1:27" ht="15.75" customHeight="1" x14ac:dyDescent="0.25">
      <c r="A769" s="194"/>
      <c r="B769" s="194"/>
      <c r="C769" s="194"/>
      <c r="D769" s="194"/>
      <c r="E769" s="194"/>
      <c r="F769" s="194"/>
      <c r="G769" s="194"/>
      <c r="H769" s="194"/>
      <c r="I769" s="194"/>
      <c r="J769" s="194"/>
      <c r="K769" s="194"/>
      <c r="L769" s="194"/>
      <c r="M769" s="194"/>
      <c r="N769" s="194"/>
      <c r="O769" s="194"/>
      <c r="P769" s="194"/>
      <c r="Q769" s="194"/>
      <c r="R769" s="194"/>
      <c r="S769" s="194"/>
      <c r="T769" s="194"/>
      <c r="U769" s="194"/>
      <c r="V769" s="194"/>
      <c r="W769" s="194"/>
      <c r="X769" s="194"/>
      <c r="Y769" s="194"/>
      <c r="Z769" s="194"/>
      <c r="AA769" s="194"/>
    </row>
    <row r="770" spans="1:27" ht="15.75" customHeight="1" x14ac:dyDescent="0.25">
      <c r="A770" s="194"/>
      <c r="B770" s="194"/>
      <c r="C770" s="194"/>
      <c r="D770" s="194"/>
      <c r="E770" s="194"/>
      <c r="F770" s="194"/>
      <c r="G770" s="194"/>
      <c r="H770" s="194"/>
      <c r="I770" s="194"/>
      <c r="J770" s="194"/>
      <c r="K770" s="194"/>
      <c r="L770" s="194"/>
      <c r="M770" s="194"/>
      <c r="N770" s="194"/>
      <c r="O770" s="194"/>
      <c r="P770" s="194"/>
      <c r="Q770" s="194"/>
      <c r="R770" s="194"/>
      <c r="S770" s="194"/>
      <c r="T770" s="194"/>
      <c r="U770" s="194"/>
      <c r="V770" s="194"/>
      <c r="W770" s="194"/>
      <c r="X770" s="194"/>
      <c r="Y770" s="194"/>
      <c r="Z770" s="194"/>
      <c r="AA770" s="194"/>
    </row>
    <row r="771" spans="1:27" ht="15.75" customHeight="1" x14ac:dyDescent="0.25">
      <c r="A771" s="194"/>
      <c r="B771" s="194"/>
      <c r="C771" s="194"/>
      <c r="D771" s="194"/>
      <c r="E771" s="194"/>
      <c r="F771" s="194"/>
      <c r="G771" s="194"/>
      <c r="H771" s="194"/>
      <c r="I771" s="194"/>
      <c r="J771" s="194"/>
      <c r="K771" s="194"/>
      <c r="L771" s="194"/>
      <c r="M771" s="194"/>
      <c r="N771" s="194"/>
      <c r="O771" s="194"/>
      <c r="P771" s="194"/>
      <c r="Q771" s="194"/>
      <c r="R771" s="194"/>
      <c r="S771" s="194"/>
      <c r="T771" s="194"/>
      <c r="U771" s="194"/>
      <c r="V771" s="194"/>
      <c r="W771" s="194"/>
      <c r="X771" s="194"/>
      <c r="Y771" s="194"/>
      <c r="Z771" s="194"/>
      <c r="AA771" s="194"/>
    </row>
    <row r="772" spans="1:27" ht="15.75" customHeight="1" x14ac:dyDescent="0.25">
      <c r="A772" s="194"/>
      <c r="B772" s="194"/>
      <c r="C772" s="194"/>
      <c r="D772" s="194"/>
      <c r="E772" s="194"/>
      <c r="F772" s="194"/>
      <c r="G772" s="194"/>
      <c r="H772" s="194"/>
      <c r="I772" s="194"/>
      <c r="J772" s="194"/>
      <c r="K772" s="194"/>
      <c r="L772" s="194"/>
      <c r="M772" s="194"/>
      <c r="N772" s="194"/>
      <c r="O772" s="194"/>
      <c r="P772" s="194"/>
      <c r="Q772" s="194"/>
      <c r="R772" s="194"/>
      <c r="S772" s="194"/>
      <c r="T772" s="194"/>
      <c r="U772" s="194"/>
      <c r="V772" s="194"/>
      <c r="W772" s="194"/>
      <c r="X772" s="194"/>
      <c r="Y772" s="194"/>
      <c r="Z772" s="194"/>
      <c r="AA772" s="194"/>
    </row>
    <row r="773" spans="1:27" ht="15.75" customHeight="1" x14ac:dyDescent="0.25">
      <c r="A773" s="194"/>
      <c r="B773" s="194"/>
      <c r="C773" s="194"/>
      <c r="D773" s="194"/>
      <c r="E773" s="194"/>
      <c r="F773" s="194"/>
      <c r="G773" s="194"/>
      <c r="H773" s="194"/>
      <c r="I773" s="194"/>
      <c r="J773" s="194"/>
      <c r="K773" s="194"/>
      <c r="L773" s="194"/>
      <c r="M773" s="194"/>
      <c r="N773" s="194"/>
      <c r="O773" s="194"/>
      <c r="P773" s="194"/>
      <c r="Q773" s="194"/>
      <c r="R773" s="194"/>
      <c r="S773" s="194"/>
      <c r="T773" s="194"/>
      <c r="U773" s="194"/>
      <c r="V773" s="194"/>
      <c r="W773" s="194"/>
      <c r="X773" s="194"/>
      <c r="Y773" s="194"/>
      <c r="Z773" s="194"/>
      <c r="AA773" s="194"/>
    </row>
    <row r="774" spans="1:27" ht="15.75" customHeight="1" x14ac:dyDescent="0.25">
      <c r="A774" s="194"/>
      <c r="B774" s="194"/>
      <c r="C774" s="194"/>
      <c r="D774" s="194"/>
      <c r="E774" s="194"/>
      <c r="F774" s="194"/>
      <c r="G774" s="194"/>
      <c r="H774" s="194"/>
      <c r="I774" s="194"/>
      <c r="J774" s="194"/>
      <c r="K774" s="194"/>
      <c r="L774" s="194"/>
      <c r="M774" s="194"/>
      <c r="N774" s="194"/>
      <c r="O774" s="194"/>
      <c r="P774" s="194"/>
      <c r="Q774" s="194"/>
      <c r="R774" s="194"/>
      <c r="S774" s="194"/>
      <c r="T774" s="194"/>
      <c r="U774" s="194"/>
      <c r="V774" s="194"/>
      <c r="W774" s="194"/>
      <c r="X774" s="194"/>
      <c r="Y774" s="194"/>
      <c r="Z774" s="194"/>
      <c r="AA774" s="194"/>
    </row>
    <row r="775" spans="1:27" ht="15.75" customHeight="1" x14ac:dyDescent="0.25">
      <c r="A775" s="194"/>
      <c r="B775" s="194"/>
      <c r="C775" s="194"/>
      <c r="D775" s="194"/>
      <c r="E775" s="194"/>
      <c r="F775" s="194"/>
      <c r="G775" s="194"/>
      <c r="H775" s="194"/>
      <c r="I775" s="194"/>
      <c r="J775" s="194"/>
      <c r="K775" s="194"/>
      <c r="L775" s="194"/>
      <c r="M775" s="194"/>
      <c r="N775" s="194"/>
      <c r="O775" s="194"/>
      <c r="P775" s="194"/>
      <c r="Q775" s="194"/>
      <c r="R775" s="194"/>
      <c r="S775" s="194"/>
      <c r="T775" s="194"/>
      <c r="U775" s="194"/>
      <c r="V775" s="194"/>
      <c r="W775" s="194"/>
      <c r="X775" s="194"/>
      <c r="Y775" s="194"/>
      <c r="Z775" s="194"/>
      <c r="AA775" s="194"/>
    </row>
    <row r="776" spans="1:27" ht="15.75" customHeight="1" x14ac:dyDescent="0.25">
      <c r="A776" s="194"/>
      <c r="B776" s="194"/>
      <c r="C776" s="194"/>
      <c r="D776" s="194"/>
      <c r="E776" s="194"/>
      <c r="F776" s="194"/>
      <c r="G776" s="194"/>
      <c r="H776" s="194"/>
      <c r="I776" s="194"/>
      <c r="J776" s="194"/>
      <c r="K776" s="194"/>
      <c r="L776" s="194"/>
      <c r="M776" s="194"/>
      <c r="N776" s="194"/>
      <c r="O776" s="194"/>
      <c r="P776" s="194"/>
      <c r="Q776" s="194"/>
      <c r="R776" s="194"/>
      <c r="S776" s="194"/>
      <c r="T776" s="194"/>
      <c r="U776" s="194"/>
      <c r="V776" s="194"/>
      <c r="W776" s="194"/>
      <c r="X776" s="194"/>
      <c r="Y776" s="194"/>
      <c r="Z776" s="194"/>
      <c r="AA776" s="194"/>
    </row>
    <row r="777" spans="1:27" ht="15.75" customHeight="1" x14ac:dyDescent="0.25">
      <c r="A777" s="194"/>
      <c r="B777" s="194"/>
      <c r="C777" s="194"/>
      <c r="D777" s="194"/>
      <c r="E777" s="194"/>
      <c r="F777" s="194"/>
      <c r="G777" s="194"/>
      <c r="H777" s="194"/>
      <c r="I777" s="194"/>
      <c r="J777" s="194"/>
      <c r="K777" s="194"/>
      <c r="L777" s="194"/>
      <c r="M777" s="194"/>
      <c r="N777" s="194"/>
      <c r="O777" s="194"/>
      <c r="P777" s="194"/>
      <c r="Q777" s="194"/>
      <c r="R777" s="194"/>
      <c r="S777" s="194"/>
      <c r="T777" s="194"/>
      <c r="U777" s="194"/>
      <c r="V777" s="194"/>
      <c r="W777" s="194"/>
      <c r="X777" s="194"/>
      <c r="Y777" s="194"/>
      <c r="Z777" s="194"/>
      <c r="AA777" s="194"/>
    </row>
    <row r="778" spans="1:27" ht="15.75" customHeight="1" x14ac:dyDescent="0.25">
      <c r="A778" s="194"/>
      <c r="B778" s="194"/>
      <c r="C778" s="194"/>
      <c r="D778" s="194"/>
      <c r="E778" s="194"/>
      <c r="F778" s="194"/>
      <c r="G778" s="194"/>
      <c r="H778" s="194"/>
      <c r="I778" s="194"/>
      <c r="J778" s="194"/>
      <c r="K778" s="194"/>
      <c r="L778" s="194"/>
      <c r="M778" s="194"/>
      <c r="N778" s="194"/>
      <c r="O778" s="194"/>
      <c r="P778" s="194"/>
      <c r="Q778" s="194"/>
      <c r="R778" s="194"/>
      <c r="S778" s="194"/>
      <c r="T778" s="194"/>
      <c r="U778" s="194"/>
      <c r="V778" s="194"/>
      <c r="W778" s="194"/>
      <c r="X778" s="194"/>
      <c r="Y778" s="194"/>
      <c r="Z778" s="194"/>
      <c r="AA778" s="194"/>
    </row>
    <row r="779" spans="1:27" ht="15.75" customHeight="1" x14ac:dyDescent="0.25">
      <c r="A779" s="194"/>
      <c r="B779" s="194"/>
      <c r="C779" s="194"/>
      <c r="D779" s="194"/>
      <c r="E779" s="194"/>
      <c r="F779" s="194"/>
      <c r="G779" s="194"/>
      <c r="H779" s="194"/>
      <c r="I779" s="194"/>
      <c r="J779" s="194"/>
      <c r="K779" s="194"/>
      <c r="L779" s="194"/>
      <c r="M779" s="194"/>
      <c r="N779" s="194"/>
      <c r="O779" s="194"/>
      <c r="P779" s="194"/>
      <c r="Q779" s="194"/>
      <c r="R779" s="194"/>
      <c r="S779" s="194"/>
      <c r="T779" s="194"/>
      <c r="U779" s="194"/>
      <c r="V779" s="194"/>
      <c r="W779" s="194"/>
      <c r="X779" s="194"/>
      <c r="Y779" s="194"/>
      <c r="Z779" s="194"/>
      <c r="AA779" s="194"/>
    </row>
    <row r="780" spans="1:27" ht="15.75" customHeight="1" x14ac:dyDescent="0.25">
      <c r="A780" s="194"/>
      <c r="B780" s="194"/>
      <c r="C780" s="194"/>
      <c r="D780" s="194"/>
      <c r="E780" s="194"/>
      <c r="F780" s="194"/>
      <c r="G780" s="194"/>
      <c r="H780" s="194"/>
      <c r="I780" s="194"/>
      <c r="J780" s="194"/>
      <c r="K780" s="194"/>
      <c r="L780" s="194"/>
      <c r="M780" s="194"/>
      <c r="N780" s="194"/>
      <c r="O780" s="194"/>
      <c r="P780" s="194"/>
      <c r="Q780" s="194"/>
      <c r="R780" s="194"/>
      <c r="S780" s="194"/>
      <c r="T780" s="194"/>
      <c r="U780" s="194"/>
      <c r="V780" s="194"/>
      <c r="W780" s="194"/>
      <c r="X780" s="194"/>
      <c r="Y780" s="194"/>
      <c r="Z780" s="194"/>
      <c r="AA780" s="194"/>
    </row>
    <row r="781" spans="1:27" ht="15.75" customHeight="1" x14ac:dyDescent="0.25">
      <c r="A781" s="194"/>
      <c r="B781" s="194"/>
      <c r="C781" s="194"/>
      <c r="D781" s="194"/>
      <c r="E781" s="194"/>
      <c r="F781" s="194"/>
      <c r="G781" s="194"/>
      <c r="H781" s="194"/>
      <c r="I781" s="194"/>
      <c r="J781" s="194"/>
      <c r="K781" s="194"/>
      <c r="L781" s="194"/>
      <c r="M781" s="194"/>
      <c r="N781" s="194"/>
      <c r="O781" s="194"/>
      <c r="P781" s="194"/>
      <c r="Q781" s="194"/>
      <c r="R781" s="194"/>
      <c r="S781" s="194"/>
      <c r="T781" s="194"/>
      <c r="U781" s="194"/>
      <c r="V781" s="194"/>
      <c r="W781" s="194"/>
      <c r="X781" s="194"/>
      <c r="Y781" s="194"/>
      <c r="Z781" s="194"/>
      <c r="AA781" s="194"/>
    </row>
    <row r="782" spans="1:27" ht="15.75" customHeight="1" x14ac:dyDescent="0.25">
      <c r="A782" s="194"/>
      <c r="B782" s="194"/>
      <c r="C782" s="194"/>
      <c r="D782" s="194"/>
      <c r="E782" s="194"/>
      <c r="F782" s="194"/>
      <c r="G782" s="194"/>
      <c r="H782" s="194"/>
      <c r="I782" s="194"/>
      <c r="J782" s="194"/>
      <c r="K782" s="194"/>
      <c r="L782" s="194"/>
      <c r="M782" s="194"/>
      <c r="N782" s="194"/>
      <c r="O782" s="194"/>
      <c r="P782" s="194"/>
      <c r="Q782" s="194"/>
      <c r="R782" s="194"/>
      <c r="S782" s="194"/>
      <c r="T782" s="194"/>
      <c r="U782" s="194"/>
      <c r="V782" s="194"/>
      <c r="W782" s="194"/>
      <c r="X782" s="194"/>
      <c r="Y782" s="194"/>
      <c r="Z782" s="194"/>
      <c r="AA782" s="194"/>
    </row>
    <row r="783" spans="1:27" ht="15.75" customHeight="1" x14ac:dyDescent="0.25">
      <c r="A783" s="194"/>
      <c r="B783" s="194"/>
      <c r="C783" s="194"/>
      <c r="D783" s="194"/>
      <c r="E783" s="194"/>
      <c r="F783" s="194"/>
      <c r="G783" s="194"/>
      <c r="H783" s="194"/>
      <c r="I783" s="194"/>
      <c r="J783" s="194"/>
      <c r="K783" s="194"/>
      <c r="L783" s="194"/>
      <c r="M783" s="194"/>
      <c r="N783" s="194"/>
      <c r="O783" s="194"/>
      <c r="P783" s="194"/>
      <c r="Q783" s="194"/>
      <c r="R783" s="194"/>
      <c r="S783" s="194"/>
      <c r="T783" s="194"/>
      <c r="U783" s="194"/>
      <c r="V783" s="194"/>
      <c r="W783" s="194"/>
      <c r="X783" s="194"/>
      <c r="Y783" s="194"/>
      <c r="Z783" s="194"/>
      <c r="AA783" s="194"/>
    </row>
    <row r="784" spans="1:27" ht="15.75" customHeight="1" x14ac:dyDescent="0.25">
      <c r="A784" s="194"/>
      <c r="B784" s="194"/>
      <c r="C784" s="194"/>
      <c r="D784" s="194"/>
      <c r="E784" s="194"/>
      <c r="F784" s="194"/>
      <c r="G784" s="194"/>
      <c r="H784" s="194"/>
      <c r="I784" s="194"/>
      <c r="J784" s="194"/>
      <c r="K784" s="194"/>
      <c r="L784" s="194"/>
      <c r="M784" s="194"/>
      <c r="N784" s="194"/>
      <c r="O784" s="194"/>
      <c r="P784" s="194"/>
      <c r="Q784" s="194"/>
      <c r="R784" s="194"/>
      <c r="S784" s="194"/>
      <c r="T784" s="194"/>
      <c r="U784" s="194"/>
      <c r="V784" s="194"/>
      <c r="W784" s="194"/>
      <c r="X784" s="194"/>
      <c r="Y784" s="194"/>
      <c r="Z784" s="194"/>
      <c r="AA784" s="194"/>
    </row>
    <row r="785" spans="1:27" ht="15.75" customHeight="1" x14ac:dyDescent="0.25">
      <c r="A785" s="194"/>
      <c r="B785" s="194"/>
      <c r="C785" s="194"/>
      <c r="D785" s="194"/>
      <c r="E785" s="194"/>
      <c r="F785" s="194"/>
      <c r="G785" s="194"/>
      <c r="H785" s="194"/>
      <c r="I785" s="194"/>
      <c r="J785" s="194"/>
      <c r="K785" s="194"/>
      <c r="L785" s="194"/>
      <c r="M785" s="194"/>
      <c r="N785" s="194"/>
      <c r="O785" s="194"/>
      <c r="P785" s="194"/>
      <c r="Q785" s="194"/>
      <c r="R785" s="194"/>
      <c r="S785" s="194"/>
      <c r="T785" s="194"/>
      <c r="U785" s="194"/>
      <c r="V785" s="194"/>
      <c r="W785" s="194"/>
      <c r="X785" s="194"/>
      <c r="Y785" s="194"/>
      <c r="Z785" s="194"/>
      <c r="AA785" s="194"/>
    </row>
    <row r="786" spans="1:27" ht="15.75" customHeight="1" x14ac:dyDescent="0.25">
      <c r="A786" s="194"/>
      <c r="B786" s="194"/>
      <c r="C786" s="194"/>
      <c r="D786" s="194"/>
      <c r="E786" s="194"/>
      <c r="F786" s="194"/>
      <c r="G786" s="194"/>
      <c r="H786" s="194"/>
      <c r="I786" s="194"/>
      <c r="J786" s="194"/>
      <c r="K786" s="194"/>
      <c r="L786" s="194"/>
      <c r="M786" s="194"/>
      <c r="N786" s="194"/>
      <c r="O786" s="194"/>
      <c r="P786" s="194"/>
      <c r="Q786" s="194"/>
      <c r="R786" s="194"/>
      <c r="S786" s="194"/>
      <c r="T786" s="194"/>
      <c r="U786" s="194"/>
      <c r="V786" s="194"/>
      <c r="W786" s="194"/>
      <c r="X786" s="194"/>
      <c r="Y786" s="194"/>
      <c r="Z786" s="194"/>
      <c r="AA786" s="194"/>
    </row>
    <row r="787" spans="1:27" ht="15.75" customHeight="1" x14ac:dyDescent="0.25">
      <c r="A787" s="194"/>
      <c r="B787" s="194"/>
      <c r="C787" s="194"/>
      <c r="D787" s="194"/>
      <c r="E787" s="194"/>
      <c r="F787" s="194"/>
      <c r="G787" s="194"/>
      <c r="H787" s="194"/>
      <c r="I787" s="194"/>
      <c r="J787" s="194"/>
      <c r="K787" s="194"/>
      <c r="L787" s="194"/>
      <c r="M787" s="194"/>
      <c r="N787" s="194"/>
      <c r="O787" s="194"/>
      <c r="P787" s="194"/>
      <c r="Q787" s="194"/>
      <c r="R787" s="194"/>
      <c r="S787" s="194"/>
      <c r="T787" s="194"/>
      <c r="U787" s="194"/>
      <c r="V787" s="194"/>
      <c r="W787" s="194"/>
      <c r="X787" s="194"/>
      <c r="Y787" s="194"/>
      <c r="Z787" s="194"/>
      <c r="AA787" s="194"/>
    </row>
    <row r="788" spans="1:27" ht="15.75" customHeight="1" x14ac:dyDescent="0.25">
      <c r="A788" s="194"/>
      <c r="B788" s="194"/>
      <c r="C788" s="194"/>
      <c r="D788" s="194"/>
      <c r="E788" s="194"/>
      <c r="F788" s="194"/>
      <c r="G788" s="194"/>
      <c r="H788" s="194"/>
      <c r="I788" s="194"/>
      <c r="J788" s="194"/>
      <c r="K788" s="194"/>
      <c r="L788" s="194"/>
      <c r="M788" s="194"/>
      <c r="N788" s="194"/>
      <c r="O788" s="194"/>
      <c r="P788" s="194"/>
      <c r="Q788" s="194"/>
      <c r="R788" s="194"/>
      <c r="S788" s="194"/>
      <c r="T788" s="194"/>
      <c r="U788" s="194"/>
      <c r="V788" s="194"/>
      <c r="W788" s="194"/>
      <c r="X788" s="194"/>
      <c r="Y788" s="194"/>
      <c r="Z788" s="194"/>
      <c r="AA788" s="194"/>
    </row>
    <row r="789" spans="1:27" ht="15.75" customHeight="1" x14ac:dyDescent="0.25">
      <c r="A789" s="194"/>
      <c r="B789" s="194"/>
      <c r="C789" s="194"/>
      <c r="D789" s="194"/>
      <c r="E789" s="194"/>
      <c r="F789" s="194"/>
      <c r="G789" s="194"/>
      <c r="H789" s="194"/>
      <c r="I789" s="194"/>
      <c r="J789" s="194"/>
      <c r="K789" s="194"/>
      <c r="L789" s="194"/>
      <c r="M789" s="194"/>
      <c r="N789" s="194"/>
      <c r="O789" s="194"/>
      <c r="P789" s="194"/>
      <c r="Q789" s="194"/>
      <c r="R789" s="194"/>
      <c r="S789" s="194"/>
      <c r="T789" s="194"/>
      <c r="U789" s="194"/>
      <c r="V789" s="194"/>
      <c r="W789" s="194"/>
      <c r="X789" s="194"/>
      <c r="Y789" s="194"/>
      <c r="Z789" s="194"/>
      <c r="AA789" s="194"/>
    </row>
    <row r="790" spans="1:27" ht="15.75" customHeight="1" x14ac:dyDescent="0.25">
      <c r="A790" s="194"/>
      <c r="B790" s="194"/>
      <c r="C790" s="194"/>
      <c r="D790" s="194"/>
      <c r="E790" s="194"/>
      <c r="F790" s="194"/>
      <c r="G790" s="194"/>
      <c r="H790" s="194"/>
      <c r="I790" s="194"/>
      <c r="J790" s="194"/>
      <c r="K790" s="194"/>
      <c r="L790" s="194"/>
      <c r="M790" s="194"/>
      <c r="N790" s="194"/>
      <c r="O790" s="194"/>
      <c r="P790" s="194"/>
      <c r="Q790" s="194"/>
      <c r="R790" s="194"/>
      <c r="S790" s="194"/>
      <c r="T790" s="194"/>
      <c r="U790" s="194"/>
      <c r="V790" s="194"/>
      <c r="W790" s="194"/>
      <c r="X790" s="194"/>
      <c r="Y790" s="194"/>
      <c r="Z790" s="194"/>
      <c r="AA790" s="194"/>
    </row>
    <row r="791" spans="1:27" ht="15.75" customHeight="1" x14ac:dyDescent="0.25">
      <c r="A791" s="194"/>
      <c r="B791" s="194"/>
      <c r="C791" s="194"/>
      <c r="D791" s="194"/>
      <c r="E791" s="194"/>
      <c r="F791" s="194"/>
      <c r="G791" s="194"/>
      <c r="H791" s="194"/>
      <c r="I791" s="194"/>
      <c r="J791" s="194"/>
      <c r="K791" s="194"/>
      <c r="L791" s="194"/>
      <c r="M791" s="194"/>
      <c r="N791" s="194"/>
      <c r="O791" s="194"/>
      <c r="P791" s="194"/>
      <c r="Q791" s="194"/>
      <c r="R791" s="194"/>
      <c r="S791" s="194"/>
      <c r="T791" s="194"/>
      <c r="U791" s="194"/>
      <c r="V791" s="194"/>
      <c r="W791" s="194"/>
      <c r="X791" s="194"/>
      <c r="Y791" s="194"/>
      <c r="Z791" s="194"/>
      <c r="AA791" s="194"/>
    </row>
    <row r="792" spans="1:27" ht="15.75" customHeight="1" x14ac:dyDescent="0.25">
      <c r="A792" s="194"/>
      <c r="B792" s="194"/>
      <c r="C792" s="194"/>
      <c r="D792" s="194"/>
      <c r="E792" s="194"/>
      <c r="F792" s="194"/>
      <c r="G792" s="194"/>
      <c r="H792" s="194"/>
      <c r="I792" s="194"/>
      <c r="J792" s="194"/>
      <c r="K792" s="194"/>
      <c r="L792" s="194"/>
      <c r="M792" s="194"/>
      <c r="N792" s="194"/>
      <c r="O792" s="194"/>
      <c r="P792" s="194"/>
      <c r="Q792" s="194"/>
      <c r="R792" s="194"/>
      <c r="S792" s="194"/>
      <c r="T792" s="194"/>
      <c r="U792" s="194"/>
      <c r="V792" s="194"/>
      <c r="W792" s="194"/>
      <c r="X792" s="194"/>
      <c r="Y792" s="194"/>
      <c r="Z792" s="194"/>
      <c r="AA792" s="194"/>
    </row>
    <row r="793" spans="1:27" ht="15.75" customHeight="1" x14ac:dyDescent="0.25">
      <c r="A793" s="194"/>
      <c r="B793" s="194"/>
      <c r="C793" s="194"/>
      <c r="D793" s="194"/>
      <c r="E793" s="194"/>
      <c r="F793" s="194"/>
      <c r="G793" s="194"/>
      <c r="H793" s="194"/>
      <c r="I793" s="194"/>
      <c r="J793" s="194"/>
      <c r="K793" s="194"/>
      <c r="L793" s="194"/>
      <c r="M793" s="194"/>
      <c r="N793" s="194"/>
      <c r="O793" s="194"/>
      <c r="P793" s="194"/>
      <c r="Q793" s="194"/>
      <c r="R793" s="194"/>
      <c r="S793" s="194"/>
      <c r="T793" s="194"/>
      <c r="U793" s="194"/>
      <c r="V793" s="194"/>
      <c r="W793" s="194"/>
      <c r="X793" s="194"/>
      <c r="Y793" s="194"/>
      <c r="Z793" s="194"/>
      <c r="AA793" s="194"/>
    </row>
    <row r="794" spans="1:27" ht="15.75" customHeight="1" x14ac:dyDescent="0.25">
      <c r="A794" s="194"/>
      <c r="B794" s="194"/>
      <c r="C794" s="194"/>
      <c r="D794" s="194"/>
      <c r="E794" s="194"/>
      <c r="F794" s="194"/>
      <c r="G794" s="194"/>
      <c r="H794" s="194"/>
      <c r="I794" s="194"/>
      <c r="J794" s="194"/>
      <c r="K794" s="194"/>
      <c r="L794" s="194"/>
      <c r="M794" s="194"/>
      <c r="N794" s="194"/>
      <c r="O794" s="194"/>
      <c r="P794" s="194"/>
      <c r="Q794" s="194"/>
      <c r="R794" s="194"/>
      <c r="S794" s="194"/>
      <c r="T794" s="194"/>
      <c r="U794" s="194"/>
      <c r="V794" s="194"/>
      <c r="W794" s="194"/>
      <c r="X794" s="194"/>
      <c r="Y794" s="194"/>
      <c r="Z794" s="194"/>
      <c r="AA794" s="194"/>
    </row>
    <row r="795" spans="1:27" ht="15.75" customHeight="1" x14ac:dyDescent="0.25">
      <c r="A795" s="194"/>
      <c r="B795" s="194"/>
      <c r="C795" s="194"/>
      <c r="D795" s="194"/>
      <c r="E795" s="194"/>
      <c r="F795" s="194"/>
      <c r="G795" s="194"/>
      <c r="H795" s="194"/>
      <c r="I795" s="194"/>
      <c r="J795" s="194"/>
      <c r="K795" s="194"/>
      <c r="L795" s="194"/>
      <c r="M795" s="194"/>
      <c r="N795" s="194"/>
      <c r="O795" s="194"/>
      <c r="P795" s="194"/>
      <c r="Q795" s="194"/>
      <c r="R795" s="194"/>
      <c r="S795" s="194"/>
      <c r="T795" s="194"/>
      <c r="U795" s="194"/>
      <c r="V795" s="194"/>
      <c r="W795" s="194"/>
      <c r="X795" s="194"/>
      <c r="Y795" s="194"/>
      <c r="Z795" s="194"/>
      <c r="AA795" s="194"/>
    </row>
    <row r="796" spans="1:27" ht="15.75" customHeight="1" x14ac:dyDescent="0.25">
      <c r="A796" s="194"/>
      <c r="B796" s="194"/>
      <c r="C796" s="194"/>
      <c r="D796" s="194"/>
      <c r="E796" s="194"/>
      <c r="F796" s="194"/>
      <c r="G796" s="194"/>
      <c r="H796" s="194"/>
      <c r="I796" s="194"/>
      <c r="J796" s="194"/>
      <c r="K796" s="194"/>
      <c r="L796" s="194"/>
      <c r="M796" s="194"/>
      <c r="N796" s="194"/>
      <c r="O796" s="194"/>
      <c r="P796" s="194"/>
      <c r="Q796" s="194"/>
      <c r="R796" s="194"/>
      <c r="S796" s="194"/>
      <c r="T796" s="194"/>
      <c r="U796" s="194"/>
      <c r="V796" s="194"/>
      <c r="W796" s="194"/>
      <c r="X796" s="194"/>
      <c r="Y796" s="194"/>
      <c r="Z796" s="194"/>
      <c r="AA796" s="194"/>
    </row>
    <row r="797" spans="1:27" ht="15.75" customHeight="1" x14ac:dyDescent="0.25">
      <c r="A797" s="194"/>
      <c r="B797" s="194"/>
      <c r="C797" s="194"/>
      <c r="D797" s="194"/>
      <c r="E797" s="194"/>
      <c r="F797" s="194"/>
      <c r="G797" s="194"/>
      <c r="H797" s="194"/>
      <c r="I797" s="194"/>
      <c r="J797" s="194"/>
      <c r="K797" s="194"/>
      <c r="L797" s="194"/>
      <c r="M797" s="194"/>
      <c r="N797" s="194"/>
      <c r="O797" s="194"/>
      <c r="P797" s="194"/>
      <c r="Q797" s="194"/>
      <c r="R797" s="194"/>
      <c r="S797" s="194"/>
      <c r="T797" s="194"/>
      <c r="U797" s="194"/>
      <c r="V797" s="194"/>
      <c r="W797" s="194"/>
      <c r="X797" s="194"/>
      <c r="Y797" s="194"/>
      <c r="Z797" s="194"/>
      <c r="AA797" s="194"/>
    </row>
    <row r="798" spans="1:27" ht="15.75" customHeight="1" x14ac:dyDescent="0.25">
      <c r="A798" s="194"/>
      <c r="B798" s="194"/>
      <c r="C798" s="194"/>
      <c r="D798" s="194"/>
      <c r="E798" s="194"/>
      <c r="F798" s="194"/>
      <c r="G798" s="194"/>
      <c r="H798" s="194"/>
      <c r="I798" s="194"/>
      <c r="J798" s="194"/>
      <c r="K798" s="194"/>
      <c r="L798" s="194"/>
      <c r="M798" s="194"/>
      <c r="N798" s="194"/>
      <c r="O798" s="194"/>
      <c r="P798" s="194"/>
      <c r="Q798" s="194"/>
      <c r="R798" s="194"/>
      <c r="S798" s="194"/>
      <c r="T798" s="194"/>
      <c r="U798" s="194"/>
      <c r="V798" s="194"/>
      <c r="W798" s="194"/>
      <c r="X798" s="194"/>
      <c r="Y798" s="194"/>
      <c r="Z798" s="194"/>
      <c r="AA798" s="194"/>
    </row>
    <row r="799" spans="1:27" ht="15.75" customHeight="1" x14ac:dyDescent="0.25">
      <c r="A799" s="194"/>
      <c r="B799" s="194"/>
      <c r="C799" s="194"/>
      <c r="D799" s="194"/>
      <c r="E799" s="194"/>
      <c r="F799" s="194"/>
      <c r="G799" s="194"/>
      <c r="H799" s="194"/>
      <c r="I799" s="194"/>
      <c r="J799" s="194"/>
      <c r="K799" s="194"/>
      <c r="L799" s="194"/>
      <c r="M799" s="194"/>
      <c r="N799" s="194"/>
      <c r="O799" s="194"/>
      <c r="P799" s="194"/>
      <c r="Q799" s="194"/>
      <c r="R799" s="194"/>
      <c r="S799" s="194"/>
      <c r="T799" s="194"/>
      <c r="U799" s="194"/>
      <c r="V799" s="194"/>
      <c r="W799" s="194"/>
      <c r="X799" s="194"/>
      <c r="Y799" s="194"/>
      <c r="Z799" s="194"/>
      <c r="AA799" s="194"/>
    </row>
    <row r="800" spans="1:27" ht="15.75" customHeight="1" x14ac:dyDescent="0.25">
      <c r="A800" s="194"/>
      <c r="B800" s="194"/>
      <c r="C800" s="194"/>
      <c r="D800" s="194"/>
      <c r="E800" s="194"/>
      <c r="F800" s="194"/>
      <c r="G800" s="194"/>
      <c r="H800" s="194"/>
      <c r="I800" s="194"/>
      <c r="J800" s="194"/>
      <c r="K800" s="194"/>
      <c r="L800" s="194"/>
      <c r="M800" s="194"/>
      <c r="N800" s="194"/>
      <c r="O800" s="194"/>
      <c r="P800" s="194"/>
      <c r="Q800" s="194"/>
      <c r="R800" s="194"/>
      <c r="S800" s="194"/>
      <c r="T800" s="194"/>
      <c r="U800" s="194"/>
      <c r="V800" s="194"/>
      <c r="W800" s="194"/>
      <c r="X800" s="194"/>
      <c r="Y800" s="194"/>
      <c r="Z800" s="194"/>
      <c r="AA800" s="194"/>
    </row>
    <row r="801" spans="1:27" ht="15.75" customHeight="1" x14ac:dyDescent="0.25">
      <c r="A801" s="194"/>
      <c r="B801" s="194"/>
      <c r="C801" s="194"/>
      <c r="D801" s="194"/>
      <c r="E801" s="194"/>
      <c r="F801" s="194"/>
      <c r="G801" s="194"/>
      <c r="H801" s="194"/>
      <c r="I801" s="194"/>
      <c r="J801" s="194"/>
      <c r="K801" s="194"/>
      <c r="L801" s="194"/>
      <c r="M801" s="194"/>
      <c r="N801" s="194"/>
      <c r="O801" s="194"/>
      <c r="P801" s="194"/>
      <c r="Q801" s="194"/>
      <c r="R801" s="194"/>
      <c r="S801" s="194"/>
      <c r="T801" s="194"/>
      <c r="U801" s="194"/>
      <c r="V801" s="194"/>
      <c r="W801" s="194"/>
      <c r="X801" s="194"/>
      <c r="Y801" s="194"/>
      <c r="Z801" s="194"/>
      <c r="AA801" s="194"/>
    </row>
    <row r="802" spans="1:27" ht="15.75" customHeight="1" x14ac:dyDescent="0.25">
      <c r="A802" s="194"/>
      <c r="B802" s="194"/>
      <c r="C802" s="194"/>
      <c r="D802" s="194"/>
      <c r="E802" s="194"/>
      <c r="F802" s="194"/>
      <c r="G802" s="194"/>
      <c r="H802" s="194"/>
      <c r="I802" s="194"/>
      <c r="J802" s="194"/>
      <c r="K802" s="194"/>
      <c r="L802" s="194"/>
      <c r="M802" s="194"/>
      <c r="N802" s="194"/>
      <c r="O802" s="194"/>
      <c r="P802" s="194"/>
      <c r="Q802" s="194"/>
      <c r="R802" s="194"/>
      <c r="S802" s="194"/>
      <c r="T802" s="194"/>
      <c r="U802" s="194"/>
      <c r="V802" s="194"/>
      <c r="W802" s="194"/>
      <c r="X802" s="194"/>
      <c r="Y802" s="194"/>
      <c r="Z802" s="194"/>
      <c r="AA802" s="194"/>
    </row>
    <row r="803" spans="1:27" ht="15.75" customHeight="1" x14ac:dyDescent="0.25">
      <c r="A803" s="194"/>
      <c r="B803" s="194"/>
      <c r="C803" s="194"/>
      <c r="D803" s="194"/>
      <c r="E803" s="194"/>
      <c r="F803" s="194"/>
      <c r="G803" s="194"/>
      <c r="H803" s="194"/>
      <c r="I803" s="194"/>
      <c r="J803" s="194"/>
      <c r="K803" s="194"/>
      <c r="L803" s="194"/>
      <c r="M803" s="194"/>
      <c r="N803" s="194"/>
      <c r="O803" s="194"/>
      <c r="P803" s="194"/>
      <c r="Q803" s="194"/>
      <c r="R803" s="194"/>
      <c r="S803" s="194"/>
      <c r="T803" s="194"/>
      <c r="U803" s="194"/>
      <c r="V803" s="194"/>
      <c r="W803" s="194"/>
      <c r="X803" s="194"/>
      <c r="Y803" s="194"/>
      <c r="Z803" s="194"/>
      <c r="AA803" s="194"/>
    </row>
    <row r="804" spans="1:27" ht="15.75" customHeight="1" x14ac:dyDescent="0.25">
      <c r="A804" s="194"/>
      <c r="B804" s="194"/>
      <c r="C804" s="194"/>
      <c r="D804" s="194"/>
      <c r="E804" s="194"/>
      <c r="F804" s="194"/>
      <c r="G804" s="194"/>
      <c r="H804" s="194"/>
      <c r="I804" s="194"/>
      <c r="J804" s="194"/>
      <c r="K804" s="194"/>
      <c r="L804" s="194"/>
      <c r="M804" s="194"/>
      <c r="N804" s="194"/>
      <c r="O804" s="194"/>
      <c r="P804" s="194"/>
      <c r="Q804" s="194"/>
      <c r="R804" s="194"/>
      <c r="S804" s="194"/>
      <c r="T804" s="194"/>
      <c r="U804" s="194"/>
      <c r="V804" s="194"/>
      <c r="W804" s="194"/>
      <c r="X804" s="194"/>
      <c r="Y804" s="194"/>
      <c r="Z804" s="194"/>
      <c r="AA804" s="194"/>
    </row>
    <row r="805" spans="1:27" ht="15.75" customHeight="1" x14ac:dyDescent="0.25">
      <c r="A805" s="194"/>
      <c r="B805" s="194"/>
      <c r="C805" s="194"/>
      <c r="D805" s="194"/>
      <c r="E805" s="194"/>
      <c r="F805" s="194"/>
      <c r="G805" s="194"/>
      <c r="H805" s="194"/>
      <c r="I805" s="194"/>
      <c r="J805" s="194"/>
      <c r="K805" s="194"/>
      <c r="L805" s="194"/>
      <c r="M805" s="194"/>
      <c r="N805" s="194"/>
      <c r="O805" s="194"/>
      <c r="P805" s="194"/>
      <c r="Q805" s="194"/>
      <c r="R805" s="194"/>
      <c r="S805" s="194"/>
      <c r="T805" s="194"/>
      <c r="U805" s="194"/>
      <c r="V805" s="194"/>
      <c r="W805" s="194"/>
      <c r="X805" s="194"/>
      <c r="Y805" s="194"/>
      <c r="Z805" s="194"/>
      <c r="AA805" s="194"/>
    </row>
    <row r="806" spans="1:27" ht="15.75" customHeight="1" x14ac:dyDescent="0.25">
      <c r="A806" s="194"/>
      <c r="B806" s="194"/>
      <c r="C806" s="194"/>
      <c r="D806" s="194"/>
      <c r="E806" s="194"/>
      <c r="F806" s="194"/>
      <c r="G806" s="194"/>
      <c r="H806" s="194"/>
      <c r="I806" s="194"/>
      <c r="J806" s="194"/>
      <c r="K806" s="194"/>
      <c r="L806" s="194"/>
      <c r="M806" s="194"/>
      <c r="N806" s="194"/>
      <c r="O806" s="194"/>
      <c r="P806" s="194"/>
      <c r="Q806" s="194"/>
      <c r="R806" s="194"/>
      <c r="S806" s="194"/>
      <c r="T806" s="194"/>
      <c r="U806" s="194"/>
      <c r="V806" s="194"/>
      <c r="W806" s="194"/>
      <c r="X806" s="194"/>
      <c r="Y806" s="194"/>
      <c r="Z806" s="194"/>
      <c r="AA806" s="194"/>
    </row>
    <row r="807" spans="1:27" ht="15.75" customHeight="1" x14ac:dyDescent="0.25">
      <c r="A807" s="194"/>
      <c r="B807" s="194"/>
      <c r="C807" s="194"/>
      <c r="D807" s="194"/>
      <c r="E807" s="194"/>
      <c r="F807" s="194"/>
      <c r="G807" s="194"/>
      <c r="H807" s="194"/>
      <c r="I807" s="194"/>
      <c r="J807" s="194"/>
      <c r="K807" s="194"/>
      <c r="L807" s="194"/>
      <c r="M807" s="194"/>
      <c r="N807" s="194"/>
      <c r="O807" s="194"/>
      <c r="P807" s="194"/>
      <c r="Q807" s="194"/>
      <c r="R807" s="194"/>
      <c r="S807" s="194"/>
      <c r="T807" s="194"/>
      <c r="U807" s="194"/>
      <c r="V807" s="194"/>
      <c r="W807" s="194"/>
      <c r="X807" s="194"/>
      <c r="Y807" s="194"/>
      <c r="Z807" s="194"/>
      <c r="AA807" s="194"/>
    </row>
    <row r="808" spans="1:27" ht="15.75" customHeight="1" x14ac:dyDescent="0.25">
      <c r="A808" s="194"/>
      <c r="B808" s="194"/>
      <c r="C808" s="194"/>
      <c r="D808" s="194"/>
      <c r="E808" s="194"/>
      <c r="F808" s="194"/>
      <c r="G808" s="194"/>
      <c r="H808" s="194"/>
      <c r="I808" s="194"/>
      <c r="J808" s="194"/>
      <c r="K808" s="194"/>
      <c r="L808" s="194"/>
      <c r="M808" s="194"/>
      <c r="N808" s="194"/>
      <c r="O808" s="194"/>
      <c r="P808" s="194"/>
      <c r="Q808" s="194"/>
      <c r="R808" s="194"/>
      <c r="S808" s="194"/>
      <c r="T808" s="194"/>
      <c r="U808" s="194"/>
      <c r="V808" s="194"/>
      <c r="W808" s="194"/>
      <c r="X808" s="194"/>
      <c r="Y808" s="194"/>
      <c r="Z808" s="194"/>
      <c r="AA808" s="194"/>
    </row>
    <row r="809" spans="1:27" ht="15.75" customHeight="1" x14ac:dyDescent="0.25">
      <c r="A809" s="194"/>
      <c r="B809" s="194"/>
      <c r="C809" s="194"/>
      <c r="D809" s="194"/>
      <c r="E809" s="194"/>
      <c r="F809" s="194"/>
      <c r="G809" s="194"/>
      <c r="H809" s="194"/>
      <c r="I809" s="194"/>
      <c r="J809" s="194"/>
      <c r="K809" s="194"/>
      <c r="L809" s="194"/>
      <c r="M809" s="194"/>
      <c r="N809" s="194"/>
      <c r="O809" s="194"/>
      <c r="P809" s="194"/>
      <c r="Q809" s="194"/>
      <c r="R809" s="194"/>
      <c r="S809" s="194"/>
      <c r="T809" s="194"/>
      <c r="U809" s="194"/>
      <c r="V809" s="194"/>
      <c r="W809" s="194"/>
      <c r="X809" s="194"/>
      <c r="Y809" s="194"/>
      <c r="Z809" s="194"/>
      <c r="AA809" s="194"/>
    </row>
    <row r="810" spans="1:27" ht="15.75" customHeight="1" x14ac:dyDescent="0.25">
      <c r="A810" s="194"/>
      <c r="B810" s="194"/>
      <c r="C810" s="194"/>
      <c r="D810" s="194"/>
      <c r="E810" s="194"/>
      <c r="F810" s="194"/>
      <c r="G810" s="194"/>
      <c r="H810" s="194"/>
      <c r="I810" s="194"/>
      <c r="J810" s="194"/>
      <c r="K810" s="194"/>
      <c r="L810" s="194"/>
      <c r="M810" s="194"/>
      <c r="N810" s="194"/>
      <c r="O810" s="194"/>
      <c r="P810" s="194"/>
      <c r="Q810" s="194"/>
      <c r="R810" s="194"/>
      <c r="S810" s="194"/>
      <c r="T810" s="194"/>
      <c r="U810" s="194"/>
      <c r="V810" s="194"/>
      <c r="W810" s="194"/>
      <c r="X810" s="194"/>
      <c r="Y810" s="194"/>
      <c r="Z810" s="194"/>
      <c r="AA810" s="194"/>
    </row>
    <row r="811" spans="1:27" ht="15.75" customHeight="1" x14ac:dyDescent="0.25">
      <c r="A811" s="194"/>
      <c r="B811" s="194"/>
      <c r="C811" s="194"/>
      <c r="D811" s="194"/>
      <c r="E811" s="194"/>
      <c r="F811" s="194"/>
      <c r="G811" s="194"/>
      <c r="H811" s="194"/>
      <c r="I811" s="194"/>
      <c r="J811" s="194"/>
      <c r="K811" s="194"/>
      <c r="L811" s="194"/>
      <c r="M811" s="194"/>
      <c r="N811" s="194"/>
      <c r="O811" s="194"/>
      <c r="P811" s="194"/>
      <c r="Q811" s="194"/>
      <c r="R811" s="194"/>
      <c r="S811" s="194"/>
      <c r="T811" s="194"/>
      <c r="U811" s="194"/>
      <c r="V811" s="194"/>
      <c r="W811" s="194"/>
      <c r="X811" s="194"/>
      <c r="Y811" s="194"/>
      <c r="Z811" s="194"/>
      <c r="AA811" s="194"/>
    </row>
    <row r="812" spans="1:27" ht="15.75" customHeight="1" x14ac:dyDescent="0.25">
      <c r="A812" s="194"/>
      <c r="B812" s="194"/>
      <c r="C812" s="194"/>
      <c r="D812" s="194"/>
      <c r="E812" s="194"/>
      <c r="F812" s="194"/>
      <c r="G812" s="194"/>
      <c r="H812" s="194"/>
      <c r="I812" s="194"/>
      <c r="J812" s="194"/>
      <c r="K812" s="194"/>
      <c r="L812" s="194"/>
      <c r="M812" s="194"/>
      <c r="N812" s="194"/>
      <c r="O812" s="194"/>
      <c r="P812" s="194"/>
      <c r="Q812" s="194"/>
      <c r="R812" s="194"/>
      <c r="S812" s="194"/>
      <c r="T812" s="194"/>
      <c r="U812" s="194"/>
      <c r="V812" s="194"/>
      <c r="W812" s="194"/>
      <c r="X812" s="194"/>
      <c r="Y812" s="194"/>
      <c r="Z812" s="194"/>
      <c r="AA812" s="194"/>
    </row>
    <row r="813" spans="1:27" ht="15.75" customHeight="1" x14ac:dyDescent="0.25">
      <c r="A813" s="194"/>
      <c r="B813" s="194"/>
      <c r="C813" s="194"/>
      <c r="D813" s="194"/>
      <c r="E813" s="194"/>
      <c r="F813" s="194"/>
      <c r="G813" s="194"/>
      <c r="H813" s="194"/>
      <c r="I813" s="194"/>
      <c r="J813" s="194"/>
      <c r="K813" s="194"/>
      <c r="L813" s="194"/>
      <c r="M813" s="194"/>
      <c r="N813" s="194"/>
      <c r="O813" s="194"/>
      <c r="P813" s="194"/>
      <c r="Q813" s="194"/>
      <c r="R813" s="194"/>
      <c r="S813" s="194"/>
      <c r="T813" s="194"/>
      <c r="U813" s="194"/>
      <c r="V813" s="194"/>
      <c r="W813" s="194"/>
      <c r="X813" s="194"/>
      <c r="Y813" s="194"/>
      <c r="Z813" s="194"/>
      <c r="AA813" s="194"/>
    </row>
    <row r="814" spans="1:27" ht="15.75" customHeight="1" x14ac:dyDescent="0.25">
      <c r="A814" s="194"/>
      <c r="B814" s="194"/>
      <c r="C814" s="194"/>
      <c r="D814" s="194"/>
      <c r="E814" s="194"/>
      <c r="F814" s="194"/>
      <c r="G814" s="194"/>
      <c r="H814" s="194"/>
      <c r="I814" s="194"/>
      <c r="J814" s="194"/>
      <c r="K814" s="194"/>
      <c r="L814" s="194"/>
      <c r="M814" s="194"/>
      <c r="N814" s="194"/>
      <c r="O814" s="194"/>
      <c r="P814" s="194"/>
      <c r="Q814" s="194"/>
      <c r="R814" s="194"/>
      <c r="S814" s="194"/>
      <c r="T814" s="194"/>
      <c r="U814" s="194"/>
      <c r="V814" s="194"/>
      <c r="W814" s="194"/>
      <c r="X814" s="194"/>
      <c r="Y814" s="194"/>
      <c r="Z814" s="194"/>
      <c r="AA814" s="194"/>
    </row>
    <row r="815" spans="1:27" ht="15.75" customHeight="1" x14ac:dyDescent="0.25">
      <c r="A815" s="194"/>
      <c r="B815" s="194"/>
      <c r="C815" s="194"/>
      <c r="D815" s="194"/>
      <c r="E815" s="194"/>
      <c r="F815" s="194"/>
      <c r="G815" s="194"/>
      <c r="H815" s="194"/>
      <c r="I815" s="194"/>
      <c r="J815" s="194"/>
      <c r="K815" s="194"/>
      <c r="L815" s="194"/>
      <c r="M815" s="194"/>
      <c r="N815" s="194"/>
      <c r="O815" s="194"/>
      <c r="P815" s="194"/>
      <c r="Q815" s="194"/>
      <c r="R815" s="194"/>
      <c r="S815" s="194"/>
      <c r="T815" s="194"/>
      <c r="U815" s="194"/>
      <c r="V815" s="194"/>
      <c r="W815" s="194"/>
      <c r="X815" s="194"/>
      <c r="Y815" s="194"/>
      <c r="Z815" s="194"/>
      <c r="AA815" s="194"/>
    </row>
    <row r="816" spans="1:27" ht="15.75" customHeight="1" x14ac:dyDescent="0.25">
      <c r="A816" s="194"/>
      <c r="B816" s="194"/>
      <c r="C816" s="194"/>
      <c r="D816" s="194"/>
      <c r="E816" s="194"/>
      <c r="F816" s="194"/>
      <c r="G816" s="194"/>
      <c r="H816" s="194"/>
      <c r="I816" s="194"/>
      <c r="J816" s="194"/>
      <c r="K816" s="194"/>
      <c r="L816" s="194"/>
      <c r="M816" s="194"/>
      <c r="N816" s="194"/>
      <c r="O816" s="194"/>
      <c r="P816" s="194"/>
      <c r="Q816" s="194"/>
      <c r="R816" s="194"/>
      <c r="S816" s="194"/>
      <c r="T816" s="194"/>
      <c r="U816" s="194"/>
      <c r="V816" s="194"/>
      <c r="W816" s="194"/>
      <c r="X816" s="194"/>
      <c r="Y816" s="194"/>
      <c r="Z816" s="194"/>
      <c r="AA816" s="194"/>
    </row>
    <row r="817" spans="1:27" ht="15.75" customHeight="1" x14ac:dyDescent="0.25">
      <c r="A817" s="194"/>
      <c r="B817" s="194"/>
      <c r="C817" s="194"/>
      <c r="D817" s="194"/>
      <c r="E817" s="194"/>
      <c r="F817" s="194"/>
      <c r="G817" s="194"/>
      <c r="H817" s="194"/>
      <c r="I817" s="194"/>
      <c r="J817" s="194"/>
      <c r="K817" s="194"/>
      <c r="L817" s="194"/>
      <c r="M817" s="194"/>
      <c r="N817" s="194"/>
      <c r="O817" s="194"/>
      <c r="P817" s="194"/>
      <c r="Q817" s="194"/>
      <c r="R817" s="194"/>
      <c r="S817" s="194"/>
      <c r="T817" s="194"/>
      <c r="U817" s="194"/>
      <c r="V817" s="194"/>
      <c r="W817" s="194"/>
      <c r="X817" s="194"/>
      <c r="Y817" s="194"/>
      <c r="Z817" s="194"/>
      <c r="AA817" s="194"/>
    </row>
    <row r="818" spans="1:27" ht="15.75" customHeight="1" x14ac:dyDescent="0.25">
      <c r="A818" s="194"/>
      <c r="B818" s="194"/>
      <c r="C818" s="194"/>
      <c r="D818" s="194"/>
      <c r="E818" s="194"/>
      <c r="F818" s="194"/>
      <c r="G818" s="194"/>
      <c r="H818" s="194"/>
      <c r="I818" s="194"/>
      <c r="J818" s="194"/>
      <c r="K818" s="194"/>
      <c r="L818" s="194"/>
      <c r="M818" s="194"/>
      <c r="N818" s="194"/>
      <c r="O818" s="194"/>
      <c r="P818" s="194"/>
      <c r="Q818" s="194"/>
      <c r="R818" s="194"/>
      <c r="S818" s="194"/>
      <c r="T818" s="194"/>
      <c r="U818" s="194"/>
      <c r="V818" s="194"/>
      <c r="W818" s="194"/>
      <c r="X818" s="194"/>
      <c r="Y818" s="194"/>
      <c r="Z818" s="194"/>
      <c r="AA818" s="194"/>
    </row>
    <row r="819" spans="1:27" ht="15.75" customHeight="1" x14ac:dyDescent="0.25">
      <c r="A819" s="194"/>
      <c r="B819" s="194"/>
      <c r="C819" s="194"/>
      <c r="D819" s="194"/>
      <c r="E819" s="194"/>
      <c r="F819" s="194"/>
      <c r="G819" s="194"/>
      <c r="H819" s="194"/>
      <c r="I819" s="194"/>
      <c r="J819" s="194"/>
      <c r="K819" s="194"/>
      <c r="L819" s="194"/>
      <c r="M819" s="194"/>
      <c r="N819" s="194"/>
      <c r="O819" s="194"/>
      <c r="P819" s="194"/>
      <c r="Q819" s="194"/>
      <c r="R819" s="194"/>
      <c r="S819" s="194"/>
      <c r="T819" s="194"/>
      <c r="U819" s="194"/>
      <c r="V819" s="194"/>
      <c r="W819" s="194"/>
      <c r="X819" s="194"/>
      <c r="Y819" s="194"/>
      <c r="Z819" s="194"/>
      <c r="AA819" s="194"/>
    </row>
    <row r="820" spans="1:27" ht="15.75" customHeight="1" x14ac:dyDescent="0.25">
      <c r="A820" s="194"/>
      <c r="B820" s="194"/>
      <c r="C820" s="194"/>
      <c r="D820" s="194"/>
      <c r="E820" s="194"/>
      <c r="F820" s="194"/>
      <c r="G820" s="194"/>
      <c r="H820" s="194"/>
      <c r="I820" s="194"/>
      <c r="J820" s="194"/>
      <c r="K820" s="194"/>
      <c r="L820" s="194"/>
      <c r="M820" s="194"/>
      <c r="N820" s="194"/>
      <c r="O820" s="194"/>
      <c r="P820" s="194"/>
      <c r="Q820" s="194"/>
      <c r="R820" s="194"/>
      <c r="S820" s="194"/>
      <c r="T820" s="194"/>
      <c r="U820" s="194"/>
      <c r="V820" s="194"/>
      <c r="W820" s="194"/>
      <c r="X820" s="194"/>
      <c r="Y820" s="194"/>
      <c r="Z820" s="194"/>
      <c r="AA820" s="194"/>
    </row>
    <row r="821" spans="1:27" ht="15.75" customHeight="1" x14ac:dyDescent="0.25">
      <c r="A821" s="194"/>
      <c r="B821" s="194"/>
      <c r="C821" s="194"/>
      <c r="D821" s="194"/>
      <c r="E821" s="194"/>
      <c r="F821" s="194"/>
      <c r="G821" s="194"/>
      <c r="H821" s="194"/>
      <c r="I821" s="194"/>
      <c r="J821" s="194"/>
      <c r="K821" s="194"/>
      <c r="L821" s="194"/>
      <c r="M821" s="194"/>
      <c r="N821" s="194"/>
      <c r="O821" s="194"/>
      <c r="P821" s="194"/>
      <c r="Q821" s="194"/>
      <c r="R821" s="194"/>
      <c r="S821" s="194"/>
      <c r="T821" s="194"/>
      <c r="U821" s="194"/>
      <c r="V821" s="194"/>
      <c r="W821" s="194"/>
      <c r="X821" s="194"/>
      <c r="Y821" s="194"/>
      <c r="Z821" s="194"/>
      <c r="AA821" s="194"/>
    </row>
    <row r="822" spans="1:27" ht="15.75" customHeight="1" x14ac:dyDescent="0.25">
      <c r="A822" s="194"/>
      <c r="B822" s="194"/>
      <c r="C822" s="194"/>
      <c r="D822" s="194"/>
      <c r="E822" s="194"/>
      <c r="F822" s="194"/>
      <c r="G822" s="194"/>
      <c r="H822" s="194"/>
      <c r="I822" s="194"/>
      <c r="J822" s="194"/>
      <c r="K822" s="194"/>
      <c r="L822" s="194"/>
      <c r="M822" s="194"/>
      <c r="N822" s="194"/>
      <c r="O822" s="194"/>
      <c r="P822" s="194"/>
      <c r="Q822" s="194"/>
      <c r="R822" s="194"/>
      <c r="S822" s="194"/>
      <c r="T822" s="194"/>
      <c r="U822" s="194"/>
      <c r="V822" s="194"/>
      <c r="W822" s="194"/>
      <c r="X822" s="194"/>
      <c r="Y822" s="194"/>
      <c r="Z822" s="194"/>
      <c r="AA822" s="194"/>
    </row>
    <row r="823" spans="1:27" ht="15.75" customHeight="1" x14ac:dyDescent="0.25">
      <c r="A823" s="194"/>
      <c r="B823" s="194"/>
      <c r="C823" s="194"/>
      <c r="D823" s="194"/>
      <c r="E823" s="194"/>
      <c r="F823" s="194"/>
      <c r="G823" s="194"/>
      <c r="H823" s="194"/>
      <c r="I823" s="194"/>
      <c r="J823" s="194"/>
      <c r="K823" s="194"/>
      <c r="L823" s="194"/>
      <c r="M823" s="194"/>
      <c r="N823" s="194"/>
      <c r="O823" s="194"/>
      <c r="P823" s="194"/>
      <c r="Q823" s="194"/>
      <c r="R823" s="194"/>
      <c r="S823" s="194"/>
      <c r="T823" s="194"/>
      <c r="U823" s="194"/>
      <c r="V823" s="194"/>
      <c r="W823" s="194"/>
      <c r="X823" s="194"/>
      <c r="Y823" s="194"/>
      <c r="Z823" s="194"/>
      <c r="AA823" s="194"/>
    </row>
    <row r="824" spans="1:27" ht="15.75" customHeight="1" x14ac:dyDescent="0.25">
      <c r="A824" s="194"/>
      <c r="B824" s="194"/>
      <c r="C824" s="194"/>
      <c r="D824" s="194"/>
      <c r="E824" s="194"/>
      <c r="F824" s="194"/>
      <c r="G824" s="194"/>
      <c r="H824" s="194"/>
      <c r="I824" s="194"/>
      <c r="J824" s="194"/>
      <c r="K824" s="194"/>
      <c r="L824" s="194"/>
      <c r="M824" s="194"/>
      <c r="N824" s="194"/>
      <c r="O824" s="194"/>
      <c r="P824" s="194"/>
      <c r="Q824" s="194"/>
      <c r="R824" s="194"/>
      <c r="S824" s="194"/>
      <c r="T824" s="194"/>
      <c r="U824" s="194"/>
      <c r="V824" s="194"/>
      <c r="W824" s="194"/>
      <c r="X824" s="194"/>
      <c r="Y824" s="194"/>
      <c r="Z824" s="194"/>
      <c r="AA824" s="194"/>
    </row>
    <row r="825" spans="1:27" ht="15.75" customHeight="1" x14ac:dyDescent="0.25">
      <c r="A825" s="194"/>
      <c r="B825" s="194"/>
      <c r="C825" s="194"/>
      <c r="D825" s="194"/>
      <c r="E825" s="194"/>
      <c r="F825" s="194"/>
      <c r="G825" s="194"/>
      <c r="H825" s="194"/>
      <c r="I825" s="194"/>
      <c r="J825" s="194"/>
      <c r="K825" s="194"/>
      <c r="L825" s="194"/>
      <c r="M825" s="194"/>
      <c r="N825" s="194"/>
      <c r="O825" s="194"/>
      <c r="P825" s="194"/>
      <c r="Q825" s="194"/>
      <c r="R825" s="194"/>
      <c r="S825" s="194"/>
      <c r="T825" s="194"/>
      <c r="U825" s="194"/>
      <c r="V825" s="194"/>
      <c r="W825" s="194"/>
      <c r="X825" s="194"/>
      <c r="Y825" s="194"/>
      <c r="Z825" s="194"/>
      <c r="AA825" s="194"/>
    </row>
    <row r="826" spans="1:27" ht="15.75" customHeight="1" x14ac:dyDescent="0.25">
      <c r="A826" s="194"/>
      <c r="B826" s="194"/>
      <c r="C826" s="194"/>
      <c r="D826" s="194"/>
      <c r="E826" s="194"/>
      <c r="F826" s="194"/>
      <c r="G826" s="194"/>
      <c r="H826" s="194"/>
      <c r="I826" s="194"/>
      <c r="J826" s="194"/>
      <c r="K826" s="194"/>
      <c r="L826" s="194"/>
      <c r="M826" s="194"/>
      <c r="N826" s="194"/>
      <c r="O826" s="194"/>
      <c r="P826" s="194"/>
      <c r="Q826" s="194"/>
      <c r="R826" s="194"/>
      <c r="S826" s="194"/>
      <c r="T826" s="194"/>
      <c r="U826" s="194"/>
      <c r="V826" s="194"/>
      <c r="W826" s="194"/>
      <c r="X826" s="194"/>
      <c r="Y826" s="194"/>
      <c r="Z826" s="194"/>
      <c r="AA826" s="194"/>
    </row>
    <row r="827" spans="1:27" ht="15.75" customHeight="1" x14ac:dyDescent="0.25">
      <c r="A827" s="194"/>
      <c r="B827" s="194"/>
      <c r="C827" s="194"/>
      <c r="D827" s="194"/>
      <c r="E827" s="194"/>
      <c r="F827" s="194"/>
      <c r="G827" s="194"/>
      <c r="H827" s="194"/>
      <c r="I827" s="194"/>
      <c r="J827" s="194"/>
      <c r="K827" s="194"/>
      <c r="L827" s="194"/>
      <c r="M827" s="194"/>
      <c r="N827" s="194"/>
      <c r="O827" s="194"/>
      <c r="P827" s="194"/>
      <c r="Q827" s="194"/>
      <c r="R827" s="194"/>
      <c r="S827" s="194"/>
      <c r="T827" s="194"/>
      <c r="U827" s="194"/>
      <c r="V827" s="194"/>
      <c r="W827" s="194"/>
      <c r="X827" s="194"/>
      <c r="Y827" s="194"/>
      <c r="Z827" s="194"/>
      <c r="AA827" s="194"/>
    </row>
    <row r="828" spans="1:27" ht="15.75" customHeight="1" x14ac:dyDescent="0.25">
      <c r="A828" s="194"/>
      <c r="B828" s="194"/>
      <c r="C828" s="194"/>
      <c r="D828" s="194"/>
      <c r="E828" s="194"/>
      <c r="F828" s="194"/>
      <c r="G828" s="194"/>
      <c r="H828" s="194"/>
      <c r="I828" s="194"/>
      <c r="J828" s="194"/>
      <c r="K828" s="194"/>
      <c r="L828" s="194"/>
      <c r="M828" s="194"/>
      <c r="N828" s="194"/>
      <c r="O828" s="194"/>
      <c r="P828" s="194"/>
      <c r="Q828" s="194"/>
      <c r="R828" s="194"/>
      <c r="S828" s="194"/>
      <c r="T828" s="194"/>
      <c r="U828" s="194"/>
      <c r="V828" s="194"/>
      <c r="W828" s="194"/>
      <c r="X828" s="194"/>
      <c r="Y828" s="194"/>
      <c r="Z828" s="194"/>
      <c r="AA828" s="194"/>
    </row>
    <row r="829" spans="1:27" ht="15.75" customHeight="1" x14ac:dyDescent="0.25">
      <c r="A829" s="194"/>
      <c r="B829" s="194"/>
      <c r="C829" s="194"/>
      <c r="D829" s="194"/>
      <c r="E829" s="194"/>
      <c r="F829" s="194"/>
      <c r="G829" s="194"/>
      <c r="H829" s="194"/>
      <c r="I829" s="194"/>
      <c r="J829" s="194"/>
      <c r="K829" s="194"/>
      <c r="L829" s="194"/>
      <c r="M829" s="194"/>
      <c r="N829" s="194"/>
      <c r="O829" s="194"/>
      <c r="P829" s="194"/>
      <c r="Q829" s="194"/>
      <c r="R829" s="194"/>
      <c r="S829" s="194"/>
      <c r="T829" s="194"/>
      <c r="U829" s="194"/>
      <c r="V829" s="194"/>
      <c r="W829" s="194"/>
      <c r="X829" s="194"/>
      <c r="Y829" s="194"/>
      <c r="Z829" s="194"/>
      <c r="AA829" s="194"/>
    </row>
    <row r="830" spans="1:27" ht="15.75" customHeight="1" x14ac:dyDescent="0.25">
      <c r="A830" s="194"/>
      <c r="B830" s="194"/>
      <c r="C830" s="194"/>
      <c r="D830" s="194"/>
      <c r="E830" s="194"/>
      <c r="F830" s="194"/>
      <c r="G830" s="194"/>
      <c r="H830" s="194"/>
      <c r="I830" s="194"/>
      <c r="J830" s="194"/>
      <c r="K830" s="194"/>
      <c r="L830" s="194"/>
      <c r="M830" s="194"/>
      <c r="N830" s="194"/>
      <c r="O830" s="194"/>
      <c r="P830" s="194"/>
      <c r="Q830" s="194"/>
      <c r="R830" s="194"/>
      <c r="S830" s="194"/>
      <c r="T830" s="194"/>
      <c r="U830" s="194"/>
      <c r="V830" s="194"/>
      <c r="W830" s="194"/>
      <c r="X830" s="194"/>
      <c r="Y830" s="194"/>
      <c r="Z830" s="194"/>
      <c r="AA830" s="194"/>
    </row>
    <row r="831" spans="1:27" ht="15.75" customHeight="1" x14ac:dyDescent="0.25">
      <c r="A831" s="194"/>
      <c r="B831" s="194"/>
      <c r="C831" s="194"/>
      <c r="D831" s="194"/>
      <c r="E831" s="194"/>
      <c r="F831" s="194"/>
      <c r="G831" s="194"/>
      <c r="H831" s="194"/>
      <c r="I831" s="194"/>
      <c r="J831" s="194"/>
      <c r="K831" s="194"/>
      <c r="L831" s="194"/>
      <c r="M831" s="194"/>
      <c r="N831" s="194"/>
      <c r="O831" s="194"/>
      <c r="P831" s="194"/>
      <c r="Q831" s="194"/>
      <c r="R831" s="194"/>
      <c r="S831" s="194"/>
      <c r="T831" s="194"/>
      <c r="U831" s="194"/>
      <c r="V831" s="194"/>
      <c r="W831" s="194"/>
      <c r="X831" s="194"/>
      <c r="Y831" s="194"/>
      <c r="Z831" s="194"/>
      <c r="AA831" s="194"/>
    </row>
    <row r="832" spans="1:27" ht="15.75" customHeight="1" x14ac:dyDescent="0.25">
      <c r="A832" s="194"/>
      <c r="B832" s="194"/>
      <c r="C832" s="194"/>
      <c r="D832" s="194"/>
      <c r="E832" s="194"/>
      <c r="F832" s="194"/>
      <c r="G832" s="194"/>
      <c r="H832" s="194"/>
      <c r="I832" s="194"/>
      <c r="J832" s="194"/>
      <c r="K832" s="194"/>
      <c r="L832" s="194"/>
      <c r="M832" s="194"/>
      <c r="N832" s="194"/>
      <c r="O832" s="194"/>
      <c r="P832" s="194"/>
      <c r="Q832" s="194"/>
      <c r="R832" s="194"/>
      <c r="S832" s="194"/>
      <c r="T832" s="194"/>
      <c r="U832" s="194"/>
      <c r="V832" s="194"/>
      <c r="W832" s="194"/>
      <c r="X832" s="194"/>
      <c r="Y832" s="194"/>
      <c r="Z832" s="194"/>
      <c r="AA832" s="194"/>
    </row>
    <row r="833" spans="1:27" ht="15.75" customHeight="1" x14ac:dyDescent="0.25">
      <c r="A833" s="194"/>
      <c r="B833" s="194"/>
      <c r="C833" s="194"/>
      <c r="D833" s="194"/>
      <c r="E833" s="194"/>
      <c r="F833" s="194"/>
      <c r="G833" s="194"/>
      <c r="H833" s="194"/>
      <c r="I833" s="194"/>
      <c r="J833" s="194"/>
      <c r="K833" s="194"/>
      <c r="L833" s="194"/>
      <c r="M833" s="194"/>
      <c r="N833" s="194"/>
      <c r="O833" s="194"/>
      <c r="P833" s="194"/>
      <c r="Q833" s="194"/>
      <c r="R833" s="194"/>
      <c r="S833" s="194"/>
      <c r="T833" s="194"/>
      <c r="U833" s="194"/>
      <c r="V833" s="194"/>
      <c r="W833" s="194"/>
      <c r="X833" s="194"/>
      <c r="Y833" s="194"/>
      <c r="Z833" s="194"/>
      <c r="AA833" s="194"/>
    </row>
    <row r="834" spans="1:27" ht="15.75" customHeight="1" x14ac:dyDescent="0.25">
      <c r="A834" s="194"/>
      <c r="B834" s="194"/>
      <c r="C834" s="194"/>
      <c r="D834" s="194"/>
      <c r="E834" s="194"/>
      <c r="F834" s="194"/>
      <c r="G834" s="194"/>
      <c r="H834" s="194"/>
      <c r="I834" s="194"/>
      <c r="J834" s="194"/>
      <c r="K834" s="194"/>
      <c r="L834" s="194"/>
      <c r="M834" s="194"/>
      <c r="N834" s="194"/>
      <c r="O834" s="194"/>
      <c r="P834" s="194"/>
      <c r="Q834" s="194"/>
      <c r="R834" s="194"/>
      <c r="S834" s="194"/>
      <c r="T834" s="194"/>
      <c r="U834" s="194"/>
      <c r="V834" s="194"/>
      <c r="W834" s="194"/>
      <c r="X834" s="194"/>
      <c r="Y834" s="194"/>
      <c r="Z834" s="194"/>
      <c r="AA834" s="194"/>
    </row>
    <row r="835" spans="1:27" ht="15.75" customHeight="1" x14ac:dyDescent="0.25">
      <c r="A835" s="194"/>
      <c r="B835" s="194"/>
      <c r="C835" s="194"/>
      <c r="D835" s="194"/>
      <c r="E835" s="194"/>
      <c r="F835" s="194"/>
      <c r="G835" s="194"/>
      <c r="H835" s="194"/>
      <c r="I835" s="194"/>
      <c r="J835" s="194"/>
      <c r="K835" s="194"/>
      <c r="L835" s="194"/>
      <c r="M835" s="194"/>
      <c r="N835" s="194"/>
      <c r="O835" s="194"/>
      <c r="P835" s="194"/>
      <c r="Q835" s="194"/>
      <c r="R835" s="194"/>
      <c r="S835" s="194"/>
      <c r="T835" s="194"/>
      <c r="U835" s="194"/>
      <c r="V835" s="194"/>
      <c r="W835" s="194"/>
      <c r="X835" s="194"/>
      <c r="Y835" s="194"/>
      <c r="Z835" s="194"/>
      <c r="AA835" s="194"/>
    </row>
    <row r="836" spans="1:27" ht="15.75" customHeight="1" x14ac:dyDescent="0.25">
      <c r="A836" s="194"/>
      <c r="B836" s="194"/>
      <c r="C836" s="194"/>
      <c r="D836" s="194"/>
      <c r="E836" s="194"/>
      <c r="F836" s="194"/>
      <c r="G836" s="194"/>
      <c r="H836" s="194"/>
      <c r="I836" s="194"/>
      <c r="J836" s="194"/>
      <c r="K836" s="194"/>
      <c r="L836" s="194"/>
      <c r="M836" s="194"/>
      <c r="N836" s="194"/>
      <c r="O836" s="194"/>
      <c r="P836" s="194"/>
      <c r="Q836" s="194"/>
      <c r="R836" s="194"/>
      <c r="S836" s="194"/>
      <c r="T836" s="194"/>
      <c r="U836" s="194"/>
      <c r="V836" s="194"/>
      <c r="W836" s="194"/>
      <c r="X836" s="194"/>
      <c r="Y836" s="194"/>
      <c r="Z836" s="194"/>
      <c r="AA836" s="194"/>
    </row>
    <row r="837" spans="1:27" ht="15.75" customHeight="1" x14ac:dyDescent="0.25">
      <c r="A837" s="194"/>
      <c r="B837" s="194"/>
      <c r="C837" s="194"/>
      <c r="D837" s="194"/>
      <c r="E837" s="194"/>
      <c r="F837" s="194"/>
      <c r="G837" s="194"/>
      <c r="H837" s="194"/>
      <c r="I837" s="194"/>
      <c r="J837" s="194"/>
      <c r="K837" s="194"/>
      <c r="L837" s="194"/>
      <c r="M837" s="194"/>
      <c r="N837" s="194"/>
      <c r="O837" s="194"/>
      <c r="P837" s="194"/>
      <c r="Q837" s="194"/>
      <c r="R837" s="194"/>
      <c r="S837" s="194"/>
      <c r="T837" s="194"/>
      <c r="U837" s="194"/>
      <c r="V837" s="194"/>
      <c r="W837" s="194"/>
      <c r="X837" s="194"/>
      <c r="Y837" s="194"/>
      <c r="Z837" s="194"/>
      <c r="AA837" s="194"/>
    </row>
    <row r="838" spans="1:27" ht="15.75" customHeight="1" x14ac:dyDescent="0.25">
      <c r="A838" s="194"/>
      <c r="B838" s="194"/>
      <c r="C838" s="194"/>
      <c r="D838" s="194"/>
      <c r="E838" s="194"/>
      <c r="F838" s="194"/>
      <c r="G838" s="194"/>
      <c r="H838" s="194"/>
      <c r="I838" s="194"/>
      <c r="J838" s="194"/>
      <c r="K838" s="194"/>
      <c r="L838" s="194"/>
      <c r="M838" s="194"/>
      <c r="N838" s="194"/>
      <c r="O838" s="194"/>
      <c r="P838" s="194"/>
      <c r="Q838" s="194"/>
      <c r="R838" s="194"/>
      <c r="S838" s="194"/>
      <c r="T838" s="194"/>
      <c r="U838" s="194"/>
      <c r="V838" s="194"/>
      <c r="W838" s="194"/>
      <c r="X838" s="194"/>
      <c r="Y838" s="194"/>
      <c r="Z838" s="194"/>
      <c r="AA838" s="194"/>
    </row>
    <row r="839" spans="1:27" ht="15.75" customHeight="1" x14ac:dyDescent="0.25">
      <c r="A839" s="194"/>
      <c r="B839" s="194"/>
      <c r="C839" s="194"/>
      <c r="D839" s="194"/>
      <c r="E839" s="194"/>
      <c r="F839" s="194"/>
      <c r="G839" s="194"/>
      <c r="H839" s="194"/>
      <c r="I839" s="194"/>
      <c r="J839" s="194"/>
      <c r="K839" s="194"/>
      <c r="L839" s="194"/>
      <c r="M839" s="194"/>
      <c r="N839" s="194"/>
      <c r="O839" s="194"/>
      <c r="P839" s="194"/>
      <c r="Q839" s="194"/>
      <c r="R839" s="194"/>
      <c r="S839" s="194"/>
      <c r="T839" s="194"/>
      <c r="U839" s="194"/>
      <c r="V839" s="194"/>
      <c r="W839" s="194"/>
      <c r="X839" s="194"/>
      <c r="Y839" s="194"/>
      <c r="Z839" s="194"/>
      <c r="AA839" s="194"/>
    </row>
    <row r="840" spans="1:27" ht="15.75" customHeight="1" x14ac:dyDescent="0.25">
      <c r="A840" s="194"/>
      <c r="B840" s="194"/>
      <c r="C840" s="194"/>
      <c r="D840" s="194"/>
      <c r="E840" s="194"/>
      <c r="F840" s="194"/>
      <c r="G840" s="194"/>
      <c r="H840" s="194"/>
      <c r="I840" s="194"/>
      <c r="J840" s="194"/>
      <c r="K840" s="194"/>
      <c r="L840" s="194"/>
      <c r="M840" s="194"/>
      <c r="N840" s="194"/>
      <c r="O840" s="194"/>
      <c r="P840" s="194"/>
      <c r="Q840" s="194"/>
      <c r="R840" s="194"/>
      <c r="S840" s="194"/>
      <c r="T840" s="194"/>
      <c r="U840" s="194"/>
      <c r="V840" s="194"/>
      <c r="W840" s="194"/>
      <c r="X840" s="194"/>
      <c r="Y840" s="194"/>
      <c r="Z840" s="194"/>
      <c r="AA840" s="194"/>
    </row>
    <row r="841" spans="1:27" ht="15.75" customHeight="1" x14ac:dyDescent="0.25">
      <c r="A841" s="194"/>
      <c r="B841" s="194"/>
      <c r="C841" s="194"/>
      <c r="D841" s="194"/>
      <c r="E841" s="194"/>
      <c r="F841" s="194"/>
      <c r="G841" s="194"/>
      <c r="H841" s="194"/>
      <c r="I841" s="194"/>
      <c r="J841" s="194"/>
      <c r="K841" s="194"/>
      <c r="L841" s="194"/>
      <c r="M841" s="194"/>
      <c r="N841" s="194"/>
      <c r="O841" s="194"/>
      <c r="P841" s="194"/>
      <c r="Q841" s="194"/>
      <c r="R841" s="194"/>
      <c r="S841" s="194"/>
      <c r="T841" s="194"/>
      <c r="U841" s="194"/>
      <c r="V841" s="194"/>
      <c r="W841" s="194"/>
      <c r="X841" s="194"/>
      <c r="Y841" s="194"/>
      <c r="Z841" s="194"/>
      <c r="AA841" s="194"/>
    </row>
    <row r="842" spans="1:27" ht="15.75" customHeight="1" x14ac:dyDescent="0.25">
      <c r="A842" s="194"/>
      <c r="B842" s="194"/>
      <c r="C842" s="194"/>
      <c r="D842" s="194"/>
      <c r="E842" s="194"/>
      <c r="F842" s="194"/>
      <c r="G842" s="194"/>
      <c r="H842" s="194"/>
      <c r="I842" s="194"/>
      <c r="J842" s="194"/>
      <c r="K842" s="194"/>
      <c r="L842" s="194"/>
      <c r="M842" s="194"/>
      <c r="N842" s="194"/>
      <c r="O842" s="194"/>
      <c r="P842" s="194"/>
      <c r="Q842" s="194"/>
      <c r="R842" s="194"/>
      <c r="S842" s="194"/>
      <c r="T842" s="194"/>
      <c r="U842" s="194"/>
      <c r="V842" s="194"/>
      <c r="W842" s="194"/>
      <c r="X842" s="194"/>
      <c r="Y842" s="194"/>
      <c r="Z842" s="194"/>
      <c r="AA842" s="194"/>
    </row>
    <row r="843" spans="1:27" ht="15.75" customHeight="1" x14ac:dyDescent="0.25">
      <c r="A843" s="194"/>
      <c r="B843" s="194"/>
      <c r="C843" s="194"/>
      <c r="D843" s="194"/>
      <c r="E843" s="194"/>
      <c r="F843" s="194"/>
      <c r="G843" s="194"/>
      <c r="H843" s="194"/>
      <c r="I843" s="194"/>
      <c r="J843" s="194"/>
      <c r="K843" s="194"/>
      <c r="L843" s="194"/>
      <c r="M843" s="194"/>
      <c r="N843" s="194"/>
      <c r="O843" s="194"/>
      <c r="P843" s="194"/>
      <c r="Q843" s="194"/>
      <c r="R843" s="194"/>
      <c r="S843" s="194"/>
      <c r="T843" s="194"/>
      <c r="U843" s="194"/>
      <c r="V843" s="194"/>
      <c r="W843" s="194"/>
      <c r="X843" s="194"/>
      <c r="Y843" s="194"/>
      <c r="Z843" s="194"/>
      <c r="AA843" s="194"/>
    </row>
    <row r="844" spans="1:27" ht="15.75" customHeight="1" x14ac:dyDescent="0.25">
      <c r="A844" s="194"/>
      <c r="B844" s="194"/>
      <c r="C844" s="194"/>
      <c r="D844" s="194"/>
      <c r="E844" s="194"/>
      <c r="F844" s="194"/>
      <c r="G844" s="194"/>
      <c r="H844" s="194"/>
      <c r="I844" s="194"/>
      <c r="J844" s="194"/>
      <c r="K844" s="194"/>
      <c r="L844" s="194"/>
      <c r="M844" s="194"/>
      <c r="N844" s="194"/>
      <c r="O844" s="194"/>
      <c r="P844" s="194"/>
      <c r="Q844" s="194"/>
      <c r="R844" s="194"/>
      <c r="S844" s="194"/>
      <c r="T844" s="194"/>
      <c r="U844" s="194"/>
      <c r="V844" s="194"/>
      <c r="W844" s="194"/>
      <c r="X844" s="194"/>
      <c r="Y844" s="194"/>
      <c r="Z844" s="194"/>
      <c r="AA844" s="194"/>
    </row>
    <row r="845" spans="1:27" ht="15.75" customHeight="1" x14ac:dyDescent="0.25">
      <c r="A845" s="194"/>
      <c r="B845" s="194"/>
      <c r="C845" s="194"/>
      <c r="D845" s="194"/>
      <c r="E845" s="194"/>
      <c r="F845" s="194"/>
      <c r="G845" s="194"/>
      <c r="H845" s="194"/>
      <c r="I845" s="194"/>
      <c r="J845" s="194"/>
      <c r="K845" s="194"/>
      <c r="L845" s="194"/>
      <c r="M845" s="194"/>
      <c r="N845" s="194"/>
      <c r="O845" s="194"/>
      <c r="P845" s="194"/>
      <c r="Q845" s="194"/>
      <c r="R845" s="194"/>
      <c r="S845" s="194"/>
      <c r="T845" s="194"/>
      <c r="U845" s="194"/>
      <c r="V845" s="194"/>
      <c r="W845" s="194"/>
      <c r="X845" s="194"/>
      <c r="Y845" s="194"/>
      <c r="Z845" s="194"/>
      <c r="AA845" s="194"/>
    </row>
    <row r="846" spans="1:27" ht="15.75" customHeight="1" x14ac:dyDescent="0.25">
      <c r="A846" s="194"/>
      <c r="B846" s="194"/>
      <c r="C846" s="194"/>
      <c r="D846" s="194"/>
      <c r="E846" s="194"/>
      <c r="F846" s="194"/>
      <c r="G846" s="194"/>
      <c r="H846" s="194"/>
      <c r="I846" s="194"/>
      <c r="J846" s="194"/>
      <c r="K846" s="194"/>
      <c r="L846" s="194"/>
      <c r="M846" s="194"/>
      <c r="N846" s="194"/>
      <c r="O846" s="194"/>
      <c r="P846" s="194"/>
      <c r="Q846" s="194"/>
      <c r="R846" s="194"/>
      <c r="S846" s="194"/>
      <c r="T846" s="194"/>
      <c r="U846" s="194"/>
      <c r="V846" s="194"/>
      <c r="W846" s="194"/>
      <c r="X846" s="194"/>
      <c r="Y846" s="194"/>
      <c r="Z846" s="194"/>
      <c r="AA846" s="194"/>
    </row>
    <row r="847" spans="1:27" ht="15.75" customHeight="1" x14ac:dyDescent="0.25">
      <c r="A847" s="194"/>
      <c r="B847" s="194"/>
      <c r="C847" s="194"/>
      <c r="D847" s="194"/>
      <c r="E847" s="194"/>
      <c r="F847" s="194"/>
      <c r="G847" s="194"/>
      <c r="H847" s="194"/>
      <c r="I847" s="194"/>
      <c r="J847" s="194"/>
      <c r="K847" s="194"/>
      <c r="L847" s="194"/>
      <c r="M847" s="194"/>
      <c r="N847" s="194"/>
      <c r="O847" s="194"/>
      <c r="P847" s="194"/>
      <c r="Q847" s="194"/>
      <c r="R847" s="194"/>
      <c r="S847" s="194"/>
      <c r="T847" s="194"/>
      <c r="U847" s="194"/>
      <c r="V847" s="194"/>
      <c r="W847" s="194"/>
      <c r="X847" s="194"/>
      <c r="Y847" s="194"/>
      <c r="Z847" s="194"/>
      <c r="AA847" s="194"/>
    </row>
    <row r="848" spans="1:27" ht="15.75" customHeight="1" x14ac:dyDescent="0.25">
      <c r="A848" s="194"/>
      <c r="B848" s="194"/>
      <c r="C848" s="194"/>
      <c r="D848" s="194"/>
      <c r="E848" s="194"/>
      <c r="F848" s="194"/>
      <c r="G848" s="194"/>
      <c r="H848" s="194"/>
      <c r="I848" s="194"/>
      <c r="J848" s="194"/>
      <c r="K848" s="194"/>
      <c r="L848" s="194"/>
      <c r="M848" s="194"/>
      <c r="N848" s="194"/>
      <c r="O848" s="194"/>
      <c r="P848" s="194"/>
      <c r="Q848" s="194"/>
      <c r="R848" s="194"/>
      <c r="S848" s="194"/>
      <c r="T848" s="194"/>
      <c r="U848" s="194"/>
      <c r="V848" s="194"/>
      <c r="W848" s="194"/>
      <c r="X848" s="194"/>
      <c r="Y848" s="194"/>
      <c r="Z848" s="194"/>
      <c r="AA848" s="194"/>
    </row>
    <row r="849" spans="1:27" ht="15.75" customHeight="1" x14ac:dyDescent="0.25">
      <c r="A849" s="194"/>
      <c r="B849" s="194"/>
      <c r="C849" s="194"/>
      <c r="D849" s="194"/>
      <c r="E849" s="194"/>
      <c r="F849" s="194"/>
      <c r="G849" s="194"/>
      <c r="H849" s="194"/>
      <c r="I849" s="194"/>
      <c r="J849" s="194"/>
      <c r="K849" s="194"/>
      <c r="L849" s="194"/>
      <c r="M849" s="194"/>
      <c r="N849" s="194"/>
      <c r="O849" s="194"/>
      <c r="P849" s="194"/>
      <c r="Q849" s="194"/>
      <c r="R849" s="194"/>
      <c r="S849" s="194"/>
      <c r="T849" s="194"/>
      <c r="U849" s="194"/>
      <c r="V849" s="194"/>
      <c r="W849" s="194"/>
      <c r="X849" s="194"/>
      <c r="Y849" s="194"/>
      <c r="Z849" s="194"/>
      <c r="AA849" s="194"/>
    </row>
    <row r="850" spans="1:27" ht="15.75" customHeight="1" x14ac:dyDescent="0.25">
      <c r="A850" s="194"/>
      <c r="B850" s="194"/>
      <c r="C850" s="194"/>
      <c r="D850" s="194"/>
      <c r="E850" s="194"/>
      <c r="F850" s="194"/>
      <c r="G850" s="194"/>
      <c r="H850" s="194"/>
      <c r="I850" s="194"/>
      <c r="J850" s="194"/>
      <c r="K850" s="194"/>
      <c r="L850" s="194"/>
      <c r="M850" s="194"/>
      <c r="N850" s="194"/>
      <c r="O850" s="194"/>
      <c r="P850" s="194"/>
      <c r="Q850" s="194"/>
      <c r="R850" s="194"/>
      <c r="S850" s="194"/>
      <c r="T850" s="194"/>
      <c r="U850" s="194"/>
      <c r="V850" s="194"/>
      <c r="W850" s="194"/>
      <c r="X850" s="194"/>
      <c r="Y850" s="194"/>
      <c r="Z850" s="194"/>
      <c r="AA850" s="194"/>
    </row>
    <row r="851" spans="1:27" ht="15.75" customHeight="1" x14ac:dyDescent="0.25">
      <c r="A851" s="194"/>
      <c r="B851" s="194"/>
      <c r="C851" s="194"/>
      <c r="D851" s="194"/>
      <c r="E851" s="194"/>
      <c r="F851" s="194"/>
      <c r="G851" s="194"/>
      <c r="H851" s="194"/>
      <c r="I851" s="194"/>
      <c r="J851" s="194"/>
      <c r="K851" s="194"/>
      <c r="L851" s="194"/>
      <c r="M851" s="194"/>
      <c r="N851" s="194"/>
      <c r="O851" s="194"/>
      <c r="P851" s="194"/>
      <c r="Q851" s="194"/>
      <c r="R851" s="194"/>
      <c r="S851" s="194"/>
      <c r="T851" s="194"/>
      <c r="U851" s="194"/>
      <c r="V851" s="194"/>
      <c r="W851" s="194"/>
      <c r="X851" s="194"/>
      <c r="Y851" s="194"/>
      <c r="Z851" s="194"/>
      <c r="AA851" s="194"/>
    </row>
    <row r="852" spans="1:27" ht="15.75" customHeight="1" x14ac:dyDescent="0.25">
      <c r="A852" s="194"/>
      <c r="B852" s="194"/>
      <c r="C852" s="194"/>
      <c r="D852" s="194"/>
      <c r="E852" s="194"/>
      <c r="F852" s="194"/>
      <c r="G852" s="194"/>
      <c r="H852" s="194"/>
      <c r="I852" s="194"/>
      <c r="J852" s="194"/>
      <c r="K852" s="194"/>
      <c r="L852" s="194"/>
      <c r="M852" s="194"/>
      <c r="N852" s="194"/>
      <c r="O852" s="194"/>
      <c r="P852" s="194"/>
      <c r="Q852" s="194"/>
      <c r="R852" s="194"/>
      <c r="S852" s="194"/>
      <c r="T852" s="194"/>
      <c r="U852" s="194"/>
      <c r="V852" s="194"/>
      <c r="W852" s="194"/>
      <c r="X852" s="194"/>
      <c r="Y852" s="194"/>
      <c r="Z852" s="194"/>
      <c r="AA852" s="194"/>
    </row>
    <row r="853" spans="1:27" ht="15.75" customHeight="1" x14ac:dyDescent="0.25">
      <c r="A853" s="194"/>
      <c r="B853" s="194"/>
      <c r="C853" s="194"/>
      <c r="D853" s="194"/>
      <c r="E853" s="194"/>
      <c r="F853" s="194"/>
      <c r="G853" s="194"/>
      <c r="H853" s="194"/>
      <c r="I853" s="194"/>
      <c r="J853" s="194"/>
      <c r="K853" s="194"/>
      <c r="L853" s="194"/>
      <c r="M853" s="194"/>
      <c r="N853" s="194"/>
      <c r="O853" s="194"/>
      <c r="P853" s="194"/>
      <c r="Q853" s="194"/>
      <c r="R853" s="194"/>
      <c r="S853" s="194"/>
      <c r="T853" s="194"/>
      <c r="U853" s="194"/>
      <c r="V853" s="194"/>
      <c r="W853" s="194"/>
      <c r="X853" s="194"/>
      <c r="Y853" s="194"/>
      <c r="Z853" s="194"/>
      <c r="AA853" s="194"/>
    </row>
    <row r="854" spans="1:27" ht="15.75" customHeight="1" x14ac:dyDescent="0.25">
      <c r="A854" s="194"/>
      <c r="B854" s="194"/>
      <c r="C854" s="194"/>
      <c r="D854" s="194"/>
      <c r="E854" s="194"/>
      <c r="F854" s="194"/>
      <c r="G854" s="194"/>
      <c r="H854" s="194"/>
      <c r="I854" s="194"/>
      <c r="J854" s="194"/>
      <c r="K854" s="194"/>
      <c r="L854" s="194"/>
      <c r="M854" s="194"/>
      <c r="N854" s="194"/>
      <c r="O854" s="194"/>
      <c r="P854" s="194"/>
      <c r="Q854" s="194"/>
      <c r="R854" s="194"/>
      <c r="S854" s="194"/>
      <c r="T854" s="194"/>
      <c r="U854" s="194"/>
      <c r="V854" s="194"/>
      <c r="W854" s="194"/>
      <c r="X854" s="194"/>
      <c r="Y854" s="194"/>
      <c r="Z854" s="194"/>
      <c r="AA854" s="194"/>
    </row>
    <row r="855" spans="1:27" ht="15.75" customHeight="1" x14ac:dyDescent="0.25">
      <c r="A855" s="194"/>
      <c r="B855" s="194"/>
      <c r="C855" s="194"/>
      <c r="D855" s="194"/>
      <c r="E855" s="194"/>
      <c r="F855" s="194"/>
      <c r="G855" s="194"/>
      <c r="H855" s="194"/>
      <c r="I855" s="194"/>
      <c r="J855" s="194"/>
      <c r="K855" s="194"/>
      <c r="L855" s="194"/>
      <c r="M855" s="194"/>
      <c r="N855" s="194"/>
      <c r="O855" s="194"/>
      <c r="P855" s="194"/>
      <c r="Q855" s="194"/>
      <c r="R855" s="194"/>
      <c r="S855" s="194"/>
      <c r="T855" s="194"/>
      <c r="U855" s="194"/>
      <c r="V855" s="194"/>
      <c r="W855" s="194"/>
      <c r="X855" s="194"/>
      <c r="Y855" s="194"/>
      <c r="Z855" s="194"/>
      <c r="AA855" s="194"/>
    </row>
    <row r="856" spans="1:27" ht="15.75" customHeight="1" x14ac:dyDescent="0.25">
      <c r="A856" s="194"/>
      <c r="B856" s="194"/>
      <c r="C856" s="194"/>
      <c r="D856" s="194"/>
      <c r="E856" s="194"/>
      <c r="F856" s="194"/>
      <c r="G856" s="194"/>
      <c r="H856" s="194"/>
      <c r="I856" s="194"/>
      <c r="J856" s="194"/>
      <c r="K856" s="194"/>
      <c r="L856" s="194"/>
      <c r="M856" s="194"/>
      <c r="N856" s="194"/>
      <c r="O856" s="194"/>
      <c r="P856" s="194"/>
      <c r="Q856" s="194"/>
      <c r="R856" s="194"/>
      <c r="S856" s="194"/>
      <c r="T856" s="194"/>
      <c r="U856" s="194"/>
      <c r="V856" s="194"/>
      <c r="W856" s="194"/>
      <c r="X856" s="194"/>
      <c r="Y856" s="194"/>
      <c r="Z856" s="194"/>
      <c r="AA856" s="194"/>
    </row>
    <row r="857" spans="1:27" ht="15.75" customHeight="1" x14ac:dyDescent="0.25">
      <c r="A857" s="194"/>
      <c r="B857" s="194"/>
      <c r="C857" s="194"/>
      <c r="D857" s="194"/>
      <c r="E857" s="194"/>
      <c r="F857" s="194"/>
      <c r="G857" s="194"/>
      <c r="H857" s="194"/>
      <c r="I857" s="194"/>
      <c r="J857" s="194"/>
      <c r="K857" s="194"/>
      <c r="L857" s="194"/>
      <c r="M857" s="194"/>
      <c r="N857" s="194"/>
      <c r="O857" s="194"/>
      <c r="P857" s="194"/>
      <c r="Q857" s="194"/>
      <c r="R857" s="194"/>
      <c r="S857" s="194"/>
      <c r="T857" s="194"/>
      <c r="U857" s="194"/>
      <c r="V857" s="194"/>
      <c r="W857" s="194"/>
      <c r="X857" s="194"/>
      <c r="Y857" s="194"/>
      <c r="Z857" s="194"/>
      <c r="AA857" s="194"/>
    </row>
    <row r="858" spans="1:27" ht="15.75" customHeight="1" x14ac:dyDescent="0.25">
      <c r="A858" s="194"/>
      <c r="B858" s="194"/>
      <c r="C858" s="194"/>
      <c r="D858" s="194"/>
      <c r="E858" s="194"/>
      <c r="F858" s="194"/>
      <c r="G858" s="194"/>
      <c r="H858" s="194"/>
      <c r="I858" s="194"/>
      <c r="J858" s="194"/>
      <c r="K858" s="194"/>
      <c r="L858" s="194"/>
      <c r="M858" s="194"/>
      <c r="N858" s="194"/>
      <c r="O858" s="194"/>
      <c r="P858" s="194"/>
      <c r="Q858" s="194"/>
      <c r="R858" s="194"/>
      <c r="S858" s="194"/>
      <c r="T858" s="194"/>
      <c r="U858" s="194"/>
      <c r="V858" s="194"/>
      <c r="W858" s="194"/>
      <c r="X858" s="194"/>
      <c r="Y858" s="194"/>
      <c r="Z858" s="194"/>
      <c r="AA858" s="194"/>
    </row>
    <row r="859" spans="1:27" ht="15.75" customHeight="1" x14ac:dyDescent="0.25">
      <c r="A859" s="194"/>
      <c r="B859" s="194"/>
      <c r="C859" s="194"/>
      <c r="D859" s="194"/>
      <c r="E859" s="194"/>
      <c r="F859" s="194"/>
      <c r="G859" s="194"/>
      <c r="H859" s="194"/>
      <c r="I859" s="194"/>
      <c r="J859" s="194"/>
      <c r="K859" s="194"/>
      <c r="L859" s="194"/>
      <c r="M859" s="194"/>
      <c r="N859" s="194"/>
      <c r="O859" s="194"/>
      <c r="P859" s="194"/>
      <c r="Q859" s="194"/>
      <c r="R859" s="194"/>
      <c r="S859" s="194"/>
      <c r="T859" s="194"/>
      <c r="U859" s="194"/>
      <c r="V859" s="194"/>
      <c r="W859" s="194"/>
      <c r="X859" s="194"/>
      <c r="Y859" s="194"/>
      <c r="Z859" s="194"/>
      <c r="AA859" s="194"/>
    </row>
    <row r="860" spans="1:27" ht="15.75" customHeight="1" x14ac:dyDescent="0.25">
      <c r="A860" s="194"/>
      <c r="B860" s="194"/>
      <c r="C860" s="194"/>
      <c r="D860" s="194"/>
      <c r="E860" s="194"/>
      <c r="F860" s="194"/>
      <c r="G860" s="194"/>
      <c r="H860" s="194"/>
      <c r="I860" s="194"/>
      <c r="J860" s="194"/>
      <c r="K860" s="194"/>
      <c r="L860" s="194"/>
      <c r="M860" s="194"/>
      <c r="N860" s="194"/>
      <c r="O860" s="194"/>
      <c r="P860" s="194"/>
      <c r="Q860" s="194"/>
      <c r="R860" s="194"/>
      <c r="S860" s="194"/>
      <c r="T860" s="194"/>
      <c r="U860" s="194"/>
      <c r="V860" s="194"/>
      <c r="W860" s="194"/>
      <c r="X860" s="194"/>
      <c r="Y860" s="194"/>
      <c r="Z860" s="194"/>
      <c r="AA860" s="194"/>
    </row>
    <row r="861" spans="1:27" ht="15.75" customHeight="1" x14ac:dyDescent="0.25">
      <c r="A861" s="194"/>
      <c r="B861" s="194"/>
      <c r="C861" s="194"/>
      <c r="D861" s="194"/>
      <c r="E861" s="194"/>
      <c r="F861" s="194"/>
      <c r="G861" s="194"/>
      <c r="H861" s="194"/>
      <c r="I861" s="194"/>
      <c r="J861" s="194"/>
      <c r="K861" s="194"/>
      <c r="L861" s="194"/>
      <c r="M861" s="194"/>
      <c r="N861" s="194"/>
      <c r="O861" s="194"/>
      <c r="P861" s="194"/>
      <c r="Q861" s="194"/>
      <c r="R861" s="194"/>
      <c r="S861" s="194"/>
      <c r="T861" s="194"/>
      <c r="U861" s="194"/>
      <c r="V861" s="194"/>
      <c r="W861" s="194"/>
      <c r="X861" s="194"/>
      <c r="Y861" s="194"/>
      <c r="Z861" s="194"/>
      <c r="AA861" s="194"/>
    </row>
    <row r="862" spans="1:27" ht="15.75" customHeight="1" x14ac:dyDescent="0.25">
      <c r="A862" s="194"/>
      <c r="B862" s="194"/>
      <c r="C862" s="194"/>
      <c r="D862" s="194"/>
      <c r="E862" s="194"/>
      <c r="F862" s="194"/>
      <c r="G862" s="194"/>
      <c r="H862" s="194"/>
      <c r="I862" s="194"/>
      <c r="J862" s="194"/>
      <c r="K862" s="194"/>
      <c r="L862" s="194"/>
      <c r="M862" s="194"/>
      <c r="N862" s="194"/>
      <c r="O862" s="194"/>
      <c r="P862" s="194"/>
      <c r="Q862" s="194"/>
      <c r="R862" s="194"/>
      <c r="S862" s="194"/>
      <c r="T862" s="194"/>
      <c r="U862" s="194"/>
      <c r="V862" s="194"/>
      <c r="W862" s="194"/>
      <c r="X862" s="194"/>
      <c r="Y862" s="194"/>
      <c r="Z862" s="194"/>
      <c r="AA862" s="194"/>
    </row>
    <row r="863" spans="1:27" ht="15.75" customHeight="1" x14ac:dyDescent="0.25">
      <c r="A863" s="194"/>
      <c r="B863" s="194"/>
      <c r="C863" s="194"/>
      <c r="D863" s="194"/>
      <c r="E863" s="194"/>
      <c r="F863" s="194"/>
      <c r="G863" s="194"/>
      <c r="H863" s="194"/>
      <c r="I863" s="194"/>
      <c r="J863" s="194"/>
      <c r="K863" s="194"/>
      <c r="L863" s="194"/>
      <c r="M863" s="194"/>
      <c r="N863" s="194"/>
      <c r="O863" s="194"/>
      <c r="P863" s="194"/>
      <c r="Q863" s="194"/>
      <c r="R863" s="194"/>
      <c r="S863" s="194"/>
      <c r="T863" s="194"/>
      <c r="U863" s="194"/>
      <c r="V863" s="194"/>
      <c r="W863" s="194"/>
      <c r="X863" s="194"/>
      <c r="Y863" s="194"/>
      <c r="Z863" s="194"/>
      <c r="AA863" s="194"/>
    </row>
    <row r="864" spans="1:27" ht="15.75" customHeight="1" x14ac:dyDescent="0.25">
      <c r="A864" s="194"/>
      <c r="B864" s="194"/>
      <c r="C864" s="194"/>
      <c r="D864" s="194"/>
      <c r="E864" s="194"/>
      <c r="F864" s="194"/>
      <c r="G864" s="194"/>
      <c r="H864" s="194"/>
      <c r="I864" s="194"/>
      <c r="J864" s="194"/>
      <c r="K864" s="194"/>
      <c r="L864" s="194"/>
      <c r="M864" s="194"/>
      <c r="N864" s="194"/>
      <c r="O864" s="194"/>
      <c r="P864" s="194"/>
      <c r="Q864" s="194"/>
      <c r="R864" s="194"/>
      <c r="S864" s="194"/>
      <c r="T864" s="194"/>
      <c r="U864" s="194"/>
      <c r="V864" s="194"/>
      <c r="W864" s="194"/>
      <c r="X864" s="194"/>
      <c r="Y864" s="194"/>
      <c r="Z864" s="194"/>
      <c r="AA864" s="194"/>
    </row>
    <row r="865" spans="1:27" ht="15.75" customHeight="1" x14ac:dyDescent="0.25">
      <c r="A865" s="194"/>
      <c r="B865" s="194"/>
      <c r="C865" s="194"/>
      <c r="D865" s="194"/>
      <c r="E865" s="194"/>
      <c r="F865" s="194"/>
      <c r="G865" s="194"/>
      <c r="H865" s="194"/>
      <c r="I865" s="194"/>
      <c r="J865" s="194"/>
      <c r="K865" s="194"/>
      <c r="L865" s="194"/>
      <c r="M865" s="194"/>
      <c r="N865" s="194"/>
      <c r="O865" s="194"/>
      <c r="P865" s="194"/>
      <c r="Q865" s="194"/>
      <c r="R865" s="194"/>
      <c r="S865" s="194"/>
      <c r="T865" s="194"/>
      <c r="U865" s="194"/>
      <c r="V865" s="194"/>
      <c r="W865" s="194"/>
      <c r="X865" s="194"/>
      <c r="Y865" s="194"/>
      <c r="Z865" s="194"/>
      <c r="AA865" s="194"/>
    </row>
    <row r="866" spans="1:27" ht="15.75" customHeight="1" x14ac:dyDescent="0.25">
      <c r="A866" s="194"/>
      <c r="B866" s="194"/>
      <c r="C866" s="194"/>
      <c r="D866" s="194"/>
      <c r="E866" s="194"/>
      <c r="F866" s="194"/>
      <c r="G866" s="194"/>
      <c r="H866" s="194"/>
      <c r="I866" s="194"/>
      <c r="J866" s="194"/>
      <c r="K866" s="194"/>
      <c r="L866" s="194"/>
      <c r="M866" s="194"/>
      <c r="N866" s="194"/>
      <c r="O866" s="194"/>
      <c r="P866" s="194"/>
      <c r="Q866" s="194"/>
      <c r="R866" s="194"/>
      <c r="S866" s="194"/>
      <c r="T866" s="194"/>
      <c r="U866" s="194"/>
      <c r="V866" s="194"/>
      <c r="W866" s="194"/>
      <c r="X866" s="194"/>
      <c r="Y866" s="194"/>
      <c r="Z866" s="194"/>
      <c r="AA866" s="194"/>
    </row>
    <row r="867" spans="1:27" ht="15.75" customHeight="1" x14ac:dyDescent="0.25">
      <c r="A867" s="194"/>
      <c r="B867" s="194"/>
      <c r="C867" s="194"/>
      <c r="D867" s="194"/>
      <c r="E867" s="194"/>
      <c r="F867" s="194"/>
      <c r="G867" s="194"/>
      <c r="H867" s="194"/>
      <c r="I867" s="194"/>
      <c r="J867" s="194"/>
      <c r="K867" s="194"/>
      <c r="L867" s="194"/>
      <c r="M867" s="194"/>
      <c r="N867" s="194"/>
      <c r="O867" s="194"/>
      <c r="P867" s="194"/>
      <c r="Q867" s="194"/>
      <c r="R867" s="194"/>
      <c r="S867" s="194"/>
      <c r="T867" s="194"/>
      <c r="U867" s="194"/>
      <c r="V867" s="194"/>
      <c r="W867" s="194"/>
      <c r="X867" s="194"/>
      <c r="Y867" s="194"/>
      <c r="Z867" s="194"/>
      <c r="AA867" s="194"/>
    </row>
    <row r="868" spans="1:27" ht="15.75" customHeight="1" x14ac:dyDescent="0.25">
      <c r="A868" s="194"/>
      <c r="B868" s="194"/>
      <c r="C868" s="194"/>
      <c r="D868" s="194"/>
      <c r="E868" s="194"/>
      <c r="F868" s="194"/>
      <c r="G868" s="194"/>
      <c r="H868" s="194"/>
      <c r="I868" s="194"/>
      <c r="J868" s="194"/>
      <c r="K868" s="194"/>
      <c r="L868" s="194"/>
      <c r="M868" s="194"/>
      <c r="N868" s="194"/>
      <c r="O868" s="194"/>
      <c r="P868" s="194"/>
      <c r="Q868" s="194"/>
      <c r="R868" s="194"/>
      <c r="S868" s="194"/>
      <c r="T868" s="194"/>
      <c r="U868" s="194"/>
      <c r="V868" s="194"/>
      <c r="W868" s="194"/>
      <c r="X868" s="194"/>
      <c r="Y868" s="194"/>
      <c r="Z868" s="194"/>
      <c r="AA868" s="194"/>
    </row>
    <row r="869" spans="1:27" ht="15.75" customHeight="1" x14ac:dyDescent="0.25">
      <c r="A869" s="194"/>
      <c r="B869" s="194"/>
      <c r="C869" s="194"/>
      <c r="D869" s="194"/>
      <c r="E869" s="194"/>
      <c r="F869" s="194"/>
      <c r="G869" s="194"/>
      <c r="H869" s="194"/>
      <c r="I869" s="194"/>
      <c r="J869" s="194"/>
      <c r="K869" s="194"/>
      <c r="L869" s="194"/>
      <c r="M869" s="194"/>
      <c r="N869" s="194"/>
      <c r="O869" s="194"/>
      <c r="P869" s="194"/>
      <c r="Q869" s="194"/>
      <c r="R869" s="194"/>
      <c r="S869" s="194"/>
      <c r="T869" s="194"/>
      <c r="U869" s="194"/>
      <c r="V869" s="194"/>
      <c r="W869" s="194"/>
      <c r="X869" s="194"/>
      <c r="Y869" s="194"/>
      <c r="Z869" s="194"/>
      <c r="AA869" s="194"/>
    </row>
    <row r="870" spans="1:27" ht="15.75" customHeight="1" x14ac:dyDescent="0.25">
      <c r="A870" s="194"/>
      <c r="B870" s="194"/>
      <c r="C870" s="194"/>
      <c r="D870" s="194"/>
      <c r="E870" s="194"/>
      <c r="F870" s="194"/>
      <c r="G870" s="194"/>
      <c r="H870" s="194"/>
      <c r="I870" s="194"/>
      <c r="J870" s="194"/>
      <c r="K870" s="194"/>
      <c r="L870" s="194"/>
      <c r="M870" s="194"/>
      <c r="N870" s="194"/>
      <c r="O870" s="194"/>
      <c r="P870" s="194"/>
      <c r="Q870" s="194"/>
      <c r="R870" s="194"/>
      <c r="S870" s="194"/>
      <c r="T870" s="194"/>
      <c r="U870" s="194"/>
      <c r="V870" s="194"/>
      <c r="W870" s="194"/>
      <c r="X870" s="194"/>
      <c r="Y870" s="194"/>
      <c r="Z870" s="194"/>
      <c r="AA870" s="194"/>
    </row>
    <row r="871" spans="1:27" ht="15.75" customHeight="1" x14ac:dyDescent="0.25">
      <c r="A871" s="194"/>
      <c r="B871" s="194"/>
      <c r="C871" s="194"/>
      <c r="D871" s="194"/>
      <c r="E871" s="194"/>
      <c r="F871" s="194"/>
      <c r="G871" s="194"/>
      <c r="H871" s="194"/>
      <c r="I871" s="194"/>
      <c r="J871" s="194"/>
      <c r="K871" s="194"/>
      <c r="L871" s="194"/>
      <c r="M871" s="194"/>
      <c r="N871" s="194"/>
      <c r="O871" s="194"/>
      <c r="P871" s="194"/>
      <c r="Q871" s="194"/>
      <c r="R871" s="194"/>
      <c r="S871" s="194"/>
      <c r="T871" s="194"/>
      <c r="U871" s="194"/>
      <c r="V871" s="194"/>
      <c r="W871" s="194"/>
      <c r="X871" s="194"/>
      <c r="Y871" s="194"/>
      <c r="Z871" s="194"/>
      <c r="AA871" s="194"/>
    </row>
    <row r="872" spans="1:27" ht="15.75" customHeight="1" x14ac:dyDescent="0.25">
      <c r="A872" s="194"/>
      <c r="B872" s="194"/>
      <c r="C872" s="194"/>
      <c r="D872" s="194"/>
      <c r="E872" s="194"/>
      <c r="F872" s="194"/>
      <c r="G872" s="194"/>
      <c r="H872" s="194"/>
      <c r="I872" s="194"/>
      <c r="J872" s="194"/>
      <c r="K872" s="194"/>
      <c r="L872" s="194"/>
      <c r="M872" s="194"/>
      <c r="N872" s="194"/>
      <c r="O872" s="194"/>
      <c r="P872" s="194"/>
      <c r="Q872" s="194"/>
      <c r="R872" s="194"/>
      <c r="S872" s="194"/>
      <c r="T872" s="194"/>
      <c r="U872" s="194"/>
      <c r="V872" s="194"/>
      <c r="W872" s="194"/>
      <c r="X872" s="194"/>
      <c r="Y872" s="194"/>
      <c r="Z872" s="194"/>
      <c r="AA872" s="194"/>
    </row>
    <row r="873" spans="1:27" ht="15.75" customHeight="1" x14ac:dyDescent="0.25">
      <c r="A873" s="194"/>
      <c r="B873" s="194"/>
      <c r="C873" s="194"/>
      <c r="D873" s="194"/>
      <c r="E873" s="194"/>
      <c r="F873" s="194"/>
      <c r="G873" s="194"/>
      <c r="H873" s="194"/>
      <c r="I873" s="194"/>
      <c r="J873" s="194"/>
      <c r="K873" s="194"/>
      <c r="L873" s="194"/>
      <c r="M873" s="194"/>
      <c r="N873" s="194"/>
      <c r="O873" s="194"/>
      <c r="P873" s="194"/>
      <c r="Q873" s="194"/>
      <c r="R873" s="194"/>
      <c r="S873" s="194"/>
      <c r="T873" s="194"/>
      <c r="U873" s="194"/>
      <c r="V873" s="194"/>
      <c r="W873" s="194"/>
      <c r="X873" s="194"/>
      <c r="Y873" s="194"/>
      <c r="Z873" s="194"/>
      <c r="AA873" s="194"/>
    </row>
    <row r="874" spans="1:27" ht="15.75" customHeight="1" x14ac:dyDescent="0.25">
      <c r="A874" s="194"/>
      <c r="B874" s="194"/>
      <c r="C874" s="194"/>
      <c r="D874" s="194"/>
      <c r="E874" s="194"/>
      <c r="F874" s="194"/>
      <c r="G874" s="194"/>
      <c r="H874" s="194"/>
      <c r="I874" s="194"/>
      <c r="J874" s="194"/>
      <c r="K874" s="194"/>
      <c r="L874" s="194"/>
      <c r="M874" s="194"/>
      <c r="N874" s="194"/>
      <c r="O874" s="194"/>
      <c r="P874" s="194"/>
      <c r="Q874" s="194"/>
      <c r="R874" s="194"/>
      <c r="S874" s="194"/>
      <c r="T874" s="194"/>
      <c r="U874" s="194"/>
      <c r="V874" s="194"/>
      <c r="W874" s="194"/>
      <c r="X874" s="194"/>
      <c r="Y874" s="194"/>
      <c r="Z874" s="194"/>
      <c r="AA874" s="194"/>
    </row>
    <row r="875" spans="1:27" ht="15.75" customHeight="1" x14ac:dyDescent="0.25">
      <c r="A875" s="194"/>
      <c r="B875" s="194"/>
      <c r="C875" s="194"/>
      <c r="D875" s="194"/>
      <c r="E875" s="194"/>
      <c r="F875" s="194"/>
      <c r="G875" s="194"/>
      <c r="H875" s="194"/>
      <c r="I875" s="194"/>
      <c r="J875" s="194"/>
      <c r="K875" s="194"/>
      <c r="L875" s="194"/>
      <c r="M875" s="194"/>
      <c r="N875" s="194"/>
      <c r="O875" s="194"/>
      <c r="P875" s="194"/>
      <c r="Q875" s="194"/>
      <c r="R875" s="194"/>
      <c r="S875" s="194"/>
      <c r="T875" s="194"/>
      <c r="U875" s="194"/>
      <c r="V875" s="194"/>
      <c r="W875" s="194"/>
      <c r="X875" s="194"/>
      <c r="Y875" s="194"/>
      <c r="Z875" s="194"/>
      <c r="AA875" s="194"/>
    </row>
    <row r="876" spans="1:27" ht="15.75" customHeight="1" x14ac:dyDescent="0.25">
      <c r="A876" s="194"/>
      <c r="B876" s="194"/>
      <c r="C876" s="194"/>
      <c r="D876" s="194"/>
      <c r="E876" s="194"/>
      <c r="F876" s="194"/>
      <c r="G876" s="194"/>
      <c r="H876" s="194"/>
      <c r="I876" s="194"/>
      <c r="J876" s="194"/>
      <c r="K876" s="194"/>
      <c r="L876" s="194"/>
      <c r="M876" s="194"/>
      <c r="N876" s="194"/>
      <c r="O876" s="194"/>
      <c r="P876" s="194"/>
      <c r="Q876" s="194"/>
      <c r="R876" s="194"/>
      <c r="S876" s="194"/>
      <c r="T876" s="194"/>
      <c r="U876" s="194"/>
      <c r="V876" s="194"/>
      <c r="W876" s="194"/>
      <c r="X876" s="194"/>
      <c r="Y876" s="194"/>
      <c r="Z876" s="194"/>
      <c r="AA876" s="194"/>
    </row>
    <row r="877" spans="1:27" ht="15.75" customHeight="1" x14ac:dyDescent="0.25">
      <c r="A877" s="194"/>
      <c r="B877" s="194"/>
      <c r="C877" s="194"/>
      <c r="D877" s="194"/>
      <c r="E877" s="194"/>
      <c r="F877" s="194"/>
      <c r="G877" s="194"/>
      <c r="H877" s="194"/>
      <c r="I877" s="194"/>
      <c r="J877" s="194"/>
      <c r="K877" s="194"/>
      <c r="L877" s="194"/>
      <c r="M877" s="194"/>
      <c r="N877" s="194"/>
      <c r="O877" s="194"/>
      <c r="P877" s="194"/>
      <c r="Q877" s="194"/>
      <c r="R877" s="194"/>
      <c r="S877" s="194"/>
      <c r="T877" s="194"/>
      <c r="U877" s="194"/>
      <c r="V877" s="194"/>
      <c r="W877" s="194"/>
      <c r="X877" s="194"/>
      <c r="Y877" s="194"/>
      <c r="Z877" s="194"/>
      <c r="AA877" s="194"/>
    </row>
    <row r="878" spans="1:27" ht="15.75" customHeight="1" x14ac:dyDescent="0.25">
      <c r="A878" s="194"/>
      <c r="B878" s="194"/>
      <c r="C878" s="194"/>
      <c r="D878" s="194"/>
      <c r="E878" s="194"/>
      <c r="F878" s="194"/>
      <c r="G878" s="194"/>
      <c r="H878" s="194"/>
      <c r="I878" s="194"/>
      <c r="J878" s="194"/>
      <c r="K878" s="194"/>
      <c r="L878" s="194"/>
      <c r="M878" s="194"/>
      <c r="N878" s="194"/>
      <c r="O878" s="194"/>
      <c r="P878" s="194"/>
      <c r="Q878" s="194"/>
      <c r="R878" s="194"/>
      <c r="S878" s="194"/>
      <c r="T878" s="194"/>
      <c r="U878" s="194"/>
      <c r="V878" s="194"/>
      <c r="W878" s="194"/>
      <c r="X878" s="194"/>
      <c r="Y878" s="194"/>
      <c r="Z878" s="194"/>
      <c r="AA878" s="194"/>
    </row>
    <row r="879" spans="1:27" ht="15.75" customHeight="1" x14ac:dyDescent="0.25">
      <c r="A879" s="194"/>
      <c r="B879" s="194"/>
      <c r="C879" s="194"/>
      <c r="D879" s="194"/>
      <c r="E879" s="194"/>
      <c r="F879" s="194"/>
      <c r="G879" s="194"/>
      <c r="H879" s="194"/>
      <c r="I879" s="194"/>
      <c r="J879" s="194"/>
      <c r="K879" s="194"/>
      <c r="L879" s="194"/>
      <c r="M879" s="194"/>
      <c r="N879" s="194"/>
      <c r="O879" s="194"/>
      <c r="P879" s="194"/>
      <c r="Q879" s="194"/>
      <c r="R879" s="194"/>
      <c r="S879" s="194"/>
      <c r="T879" s="194"/>
      <c r="U879" s="194"/>
      <c r="V879" s="194"/>
      <c r="W879" s="194"/>
      <c r="X879" s="194"/>
      <c r="Y879" s="194"/>
      <c r="Z879" s="194"/>
      <c r="AA879" s="194"/>
    </row>
    <row r="880" spans="1:27" ht="15.75" customHeight="1" x14ac:dyDescent="0.25">
      <c r="A880" s="194"/>
      <c r="B880" s="194"/>
      <c r="C880" s="194"/>
      <c r="D880" s="194"/>
      <c r="E880" s="194"/>
      <c r="F880" s="194"/>
      <c r="G880" s="194"/>
      <c r="H880" s="194"/>
      <c r="I880" s="194"/>
      <c r="J880" s="194"/>
      <c r="K880" s="194"/>
      <c r="L880" s="194"/>
      <c r="M880" s="194"/>
      <c r="N880" s="194"/>
      <c r="O880" s="194"/>
      <c r="P880" s="194"/>
      <c r="Q880" s="194"/>
      <c r="R880" s="194"/>
      <c r="S880" s="194"/>
      <c r="T880" s="194"/>
      <c r="U880" s="194"/>
      <c r="V880" s="194"/>
      <c r="W880" s="194"/>
      <c r="X880" s="194"/>
      <c r="Y880" s="194"/>
      <c r="Z880" s="194"/>
      <c r="AA880" s="194"/>
    </row>
    <row r="881" spans="1:27" ht="15.75" customHeight="1" x14ac:dyDescent="0.25">
      <c r="A881" s="194"/>
      <c r="B881" s="194"/>
      <c r="C881" s="194"/>
      <c r="D881" s="194"/>
      <c r="E881" s="194"/>
      <c r="F881" s="194"/>
      <c r="G881" s="194"/>
      <c r="H881" s="194"/>
      <c r="I881" s="194"/>
      <c r="J881" s="194"/>
      <c r="K881" s="194"/>
      <c r="L881" s="194"/>
      <c r="M881" s="194"/>
      <c r="N881" s="194"/>
      <c r="O881" s="194"/>
      <c r="P881" s="194"/>
      <c r="Q881" s="194"/>
      <c r="R881" s="194"/>
      <c r="S881" s="194"/>
      <c r="T881" s="194"/>
      <c r="U881" s="194"/>
      <c r="V881" s="194"/>
      <c r="W881" s="194"/>
      <c r="X881" s="194"/>
      <c r="Y881" s="194"/>
      <c r="Z881" s="194"/>
      <c r="AA881" s="194"/>
    </row>
    <row r="882" spans="1:27" ht="15.75" customHeight="1" x14ac:dyDescent="0.25">
      <c r="A882" s="194"/>
      <c r="B882" s="194"/>
      <c r="C882" s="194"/>
      <c r="D882" s="194"/>
      <c r="E882" s="194"/>
      <c r="F882" s="194"/>
      <c r="G882" s="194"/>
      <c r="H882" s="194"/>
      <c r="I882" s="194"/>
      <c r="J882" s="194"/>
      <c r="K882" s="194"/>
      <c r="L882" s="194"/>
      <c r="M882" s="194"/>
      <c r="N882" s="194"/>
      <c r="O882" s="194"/>
      <c r="P882" s="194"/>
      <c r="Q882" s="194"/>
      <c r="R882" s="194"/>
      <c r="S882" s="194"/>
      <c r="T882" s="194"/>
      <c r="U882" s="194"/>
      <c r="V882" s="194"/>
      <c r="W882" s="194"/>
      <c r="X882" s="194"/>
      <c r="Y882" s="194"/>
      <c r="Z882" s="194"/>
      <c r="AA882" s="194"/>
    </row>
    <row r="883" spans="1:27" ht="15.75" customHeight="1" x14ac:dyDescent="0.25">
      <c r="A883" s="194"/>
      <c r="B883" s="194"/>
      <c r="C883" s="194"/>
      <c r="D883" s="194"/>
      <c r="E883" s="194"/>
      <c r="F883" s="194"/>
      <c r="G883" s="194"/>
      <c r="H883" s="194"/>
      <c r="I883" s="194"/>
      <c r="J883" s="194"/>
      <c r="K883" s="194"/>
      <c r="L883" s="194"/>
      <c r="M883" s="194"/>
      <c r="N883" s="194"/>
      <c r="O883" s="194"/>
      <c r="P883" s="194"/>
      <c r="Q883" s="194"/>
      <c r="R883" s="194"/>
      <c r="S883" s="194"/>
      <c r="T883" s="194"/>
      <c r="U883" s="194"/>
      <c r="V883" s="194"/>
      <c r="W883" s="194"/>
      <c r="X883" s="194"/>
      <c r="Y883" s="194"/>
      <c r="Z883" s="194"/>
      <c r="AA883" s="194"/>
    </row>
    <row r="884" spans="1:27" ht="15.75" customHeight="1" x14ac:dyDescent="0.25">
      <c r="A884" s="194"/>
      <c r="B884" s="194"/>
      <c r="C884" s="194"/>
      <c r="D884" s="194"/>
      <c r="E884" s="194"/>
      <c r="F884" s="194"/>
      <c r="G884" s="194"/>
      <c r="H884" s="194"/>
      <c r="I884" s="194"/>
      <c r="J884" s="194"/>
      <c r="K884" s="194"/>
      <c r="L884" s="194"/>
      <c r="M884" s="194"/>
      <c r="N884" s="194"/>
      <c r="O884" s="194"/>
      <c r="P884" s="194"/>
      <c r="Q884" s="194"/>
      <c r="R884" s="194"/>
      <c r="S884" s="194"/>
      <c r="T884" s="194"/>
      <c r="U884" s="194"/>
      <c r="V884" s="194"/>
      <c r="W884" s="194"/>
      <c r="X884" s="194"/>
      <c r="Y884" s="194"/>
      <c r="Z884" s="194"/>
      <c r="AA884" s="194"/>
    </row>
    <row r="885" spans="1:27" ht="15.75" customHeight="1" x14ac:dyDescent="0.25">
      <c r="A885" s="194"/>
      <c r="B885" s="194"/>
      <c r="C885" s="194"/>
      <c r="D885" s="194"/>
      <c r="E885" s="194"/>
      <c r="F885" s="194"/>
      <c r="G885" s="194"/>
      <c r="H885" s="194"/>
      <c r="I885" s="194"/>
      <c r="J885" s="194"/>
      <c r="K885" s="194"/>
      <c r="L885" s="194"/>
      <c r="M885" s="194"/>
      <c r="N885" s="194"/>
      <c r="O885" s="194"/>
      <c r="P885" s="194"/>
      <c r="Q885" s="194"/>
      <c r="R885" s="194"/>
      <c r="S885" s="194"/>
      <c r="T885" s="194"/>
      <c r="U885" s="194"/>
      <c r="V885" s="194"/>
      <c r="W885" s="194"/>
      <c r="X885" s="194"/>
      <c r="Y885" s="194"/>
      <c r="Z885" s="194"/>
      <c r="AA885" s="194"/>
    </row>
    <row r="886" spans="1:27" ht="15.75" customHeight="1" x14ac:dyDescent="0.25">
      <c r="A886" s="194"/>
      <c r="B886" s="194"/>
      <c r="C886" s="194"/>
      <c r="D886" s="194"/>
      <c r="E886" s="194"/>
      <c r="F886" s="194"/>
      <c r="G886" s="194"/>
      <c r="H886" s="194"/>
      <c r="I886" s="194"/>
      <c r="J886" s="194"/>
      <c r="K886" s="194"/>
      <c r="L886" s="194"/>
      <c r="M886" s="194"/>
      <c r="N886" s="194"/>
      <c r="O886" s="194"/>
      <c r="P886" s="194"/>
      <c r="Q886" s="194"/>
      <c r="R886" s="194"/>
      <c r="S886" s="194"/>
      <c r="T886" s="194"/>
      <c r="U886" s="194"/>
      <c r="V886" s="194"/>
      <c r="W886" s="194"/>
      <c r="X886" s="194"/>
      <c r="Y886" s="194"/>
      <c r="Z886" s="194"/>
      <c r="AA886" s="194"/>
    </row>
    <row r="887" spans="1:27" ht="15.75" customHeight="1" x14ac:dyDescent="0.25">
      <c r="A887" s="194"/>
      <c r="B887" s="194"/>
      <c r="C887" s="194"/>
      <c r="D887" s="194"/>
      <c r="E887" s="194"/>
      <c r="F887" s="194"/>
      <c r="G887" s="194"/>
      <c r="H887" s="194"/>
      <c r="I887" s="194"/>
      <c r="J887" s="194"/>
      <c r="K887" s="194"/>
      <c r="L887" s="194"/>
      <c r="M887" s="194"/>
      <c r="N887" s="194"/>
      <c r="O887" s="194"/>
      <c r="P887" s="194"/>
      <c r="Q887" s="194"/>
      <c r="R887" s="194"/>
      <c r="S887" s="194"/>
      <c r="T887" s="194"/>
      <c r="U887" s="194"/>
      <c r="V887" s="194"/>
      <c r="W887" s="194"/>
      <c r="X887" s="194"/>
      <c r="Y887" s="194"/>
      <c r="Z887" s="194"/>
      <c r="AA887" s="194"/>
    </row>
    <row r="888" spans="1:27" ht="15.75" customHeight="1" x14ac:dyDescent="0.25">
      <c r="A888" s="194"/>
      <c r="B888" s="194"/>
      <c r="C888" s="194"/>
      <c r="D888" s="194"/>
      <c r="E888" s="194"/>
      <c r="F888" s="194"/>
      <c r="G888" s="194"/>
      <c r="H888" s="194"/>
      <c r="I888" s="194"/>
      <c r="J888" s="194"/>
      <c r="K888" s="194"/>
      <c r="L888" s="194"/>
      <c r="M888" s="194"/>
      <c r="N888" s="194"/>
      <c r="O888" s="194"/>
      <c r="P888" s="194"/>
      <c r="Q888" s="194"/>
      <c r="R888" s="194"/>
      <c r="S888" s="194"/>
      <c r="T888" s="194"/>
      <c r="U888" s="194"/>
      <c r="V888" s="194"/>
      <c r="W888" s="194"/>
      <c r="X888" s="194"/>
      <c r="Y888" s="194"/>
      <c r="Z888" s="194"/>
      <c r="AA888" s="194"/>
    </row>
    <row r="889" spans="1:27" ht="15.75" customHeight="1" x14ac:dyDescent="0.25">
      <c r="A889" s="194"/>
      <c r="B889" s="194"/>
      <c r="C889" s="194"/>
      <c r="D889" s="194"/>
      <c r="E889" s="194"/>
      <c r="F889" s="194"/>
      <c r="G889" s="194"/>
      <c r="H889" s="194"/>
      <c r="I889" s="194"/>
      <c r="J889" s="194"/>
      <c r="K889" s="194"/>
      <c r="L889" s="194"/>
      <c r="M889" s="194"/>
      <c r="N889" s="194"/>
      <c r="O889" s="194"/>
      <c r="P889" s="194"/>
      <c r="Q889" s="194"/>
      <c r="R889" s="194"/>
      <c r="S889" s="194"/>
      <c r="T889" s="194"/>
      <c r="U889" s="194"/>
      <c r="V889" s="194"/>
      <c r="W889" s="194"/>
      <c r="X889" s="194"/>
      <c r="Y889" s="194"/>
      <c r="Z889" s="194"/>
      <c r="AA889" s="194"/>
    </row>
    <row r="890" spans="1:27" ht="15.75" customHeight="1" x14ac:dyDescent="0.25">
      <c r="A890" s="194"/>
      <c r="B890" s="194"/>
      <c r="C890" s="194"/>
      <c r="D890" s="194"/>
      <c r="E890" s="194"/>
      <c r="F890" s="194"/>
      <c r="G890" s="194"/>
      <c r="H890" s="194"/>
      <c r="I890" s="194"/>
      <c r="J890" s="194"/>
      <c r="K890" s="194"/>
      <c r="L890" s="194"/>
      <c r="M890" s="194"/>
      <c r="N890" s="194"/>
      <c r="O890" s="194"/>
      <c r="P890" s="194"/>
      <c r="Q890" s="194"/>
      <c r="R890" s="194"/>
      <c r="S890" s="194"/>
      <c r="T890" s="194"/>
      <c r="U890" s="194"/>
      <c r="V890" s="194"/>
      <c r="W890" s="194"/>
      <c r="X890" s="194"/>
      <c r="Y890" s="194"/>
      <c r="Z890" s="194"/>
      <c r="AA890" s="194"/>
    </row>
    <row r="891" spans="1:27" ht="15.75" customHeight="1" x14ac:dyDescent="0.25">
      <c r="A891" s="194"/>
      <c r="B891" s="194"/>
      <c r="C891" s="194"/>
      <c r="D891" s="194"/>
      <c r="E891" s="194"/>
      <c r="F891" s="194"/>
      <c r="G891" s="194"/>
      <c r="H891" s="194"/>
      <c r="I891" s="194"/>
      <c r="J891" s="194"/>
      <c r="K891" s="194"/>
      <c r="L891" s="194"/>
      <c r="M891" s="194"/>
      <c r="N891" s="194"/>
      <c r="O891" s="194"/>
      <c r="P891" s="194"/>
      <c r="Q891" s="194"/>
      <c r="R891" s="194"/>
      <c r="S891" s="194"/>
      <c r="T891" s="194"/>
      <c r="U891" s="194"/>
      <c r="V891" s="194"/>
      <c r="W891" s="194"/>
      <c r="X891" s="194"/>
      <c r="Y891" s="194"/>
      <c r="Z891" s="194"/>
      <c r="AA891" s="194"/>
    </row>
    <row r="892" spans="1:27" ht="15.75" customHeight="1" x14ac:dyDescent="0.25">
      <c r="A892" s="194"/>
      <c r="B892" s="194"/>
      <c r="C892" s="194"/>
      <c r="D892" s="194"/>
      <c r="E892" s="194"/>
      <c r="F892" s="194"/>
      <c r="G892" s="194"/>
      <c r="H892" s="194"/>
      <c r="I892" s="194"/>
      <c r="J892" s="194"/>
      <c r="K892" s="194"/>
      <c r="L892" s="194"/>
      <c r="M892" s="194"/>
      <c r="N892" s="194"/>
      <c r="O892" s="194"/>
      <c r="P892" s="194"/>
      <c r="Q892" s="194"/>
      <c r="R892" s="194"/>
      <c r="S892" s="194"/>
      <c r="T892" s="194"/>
      <c r="U892" s="194"/>
      <c r="V892" s="194"/>
      <c r="W892" s="194"/>
      <c r="X892" s="194"/>
      <c r="Y892" s="194"/>
      <c r="Z892" s="194"/>
      <c r="AA892" s="194"/>
    </row>
    <row r="893" spans="1:27" ht="15.75" customHeight="1" x14ac:dyDescent="0.25">
      <c r="A893" s="194"/>
      <c r="B893" s="194"/>
      <c r="C893" s="194"/>
      <c r="D893" s="194"/>
      <c r="E893" s="194"/>
      <c r="F893" s="194"/>
      <c r="G893" s="194"/>
      <c r="H893" s="194"/>
      <c r="I893" s="194"/>
      <c r="J893" s="194"/>
      <c r="K893" s="194"/>
      <c r="L893" s="194"/>
      <c r="M893" s="194"/>
      <c r="N893" s="194"/>
      <c r="O893" s="194"/>
      <c r="P893" s="194"/>
      <c r="Q893" s="194"/>
      <c r="R893" s="194"/>
      <c r="S893" s="194"/>
      <c r="T893" s="194"/>
      <c r="U893" s="194"/>
      <c r="V893" s="194"/>
      <c r="W893" s="194"/>
      <c r="X893" s="194"/>
      <c r="Y893" s="194"/>
      <c r="Z893" s="194"/>
      <c r="AA893" s="194"/>
    </row>
    <row r="894" spans="1:27" ht="15.75" customHeight="1" x14ac:dyDescent="0.25">
      <c r="A894" s="194"/>
      <c r="B894" s="194"/>
      <c r="C894" s="194"/>
      <c r="D894" s="194"/>
      <c r="E894" s="194"/>
      <c r="F894" s="194"/>
      <c r="G894" s="194"/>
      <c r="H894" s="194"/>
      <c r="I894" s="194"/>
      <c r="J894" s="194"/>
      <c r="K894" s="194"/>
      <c r="L894" s="194"/>
      <c r="M894" s="194"/>
      <c r="N894" s="194"/>
      <c r="O894" s="194"/>
      <c r="P894" s="194"/>
      <c r="Q894" s="194"/>
      <c r="R894" s="194"/>
      <c r="S894" s="194"/>
      <c r="T894" s="194"/>
      <c r="U894" s="194"/>
      <c r="V894" s="194"/>
      <c r="W894" s="194"/>
      <c r="X894" s="194"/>
      <c r="Y894" s="194"/>
      <c r="Z894" s="194"/>
      <c r="AA894" s="194"/>
    </row>
    <row r="895" spans="1:27" ht="15.75" customHeight="1" x14ac:dyDescent="0.25">
      <c r="A895" s="194"/>
      <c r="B895" s="194"/>
      <c r="C895" s="194"/>
      <c r="D895" s="194"/>
      <c r="E895" s="194"/>
      <c r="F895" s="194"/>
      <c r="G895" s="194"/>
      <c r="H895" s="194"/>
      <c r="I895" s="194"/>
      <c r="J895" s="194"/>
      <c r="K895" s="194"/>
      <c r="L895" s="194"/>
      <c r="M895" s="194"/>
      <c r="N895" s="194"/>
      <c r="O895" s="194"/>
      <c r="P895" s="194"/>
      <c r="Q895" s="194"/>
      <c r="R895" s="194"/>
      <c r="S895" s="194"/>
      <c r="T895" s="194"/>
      <c r="U895" s="194"/>
      <c r="V895" s="194"/>
      <c r="W895" s="194"/>
      <c r="X895" s="194"/>
      <c r="Y895" s="194"/>
      <c r="Z895" s="194"/>
      <c r="AA895" s="194"/>
    </row>
    <row r="896" spans="1:27" ht="15.75" customHeight="1" x14ac:dyDescent="0.25">
      <c r="A896" s="194"/>
      <c r="B896" s="194"/>
      <c r="C896" s="194"/>
      <c r="D896" s="194"/>
      <c r="E896" s="194"/>
      <c r="F896" s="194"/>
      <c r="G896" s="194"/>
      <c r="H896" s="194"/>
      <c r="I896" s="194"/>
      <c r="J896" s="194"/>
      <c r="K896" s="194"/>
      <c r="L896" s="194"/>
      <c r="M896" s="194"/>
      <c r="N896" s="194"/>
      <c r="O896" s="194"/>
      <c r="P896" s="194"/>
      <c r="Q896" s="194"/>
      <c r="R896" s="194"/>
      <c r="S896" s="194"/>
      <c r="T896" s="194"/>
      <c r="U896" s="194"/>
      <c r="V896" s="194"/>
      <c r="W896" s="194"/>
      <c r="X896" s="194"/>
      <c r="Y896" s="194"/>
      <c r="Z896" s="194"/>
      <c r="AA896" s="194"/>
    </row>
    <row r="897" spans="1:27" ht="15.75" customHeight="1" x14ac:dyDescent="0.25">
      <c r="A897" s="194"/>
      <c r="B897" s="194"/>
      <c r="C897" s="194"/>
      <c r="D897" s="194"/>
      <c r="E897" s="194"/>
      <c r="F897" s="194"/>
      <c r="G897" s="194"/>
      <c r="H897" s="194"/>
      <c r="I897" s="194"/>
      <c r="J897" s="194"/>
      <c r="K897" s="194"/>
      <c r="L897" s="194"/>
      <c r="M897" s="194"/>
      <c r="N897" s="194"/>
      <c r="O897" s="194"/>
      <c r="P897" s="194"/>
      <c r="Q897" s="194"/>
      <c r="R897" s="194"/>
      <c r="S897" s="194"/>
      <c r="T897" s="194"/>
      <c r="U897" s="194"/>
      <c r="V897" s="194"/>
      <c r="W897" s="194"/>
      <c r="X897" s="194"/>
      <c r="Y897" s="194"/>
      <c r="Z897" s="194"/>
      <c r="AA897" s="194"/>
    </row>
    <row r="898" spans="1:27" ht="15.75" customHeight="1" x14ac:dyDescent="0.25">
      <c r="A898" s="194"/>
      <c r="B898" s="194"/>
      <c r="C898" s="194"/>
      <c r="D898" s="194"/>
      <c r="E898" s="194"/>
      <c r="F898" s="194"/>
      <c r="G898" s="194"/>
      <c r="H898" s="194"/>
      <c r="I898" s="194"/>
      <c r="J898" s="194"/>
      <c r="K898" s="194"/>
      <c r="L898" s="194"/>
      <c r="M898" s="194"/>
      <c r="N898" s="194"/>
      <c r="O898" s="194"/>
      <c r="P898" s="194"/>
      <c r="Q898" s="194"/>
      <c r="R898" s="194"/>
      <c r="S898" s="194"/>
      <c r="T898" s="194"/>
      <c r="U898" s="194"/>
      <c r="V898" s="194"/>
      <c r="W898" s="194"/>
      <c r="X898" s="194"/>
      <c r="Y898" s="194"/>
      <c r="Z898" s="194"/>
      <c r="AA898" s="194"/>
    </row>
    <row r="899" spans="1:27" ht="15.75" customHeight="1" x14ac:dyDescent="0.25">
      <c r="A899" s="194"/>
      <c r="B899" s="194"/>
      <c r="C899" s="194"/>
      <c r="D899" s="194"/>
      <c r="E899" s="194"/>
      <c r="F899" s="194"/>
      <c r="G899" s="194"/>
      <c r="H899" s="194"/>
      <c r="I899" s="194"/>
      <c r="J899" s="194"/>
      <c r="K899" s="194"/>
      <c r="L899" s="194"/>
      <c r="M899" s="194"/>
      <c r="N899" s="194"/>
      <c r="O899" s="194"/>
      <c r="P899" s="194"/>
      <c r="Q899" s="194"/>
      <c r="R899" s="194"/>
      <c r="S899" s="194"/>
      <c r="T899" s="194"/>
      <c r="U899" s="194"/>
      <c r="V899" s="194"/>
      <c r="W899" s="194"/>
      <c r="X899" s="194"/>
      <c r="Y899" s="194"/>
      <c r="Z899" s="194"/>
      <c r="AA899" s="194"/>
    </row>
    <row r="900" spans="1:27" ht="15.75" customHeight="1" x14ac:dyDescent="0.25">
      <c r="A900" s="194"/>
      <c r="B900" s="194"/>
      <c r="C900" s="194"/>
      <c r="D900" s="194"/>
      <c r="E900" s="194"/>
      <c r="F900" s="194"/>
      <c r="G900" s="194"/>
      <c r="H900" s="194"/>
      <c r="I900" s="194"/>
      <c r="J900" s="194"/>
      <c r="K900" s="194"/>
      <c r="L900" s="194"/>
      <c r="M900" s="194"/>
      <c r="N900" s="194"/>
      <c r="O900" s="194"/>
      <c r="P900" s="194"/>
      <c r="Q900" s="194"/>
      <c r="R900" s="194"/>
      <c r="S900" s="194"/>
      <c r="T900" s="194"/>
      <c r="U900" s="194"/>
      <c r="V900" s="194"/>
      <c r="W900" s="194"/>
      <c r="X900" s="194"/>
      <c r="Y900" s="194"/>
      <c r="Z900" s="194"/>
      <c r="AA900" s="194"/>
    </row>
    <row r="901" spans="1:27" ht="15.75" customHeight="1" x14ac:dyDescent="0.25">
      <c r="A901" s="194"/>
      <c r="B901" s="194"/>
      <c r="C901" s="194"/>
      <c r="D901" s="194"/>
      <c r="E901" s="194"/>
      <c r="F901" s="194"/>
      <c r="G901" s="194"/>
      <c r="H901" s="194"/>
      <c r="I901" s="194"/>
      <c r="J901" s="194"/>
      <c r="K901" s="194"/>
      <c r="L901" s="194"/>
      <c r="M901" s="194"/>
      <c r="N901" s="194"/>
      <c r="O901" s="194"/>
      <c r="P901" s="194"/>
      <c r="Q901" s="194"/>
      <c r="R901" s="194"/>
      <c r="S901" s="194"/>
      <c r="T901" s="194"/>
      <c r="U901" s="194"/>
      <c r="V901" s="194"/>
      <c r="W901" s="194"/>
      <c r="X901" s="194"/>
      <c r="Y901" s="194"/>
      <c r="Z901" s="194"/>
      <c r="AA901" s="194"/>
    </row>
    <row r="902" spans="1:27" ht="15.75" customHeight="1" x14ac:dyDescent="0.25">
      <c r="A902" s="194"/>
      <c r="B902" s="194"/>
      <c r="C902" s="194"/>
      <c r="D902" s="194"/>
      <c r="E902" s="194"/>
      <c r="F902" s="194"/>
      <c r="G902" s="194"/>
      <c r="H902" s="194"/>
      <c r="I902" s="194"/>
      <c r="J902" s="194"/>
      <c r="K902" s="194"/>
      <c r="L902" s="194"/>
      <c r="M902" s="194"/>
      <c r="N902" s="194"/>
      <c r="O902" s="194"/>
      <c r="P902" s="194"/>
      <c r="Q902" s="194"/>
      <c r="R902" s="194"/>
      <c r="S902" s="194"/>
      <c r="T902" s="194"/>
      <c r="U902" s="194"/>
      <c r="V902" s="194"/>
      <c r="W902" s="194"/>
      <c r="X902" s="194"/>
      <c r="Y902" s="194"/>
      <c r="Z902" s="194"/>
      <c r="AA902" s="194"/>
    </row>
    <row r="903" spans="1:27" ht="15.75" customHeight="1" x14ac:dyDescent="0.25">
      <c r="A903" s="194"/>
      <c r="B903" s="194"/>
      <c r="C903" s="194"/>
      <c r="D903" s="194"/>
      <c r="E903" s="194"/>
      <c r="F903" s="194"/>
      <c r="G903" s="194"/>
      <c r="H903" s="194"/>
      <c r="I903" s="194"/>
      <c r="J903" s="194"/>
      <c r="K903" s="194"/>
      <c r="L903" s="194"/>
      <c r="M903" s="194"/>
      <c r="N903" s="194"/>
      <c r="O903" s="194"/>
      <c r="P903" s="194"/>
      <c r="Q903" s="194"/>
      <c r="R903" s="194"/>
      <c r="S903" s="194"/>
      <c r="T903" s="194"/>
      <c r="U903" s="194"/>
      <c r="V903" s="194"/>
      <c r="W903" s="194"/>
      <c r="X903" s="194"/>
      <c r="Y903" s="194"/>
      <c r="Z903" s="194"/>
      <c r="AA903" s="194"/>
    </row>
    <row r="904" spans="1:27" ht="15.75" customHeight="1" x14ac:dyDescent="0.25">
      <c r="A904" s="194"/>
      <c r="B904" s="194"/>
      <c r="C904" s="194"/>
      <c r="D904" s="194"/>
      <c r="E904" s="194"/>
      <c r="F904" s="194"/>
      <c r="G904" s="194"/>
      <c r="H904" s="194"/>
      <c r="I904" s="194"/>
      <c r="J904" s="194"/>
      <c r="K904" s="194"/>
      <c r="L904" s="194"/>
      <c r="M904" s="194"/>
      <c r="N904" s="194"/>
      <c r="O904" s="194"/>
      <c r="P904" s="194"/>
      <c r="Q904" s="194"/>
      <c r="R904" s="194"/>
      <c r="S904" s="194"/>
      <c r="T904" s="194"/>
      <c r="U904" s="194"/>
      <c r="V904" s="194"/>
      <c r="W904" s="194"/>
      <c r="X904" s="194"/>
      <c r="Y904" s="194"/>
      <c r="Z904" s="194"/>
      <c r="AA904" s="194"/>
    </row>
    <row r="905" spans="1:27" ht="15.75" customHeight="1" x14ac:dyDescent="0.25">
      <c r="A905" s="194"/>
      <c r="B905" s="194"/>
      <c r="C905" s="194"/>
      <c r="D905" s="194"/>
      <c r="E905" s="194"/>
      <c r="F905" s="194"/>
      <c r="G905" s="194"/>
      <c r="H905" s="194"/>
      <c r="I905" s="194"/>
      <c r="J905" s="194"/>
      <c r="K905" s="194"/>
      <c r="L905" s="194"/>
      <c r="M905" s="194"/>
      <c r="N905" s="194"/>
      <c r="O905" s="194"/>
      <c r="P905" s="194"/>
      <c r="Q905" s="194"/>
      <c r="R905" s="194"/>
      <c r="S905" s="194"/>
      <c r="T905" s="194"/>
      <c r="U905" s="194"/>
      <c r="V905" s="194"/>
      <c r="W905" s="194"/>
      <c r="X905" s="194"/>
      <c r="Y905" s="194"/>
      <c r="Z905" s="194"/>
      <c r="AA905" s="194"/>
    </row>
    <row r="906" spans="1:27" ht="15.75" customHeight="1" x14ac:dyDescent="0.25">
      <c r="A906" s="194"/>
      <c r="B906" s="194"/>
      <c r="C906" s="194"/>
      <c r="D906" s="194"/>
      <c r="E906" s="194"/>
      <c r="F906" s="194"/>
      <c r="G906" s="194"/>
      <c r="H906" s="194"/>
      <c r="I906" s="194"/>
      <c r="J906" s="194"/>
      <c r="K906" s="194"/>
      <c r="L906" s="194"/>
      <c r="M906" s="194"/>
      <c r="N906" s="194"/>
      <c r="O906" s="194"/>
      <c r="P906" s="194"/>
      <c r="Q906" s="194"/>
      <c r="R906" s="194"/>
      <c r="S906" s="194"/>
      <c r="T906" s="194"/>
      <c r="U906" s="194"/>
      <c r="V906" s="194"/>
      <c r="W906" s="194"/>
      <c r="X906" s="194"/>
      <c r="Y906" s="194"/>
      <c r="Z906" s="194"/>
      <c r="AA906" s="194"/>
    </row>
    <row r="907" spans="1:27" ht="15.75" customHeight="1" x14ac:dyDescent="0.25">
      <c r="A907" s="194"/>
      <c r="B907" s="194"/>
      <c r="C907" s="194"/>
      <c r="D907" s="194"/>
      <c r="E907" s="194"/>
      <c r="F907" s="194"/>
      <c r="G907" s="194"/>
      <c r="H907" s="194"/>
      <c r="I907" s="194"/>
      <c r="J907" s="194"/>
      <c r="K907" s="194"/>
      <c r="L907" s="194"/>
      <c r="M907" s="194"/>
      <c r="N907" s="194"/>
      <c r="O907" s="194"/>
      <c r="P907" s="194"/>
      <c r="Q907" s="194"/>
      <c r="R907" s="194"/>
      <c r="S907" s="194"/>
      <c r="T907" s="194"/>
      <c r="U907" s="194"/>
      <c r="V907" s="194"/>
      <c r="W907" s="194"/>
      <c r="X907" s="194"/>
      <c r="Y907" s="194"/>
      <c r="Z907" s="194"/>
      <c r="AA907" s="194"/>
    </row>
    <row r="908" spans="1:27" ht="15.75" customHeight="1" x14ac:dyDescent="0.25">
      <c r="A908" s="194"/>
      <c r="B908" s="194"/>
      <c r="C908" s="194"/>
      <c r="D908" s="194"/>
      <c r="E908" s="194"/>
      <c r="F908" s="194"/>
      <c r="G908" s="194"/>
      <c r="H908" s="194"/>
      <c r="I908" s="194"/>
      <c r="J908" s="194"/>
      <c r="K908" s="194"/>
      <c r="L908" s="194"/>
      <c r="M908" s="194"/>
      <c r="N908" s="194"/>
      <c r="O908" s="194"/>
      <c r="P908" s="194"/>
      <c r="Q908" s="194"/>
      <c r="R908" s="194"/>
      <c r="S908" s="194"/>
      <c r="T908" s="194"/>
      <c r="U908" s="194"/>
      <c r="V908" s="194"/>
      <c r="W908" s="194"/>
      <c r="X908" s="194"/>
      <c r="Y908" s="194"/>
      <c r="Z908" s="194"/>
      <c r="AA908" s="194"/>
    </row>
    <row r="909" spans="1:27" ht="15.75" customHeight="1" x14ac:dyDescent="0.25">
      <c r="A909" s="194"/>
      <c r="B909" s="194"/>
      <c r="C909" s="194"/>
      <c r="D909" s="194"/>
      <c r="E909" s="194"/>
      <c r="F909" s="194"/>
      <c r="G909" s="194"/>
      <c r="H909" s="194"/>
      <c r="I909" s="194"/>
      <c r="J909" s="194"/>
      <c r="K909" s="194"/>
      <c r="L909" s="194"/>
      <c r="M909" s="194"/>
      <c r="N909" s="194"/>
      <c r="O909" s="194"/>
      <c r="P909" s="194"/>
      <c r="Q909" s="194"/>
      <c r="R909" s="194"/>
      <c r="S909" s="194"/>
      <c r="T909" s="194"/>
      <c r="U909" s="194"/>
      <c r="V909" s="194"/>
      <c r="W909" s="194"/>
      <c r="X909" s="194"/>
      <c r="Y909" s="194"/>
      <c r="Z909" s="194"/>
      <c r="AA909" s="194"/>
    </row>
    <row r="910" spans="1:27" ht="15.75" customHeight="1" x14ac:dyDescent="0.25">
      <c r="A910" s="194"/>
      <c r="B910" s="194"/>
      <c r="C910" s="194"/>
      <c r="D910" s="194"/>
      <c r="E910" s="194"/>
      <c r="F910" s="194"/>
      <c r="G910" s="194"/>
      <c r="H910" s="194"/>
      <c r="I910" s="194"/>
      <c r="J910" s="194"/>
      <c r="K910" s="194"/>
      <c r="L910" s="194"/>
      <c r="M910" s="194"/>
      <c r="N910" s="194"/>
      <c r="O910" s="194"/>
      <c r="P910" s="194"/>
      <c r="Q910" s="194"/>
      <c r="R910" s="194"/>
      <c r="S910" s="194"/>
      <c r="T910" s="194"/>
      <c r="U910" s="194"/>
      <c r="V910" s="194"/>
      <c r="W910" s="194"/>
      <c r="X910" s="194"/>
      <c r="Y910" s="194"/>
      <c r="Z910" s="194"/>
      <c r="AA910" s="194"/>
    </row>
    <row r="911" spans="1:27" ht="15.75" customHeight="1" x14ac:dyDescent="0.25">
      <c r="A911" s="194"/>
      <c r="B911" s="194"/>
      <c r="C911" s="194"/>
      <c r="D911" s="194"/>
      <c r="E911" s="194"/>
      <c r="F911" s="194"/>
      <c r="G911" s="194"/>
      <c r="H911" s="194"/>
      <c r="I911" s="194"/>
      <c r="J911" s="194"/>
      <c r="K911" s="194"/>
      <c r="L911" s="194"/>
      <c r="M911" s="194"/>
      <c r="N911" s="194"/>
      <c r="O911" s="194"/>
      <c r="P911" s="194"/>
      <c r="Q911" s="194"/>
      <c r="R911" s="194"/>
      <c r="S911" s="194"/>
      <c r="T911" s="194"/>
      <c r="U911" s="194"/>
      <c r="V911" s="194"/>
      <c r="W911" s="194"/>
      <c r="X911" s="194"/>
      <c r="Y911" s="194"/>
      <c r="Z911" s="194"/>
      <c r="AA911" s="194"/>
    </row>
    <row r="912" spans="1:27" ht="15.75" customHeight="1" x14ac:dyDescent="0.25">
      <c r="A912" s="194"/>
      <c r="B912" s="194"/>
      <c r="C912" s="194"/>
      <c r="D912" s="194"/>
      <c r="E912" s="194"/>
      <c r="F912" s="194"/>
      <c r="G912" s="194"/>
      <c r="H912" s="194"/>
      <c r="I912" s="194"/>
      <c r="J912" s="194"/>
      <c r="K912" s="194"/>
      <c r="L912" s="194"/>
      <c r="M912" s="194"/>
      <c r="N912" s="194"/>
      <c r="O912" s="194"/>
      <c r="P912" s="194"/>
      <c r="Q912" s="194"/>
      <c r="R912" s="194"/>
      <c r="S912" s="194"/>
      <c r="T912" s="194"/>
      <c r="U912" s="194"/>
      <c r="V912" s="194"/>
      <c r="W912" s="194"/>
      <c r="X912" s="194"/>
      <c r="Y912" s="194"/>
      <c r="Z912" s="194"/>
      <c r="AA912" s="194"/>
    </row>
    <row r="913" spans="1:27" ht="15.75" customHeight="1" x14ac:dyDescent="0.25">
      <c r="A913" s="194"/>
      <c r="B913" s="194"/>
      <c r="C913" s="194"/>
      <c r="D913" s="194"/>
      <c r="E913" s="194"/>
      <c r="F913" s="194"/>
      <c r="G913" s="194"/>
      <c r="H913" s="194"/>
      <c r="I913" s="194"/>
      <c r="J913" s="194"/>
      <c r="K913" s="194"/>
      <c r="L913" s="194"/>
      <c r="M913" s="194"/>
      <c r="N913" s="194"/>
      <c r="O913" s="194"/>
      <c r="P913" s="194"/>
      <c r="Q913" s="194"/>
      <c r="R913" s="194"/>
      <c r="S913" s="194"/>
      <c r="T913" s="194"/>
      <c r="U913" s="194"/>
      <c r="V913" s="194"/>
      <c r="W913" s="194"/>
      <c r="X913" s="194"/>
      <c r="Y913" s="194"/>
      <c r="Z913" s="194"/>
      <c r="AA913" s="194"/>
    </row>
    <row r="914" spans="1:27" ht="15.75" customHeight="1" x14ac:dyDescent="0.25">
      <c r="A914" s="194"/>
      <c r="B914" s="194"/>
      <c r="C914" s="194"/>
      <c r="D914" s="194"/>
      <c r="E914" s="194"/>
      <c r="F914" s="194"/>
      <c r="G914" s="194"/>
      <c r="H914" s="194"/>
      <c r="I914" s="194"/>
      <c r="J914" s="194"/>
      <c r="K914" s="194"/>
      <c r="L914" s="194"/>
      <c r="M914" s="194"/>
      <c r="N914" s="194"/>
      <c r="O914" s="194"/>
      <c r="P914" s="194"/>
      <c r="Q914" s="194"/>
      <c r="R914" s="194"/>
      <c r="S914" s="194"/>
      <c r="T914" s="194"/>
      <c r="U914" s="194"/>
      <c r="V914" s="194"/>
      <c r="W914" s="194"/>
      <c r="X914" s="194"/>
      <c r="Y914" s="194"/>
      <c r="Z914" s="194"/>
      <c r="AA914" s="194"/>
    </row>
    <row r="915" spans="1:27" ht="15.75" customHeight="1" x14ac:dyDescent="0.25">
      <c r="A915" s="194"/>
      <c r="B915" s="194"/>
      <c r="C915" s="194"/>
      <c r="D915" s="194"/>
      <c r="E915" s="194"/>
      <c r="F915" s="194"/>
      <c r="G915" s="194"/>
      <c r="H915" s="194"/>
      <c r="I915" s="194"/>
      <c r="J915" s="194"/>
      <c r="K915" s="194"/>
      <c r="L915" s="194"/>
      <c r="M915" s="194"/>
      <c r="N915" s="194"/>
      <c r="O915" s="194"/>
      <c r="P915" s="194"/>
      <c r="Q915" s="194"/>
      <c r="R915" s="194"/>
      <c r="S915" s="194"/>
      <c r="T915" s="194"/>
      <c r="U915" s="194"/>
      <c r="V915" s="194"/>
      <c r="W915" s="194"/>
      <c r="X915" s="194"/>
      <c r="Y915" s="194"/>
      <c r="Z915" s="194"/>
      <c r="AA915" s="194"/>
    </row>
    <row r="916" spans="1:27" ht="15.75" customHeight="1" x14ac:dyDescent="0.25">
      <c r="A916" s="194"/>
      <c r="B916" s="194"/>
      <c r="C916" s="194"/>
      <c r="D916" s="194"/>
      <c r="E916" s="194"/>
      <c r="F916" s="194"/>
      <c r="G916" s="194"/>
      <c r="H916" s="194"/>
      <c r="I916" s="194"/>
      <c r="J916" s="194"/>
      <c r="K916" s="194"/>
      <c r="L916" s="194"/>
      <c r="M916" s="194"/>
      <c r="N916" s="194"/>
      <c r="O916" s="194"/>
      <c r="P916" s="194"/>
      <c r="Q916" s="194"/>
      <c r="R916" s="194"/>
      <c r="S916" s="194"/>
      <c r="T916" s="194"/>
      <c r="U916" s="194"/>
      <c r="V916" s="194"/>
      <c r="W916" s="194"/>
      <c r="X916" s="194"/>
      <c r="Y916" s="194"/>
      <c r="Z916" s="194"/>
      <c r="AA916" s="194"/>
    </row>
    <row r="917" spans="1:27" ht="15.75" customHeight="1" x14ac:dyDescent="0.25">
      <c r="A917" s="194"/>
      <c r="B917" s="194"/>
      <c r="C917" s="194"/>
      <c r="D917" s="194"/>
      <c r="E917" s="194"/>
      <c r="F917" s="194"/>
      <c r="G917" s="194"/>
      <c r="H917" s="194"/>
      <c r="I917" s="194"/>
      <c r="J917" s="194"/>
      <c r="K917" s="194"/>
      <c r="L917" s="194"/>
      <c r="M917" s="194"/>
      <c r="N917" s="194"/>
      <c r="O917" s="194"/>
      <c r="P917" s="194"/>
      <c r="Q917" s="194"/>
      <c r="R917" s="194"/>
      <c r="S917" s="194"/>
      <c r="T917" s="194"/>
      <c r="U917" s="194"/>
      <c r="V917" s="194"/>
      <c r="W917" s="194"/>
      <c r="X917" s="194"/>
      <c r="Y917" s="194"/>
      <c r="Z917" s="194"/>
      <c r="AA917" s="194"/>
    </row>
    <row r="918" spans="1:27" ht="15.75" customHeight="1" x14ac:dyDescent="0.25">
      <c r="A918" s="194"/>
      <c r="B918" s="194"/>
      <c r="C918" s="194"/>
      <c r="D918" s="194"/>
      <c r="E918" s="194"/>
      <c r="F918" s="194"/>
      <c r="G918" s="194"/>
      <c r="H918" s="194"/>
      <c r="I918" s="194"/>
      <c r="J918" s="194"/>
      <c r="K918" s="194"/>
      <c r="L918" s="194"/>
      <c r="M918" s="194"/>
      <c r="N918" s="194"/>
      <c r="O918" s="194"/>
      <c r="P918" s="194"/>
      <c r="Q918" s="194"/>
      <c r="R918" s="194"/>
      <c r="S918" s="194"/>
      <c r="T918" s="194"/>
      <c r="U918" s="194"/>
      <c r="V918" s="194"/>
      <c r="W918" s="194"/>
      <c r="X918" s="194"/>
      <c r="Y918" s="194"/>
      <c r="Z918" s="194"/>
      <c r="AA918" s="194"/>
    </row>
    <row r="919" spans="1:27" ht="15.75" customHeight="1" x14ac:dyDescent="0.25">
      <c r="A919" s="194"/>
      <c r="B919" s="194"/>
      <c r="C919" s="194"/>
      <c r="D919" s="194"/>
      <c r="E919" s="194"/>
      <c r="F919" s="194"/>
      <c r="G919" s="194"/>
      <c r="H919" s="194"/>
      <c r="I919" s="194"/>
      <c r="J919" s="194"/>
      <c r="K919" s="194"/>
      <c r="L919" s="194"/>
      <c r="M919" s="194"/>
      <c r="N919" s="194"/>
      <c r="O919" s="194"/>
      <c r="P919" s="194"/>
      <c r="Q919" s="194"/>
      <c r="R919" s="194"/>
      <c r="S919" s="194"/>
      <c r="T919" s="194"/>
      <c r="U919" s="194"/>
      <c r="V919" s="194"/>
      <c r="W919" s="194"/>
      <c r="X919" s="194"/>
      <c r="Y919" s="194"/>
      <c r="Z919" s="194"/>
      <c r="AA919" s="194"/>
    </row>
    <row r="920" spans="1:27" ht="15.75" customHeight="1" x14ac:dyDescent="0.25">
      <c r="A920" s="194"/>
      <c r="B920" s="194"/>
      <c r="C920" s="194"/>
      <c r="D920" s="194"/>
      <c r="E920" s="194"/>
      <c r="F920" s="194"/>
      <c r="G920" s="194"/>
      <c r="H920" s="194"/>
      <c r="I920" s="194"/>
      <c r="J920" s="194"/>
      <c r="K920" s="194"/>
      <c r="L920" s="194"/>
      <c r="M920" s="194"/>
      <c r="N920" s="194"/>
      <c r="O920" s="194"/>
      <c r="P920" s="194"/>
      <c r="Q920" s="194"/>
      <c r="R920" s="194"/>
      <c r="S920" s="194"/>
      <c r="T920" s="194"/>
      <c r="U920" s="194"/>
      <c r="V920" s="194"/>
      <c r="W920" s="194"/>
      <c r="X920" s="194"/>
      <c r="Y920" s="194"/>
      <c r="Z920" s="194"/>
      <c r="AA920" s="194"/>
    </row>
    <row r="921" spans="1:27" ht="15.75" customHeight="1" x14ac:dyDescent="0.25">
      <c r="A921" s="194"/>
      <c r="B921" s="194"/>
      <c r="C921" s="194"/>
      <c r="D921" s="194"/>
      <c r="E921" s="194"/>
      <c r="F921" s="194"/>
      <c r="G921" s="194"/>
      <c r="H921" s="194"/>
      <c r="I921" s="194"/>
      <c r="J921" s="194"/>
      <c r="K921" s="194"/>
      <c r="L921" s="194"/>
      <c r="M921" s="194"/>
      <c r="N921" s="194"/>
      <c r="O921" s="194"/>
      <c r="P921" s="194"/>
      <c r="Q921" s="194"/>
      <c r="R921" s="194"/>
      <c r="S921" s="194"/>
      <c r="T921" s="194"/>
      <c r="U921" s="194"/>
      <c r="V921" s="194"/>
      <c r="W921" s="194"/>
      <c r="X921" s="194"/>
      <c r="Y921" s="194"/>
      <c r="Z921" s="194"/>
      <c r="AA921" s="194"/>
    </row>
    <row r="922" spans="1:27" ht="15.75" customHeight="1" x14ac:dyDescent="0.25">
      <c r="A922" s="194"/>
      <c r="B922" s="194"/>
      <c r="C922" s="194"/>
      <c r="D922" s="194"/>
      <c r="E922" s="194"/>
      <c r="F922" s="194"/>
      <c r="G922" s="194"/>
      <c r="H922" s="194"/>
      <c r="I922" s="194"/>
      <c r="J922" s="194"/>
      <c r="K922" s="194"/>
      <c r="L922" s="194"/>
      <c r="M922" s="194"/>
      <c r="N922" s="194"/>
      <c r="O922" s="194"/>
      <c r="P922" s="194"/>
      <c r="Q922" s="194"/>
      <c r="R922" s="194"/>
      <c r="S922" s="194"/>
      <c r="T922" s="194"/>
      <c r="U922" s="194"/>
      <c r="V922" s="194"/>
      <c r="W922" s="194"/>
      <c r="X922" s="194"/>
      <c r="Y922" s="194"/>
      <c r="Z922" s="194"/>
      <c r="AA922" s="194"/>
    </row>
    <row r="923" spans="1:27" ht="15.75" customHeight="1" x14ac:dyDescent="0.25">
      <c r="A923" s="194"/>
      <c r="B923" s="194"/>
      <c r="C923" s="194"/>
      <c r="D923" s="194"/>
      <c r="E923" s="194"/>
      <c r="F923" s="194"/>
      <c r="G923" s="194"/>
      <c r="H923" s="194"/>
      <c r="I923" s="194"/>
      <c r="J923" s="194"/>
      <c r="K923" s="194"/>
      <c r="L923" s="194"/>
      <c r="M923" s="194"/>
      <c r="N923" s="194"/>
      <c r="O923" s="194"/>
      <c r="P923" s="194"/>
      <c r="Q923" s="194"/>
      <c r="R923" s="194"/>
      <c r="S923" s="194"/>
      <c r="T923" s="194"/>
      <c r="U923" s="194"/>
      <c r="V923" s="194"/>
      <c r="W923" s="194"/>
      <c r="X923" s="194"/>
      <c r="Y923" s="194"/>
      <c r="Z923" s="194"/>
      <c r="AA923" s="194"/>
    </row>
    <row r="924" spans="1:27" ht="15.75" customHeight="1" x14ac:dyDescent="0.25">
      <c r="A924" s="194"/>
      <c r="B924" s="194"/>
      <c r="C924" s="194"/>
      <c r="D924" s="194"/>
      <c r="E924" s="194"/>
      <c r="F924" s="194"/>
      <c r="G924" s="194"/>
      <c r="H924" s="194"/>
      <c r="I924" s="194"/>
      <c r="J924" s="194"/>
      <c r="K924" s="194"/>
      <c r="L924" s="194"/>
      <c r="M924" s="194"/>
      <c r="N924" s="194"/>
      <c r="O924" s="194"/>
      <c r="P924" s="194"/>
      <c r="Q924" s="194"/>
      <c r="R924" s="194"/>
      <c r="S924" s="194"/>
      <c r="T924" s="194"/>
      <c r="U924" s="194"/>
      <c r="V924" s="194"/>
      <c r="W924" s="194"/>
      <c r="X924" s="194"/>
      <c r="Y924" s="194"/>
      <c r="Z924" s="194"/>
      <c r="AA924" s="194"/>
    </row>
    <row r="925" spans="1:27" ht="15.75" customHeight="1" x14ac:dyDescent="0.25">
      <c r="A925" s="194"/>
      <c r="B925" s="194"/>
      <c r="C925" s="194"/>
      <c r="D925" s="194"/>
      <c r="E925" s="194"/>
      <c r="F925" s="194"/>
      <c r="G925" s="194"/>
      <c r="H925" s="194"/>
      <c r="I925" s="194"/>
      <c r="J925" s="194"/>
      <c r="K925" s="194"/>
      <c r="L925" s="194"/>
      <c r="M925" s="194"/>
      <c r="N925" s="194"/>
      <c r="O925" s="194"/>
      <c r="P925" s="194"/>
      <c r="Q925" s="194"/>
      <c r="R925" s="194"/>
      <c r="S925" s="194"/>
      <c r="T925" s="194"/>
      <c r="U925" s="194"/>
      <c r="V925" s="194"/>
      <c r="W925" s="194"/>
      <c r="X925" s="194"/>
      <c r="Y925" s="194"/>
      <c r="Z925" s="194"/>
      <c r="AA925" s="194"/>
    </row>
    <row r="926" spans="1:27" ht="15.75" customHeight="1" x14ac:dyDescent="0.25">
      <c r="A926" s="194"/>
      <c r="B926" s="194"/>
      <c r="C926" s="194"/>
      <c r="D926" s="194"/>
      <c r="E926" s="194"/>
      <c r="F926" s="194"/>
      <c r="G926" s="194"/>
      <c r="H926" s="194"/>
      <c r="I926" s="194"/>
      <c r="J926" s="194"/>
      <c r="K926" s="194"/>
      <c r="L926" s="194"/>
      <c r="M926" s="194"/>
      <c r="N926" s="194"/>
      <c r="O926" s="194"/>
      <c r="P926" s="194"/>
      <c r="Q926" s="194"/>
      <c r="R926" s="194"/>
      <c r="S926" s="194"/>
      <c r="T926" s="194"/>
      <c r="U926" s="194"/>
      <c r="V926" s="194"/>
      <c r="W926" s="194"/>
      <c r="X926" s="194"/>
      <c r="Y926" s="194"/>
      <c r="Z926" s="194"/>
      <c r="AA926" s="194"/>
    </row>
    <row r="927" spans="1:27" ht="15.75" customHeight="1" x14ac:dyDescent="0.25">
      <c r="A927" s="194"/>
      <c r="B927" s="194"/>
      <c r="C927" s="194"/>
      <c r="D927" s="194"/>
      <c r="E927" s="194"/>
      <c r="F927" s="194"/>
      <c r="G927" s="194"/>
      <c r="H927" s="194"/>
      <c r="I927" s="194"/>
      <c r="J927" s="194"/>
      <c r="K927" s="194"/>
      <c r="L927" s="194"/>
      <c r="M927" s="194"/>
      <c r="N927" s="194"/>
      <c r="O927" s="194"/>
      <c r="P927" s="194"/>
      <c r="Q927" s="194"/>
      <c r="R927" s="194"/>
      <c r="S927" s="194"/>
      <c r="T927" s="194"/>
      <c r="U927" s="194"/>
      <c r="V927" s="194"/>
      <c r="W927" s="194"/>
      <c r="X927" s="194"/>
      <c r="Y927" s="194"/>
      <c r="Z927" s="194"/>
      <c r="AA927" s="194"/>
    </row>
    <row r="928" spans="1:27" ht="15.75" customHeight="1" x14ac:dyDescent="0.25">
      <c r="A928" s="194"/>
      <c r="B928" s="194"/>
      <c r="C928" s="194"/>
      <c r="D928" s="194"/>
      <c r="E928" s="194"/>
      <c r="F928" s="194"/>
      <c r="G928" s="194"/>
      <c r="H928" s="194"/>
      <c r="I928" s="194"/>
      <c r="J928" s="194"/>
      <c r="K928" s="194"/>
      <c r="L928" s="194"/>
      <c r="M928" s="194"/>
      <c r="N928" s="194"/>
      <c r="O928" s="194"/>
      <c r="P928" s="194"/>
      <c r="Q928" s="194"/>
      <c r="R928" s="194"/>
      <c r="S928" s="194"/>
      <c r="T928" s="194"/>
      <c r="U928" s="194"/>
      <c r="V928" s="194"/>
      <c r="W928" s="194"/>
      <c r="X928" s="194"/>
      <c r="Y928" s="194"/>
      <c r="Z928" s="194"/>
      <c r="AA928" s="194"/>
    </row>
    <row r="929" spans="1:27" ht="15.75" customHeight="1" x14ac:dyDescent="0.25">
      <c r="A929" s="194"/>
      <c r="B929" s="194"/>
      <c r="C929" s="194"/>
      <c r="D929" s="194"/>
      <c r="E929" s="194"/>
      <c r="F929" s="194"/>
      <c r="G929" s="194"/>
      <c r="H929" s="194"/>
      <c r="I929" s="194"/>
      <c r="J929" s="194"/>
      <c r="K929" s="194"/>
      <c r="L929" s="194"/>
      <c r="M929" s="194"/>
      <c r="N929" s="194"/>
      <c r="O929" s="194"/>
      <c r="P929" s="194"/>
      <c r="Q929" s="194"/>
      <c r="R929" s="194"/>
      <c r="S929" s="194"/>
      <c r="T929" s="194"/>
      <c r="U929" s="194"/>
      <c r="V929" s="194"/>
      <c r="W929" s="194"/>
      <c r="X929" s="194"/>
      <c r="Y929" s="194"/>
      <c r="Z929" s="194"/>
      <c r="AA929" s="194"/>
    </row>
    <row r="930" spans="1:27" ht="15.75" customHeight="1" x14ac:dyDescent="0.25">
      <c r="A930" s="194"/>
      <c r="B930" s="194"/>
      <c r="C930" s="194"/>
      <c r="D930" s="194"/>
      <c r="E930" s="194"/>
      <c r="F930" s="194"/>
      <c r="G930" s="194"/>
      <c r="H930" s="194"/>
      <c r="I930" s="194"/>
      <c r="J930" s="194"/>
      <c r="K930" s="194"/>
      <c r="L930" s="194"/>
      <c r="M930" s="194"/>
      <c r="N930" s="194"/>
      <c r="O930" s="194"/>
      <c r="P930" s="194"/>
      <c r="Q930" s="194"/>
      <c r="R930" s="194"/>
      <c r="S930" s="194"/>
      <c r="T930" s="194"/>
      <c r="U930" s="194"/>
      <c r="V930" s="194"/>
      <c r="W930" s="194"/>
      <c r="X930" s="194"/>
      <c r="Y930" s="194"/>
      <c r="Z930" s="194"/>
      <c r="AA930" s="194"/>
    </row>
    <row r="931" spans="1:27" ht="15.75" customHeight="1" x14ac:dyDescent="0.25">
      <c r="A931" s="194"/>
      <c r="B931" s="194"/>
      <c r="C931" s="194"/>
      <c r="D931" s="194"/>
      <c r="E931" s="194"/>
      <c r="F931" s="194"/>
      <c r="G931" s="194"/>
      <c r="H931" s="194"/>
      <c r="I931" s="194"/>
      <c r="J931" s="194"/>
      <c r="K931" s="194"/>
      <c r="L931" s="194"/>
      <c r="M931" s="194"/>
      <c r="N931" s="194"/>
      <c r="O931" s="194"/>
      <c r="P931" s="194"/>
      <c r="Q931" s="194"/>
      <c r="R931" s="194"/>
      <c r="S931" s="194"/>
      <c r="T931" s="194"/>
      <c r="U931" s="194"/>
      <c r="V931" s="194"/>
      <c r="W931" s="194"/>
      <c r="X931" s="194"/>
      <c r="Y931" s="194"/>
      <c r="Z931" s="194"/>
      <c r="AA931" s="194"/>
    </row>
    <row r="932" spans="1:27" ht="15.75" customHeight="1" x14ac:dyDescent="0.25">
      <c r="A932" s="194"/>
      <c r="B932" s="194"/>
      <c r="C932" s="194"/>
      <c r="D932" s="194"/>
      <c r="E932" s="194"/>
      <c r="F932" s="194"/>
      <c r="G932" s="194"/>
      <c r="H932" s="194"/>
      <c r="I932" s="194"/>
      <c r="J932" s="194"/>
      <c r="K932" s="194"/>
      <c r="L932" s="194"/>
      <c r="M932" s="194"/>
      <c r="N932" s="194"/>
      <c r="O932" s="194"/>
      <c r="P932" s="194"/>
      <c r="Q932" s="194"/>
      <c r="R932" s="194"/>
      <c r="S932" s="194"/>
      <c r="T932" s="194"/>
      <c r="U932" s="194"/>
      <c r="V932" s="194"/>
      <c r="W932" s="194"/>
      <c r="X932" s="194"/>
      <c r="Y932" s="194"/>
      <c r="Z932" s="194"/>
      <c r="AA932" s="194"/>
    </row>
    <row r="933" spans="1:27" ht="15.75" customHeight="1" x14ac:dyDescent="0.25">
      <c r="A933" s="194"/>
      <c r="B933" s="194"/>
      <c r="C933" s="194"/>
      <c r="D933" s="194"/>
      <c r="E933" s="194"/>
      <c r="F933" s="194"/>
      <c r="G933" s="194"/>
      <c r="H933" s="194"/>
      <c r="I933" s="194"/>
      <c r="J933" s="194"/>
      <c r="K933" s="194"/>
      <c r="L933" s="194"/>
      <c r="M933" s="194"/>
      <c r="N933" s="194"/>
      <c r="O933" s="194"/>
      <c r="P933" s="194"/>
      <c r="Q933" s="194"/>
      <c r="R933" s="194"/>
      <c r="S933" s="194"/>
      <c r="T933" s="194"/>
      <c r="U933" s="194"/>
      <c r="V933" s="194"/>
      <c r="W933" s="194"/>
      <c r="X933" s="194"/>
      <c r="Y933" s="194"/>
      <c r="Z933" s="194"/>
      <c r="AA933" s="194"/>
    </row>
    <row r="934" spans="1:27" ht="15.75" customHeight="1" x14ac:dyDescent="0.25">
      <c r="A934" s="194"/>
      <c r="B934" s="194"/>
      <c r="C934" s="194"/>
      <c r="D934" s="194"/>
      <c r="E934" s="194"/>
      <c r="F934" s="194"/>
      <c r="G934" s="194"/>
      <c r="H934" s="194"/>
      <c r="I934" s="194"/>
      <c r="J934" s="194"/>
      <c r="K934" s="194"/>
      <c r="L934" s="194"/>
      <c r="M934" s="194"/>
      <c r="N934" s="194"/>
      <c r="O934" s="194"/>
      <c r="P934" s="194"/>
      <c r="Q934" s="194"/>
      <c r="R934" s="194"/>
      <c r="S934" s="194"/>
      <c r="T934" s="194"/>
      <c r="U934" s="194"/>
      <c r="V934" s="194"/>
      <c r="W934" s="194"/>
      <c r="X934" s="194"/>
      <c r="Y934" s="194"/>
      <c r="Z934" s="194"/>
      <c r="AA934" s="194"/>
    </row>
    <row r="935" spans="1:27" ht="15.75" customHeight="1" x14ac:dyDescent="0.25">
      <c r="A935" s="194"/>
      <c r="B935" s="194"/>
      <c r="C935" s="194"/>
      <c r="D935" s="194"/>
      <c r="E935" s="194"/>
      <c r="F935" s="194"/>
      <c r="G935" s="194"/>
      <c r="H935" s="194"/>
      <c r="I935" s="194"/>
      <c r="J935" s="194"/>
      <c r="K935" s="194"/>
      <c r="L935" s="194"/>
      <c r="M935" s="194"/>
      <c r="N935" s="194"/>
      <c r="O935" s="194"/>
      <c r="P935" s="194"/>
      <c r="Q935" s="194"/>
      <c r="R935" s="194"/>
      <c r="S935" s="194"/>
      <c r="T935" s="194"/>
      <c r="U935" s="194"/>
      <c r="V935" s="194"/>
      <c r="W935" s="194"/>
      <c r="X935" s="194"/>
      <c r="Y935" s="194"/>
      <c r="Z935" s="194"/>
      <c r="AA935" s="194"/>
    </row>
    <row r="936" spans="1:27" ht="15.75" customHeight="1" x14ac:dyDescent="0.25">
      <c r="A936" s="194"/>
      <c r="B936" s="194"/>
      <c r="C936" s="194"/>
      <c r="D936" s="194"/>
      <c r="E936" s="194"/>
      <c r="F936" s="194"/>
      <c r="G936" s="194"/>
      <c r="H936" s="194"/>
      <c r="I936" s="194"/>
      <c r="J936" s="194"/>
      <c r="K936" s="194"/>
      <c r="L936" s="194"/>
      <c r="M936" s="194"/>
      <c r="N936" s="194"/>
      <c r="O936" s="194"/>
      <c r="P936" s="194"/>
      <c r="Q936" s="194"/>
      <c r="R936" s="194"/>
      <c r="S936" s="194"/>
      <c r="T936" s="194"/>
      <c r="U936" s="194"/>
      <c r="V936" s="194"/>
      <c r="W936" s="194"/>
      <c r="X936" s="194"/>
      <c r="Y936" s="194"/>
      <c r="Z936" s="194"/>
      <c r="AA936" s="194"/>
    </row>
    <row r="937" spans="1:27" ht="15.75" customHeight="1" x14ac:dyDescent="0.25">
      <c r="A937" s="194"/>
      <c r="B937" s="194"/>
      <c r="C937" s="194"/>
      <c r="D937" s="194"/>
      <c r="E937" s="194"/>
      <c r="F937" s="194"/>
      <c r="G937" s="194"/>
      <c r="H937" s="194"/>
      <c r="I937" s="194"/>
      <c r="J937" s="194"/>
      <c r="K937" s="194"/>
      <c r="L937" s="194"/>
      <c r="M937" s="194"/>
      <c r="N937" s="194"/>
      <c r="O937" s="194"/>
      <c r="P937" s="194"/>
      <c r="Q937" s="194"/>
      <c r="R937" s="194"/>
      <c r="S937" s="194"/>
      <c r="T937" s="194"/>
      <c r="U937" s="194"/>
      <c r="V937" s="194"/>
      <c r="W937" s="194"/>
      <c r="X937" s="194"/>
      <c r="Y937" s="194"/>
      <c r="Z937" s="194"/>
      <c r="AA937" s="194"/>
    </row>
    <row r="938" spans="1:27" ht="15.75" customHeight="1" x14ac:dyDescent="0.25">
      <c r="A938" s="194"/>
      <c r="B938" s="194"/>
      <c r="C938" s="194"/>
      <c r="D938" s="194"/>
      <c r="E938" s="194"/>
      <c r="F938" s="194"/>
      <c r="G938" s="194"/>
      <c r="H938" s="194"/>
      <c r="I938" s="194"/>
      <c r="J938" s="194"/>
      <c r="K938" s="194"/>
      <c r="L938" s="194"/>
      <c r="M938" s="194"/>
      <c r="N938" s="194"/>
      <c r="O938" s="194"/>
      <c r="P938" s="194"/>
      <c r="Q938" s="194"/>
      <c r="R938" s="194"/>
      <c r="S938" s="194"/>
      <c r="T938" s="194"/>
      <c r="U938" s="194"/>
      <c r="V938" s="194"/>
      <c r="W938" s="194"/>
      <c r="X938" s="194"/>
      <c r="Y938" s="194"/>
      <c r="Z938" s="194"/>
      <c r="AA938" s="194"/>
    </row>
    <row r="939" spans="1:27" ht="15.75" customHeight="1" x14ac:dyDescent="0.25">
      <c r="A939" s="194"/>
      <c r="B939" s="194"/>
      <c r="C939" s="194"/>
      <c r="D939" s="194"/>
      <c r="E939" s="194"/>
      <c r="F939" s="194"/>
      <c r="G939" s="194"/>
      <c r="H939" s="194"/>
      <c r="I939" s="194"/>
      <c r="J939" s="194"/>
      <c r="K939" s="194"/>
      <c r="L939" s="194"/>
      <c r="M939" s="194"/>
      <c r="N939" s="194"/>
      <c r="O939" s="194"/>
      <c r="P939" s="194"/>
      <c r="Q939" s="194"/>
      <c r="R939" s="194"/>
      <c r="S939" s="194"/>
      <c r="T939" s="194"/>
      <c r="U939" s="194"/>
      <c r="V939" s="194"/>
      <c r="W939" s="194"/>
      <c r="X939" s="194"/>
      <c r="Y939" s="194"/>
      <c r="Z939" s="194"/>
      <c r="AA939" s="194"/>
    </row>
    <row r="940" spans="1:27" ht="15.75" customHeight="1" x14ac:dyDescent="0.25">
      <c r="A940" s="194"/>
      <c r="B940" s="194"/>
      <c r="C940" s="194"/>
      <c r="D940" s="194"/>
      <c r="E940" s="194"/>
      <c r="F940" s="194"/>
      <c r="G940" s="194"/>
      <c r="H940" s="194"/>
      <c r="I940" s="194"/>
      <c r="J940" s="194"/>
      <c r="K940" s="194"/>
      <c r="L940" s="194"/>
      <c r="M940" s="194"/>
      <c r="N940" s="194"/>
      <c r="O940" s="194"/>
      <c r="P940" s="194"/>
      <c r="Q940" s="194"/>
      <c r="R940" s="194"/>
      <c r="S940" s="194"/>
      <c r="T940" s="194"/>
      <c r="U940" s="194"/>
      <c r="V940" s="194"/>
      <c r="W940" s="194"/>
      <c r="X940" s="194"/>
      <c r="Y940" s="194"/>
      <c r="Z940" s="194"/>
      <c r="AA940" s="194"/>
    </row>
    <row r="941" spans="1:27" ht="15.75" customHeight="1" x14ac:dyDescent="0.25">
      <c r="A941" s="194"/>
      <c r="B941" s="194"/>
      <c r="C941" s="194"/>
      <c r="D941" s="194"/>
      <c r="E941" s="194"/>
      <c r="F941" s="194"/>
      <c r="G941" s="194"/>
      <c r="H941" s="194"/>
      <c r="I941" s="194"/>
      <c r="J941" s="194"/>
      <c r="K941" s="194"/>
      <c r="L941" s="194"/>
      <c r="M941" s="194"/>
      <c r="N941" s="194"/>
      <c r="O941" s="194"/>
      <c r="P941" s="194"/>
      <c r="Q941" s="194"/>
      <c r="R941" s="194"/>
      <c r="S941" s="194"/>
      <c r="T941" s="194"/>
      <c r="U941" s="194"/>
      <c r="V941" s="194"/>
      <c r="W941" s="194"/>
      <c r="X941" s="194"/>
      <c r="Y941" s="194"/>
      <c r="Z941" s="194"/>
      <c r="AA941" s="194"/>
    </row>
    <row r="942" spans="1:27" ht="15.75" customHeight="1" x14ac:dyDescent="0.25">
      <c r="A942" s="194"/>
      <c r="B942" s="194"/>
      <c r="C942" s="194"/>
      <c r="D942" s="194"/>
      <c r="E942" s="194"/>
      <c r="F942" s="194"/>
      <c r="G942" s="194"/>
      <c r="H942" s="194"/>
      <c r="I942" s="194"/>
      <c r="J942" s="194"/>
      <c r="K942" s="194"/>
      <c r="L942" s="194"/>
      <c r="M942" s="194"/>
      <c r="N942" s="194"/>
      <c r="O942" s="194"/>
      <c r="P942" s="194"/>
      <c r="Q942" s="194"/>
      <c r="R942" s="194"/>
      <c r="S942" s="194"/>
      <c r="T942" s="194"/>
      <c r="U942" s="194"/>
      <c r="V942" s="194"/>
      <c r="W942" s="194"/>
      <c r="X942" s="194"/>
      <c r="Y942" s="194"/>
      <c r="Z942" s="194"/>
      <c r="AA942" s="194"/>
    </row>
    <row r="943" spans="1:27" ht="15.75" customHeight="1" x14ac:dyDescent="0.25">
      <c r="A943" s="194"/>
      <c r="B943" s="194"/>
      <c r="C943" s="194"/>
      <c r="D943" s="194"/>
      <c r="E943" s="194"/>
      <c r="F943" s="194"/>
      <c r="G943" s="194"/>
      <c r="H943" s="194"/>
      <c r="I943" s="194"/>
      <c r="J943" s="194"/>
      <c r="K943" s="194"/>
      <c r="L943" s="194"/>
      <c r="M943" s="194"/>
      <c r="N943" s="194"/>
      <c r="O943" s="194"/>
      <c r="P943" s="194"/>
      <c r="Q943" s="194"/>
      <c r="R943" s="194"/>
      <c r="S943" s="194"/>
      <c r="T943" s="194"/>
      <c r="U943" s="194"/>
      <c r="V943" s="194"/>
      <c r="W943" s="194"/>
      <c r="X943" s="194"/>
      <c r="Y943" s="194"/>
      <c r="Z943" s="194"/>
      <c r="AA943" s="194"/>
    </row>
    <row r="944" spans="1:27" ht="15.75" customHeight="1" x14ac:dyDescent="0.25">
      <c r="A944" s="194"/>
      <c r="B944" s="194"/>
      <c r="C944" s="194"/>
      <c r="D944" s="194"/>
      <c r="E944" s="194"/>
      <c r="F944" s="194"/>
      <c r="G944" s="194"/>
      <c r="H944" s="194"/>
      <c r="I944" s="194"/>
      <c r="J944" s="194"/>
      <c r="K944" s="194"/>
      <c r="L944" s="194"/>
      <c r="M944" s="194"/>
      <c r="N944" s="194"/>
      <c r="O944" s="194"/>
      <c r="P944" s="194"/>
      <c r="Q944" s="194"/>
      <c r="R944" s="194"/>
      <c r="S944" s="194"/>
      <c r="T944" s="194"/>
      <c r="U944" s="194"/>
      <c r="V944" s="194"/>
      <c r="W944" s="194"/>
      <c r="X944" s="194"/>
      <c r="Y944" s="194"/>
      <c r="Z944" s="194"/>
      <c r="AA944" s="194"/>
    </row>
    <row r="945" spans="1:27" ht="15.75" customHeight="1" x14ac:dyDescent="0.25">
      <c r="A945" s="194"/>
      <c r="B945" s="194"/>
      <c r="C945" s="194"/>
      <c r="D945" s="194"/>
      <c r="E945" s="194"/>
      <c r="F945" s="194"/>
      <c r="G945" s="194"/>
      <c r="H945" s="194"/>
      <c r="I945" s="194"/>
      <c r="J945" s="194"/>
      <c r="K945" s="194"/>
      <c r="L945" s="194"/>
      <c r="M945" s="194"/>
      <c r="N945" s="194"/>
      <c r="O945" s="194"/>
      <c r="P945" s="194"/>
      <c r="Q945" s="194"/>
      <c r="R945" s="194"/>
      <c r="S945" s="194"/>
      <c r="T945" s="194"/>
      <c r="U945" s="194"/>
      <c r="V945" s="194"/>
      <c r="W945" s="194"/>
      <c r="X945" s="194"/>
      <c r="Y945" s="194"/>
      <c r="Z945" s="194"/>
      <c r="AA945" s="194"/>
    </row>
    <row r="946" spans="1:27" ht="15.75" customHeight="1" x14ac:dyDescent="0.25">
      <c r="A946" s="194"/>
      <c r="B946" s="194"/>
      <c r="C946" s="194"/>
      <c r="D946" s="194"/>
      <c r="E946" s="194"/>
      <c r="F946" s="194"/>
      <c r="G946" s="194"/>
      <c r="H946" s="194"/>
      <c r="I946" s="194"/>
      <c r="J946" s="194"/>
      <c r="K946" s="194"/>
      <c r="L946" s="194"/>
      <c r="M946" s="194"/>
      <c r="N946" s="194"/>
      <c r="O946" s="194"/>
      <c r="P946" s="194"/>
      <c r="Q946" s="194"/>
      <c r="R946" s="194"/>
      <c r="S946" s="194"/>
      <c r="T946" s="194"/>
      <c r="U946" s="194"/>
      <c r="V946" s="194"/>
      <c r="W946" s="194"/>
      <c r="X946" s="194"/>
      <c r="Y946" s="194"/>
      <c r="Z946" s="194"/>
      <c r="AA946" s="194"/>
    </row>
    <row r="947" spans="1:27" ht="15.75" customHeight="1" x14ac:dyDescent="0.25">
      <c r="A947" s="194"/>
      <c r="B947" s="194"/>
      <c r="C947" s="194"/>
      <c r="D947" s="194"/>
      <c r="E947" s="194"/>
      <c r="F947" s="194"/>
      <c r="G947" s="194"/>
      <c r="H947" s="194"/>
      <c r="I947" s="194"/>
      <c r="J947" s="194"/>
      <c r="K947" s="194"/>
      <c r="L947" s="194"/>
      <c r="M947" s="194"/>
      <c r="N947" s="194"/>
      <c r="O947" s="194"/>
      <c r="P947" s="194"/>
      <c r="Q947" s="194"/>
      <c r="R947" s="194"/>
      <c r="S947" s="194"/>
      <c r="T947" s="194"/>
      <c r="U947" s="194"/>
      <c r="V947" s="194"/>
      <c r="W947" s="194"/>
      <c r="X947" s="194"/>
      <c r="Y947" s="194"/>
      <c r="Z947" s="194"/>
      <c r="AA947" s="194"/>
    </row>
    <row r="948" spans="1:27" ht="15.75" customHeight="1" x14ac:dyDescent="0.25">
      <c r="A948" s="194"/>
      <c r="B948" s="194"/>
      <c r="C948" s="194"/>
      <c r="D948" s="194"/>
      <c r="E948" s="194"/>
      <c r="F948" s="194"/>
      <c r="G948" s="194"/>
      <c r="H948" s="194"/>
      <c r="I948" s="194"/>
      <c r="J948" s="194"/>
      <c r="K948" s="194"/>
      <c r="L948" s="194"/>
      <c r="M948" s="194"/>
      <c r="N948" s="194"/>
      <c r="O948" s="194"/>
      <c r="P948" s="194"/>
      <c r="Q948" s="194"/>
      <c r="R948" s="194"/>
      <c r="S948" s="194"/>
      <c r="T948" s="194"/>
      <c r="U948" s="194"/>
      <c r="V948" s="194"/>
      <c r="W948" s="194"/>
      <c r="X948" s="194"/>
      <c r="Y948" s="194"/>
      <c r="Z948" s="194"/>
      <c r="AA948" s="194"/>
    </row>
    <row r="949" spans="1:27" ht="15.75" customHeight="1" x14ac:dyDescent="0.25">
      <c r="A949" s="194"/>
      <c r="B949" s="194"/>
      <c r="C949" s="194"/>
      <c r="D949" s="194"/>
      <c r="E949" s="194"/>
      <c r="F949" s="194"/>
      <c r="G949" s="194"/>
      <c r="H949" s="194"/>
      <c r="I949" s="194"/>
      <c r="J949" s="194"/>
      <c r="K949" s="194"/>
      <c r="L949" s="194"/>
      <c r="M949" s="194"/>
      <c r="N949" s="194"/>
      <c r="O949" s="194"/>
      <c r="P949" s="194"/>
      <c r="Q949" s="194"/>
      <c r="R949" s="194"/>
      <c r="S949" s="194"/>
      <c r="T949" s="194"/>
      <c r="U949" s="194"/>
      <c r="V949" s="194"/>
      <c r="W949" s="194"/>
      <c r="X949" s="194"/>
      <c r="Y949" s="194"/>
      <c r="Z949" s="194"/>
      <c r="AA949" s="194"/>
    </row>
    <row r="950" spans="1:27" ht="15.75" customHeight="1" x14ac:dyDescent="0.25">
      <c r="A950" s="194"/>
      <c r="B950" s="194"/>
      <c r="C950" s="194"/>
      <c r="D950" s="194"/>
      <c r="E950" s="194"/>
      <c r="F950" s="194"/>
      <c r="G950" s="194"/>
      <c r="H950" s="194"/>
      <c r="I950" s="194"/>
      <c r="J950" s="194"/>
      <c r="K950" s="194"/>
      <c r="L950" s="194"/>
      <c r="M950" s="194"/>
      <c r="N950" s="194"/>
      <c r="O950" s="194"/>
      <c r="P950" s="194"/>
      <c r="Q950" s="194"/>
      <c r="R950" s="194"/>
      <c r="S950" s="194"/>
      <c r="T950" s="194"/>
      <c r="U950" s="194"/>
      <c r="V950" s="194"/>
      <c r="W950" s="194"/>
      <c r="X950" s="194"/>
      <c r="Y950" s="194"/>
      <c r="Z950" s="194"/>
      <c r="AA950" s="194"/>
    </row>
    <row r="951" spans="1:27" ht="15.75" customHeight="1" x14ac:dyDescent="0.25">
      <c r="A951" s="194"/>
      <c r="B951" s="194"/>
      <c r="C951" s="194"/>
      <c r="D951" s="194"/>
      <c r="E951" s="194"/>
      <c r="F951" s="194"/>
      <c r="G951" s="194"/>
      <c r="H951" s="194"/>
      <c r="I951" s="194"/>
      <c r="J951" s="194"/>
      <c r="K951" s="194"/>
      <c r="L951" s="194"/>
      <c r="M951" s="194"/>
      <c r="N951" s="194"/>
      <c r="O951" s="194"/>
      <c r="P951" s="194"/>
      <c r="Q951" s="194"/>
      <c r="R951" s="194"/>
      <c r="S951" s="194"/>
      <c r="T951" s="194"/>
      <c r="U951" s="194"/>
      <c r="V951" s="194"/>
      <c r="W951" s="194"/>
      <c r="X951" s="194"/>
      <c r="Y951" s="194"/>
      <c r="Z951" s="194"/>
      <c r="AA951" s="194"/>
    </row>
    <row r="952" spans="1:27" ht="15.75" customHeight="1" x14ac:dyDescent="0.25">
      <c r="A952" s="194"/>
      <c r="B952" s="194"/>
      <c r="C952" s="194"/>
      <c r="D952" s="194"/>
      <c r="E952" s="194"/>
      <c r="F952" s="194"/>
      <c r="G952" s="194"/>
      <c r="H952" s="194"/>
      <c r="I952" s="194"/>
      <c r="J952" s="194"/>
      <c r="K952" s="194"/>
      <c r="L952" s="194"/>
      <c r="M952" s="194"/>
      <c r="N952" s="194"/>
      <c r="O952" s="194"/>
      <c r="P952" s="194"/>
      <c r="Q952" s="194"/>
      <c r="R952" s="194"/>
      <c r="S952" s="194"/>
      <c r="T952" s="194"/>
      <c r="U952" s="194"/>
      <c r="V952" s="194"/>
      <c r="W952" s="194"/>
      <c r="X952" s="194"/>
      <c r="Y952" s="194"/>
      <c r="Z952" s="194"/>
      <c r="AA952" s="194"/>
    </row>
    <row r="953" spans="1:27" ht="15.75" customHeight="1" x14ac:dyDescent="0.25">
      <c r="A953" s="194"/>
      <c r="B953" s="194"/>
      <c r="C953" s="194"/>
      <c r="D953" s="194"/>
      <c r="E953" s="194"/>
      <c r="F953" s="194"/>
      <c r="G953" s="194"/>
      <c r="H953" s="194"/>
      <c r="I953" s="194"/>
      <c r="J953" s="194"/>
      <c r="K953" s="194"/>
      <c r="L953" s="194"/>
      <c r="M953" s="194"/>
      <c r="N953" s="194"/>
      <c r="O953" s="194"/>
      <c r="P953" s="194"/>
      <c r="Q953" s="194"/>
      <c r="R953" s="194"/>
      <c r="S953" s="194"/>
      <c r="T953" s="194"/>
      <c r="U953" s="194"/>
      <c r="V953" s="194"/>
      <c r="W953" s="194"/>
      <c r="X953" s="194"/>
      <c r="Y953" s="194"/>
      <c r="Z953" s="194"/>
      <c r="AA953" s="194"/>
    </row>
    <row r="954" spans="1:27" ht="15.75" customHeight="1" x14ac:dyDescent="0.25">
      <c r="A954" s="194"/>
      <c r="B954" s="194"/>
      <c r="C954" s="194"/>
      <c r="D954" s="194"/>
      <c r="E954" s="194"/>
      <c r="F954" s="194"/>
      <c r="G954" s="194"/>
      <c r="H954" s="194"/>
      <c r="I954" s="194"/>
      <c r="J954" s="194"/>
      <c r="K954" s="194"/>
      <c r="L954" s="194"/>
      <c r="M954" s="194"/>
      <c r="N954" s="194"/>
      <c r="O954" s="194"/>
      <c r="P954" s="194"/>
      <c r="Q954" s="194"/>
      <c r="R954" s="194"/>
      <c r="S954" s="194"/>
      <c r="T954" s="194"/>
      <c r="U954" s="194"/>
      <c r="V954" s="194"/>
      <c r="W954" s="194"/>
      <c r="X954" s="194"/>
      <c r="Y954" s="194"/>
      <c r="Z954" s="194"/>
      <c r="AA954" s="194"/>
    </row>
    <row r="955" spans="1:27" ht="15.75" customHeight="1" x14ac:dyDescent="0.25">
      <c r="A955" s="194"/>
      <c r="B955" s="194"/>
      <c r="C955" s="194"/>
      <c r="D955" s="194"/>
      <c r="E955" s="194"/>
      <c r="F955" s="194"/>
      <c r="G955" s="194"/>
      <c r="H955" s="194"/>
      <c r="I955" s="194"/>
      <c r="J955" s="194"/>
      <c r="K955" s="194"/>
      <c r="L955" s="194"/>
      <c r="M955" s="194"/>
      <c r="N955" s="194"/>
      <c r="O955" s="194"/>
      <c r="P955" s="194"/>
      <c r="Q955" s="194"/>
      <c r="R955" s="194"/>
      <c r="S955" s="194"/>
      <c r="T955" s="194"/>
      <c r="U955" s="194"/>
      <c r="V955" s="194"/>
      <c r="W955" s="194"/>
      <c r="X955" s="194"/>
      <c r="Y955" s="194"/>
      <c r="Z955" s="194"/>
      <c r="AA955" s="194"/>
    </row>
    <row r="956" spans="1:27" ht="15.75" customHeight="1" x14ac:dyDescent="0.25">
      <c r="A956" s="194"/>
      <c r="B956" s="194"/>
      <c r="C956" s="194"/>
      <c r="D956" s="194"/>
      <c r="E956" s="194"/>
      <c r="F956" s="194"/>
      <c r="G956" s="194"/>
      <c r="H956" s="194"/>
      <c r="I956" s="194"/>
      <c r="J956" s="194"/>
      <c r="K956" s="194"/>
      <c r="L956" s="194"/>
      <c r="M956" s="194"/>
      <c r="N956" s="194"/>
      <c r="O956" s="194"/>
      <c r="P956" s="194"/>
      <c r="Q956" s="194"/>
      <c r="R956" s="194"/>
      <c r="S956" s="194"/>
      <c r="T956" s="194"/>
      <c r="U956" s="194"/>
      <c r="V956" s="194"/>
      <c r="W956" s="194"/>
      <c r="X956" s="194"/>
      <c r="Y956" s="194"/>
      <c r="Z956" s="194"/>
      <c r="AA956" s="194"/>
    </row>
    <row r="957" spans="1:27" ht="15.75" customHeight="1" x14ac:dyDescent="0.25">
      <c r="A957" s="194"/>
      <c r="B957" s="194"/>
      <c r="C957" s="194"/>
      <c r="D957" s="194"/>
      <c r="E957" s="194"/>
      <c r="F957" s="194"/>
      <c r="G957" s="194"/>
      <c r="H957" s="194"/>
      <c r="I957" s="194"/>
      <c r="J957" s="194"/>
      <c r="K957" s="194"/>
      <c r="L957" s="194"/>
      <c r="M957" s="194"/>
      <c r="N957" s="194"/>
      <c r="O957" s="194"/>
      <c r="P957" s="194"/>
      <c r="Q957" s="194"/>
      <c r="R957" s="194"/>
      <c r="S957" s="194"/>
      <c r="T957" s="194"/>
      <c r="U957" s="194"/>
      <c r="V957" s="194"/>
      <c r="W957" s="194"/>
      <c r="X957" s="194"/>
      <c r="Y957" s="194"/>
      <c r="Z957" s="194"/>
      <c r="AA957" s="194"/>
    </row>
    <row r="958" spans="1:27" ht="15.75" customHeight="1" x14ac:dyDescent="0.25">
      <c r="A958" s="194"/>
      <c r="B958" s="194"/>
      <c r="C958" s="194"/>
      <c r="D958" s="194"/>
      <c r="E958" s="194"/>
      <c r="F958" s="194"/>
      <c r="G958" s="194"/>
      <c r="H958" s="194"/>
      <c r="I958" s="194"/>
      <c r="J958" s="194"/>
      <c r="K958" s="194"/>
      <c r="L958" s="194"/>
      <c r="M958" s="194"/>
      <c r="N958" s="194"/>
      <c r="O958" s="194"/>
      <c r="P958" s="194"/>
      <c r="Q958" s="194"/>
      <c r="R958" s="194"/>
      <c r="S958" s="194"/>
      <c r="T958" s="194"/>
      <c r="U958" s="194"/>
      <c r="V958" s="194"/>
      <c r="W958" s="194"/>
      <c r="X958" s="194"/>
      <c r="Y958" s="194"/>
      <c r="Z958" s="194"/>
      <c r="AA958" s="194"/>
    </row>
    <row r="959" spans="1:27" ht="15.75" customHeight="1" x14ac:dyDescent="0.25">
      <c r="A959" s="194"/>
      <c r="B959" s="194"/>
      <c r="C959" s="194"/>
      <c r="D959" s="194"/>
      <c r="E959" s="194"/>
      <c r="F959" s="194"/>
      <c r="G959" s="194"/>
      <c r="H959" s="194"/>
      <c r="I959" s="194"/>
      <c r="J959" s="194"/>
      <c r="K959" s="194"/>
      <c r="L959" s="194"/>
      <c r="M959" s="194"/>
      <c r="N959" s="194"/>
      <c r="O959" s="194"/>
      <c r="P959" s="194"/>
      <c r="Q959" s="194"/>
      <c r="R959" s="194"/>
      <c r="S959" s="194"/>
      <c r="T959" s="194"/>
      <c r="U959" s="194"/>
      <c r="V959" s="194"/>
      <c r="W959" s="194"/>
      <c r="X959" s="194"/>
      <c r="Y959" s="194"/>
      <c r="Z959" s="194"/>
      <c r="AA959" s="194"/>
    </row>
    <row r="960" spans="1:27" ht="15.75" customHeight="1" x14ac:dyDescent="0.25">
      <c r="A960" s="194"/>
      <c r="B960" s="194"/>
      <c r="C960" s="194"/>
      <c r="D960" s="194"/>
      <c r="E960" s="194"/>
      <c r="F960" s="194"/>
      <c r="G960" s="194"/>
      <c r="H960" s="194"/>
      <c r="I960" s="194"/>
      <c r="J960" s="194"/>
      <c r="K960" s="194"/>
      <c r="L960" s="194"/>
      <c r="M960" s="194"/>
      <c r="N960" s="194"/>
      <c r="O960" s="194"/>
      <c r="P960" s="194"/>
      <c r="Q960" s="194"/>
      <c r="R960" s="194"/>
      <c r="S960" s="194"/>
      <c r="T960" s="194"/>
      <c r="U960" s="194"/>
      <c r="V960" s="194"/>
      <c r="W960" s="194"/>
      <c r="X960" s="194"/>
      <c r="Y960" s="194"/>
      <c r="Z960" s="194"/>
      <c r="AA960" s="194"/>
    </row>
    <row r="961" spans="1:27" ht="15.75" customHeight="1" x14ac:dyDescent="0.25">
      <c r="A961" s="194"/>
      <c r="B961" s="194"/>
      <c r="C961" s="194"/>
      <c r="D961" s="194"/>
      <c r="E961" s="194"/>
      <c r="F961" s="194"/>
      <c r="G961" s="194"/>
      <c r="H961" s="194"/>
      <c r="I961" s="194"/>
      <c r="J961" s="194"/>
      <c r="K961" s="194"/>
      <c r="L961" s="194"/>
      <c r="M961" s="194"/>
      <c r="N961" s="194"/>
      <c r="O961" s="194"/>
      <c r="P961" s="194"/>
      <c r="Q961" s="194"/>
      <c r="R961" s="194"/>
      <c r="S961" s="194"/>
      <c r="T961" s="194"/>
      <c r="U961" s="194"/>
      <c r="V961" s="194"/>
      <c r="W961" s="194"/>
      <c r="X961" s="194"/>
      <c r="Y961" s="194"/>
      <c r="Z961" s="194"/>
      <c r="AA961" s="194"/>
    </row>
    <row r="962" spans="1:27" ht="15.75" customHeight="1" x14ac:dyDescent="0.25">
      <c r="A962" s="194"/>
      <c r="B962" s="194"/>
      <c r="C962" s="194"/>
      <c r="D962" s="194"/>
      <c r="E962" s="194"/>
      <c r="F962" s="194"/>
      <c r="G962" s="194"/>
      <c r="H962" s="194"/>
      <c r="I962" s="194"/>
      <c r="J962" s="194"/>
      <c r="K962" s="194"/>
      <c r="L962" s="194"/>
      <c r="M962" s="194"/>
      <c r="N962" s="194"/>
      <c r="O962" s="194"/>
      <c r="P962" s="194"/>
      <c r="Q962" s="194"/>
      <c r="R962" s="194"/>
      <c r="S962" s="194"/>
      <c r="T962" s="194"/>
      <c r="U962" s="194"/>
      <c r="V962" s="194"/>
      <c r="W962" s="194"/>
      <c r="X962" s="194"/>
      <c r="Y962" s="194"/>
      <c r="Z962" s="194"/>
      <c r="AA962" s="194"/>
    </row>
    <row r="963" spans="1:27" ht="15.75" customHeight="1" x14ac:dyDescent="0.25">
      <c r="A963" s="194"/>
      <c r="B963" s="194"/>
      <c r="C963" s="194"/>
      <c r="D963" s="194"/>
      <c r="E963" s="194"/>
      <c r="F963" s="194"/>
      <c r="G963" s="194"/>
      <c r="H963" s="194"/>
      <c r="I963" s="194"/>
      <c r="J963" s="194"/>
      <c r="K963" s="194"/>
      <c r="L963" s="194"/>
      <c r="M963" s="194"/>
      <c r="N963" s="194"/>
      <c r="O963" s="194"/>
      <c r="P963" s="194"/>
      <c r="Q963" s="194"/>
      <c r="R963" s="194"/>
      <c r="S963" s="194"/>
      <c r="T963" s="194"/>
      <c r="U963" s="194"/>
      <c r="V963" s="194"/>
      <c r="W963" s="194"/>
      <c r="X963" s="194"/>
      <c r="Y963" s="194"/>
      <c r="Z963" s="194"/>
      <c r="AA963" s="194"/>
    </row>
    <row r="964" spans="1:27" ht="15.75" customHeight="1" x14ac:dyDescent="0.25">
      <c r="A964" s="194"/>
      <c r="B964" s="194"/>
      <c r="C964" s="194"/>
      <c r="D964" s="194"/>
      <c r="E964" s="194"/>
      <c r="F964" s="194"/>
      <c r="G964" s="194"/>
      <c r="H964" s="194"/>
      <c r="I964" s="194"/>
      <c r="J964" s="194"/>
      <c r="K964" s="194"/>
      <c r="L964" s="194"/>
      <c r="M964" s="194"/>
      <c r="N964" s="194"/>
      <c r="O964" s="194"/>
      <c r="P964" s="194"/>
      <c r="Q964" s="194"/>
      <c r="R964" s="194"/>
      <c r="S964" s="194"/>
      <c r="T964" s="194"/>
      <c r="U964" s="194"/>
      <c r="V964" s="194"/>
      <c r="W964" s="194"/>
      <c r="X964" s="194"/>
      <c r="Y964" s="194"/>
      <c r="Z964" s="194"/>
      <c r="AA964" s="194"/>
    </row>
    <row r="965" spans="1:27" ht="15.75" customHeight="1" x14ac:dyDescent="0.25">
      <c r="A965" s="194"/>
      <c r="B965" s="194"/>
      <c r="C965" s="194"/>
      <c r="D965" s="194"/>
      <c r="E965" s="194"/>
      <c r="F965" s="194"/>
      <c r="G965" s="194"/>
      <c r="H965" s="194"/>
      <c r="I965" s="194"/>
      <c r="J965" s="194"/>
      <c r="K965" s="194"/>
      <c r="L965" s="194"/>
      <c r="M965" s="194"/>
      <c r="N965" s="194"/>
      <c r="O965" s="194"/>
      <c r="P965" s="194"/>
      <c r="Q965" s="194"/>
      <c r="R965" s="194"/>
      <c r="S965" s="194"/>
      <c r="T965" s="194"/>
      <c r="U965" s="194"/>
      <c r="V965" s="194"/>
      <c r="W965" s="194"/>
      <c r="X965" s="194"/>
      <c r="Y965" s="194"/>
      <c r="Z965" s="194"/>
      <c r="AA965" s="194"/>
    </row>
    <row r="966" spans="1:27" ht="15.75" customHeight="1" x14ac:dyDescent="0.25">
      <c r="A966" s="194"/>
      <c r="B966" s="194"/>
      <c r="C966" s="194"/>
      <c r="D966" s="194"/>
      <c r="E966" s="194"/>
      <c r="F966" s="194"/>
      <c r="G966" s="194"/>
      <c r="H966" s="194"/>
      <c r="I966" s="194"/>
      <c r="J966" s="194"/>
      <c r="K966" s="194"/>
      <c r="L966" s="194"/>
      <c r="M966" s="194"/>
      <c r="N966" s="194"/>
      <c r="O966" s="194"/>
      <c r="P966" s="194"/>
      <c r="Q966" s="194"/>
      <c r="R966" s="194"/>
      <c r="S966" s="194"/>
      <c r="T966" s="194"/>
      <c r="U966" s="194"/>
      <c r="V966" s="194"/>
      <c r="W966" s="194"/>
      <c r="X966" s="194"/>
      <c r="Y966" s="194"/>
      <c r="Z966" s="194"/>
      <c r="AA966" s="194"/>
    </row>
    <row r="967" spans="1:27" ht="15.75" customHeight="1" x14ac:dyDescent="0.25">
      <c r="A967" s="194"/>
      <c r="B967" s="194"/>
      <c r="C967" s="194"/>
      <c r="D967" s="194"/>
      <c r="E967" s="194"/>
      <c r="F967" s="194"/>
      <c r="G967" s="194"/>
      <c r="H967" s="194"/>
      <c r="I967" s="194"/>
      <c r="J967" s="194"/>
      <c r="K967" s="194"/>
      <c r="L967" s="194"/>
      <c r="M967" s="194"/>
      <c r="N967" s="194"/>
      <c r="O967" s="194"/>
      <c r="P967" s="194"/>
      <c r="Q967" s="194"/>
      <c r="R967" s="194"/>
      <c r="S967" s="194"/>
      <c r="T967" s="194"/>
      <c r="U967" s="194"/>
      <c r="V967" s="194"/>
      <c r="W967" s="194"/>
      <c r="X967" s="194"/>
      <c r="Y967" s="194"/>
      <c r="Z967" s="194"/>
      <c r="AA967" s="194"/>
    </row>
    <row r="968" spans="1:27" ht="15.75" customHeight="1" x14ac:dyDescent="0.25">
      <c r="A968" s="194"/>
      <c r="B968" s="194"/>
      <c r="C968" s="194"/>
      <c r="D968" s="194"/>
      <c r="E968" s="194"/>
      <c r="F968" s="194"/>
      <c r="G968" s="194"/>
      <c r="H968" s="194"/>
      <c r="I968" s="194"/>
      <c r="J968" s="194"/>
      <c r="K968" s="194"/>
      <c r="L968" s="194"/>
      <c r="M968" s="194"/>
      <c r="N968" s="194"/>
      <c r="O968" s="194"/>
      <c r="P968" s="194"/>
      <c r="Q968" s="194"/>
      <c r="R968" s="194"/>
      <c r="S968" s="194"/>
      <c r="T968" s="194"/>
      <c r="U968" s="194"/>
      <c r="V968" s="194"/>
      <c r="W968" s="194"/>
      <c r="X968" s="194"/>
      <c r="Y968" s="194"/>
      <c r="Z968" s="194"/>
      <c r="AA968" s="194"/>
    </row>
    <row r="969" spans="1:27" ht="15.75" customHeight="1" x14ac:dyDescent="0.25">
      <c r="A969" s="194"/>
      <c r="B969" s="194"/>
      <c r="C969" s="194"/>
      <c r="D969" s="194"/>
      <c r="E969" s="194"/>
      <c r="F969" s="194"/>
      <c r="G969" s="194"/>
      <c r="H969" s="194"/>
      <c r="I969" s="194"/>
      <c r="J969" s="194"/>
      <c r="K969" s="194"/>
      <c r="L969" s="194"/>
      <c r="M969" s="194"/>
      <c r="N969" s="194"/>
      <c r="O969" s="194"/>
      <c r="P969" s="194"/>
      <c r="Q969" s="194"/>
      <c r="R969" s="194"/>
      <c r="S969" s="194"/>
      <c r="T969" s="194"/>
      <c r="U969" s="194"/>
      <c r="V969" s="194"/>
      <c r="W969" s="194"/>
      <c r="X969" s="194"/>
      <c r="Y969" s="194"/>
      <c r="Z969" s="194"/>
      <c r="AA969" s="194"/>
    </row>
    <row r="970" spans="1:27" ht="15.75" customHeight="1" x14ac:dyDescent="0.25">
      <c r="A970" s="194"/>
      <c r="B970" s="194"/>
      <c r="C970" s="194"/>
      <c r="D970" s="194"/>
      <c r="E970" s="194"/>
      <c r="F970" s="194"/>
      <c r="G970" s="194"/>
      <c r="H970" s="194"/>
      <c r="I970" s="194"/>
      <c r="J970" s="194"/>
      <c r="K970" s="194"/>
      <c r="L970" s="194"/>
      <c r="M970" s="194"/>
      <c r="N970" s="194"/>
      <c r="O970" s="194"/>
      <c r="P970" s="194"/>
      <c r="Q970" s="194"/>
      <c r="R970" s="194"/>
      <c r="S970" s="194"/>
      <c r="T970" s="194"/>
      <c r="U970" s="194"/>
      <c r="V970" s="194"/>
      <c r="W970" s="194"/>
      <c r="X970" s="194"/>
      <c r="Y970" s="194"/>
      <c r="Z970" s="194"/>
      <c r="AA970" s="194"/>
    </row>
    <row r="971" spans="1:27" ht="15.75" customHeight="1" x14ac:dyDescent="0.25">
      <c r="A971" s="194"/>
      <c r="B971" s="194"/>
      <c r="C971" s="194"/>
      <c r="D971" s="194"/>
      <c r="E971" s="194"/>
      <c r="F971" s="194"/>
      <c r="G971" s="194"/>
      <c r="H971" s="194"/>
      <c r="I971" s="194"/>
      <c r="J971" s="194"/>
      <c r="K971" s="194"/>
      <c r="L971" s="194"/>
      <c r="M971" s="194"/>
      <c r="N971" s="194"/>
      <c r="O971" s="194"/>
      <c r="P971" s="194"/>
      <c r="Q971" s="194"/>
      <c r="R971" s="194"/>
      <c r="S971" s="194"/>
      <c r="T971" s="194"/>
      <c r="U971" s="194"/>
      <c r="V971" s="194"/>
      <c r="W971" s="194"/>
      <c r="X971" s="194"/>
      <c r="Y971" s="194"/>
      <c r="Z971" s="194"/>
      <c r="AA971" s="194"/>
    </row>
    <row r="972" spans="1:27" ht="15.75" customHeight="1" x14ac:dyDescent="0.25">
      <c r="A972" s="194"/>
      <c r="B972" s="194"/>
      <c r="C972" s="194"/>
      <c r="D972" s="194"/>
      <c r="E972" s="194"/>
      <c r="F972" s="194"/>
      <c r="G972" s="194"/>
      <c r="H972" s="194"/>
      <c r="I972" s="194"/>
      <c r="J972" s="194"/>
      <c r="K972" s="194"/>
      <c r="L972" s="194"/>
      <c r="M972" s="194"/>
      <c r="N972" s="194"/>
      <c r="O972" s="194"/>
      <c r="P972" s="194"/>
      <c r="Q972" s="194"/>
      <c r="R972" s="194"/>
      <c r="S972" s="194"/>
      <c r="T972" s="194"/>
      <c r="U972" s="194"/>
      <c r="V972" s="194"/>
      <c r="W972" s="194"/>
      <c r="X972" s="194"/>
      <c r="Y972" s="194"/>
      <c r="Z972" s="194"/>
      <c r="AA972" s="194"/>
    </row>
    <row r="973" spans="1:27" ht="15.75" customHeight="1" x14ac:dyDescent="0.25">
      <c r="A973" s="194"/>
      <c r="B973" s="194"/>
      <c r="C973" s="194"/>
      <c r="D973" s="194"/>
      <c r="E973" s="194"/>
      <c r="F973" s="194"/>
      <c r="G973" s="194"/>
      <c r="H973" s="194"/>
      <c r="I973" s="194"/>
      <c r="J973" s="194"/>
      <c r="K973" s="194"/>
      <c r="L973" s="194"/>
      <c r="M973" s="194"/>
      <c r="N973" s="194"/>
      <c r="O973" s="194"/>
      <c r="P973" s="194"/>
      <c r="Q973" s="194"/>
      <c r="R973" s="194"/>
      <c r="S973" s="194"/>
      <c r="T973" s="194"/>
      <c r="U973" s="194"/>
      <c r="V973" s="194"/>
      <c r="W973" s="194"/>
      <c r="X973" s="194"/>
      <c r="Y973" s="194"/>
      <c r="Z973" s="194"/>
      <c r="AA973" s="194"/>
    </row>
    <row r="974" spans="1:27" ht="15.75" customHeight="1" x14ac:dyDescent="0.25">
      <c r="A974" s="194"/>
      <c r="B974" s="194"/>
      <c r="C974" s="194"/>
      <c r="D974" s="194"/>
      <c r="E974" s="194"/>
      <c r="F974" s="194"/>
      <c r="G974" s="194"/>
      <c r="H974" s="194"/>
      <c r="I974" s="194"/>
      <c r="J974" s="194"/>
      <c r="K974" s="194"/>
      <c r="L974" s="194"/>
      <c r="M974" s="194"/>
      <c r="N974" s="194"/>
      <c r="O974" s="194"/>
      <c r="P974" s="194"/>
      <c r="Q974" s="194"/>
      <c r="R974" s="194"/>
      <c r="S974" s="194"/>
      <c r="T974" s="194"/>
      <c r="U974" s="194"/>
      <c r="V974" s="194"/>
      <c r="W974" s="194"/>
      <c r="X974" s="194"/>
      <c r="Y974" s="194"/>
      <c r="Z974" s="194"/>
      <c r="AA974" s="194"/>
    </row>
    <row r="975" spans="1:27" ht="15.75" customHeight="1" x14ac:dyDescent="0.25">
      <c r="A975" s="194"/>
      <c r="B975" s="194"/>
      <c r="C975" s="194"/>
      <c r="D975" s="194"/>
      <c r="E975" s="194"/>
      <c r="F975" s="194"/>
      <c r="G975" s="194"/>
      <c r="H975" s="194"/>
      <c r="I975" s="194"/>
      <c r="J975" s="194"/>
      <c r="K975" s="194"/>
      <c r="L975" s="194"/>
      <c r="M975" s="194"/>
      <c r="N975" s="194"/>
      <c r="O975" s="194"/>
      <c r="P975" s="194"/>
      <c r="Q975" s="194"/>
      <c r="R975" s="194"/>
      <c r="S975" s="194"/>
      <c r="T975" s="194"/>
      <c r="U975" s="194"/>
      <c r="V975" s="194"/>
      <c r="W975" s="194"/>
      <c r="X975" s="194"/>
      <c r="Y975" s="194"/>
      <c r="Z975" s="194"/>
      <c r="AA975" s="194"/>
    </row>
    <row r="976" spans="1:27" ht="15.75" customHeight="1" x14ac:dyDescent="0.25">
      <c r="A976" s="194"/>
      <c r="B976" s="194"/>
      <c r="C976" s="194"/>
      <c r="D976" s="194"/>
      <c r="E976" s="194"/>
      <c r="F976" s="194"/>
      <c r="G976" s="194"/>
      <c r="H976" s="194"/>
      <c r="I976" s="194"/>
      <c r="J976" s="194"/>
      <c r="K976" s="194"/>
      <c r="L976" s="194"/>
      <c r="M976" s="194"/>
      <c r="N976" s="194"/>
      <c r="O976" s="194"/>
      <c r="P976" s="194"/>
      <c r="Q976" s="194"/>
      <c r="R976" s="194"/>
      <c r="S976" s="194"/>
      <c r="T976" s="194"/>
      <c r="U976" s="194"/>
      <c r="V976" s="194"/>
      <c r="W976" s="194"/>
      <c r="X976" s="194"/>
      <c r="Y976" s="194"/>
      <c r="Z976" s="194"/>
      <c r="AA976" s="194"/>
    </row>
    <row r="977" spans="1:27" ht="15.75" customHeight="1" x14ac:dyDescent="0.25">
      <c r="A977" s="194"/>
      <c r="B977" s="194"/>
      <c r="C977" s="194"/>
      <c r="D977" s="194"/>
      <c r="E977" s="194"/>
      <c r="F977" s="194"/>
      <c r="G977" s="194"/>
      <c r="H977" s="194"/>
      <c r="I977" s="194"/>
      <c r="J977" s="194"/>
      <c r="K977" s="194"/>
      <c r="L977" s="194"/>
      <c r="M977" s="194"/>
      <c r="N977" s="194"/>
      <c r="O977" s="194"/>
      <c r="P977" s="194"/>
      <c r="Q977" s="194"/>
      <c r="R977" s="194"/>
      <c r="S977" s="194"/>
      <c r="T977" s="194"/>
      <c r="U977" s="194"/>
      <c r="V977" s="194"/>
      <c r="W977" s="194"/>
      <c r="X977" s="194"/>
      <c r="Y977" s="194"/>
      <c r="Z977" s="194"/>
      <c r="AA977" s="194"/>
    </row>
    <row r="978" spans="1:27" ht="15.75" customHeight="1" x14ac:dyDescent="0.25">
      <c r="A978" s="194"/>
      <c r="B978" s="194"/>
      <c r="C978" s="194"/>
      <c r="D978" s="194"/>
      <c r="E978" s="194"/>
      <c r="F978" s="194"/>
      <c r="G978" s="194"/>
      <c r="H978" s="194"/>
      <c r="I978" s="194"/>
      <c r="J978" s="194"/>
      <c r="K978" s="194"/>
      <c r="L978" s="194"/>
      <c r="M978" s="194"/>
      <c r="N978" s="194"/>
      <c r="O978" s="194"/>
      <c r="P978" s="194"/>
      <c r="Q978" s="194"/>
      <c r="R978" s="194"/>
      <c r="S978" s="194"/>
      <c r="T978" s="194"/>
      <c r="U978" s="194"/>
      <c r="V978" s="194"/>
      <c r="W978" s="194"/>
      <c r="X978" s="194"/>
      <c r="Y978" s="194"/>
      <c r="Z978" s="194"/>
      <c r="AA978" s="194"/>
    </row>
    <row r="979" spans="1:27" ht="15.75" customHeight="1" x14ac:dyDescent="0.25">
      <c r="A979" s="194"/>
      <c r="B979" s="194"/>
      <c r="C979" s="194"/>
      <c r="D979" s="194"/>
      <c r="E979" s="194"/>
      <c r="F979" s="194"/>
      <c r="G979" s="194"/>
      <c r="H979" s="194"/>
      <c r="I979" s="194"/>
      <c r="J979" s="194"/>
      <c r="K979" s="194"/>
      <c r="L979" s="194"/>
      <c r="M979" s="194"/>
      <c r="N979" s="194"/>
      <c r="O979" s="194"/>
      <c r="P979" s="194"/>
      <c r="Q979" s="194"/>
      <c r="R979" s="194"/>
      <c r="S979" s="194"/>
      <c r="T979" s="194"/>
      <c r="U979" s="194"/>
      <c r="V979" s="194"/>
      <c r="W979" s="194"/>
      <c r="X979" s="194"/>
      <c r="Y979" s="194"/>
      <c r="Z979" s="194"/>
      <c r="AA979" s="194"/>
    </row>
    <row r="980" spans="1:27" ht="15.75" customHeight="1" x14ac:dyDescent="0.25">
      <c r="A980" s="194"/>
      <c r="B980" s="194"/>
      <c r="C980" s="194"/>
      <c r="D980" s="194"/>
      <c r="E980" s="194"/>
      <c r="F980" s="194"/>
      <c r="G980" s="194"/>
      <c r="H980" s="194"/>
      <c r="I980" s="194"/>
      <c r="J980" s="194"/>
      <c r="K980" s="194"/>
      <c r="L980" s="194"/>
      <c r="M980" s="194"/>
      <c r="N980" s="194"/>
      <c r="O980" s="194"/>
      <c r="P980" s="194"/>
      <c r="Q980" s="194"/>
      <c r="R980" s="194"/>
      <c r="S980" s="194"/>
      <c r="T980" s="194"/>
      <c r="U980" s="194"/>
      <c r="V980" s="194"/>
      <c r="W980" s="194"/>
      <c r="X980" s="194"/>
      <c r="Y980" s="194"/>
      <c r="Z980" s="194"/>
      <c r="AA980" s="194"/>
    </row>
    <row r="981" spans="1:27" ht="15.75" customHeight="1" x14ac:dyDescent="0.25">
      <c r="A981" s="194"/>
      <c r="B981" s="194"/>
      <c r="C981" s="194"/>
      <c r="D981" s="194"/>
      <c r="E981" s="194"/>
      <c r="F981" s="194"/>
      <c r="G981" s="194"/>
      <c r="H981" s="194"/>
      <c r="I981" s="194"/>
      <c r="J981" s="194"/>
      <c r="K981" s="194"/>
      <c r="L981" s="194"/>
      <c r="M981" s="194"/>
      <c r="N981" s="194"/>
      <c r="O981" s="194"/>
      <c r="P981" s="194"/>
      <c r="Q981" s="194"/>
      <c r="R981" s="194"/>
      <c r="S981" s="194"/>
      <c r="T981" s="194"/>
      <c r="U981" s="194"/>
      <c r="V981" s="194"/>
      <c r="W981" s="194"/>
      <c r="X981" s="194"/>
      <c r="Y981" s="194"/>
      <c r="Z981" s="194"/>
      <c r="AA981" s="194"/>
    </row>
    <row r="982" spans="1:27" ht="15.75" customHeight="1" x14ac:dyDescent="0.25">
      <c r="A982" s="194"/>
      <c r="B982" s="194"/>
      <c r="C982" s="194"/>
      <c r="D982" s="194"/>
      <c r="E982" s="194"/>
      <c r="F982" s="194"/>
      <c r="G982" s="194"/>
      <c r="H982" s="194"/>
      <c r="I982" s="194"/>
      <c r="J982" s="194"/>
      <c r="K982" s="194"/>
      <c r="L982" s="194"/>
      <c r="M982" s="194"/>
      <c r="N982" s="194"/>
      <c r="O982" s="194"/>
      <c r="P982" s="194"/>
      <c r="Q982" s="194"/>
      <c r="R982" s="194"/>
      <c r="S982" s="194"/>
      <c r="T982" s="194"/>
      <c r="U982" s="194"/>
      <c r="V982" s="194"/>
      <c r="W982" s="194"/>
      <c r="X982" s="194"/>
      <c r="Y982" s="194"/>
      <c r="Z982" s="194"/>
      <c r="AA982" s="194"/>
    </row>
    <row r="983" spans="1:27" ht="15.75" customHeight="1" x14ac:dyDescent="0.25">
      <c r="A983" s="194"/>
      <c r="B983" s="194"/>
      <c r="C983" s="194"/>
      <c r="D983" s="194"/>
      <c r="E983" s="194"/>
      <c r="F983" s="194"/>
      <c r="G983" s="194"/>
      <c r="H983" s="194"/>
      <c r="I983" s="194"/>
      <c r="J983" s="194"/>
      <c r="K983" s="194"/>
      <c r="L983" s="194"/>
      <c r="M983" s="194"/>
      <c r="N983" s="194"/>
      <c r="O983" s="194"/>
      <c r="P983" s="194"/>
      <c r="Q983" s="194"/>
      <c r="R983" s="194"/>
      <c r="S983" s="194"/>
      <c r="T983" s="194"/>
      <c r="U983" s="194"/>
      <c r="V983" s="194"/>
      <c r="W983" s="194"/>
      <c r="X983" s="194"/>
      <c r="Y983" s="194"/>
      <c r="Z983" s="194"/>
      <c r="AA983" s="194"/>
    </row>
    <row r="984" spans="1:27" ht="15.75" customHeight="1" x14ac:dyDescent="0.25">
      <c r="A984" s="194"/>
      <c r="B984" s="194"/>
      <c r="C984" s="194"/>
      <c r="D984" s="194"/>
      <c r="E984" s="194"/>
      <c r="F984" s="194"/>
      <c r="G984" s="194"/>
      <c r="H984" s="194"/>
      <c r="I984" s="194"/>
      <c r="J984" s="194"/>
      <c r="K984" s="194"/>
      <c r="L984" s="194"/>
      <c r="M984" s="194"/>
      <c r="N984" s="194"/>
      <c r="O984" s="194"/>
      <c r="P984" s="194"/>
      <c r="Q984" s="194"/>
      <c r="R984" s="194"/>
      <c r="S984" s="194"/>
      <c r="T984" s="194"/>
      <c r="U984" s="194"/>
      <c r="V984" s="194"/>
      <c r="W984" s="194"/>
      <c r="X984" s="194"/>
      <c r="Y984" s="194"/>
      <c r="Z984" s="194"/>
      <c r="AA984" s="194"/>
    </row>
    <row r="985" spans="1:27" ht="15.75" customHeight="1" x14ac:dyDescent="0.25">
      <c r="A985" s="194"/>
      <c r="B985" s="194"/>
      <c r="C985" s="194"/>
      <c r="D985" s="194"/>
      <c r="E985" s="194"/>
      <c r="F985" s="194"/>
      <c r="G985" s="194"/>
      <c r="H985" s="194"/>
      <c r="I985" s="194"/>
      <c r="J985" s="194"/>
      <c r="K985" s="194"/>
      <c r="L985" s="194"/>
      <c r="M985" s="194"/>
      <c r="N985" s="194"/>
      <c r="O985" s="194"/>
      <c r="P985" s="194"/>
      <c r="Q985" s="194"/>
      <c r="R985" s="194"/>
      <c r="S985" s="194"/>
      <c r="T985" s="194"/>
      <c r="U985" s="194"/>
      <c r="V985" s="194"/>
      <c r="W985" s="194"/>
      <c r="X985" s="194"/>
      <c r="Y985" s="194"/>
      <c r="Z985" s="194"/>
      <c r="AA985" s="194"/>
    </row>
    <row r="986" spans="1:27" ht="15.75" customHeight="1" x14ac:dyDescent="0.25">
      <c r="A986" s="194"/>
      <c r="B986" s="194"/>
      <c r="C986" s="194"/>
      <c r="D986" s="194"/>
      <c r="E986" s="194"/>
      <c r="F986" s="194"/>
      <c r="G986" s="194"/>
      <c r="H986" s="194"/>
      <c r="I986" s="194"/>
      <c r="J986" s="194"/>
      <c r="K986" s="194"/>
      <c r="L986" s="194"/>
      <c r="M986" s="194"/>
      <c r="N986" s="194"/>
      <c r="O986" s="194"/>
      <c r="P986" s="194"/>
      <c r="Q986" s="194"/>
      <c r="R986" s="194"/>
      <c r="S986" s="194"/>
      <c r="T986" s="194"/>
      <c r="U986" s="194"/>
      <c r="V986" s="194"/>
      <c r="W986" s="194"/>
      <c r="X986" s="194"/>
      <c r="Y986" s="194"/>
      <c r="Z986" s="194"/>
      <c r="AA986" s="194"/>
    </row>
    <row r="987" spans="1:27" ht="15.75" customHeight="1" x14ac:dyDescent="0.25">
      <c r="A987" s="194"/>
      <c r="B987" s="194"/>
      <c r="C987" s="194"/>
      <c r="D987" s="194"/>
      <c r="E987" s="194"/>
      <c r="F987" s="194"/>
      <c r="G987" s="194"/>
      <c r="H987" s="194"/>
      <c r="I987" s="194"/>
      <c r="J987" s="194"/>
      <c r="K987" s="194"/>
      <c r="L987" s="194"/>
      <c r="M987" s="194"/>
      <c r="N987" s="194"/>
      <c r="O987" s="194"/>
      <c r="P987" s="194"/>
      <c r="Q987" s="194"/>
      <c r="R987" s="194"/>
      <c r="S987" s="194"/>
      <c r="T987" s="194"/>
      <c r="U987" s="194"/>
      <c r="V987" s="194"/>
      <c r="W987" s="194"/>
      <c r="X987" s="194"/>
      <c r="Y987" s="194"/>
      <c r="Z987" s="194"/>
      <c r="AA987" s="194"/>
    </row>
    <row r="988" spans="1:27" ht="15.75" customHeight="1" x14ac:dyDescent="0.25">
      <c r="A988" s="194"/>
      <c r="B988" s="194"/>
      <c r="C988" s="194"/>
      <c r="D988" s="194"/>
      <c r="E988" s="194"/>
      <c r="F988" s="194"/>
      <c r="G988" s="194"/>
      <c r="H988" s="194"/>
      <c r="I988" s="194"/>
      <c r="J988" s="194"/>
      <c r="K988" s="194"/>
      <c r="L988" s="194"/>
      <c r="M988" s="194"/>
      <c r="N988" s="194"/>
      <c r="O988" s="194"/>
      <c r="P988" s="194"/>
      <c r="Q988" s="194"/>
      <c r="R988" s="194"/>
      <c r="S988" s="194"/>
      <c r="T988" s="194"/>
      <c r="U988" s="194"/>
      <c r="V988" s="194"/>
      <c r="W988" s="194"/>
      <c r="X988" s="194"/>
      <c r="Y988" s="194"/>
      <c r="Z988" s="194"/>
      <c r="AA988" s="194"/>
    </row>
    <row r="989" spans="1:27" ht="15.75" customHeight="1" x14ac:dyDescent="0.25">
      <c r="A989" s="194"/>
      <c r="B989" s="194"/>
      <c r="C989" s="194"/>
      <c r="D989" s="194"/>
      <c r="E989" s="194"/>
      <c r="F989" s="194"/>
      <c r="G989" s="194"/>
      <c r="H989" s="194"/>
      <c r="I989" s="194"/>
      <c r="J989" s="194"/>
      <c r="K989" s="194"/>
      <c r="L989" s="194"/>
      <c r="M989" s="194"/>
      <c r="N989" s="194"/>
      <c r="O989" s="194"/>
      <c r="P989" s="194"/>
      <c r="Q989" s="194"/>
      <c r="R989" s="194"/>
      <c r="S989" s="194"/>
      <c r="T989" s="194"/>
      <c r="U989" s="194"/>
      <c r="V989" s="194"/>
      <c r="W989" s="194"/>
      <c r="X989" s="194"/>
      <c r="Y989" s="194"/>
      <c r="Z989" s="194"/>
      <c r="AA989" s="194"/>
    </row>
    <row r="990" spans="1:27" ht="15.75" customHeight="1" x14ac:dyDescent="0.25">
      <c r="A990" s="194"/>
      <c r="B990" s="194"/>
      <c r="C990" s="194"/>
      <c r="D990" s="194"/>
      <c r="E990" s="194"/>
      <c r="F990" s="194"/>
      <c r="G990" s="194"/>
      <c r="H990" s="194"/>
      <c r="I990" s="194"/>
      <c r="J990" s="194"/>
      <c r="K990" s="194"/>
      <c r="L990" s="194"/>
      <c r="M990" s="194"/>
      <c r="N990" s="194"/>
      <c r="O990" s="194"/>
      <c r="P990" s="194"/>
      <c r="Q990" s="194"/>
      <c r="R990" s="194"/>
      <c r="S990" s="194"/>
      <c r="T990" s="194"/>
      <c r="U990" s="194"/>
      <c r="V990" s="194"/>
      <c r="W990" s="194"/>
      <c r="X990" s="194"/>
      <c r="Y990" s="194"/>
      <c r="Z990" s="194"/>
      <c r="AA990" s="194"/>
    </row>
    <row r="991" spans="1:27" ht="15.75" customHeight="1" x14ac:dyDescent="0.25">
      <c r="A991" s="194"/>
      <c r="B991" s="194"/>
      <c r="C991" s="194"/>
      <c r="D991" s="194"/>
      <c r="E991" s="194"/>
      <c r="F991" s="194"/>
      <c r="G991" s="194"/>
      <c r="H991" s="194"/>
      <c r="I991" s="194"/>
      <c r="J991" s="194"/>
      <c r="K991" s="194"/>
      <c r="L991" s="194"/>
      <c r="M991" s="194"/>
      <c r="N991" s="194"/>
      <c r="O991" s="194"/>
      <c r="P991" s="194"/>
      <c r="Q991" s="194"/>
      <c r="R991" s="194"/>
      <c r="S991" s="194"/>
      <c r="T991" s="194"/>
      <c r="U991" s="194"/>
      <c r="V991" s="194"/>
      <c r="W991" s="194"/>
      <c r="X991" s="194"/>
      <c r="Y991" s="194"/>
      <c r="Z991" s="194"/>
      <c r="AA991" s="194"/>
    </row>
    <row r="992" spans="1:27" ht="15.75" customHeight="1" x14ac:dyDescent="0.25">
      <c r="A992" s="194"/>
      <c r="B992" s="194"/>
      <c r="C992" s="194"/>
      <c r="D992" s="194"/>
      <c r="E992" s="194"/>
      <c r="F992" s="194"/>
      <c r="G992" s="194"/>
      <c r="H992" s="194"/>
      <c r="I992" s="194"/>
      <c r="J992" s="194"/>
      <c r="K992" s="194"/>
      <c r="L992" s="194"/>
      <c r="M992" s="194"/>
      <c r="N992" s="194"/>
      <c r="O992" s="194"/>
      <c r="P992" s="194"/>
      <c r="Q992" s="194"/>
      <c r="R992" s="194"/>
      <c r="S992" s="194"/>
      <c r="T992" s="194"/>
      <c r="U992" s="194"/>
      <c r="V992" s="194"/>
      <c r="W992" s="194"/>
      <c r="X992" s="194"/>
      <c r="Y992" s="194"/>
      <c r="Z992" s="194"/>
      <c r="AA992" s="194"/>
    </row>
    <row r="993" spans="1:27" ht="15.75" customHeight="1" x14ac:dyDescent="0.25">
      <c r="A993" s="194"/>
      <c r="B993" s="194"/>
      <c r="C993" s="194"/>
      <c r="D993" s="194"/>
      <c r="E993" s="194"/>
      <c r="F993" s="194"/>
      <c r="G993" s="194"/>
      <c r="H993" s="194"/>
      <c r="I993" s="194"/>
      <c r="J993" s="194"/>
      <c r="K993" s="194"/>
      <c r="L993" s="194"/>
      <c r="M993" s="194"/>
      <c r="N993" s="194"/>
      <c r="O993" s="194"/>
      <c r="P993" s="194"/>
      <c r="Q993" s="194"/>
      <c r="R993" s="194"/>
      <c r="S993" s="194"/>
      <c r="T993" s="194"/>
      <c r="U993" s="194"/>
      <c r="V993" s="194"/>
      <c r="W993" s="194"/>
      <c r="X993" s="194"/>
      <c r="Y993" s="194"/>
      <c r="Z993" s="194"/>
      <c r="AA993" s="194"/>
    </row>
    <row r="994" spans="1:27" ht="15.75" customHeight="1" x14ac:dyDescent="0.25">
      <c r="A994" s="194"/>
      <c r="B994" s="194"/>
      <c r="C994" s="194"/>
      <c r="D994" s="194"/>
      <c r="E994" s="194"/>
      <c r="F994" s="194"/>
      <c r="G994" s="194"/>
      <c r="H994" s="194"/>
      <c r="I994" s="194"/>
      <c r="J994" s="194"/>
      <c r="K994" s="194"/>
      <c r="L994" s="194"/>
      <c r="M994" s="194"/>
      <c r="N994" s="194"/>
      <c r="O994" s="194"/>
      <c r="P994" s="194"/>
      <c r="Q994" s="194"/>
      <c r="R994" s="194"/>
      <c r="S994" s="194"/>
      <c r="T994" s="194"/>
      <c r="U994" s="194"/>
      <c r="V994" s="194"/>
      <c r="W994" s="194"/>
      <c r="X994" s="194"/>
      <c r="Y994" s="194"/>
      <c r="Z994" s="194"/>
      <c r="AA994" s="194"/>
    </row>
    <row r="995" spans="1:27" ht="15.75" customHeight="1" x14ac:dyDescent="0.25">
      <c r="A995" s="194"/>
      <c r="B995" s="194"/>
      <c r="C995" s="194"/>
      <c r="D995" s="194"/>
      <c r="E995" s="194"/>
      <c r="F995" s="194"/>
      <c r="G995" s="194"/>
      <c r="H995" s="194"/>
      <c r="I995" s="194"/>
      <c r="J995" s="194"/>
      <c r="K995" s="194"/>
      <c r="L995" s="194"/>
      <c r="M995" s="194"/>
      <c r="N995" s="194"/>
      <c r="O995" s="194"/>
      <c r="P995" s="194"/>
      <c r="Q995" s="194"/>
      <c r="R995" s="194"/>
      <c r="S995" s="194"/>
      <c r="T995" s="194"/>
      <c r="U995" s="194"/>
      <c r="V995" s="194"/>
      <c r="W995" s="194"/>
      <c r="X995" s="194"/>
      <c r="Y995" s="194"/>
      <c r="Z995" s="194"/>
      <c r="AA995" s="194"/>
    </row>
    <row r="996" spans="1:27" ht="15.75" customHeight="1" x14ac:dyDescent="0.25">
      <c r="A996" s="194"/>
      <c r="B996" s="194"/>
      <c r="C996" s="194"/>
      <c r="D996" s="194"/>
      <c r="E996" s="194"/>
      <c r="F996" s="194"/>
      <c r="G996" s="194"/>
      <c r="H996" s="194"/>
      <c r="I996" s="194"/>
      <c r="J996" s="194"/>
      <c r="K996" s="194"/>
      <c r="L996" s="194"/>
      <c r="M996" s="194"/>
      <c r="N996" s="194"/>
      <c r="O996" s="194"/>
      <c r="P996" s="194"/>
      <c r="Q996" s="194"/>
      <c r="R996" s="194"/>
      <c r="S996" s="194"/>
      <c r="T996" s="194"/>
      <c r="U996" s="194"/>
      <c r="V996" s="194"/>
      <c r="W996" s="194"/>
      <c r="X996" s="194"/>
      <c r="Y996" s="194"/>
      <c r="Z996" s="194"/>
      <c r="AA996" s="194"/>
    </row>
    <row r="997" spans="1:27" ht="15.75" customHeight="1" x14ac:dyDescent="0.25">
      <c r="A997" s="194"/>
      <c r="B997" s="194"/>
      <c r="C997" s="194"/>
      <c r="D997" s="194"/>
      <c r="E997" s="194"/>
      <c r="F997" s="194"/>
      <c r="G997" s="194"/>
      <c r="H997" s="194"/>
      <c r="I997" s="194"/>
      <c r="J997" s="194"/>
      <c r="K997" s="194"/>
      <c r="L997" s="194"/>
      <c r="M997" s="194"/>
      <c r="N997" s="194"/>
      <c r="O997" s="194"/>
      <c r="P997" s="194"/>
      <c r="Q997" s="194"/>
      <c r="R997" s="194"/>
      <c r="S997" s="194"/>
      <c r="T997" s="194"/>
      <c r="U997" s="194"/>
      <c r="V997" s="194"/>
      <c r="W997" s="194"/>
      <c r="X997" s="194"/>
      <c r="Y997" s="194"/>
      <c r="Z997" s="194"/>
      <c r="AA997" s="194"/>
    </row>
    <row r="998" spans="1:27" ht="15.75" customHeight="1" x14ac:dyDescent="0.25">
      <c r="A998" s="194"/>
      <c r="B998" s="194"/>
      <c r="C998" s="194"/>
      <c r="D998" s="194"/>
      <c r="E998" s="194"/>
      <c r="F998" s="194"/>
      <c r="G998" s="194"/>
      <c r="H998" s="194"/>
      <c r="I998" s="194"/>
      <c r="J998" s="194"/>
      <c r="K998" s="194"/>
      <c r="L998" s="194"/>
      <c r="M998" s="194"/>
      <c r="N998" s="194"/>
      <c r="O998" s="194"/>
      <c r="P998" s="194"/>
      <c r="Q998" s="194"/>
      <c r="R998" s="194"/>
      <c r="S998" s="194"/>
      <c r="T998" s="194"/>
      <c r="U998" s="194"/>
      <c r="V998" s="194"/>
      <c r="W998" s="194"/>
      <c r="X998" s="194"/>
      <c r="Y998" s="194"/>
      <c r="Z998" s="194"/>
      <c r="AA998" s="194"/>
    </row>
    <row r="999" spans="1:27" ht="15.75" customHeight="1" x14ac:dyDescent="0.25">
      <c r="A999" s="194"/>
      <c r="B999" s="194"/>
      <c r="C999" s="194"/>
      <c r="D999" s="194"/>
      <c r="E999" s="194"/>
      <c r="F999" s="194"/>
      <c r="G999" s="194"/>
      <c r="H999" s="194"/>
      <c r="I999" s="194"/>
      <c r="J999" s="194"/>
      <c r="K999" s="194"/>
      <c r="L999" s="194"/>
      <c r="M999" s="194"/>
      <c r="N999" s="194"/>
      <c r="O999" s="194"/>
      <c r="P999" s="194"/>
      <c r="Q999" s="194"/>
      <c r="R999" s="194"/>
      <c r="S999" s="194"/>
      <c r="T999" s="194"/>
      <c r="U999" s="194"/>
      <c r="V999" s="194"/>
      <c r="W999" s="194"/>
      <c r="X999" s="194"/>
      <c r="Y999" s="194"/>
      <c r="Z999" s="194"/>
      <c r="AA999" s="194"/>
    </row>
    <row r="1000" spans="1:27" ht="15.75" customHeight="1" x14ac:dyDescent="0.25">
      <c r="A1000" s="194"/>
      <c r="B1000" s="194"/>
      <c r="C1000" s="194"/>
      <c r="D1000" s="194"/>
      <c r="E1000" s="194"/>
      <c r="F1000" s="194"/>
      <c r="G1000" s="194"/>
      <c r="H1000" s="194"/>
      <c r="I1000" s="194"/>
      <c r="J1000" s="194"/>
      <c r="K1000" s="194"/>
      <c r="L1000" s="194"/>
      <c r="M1000" s="194"/>
      <c r="N1000" s="194"/>
      <c r="O1000" s="194"/>
      <c r="P1000" s="194"/>
      <c r="Q1000" s="194"/>
      <c r="R1000" s="194"/>
      <c r="S1000" s="194"/>
      <c r="T1000" s="194"/>
      <c r="U1000" s="194"/>
      <c r="V1000" s="194"/>
      <c r="W1000" s="194"/>
      <c r="X1000" s="194"/>
      <c r="Y1000" s="194"/>
      <c r="Z1000" s="194"/>
      <c r="AA1000" s="194"/>
    </row>
    <row r="1001" spans="1:27" ht="15" customHeight="1" x14ac:dyDescent="0.25">
      <c r="J1001" s="194"/>
      <c r="P1001" s="194"/>
    </row>
    <row r="1002" spans="1:27" ht="15" customHeight="1" x14ac:dyDescent="0.25">
      <c r="J1002" s="194"/>
      <c r="P1002" s="194"/>
    </row>
  </sheetData>
  <mergeCells count="4">
    <mergeCell ref="A1:V8"/>
    <mergeCell ref="G14:K15"/>
    <mergeCell ref="M14:Q15"/>
    <mergeCell ref="A9:C33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ad_in_financ">
                <anchor moveWithCells="1" sizeWithCells="1">
                  <from>
                    <xdr:col>9</xdr:col>
                    <xdr:colOff>209550</xdr:colOff>
                    <xdr:row>22</xdr:row>
                    <xdr:rowOff>161925</xdr:rowOff>
                  </from>
                  <to>
                    <xdr:col>9</xdr:col>
                    <xdr:colOff>1514475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cad_out_financ">
                <anchor moveWithCells="1" sizeWithCells="1">
                  <from>
                    <xdr:col>15</xdr:col>
                    <xdr:colOff>200025</xdr:colOff>
                    <xdr:row>22</xdr:row>
                    <xdr:rowOff>123825</xdr:rowOff>
                  </from>
                  <to>
                    <xdr:col>15</xdr:col>
                    <xdr:colOff>1504950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A31A2-B9E4-4793-BACD-63E02B9F7381}">
  <sheetPr codeName="Planilha19"/>
  <dimension ref="A1:AD1006"/>
  <sheetViews>
    <sheetView showGridLines="0" zoomScale="70" zoomScaleNormal="70" workbookViewId="0">
      <selection sqref="A1:U8"/>
    </sheetView>
  </sheetViews>
  <sheetFormatPr defaultColWidth="14.42578125" defaultRowHeight="15" customHeight="1" x14ac:dyDescent="0.25"/>
  <cols>
    <col min="1" max="1" width="9.28515625" style="155" customWidth="1"/>
    <col min="2" max="2" width="10.28515625" style="155" customWidth="1"/>
    <col min="3" max="4" width="9.28515625" style="155" customWidth="1"/>
    <col min="5" max="5" width="19.140625" style="155" customWidth="1"/>
    <col min="6" max="6" width="19.7109375" style="155" customWidth="1"/>
    <col min="7" max="7" width="19.140625" style="155" customWidth="1"/>
    <col min="8" max="8" width="23.7109375" style="155" customWidth="1"/>
    <col min="9" max="9" width="18.7109375" style="155" customWidth="1"/>
    <col min="10" max="10" width="15" style="155" customWidth="1"/>
    <col min="11" max="11" width="19.140625" style="155" customWidth="1"/>
    <col min="12" max="12" width="22.42578125" style="155" customWidth="1"/>
    <col min="13" max="13" width="21.140625" style="155" customWidth="1"/>
    <col min="14" max="14" width="23.7109375" style="155" customWidth="1"/>
    <col min="15" max="15" width="22" style="155" customWidth="1"/>
    <col min="16" max="16" width="9.28515625" style="155" customWidth="1"/>
    <col min="17" max="17" width="15.7109375" style="155" customWidth="1"/>
    <col min="18" max="18" width="27.5703125" style="155" customWidth="1"/>
    <col min="19" max="21" width="9.28515625" style="155" customWidth="1"/>
    <col min="22" max="26" width="8.7109375" style="155" customWidth="1"/>
    <col min="27" max="16384" width="14.42578125" style="155"/>
  </cols>
  <sheetData>
    <row r="1" spans="1:30" ht="15" customHeight="1" x14ac:dyDescent="0.25">
      <c r="A1" s="548" t="s">
        <v>113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 s="156"/>
      <c r="W1" s="156"/>
      <c r="X1" s="156"/>
      <c r="Y1" s="156"/>
      <c r="Z1" s="156"/>
      <c r="AA1" s="157"/>
      <c r="AB1" s="157"/>
      <c r="AC1" s="157"/>
      <c r="AD1" s="157"/>
    </row>
    <row r="2" spans="1:30" ht="15" customHeight="1" x14ac:dyDescent="0.25">
      <c r="A2" s="548"/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 s="548"/>
      <c r="V2" s="156"/>
      <c r="W2" s="156"/>
      <c r="X2" s="156"/>
      <c r="Y2" s="156"/>
      <c r="Z2" s="156"/>
      <c r="AA2" s="157"/>
      <c r="AB2" s="157"/>
      <c r="AC2" s="157"/>
      <c r="AD2" s="157"/>
    </row>
    <row r="3" spans="1:30" ht="15" customHeight="1" x14ac:dyDescent="0.25">
      <c r="A3" s="548"/>
      <c r="B3" s="548"/>
      <c r="C3" s="548"/>
      <c r="D3" s="548"/>
      <c r="E3" s="548"/>
      <c r="F3" s="548"/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8"/>
      <c r="T3" s="548"/>
      <c r="U3" s="548"/>
      <c r="V3" s="156"/>
      <c r="W3" s="156"/>
      <c r="X3" s="156"/>
      <c r="Y3" s="156"/>
      <c r="Z3" s="156"/>
      <c r="AA3" s="157"/>
      <c r="AB3" s="157"/>
      <c r="AC3" s="157"/>
      <c r="AD3" s="157"/>
    </row>
    <row r="4" spans="1:30" ht="15" customHeight="1" x14ac:dyDescent="0.25">
      <c r="A4" s="548"/>
      <c r="B4" s="548"/>
      <c r="C4" s="548"/>
      <c r="D4" s="548"/>
      <c r="E4" s="548"/>
      <c r="F4" s="548"/>
      <c r="G4" s="548"/>
      <c r="H4" s="548"/>
      <c r="I4" s="548"/>
      <c r="J4" s="548"/>
      <c r="K4" s="548"/>
      <c r="L4" s="548"/>
      <c r="M4" s="548"/>
      <c r="N4" s="548"/>
      <c r="O4" s="548"/>
      <c r="P4" s="548"/>
      <c r="Q4" s="548"/>
      <c r="R4" s="548"/>
      <c r="S4" s="548"/>
      <c r="T4" s="548"/>
      <c r="U4" s="548"/>
      <c r="V4" s="156"/>
      <c r="W4" s="156"/>
      <c r="X4" s="156"/>
      <c r="Y4" s="156"/>
      <c r="Z4" s="156"/>
      <c r="AA4" s="157"/>
      <c r="AB4" s="157"/>
      <c r="AC4" s="157"/>
      <c r="AD4" s="157"/>
    </row>
    <row r="5" spans="1:30" ht="15" customHeight="1" x14ac:dyDescent="0.25">
      <c r="A5" s="548"/>
      <c r="B5" s="548"/>
      <c r="C5" s="548"/>
      <c r="D5" s="548"/>
      <c r="E5" s="548"/>
      <c r="F5" s="548"/>
      <c r="G5" s="548"/>
      <c r="H5" s="548"/>
      <c r="I5" s="548"/>
      <c r="J5" s="548"/>
      <c r="K5" s="548"/>
      <c r="L5" s="548"/>
      <c r="M5" s="548"/>
      <c r="N5" s="548"/>
      <c r="O5" s="548"/>
      <c r="P5" s="548"/>
      <c r="Q5" s="548"/>
      <c r="R5" s="548"/>
      <c r="S5" s="548"/>
      <c r="T5" s="548"/>
      <c r="U5" s="548"/>
      <c r="V5" s="156"/>
      <c r="W5" s="156"/>
      <c r="X5" s="156"/>
      <c r="Y5" s="156"/>
      <c r="Z5" s="156"/>
      <c r="AA5" s="157"/>
      <c r="AB5" s="157"/>
      <c r="AC5" s="157"/>
      <c r="AD5" s="157"/>
    </row>
    <row r="6" spans="1:30" ht="15" customHeight="1" x14ac:dyDescent="0.25">
      <c r="A6" s="548"/>
      <c r="B6" s="548"/>
      <c r="C6" s="548"/>
      <c r="D6" s="548"/>
      <c r="E6" s="548"/>
      <c r="F6" s="548"/>
      <c r="G6" s="548"/>
      <c r="H6" s="548"/>
      <c r="I6" s="548"/>
      <c r="J6" s="548"/>
      <c r="K6" s="548"/>
      <c r="L6" s="548"/>
      <c r="M6" s="548"/>
      <c r="N6" s="548"/>
      <c r="O6" s="548"/>
      <c r="P6" s="548"/>
      <c r="Q6" s="548"/>
      <c r="R6" s="548"/>
      <c r="S6" s="548"/>
      <c r="T6" s="548"/>
      <c r="U6" s="548"/>
      <c r="V6" s="156"/>
      <c r="W6" s="156"/>
      <c r="X6" s="156"/>
      <c r="Y6" s="156"/>
      <c r="Z6" s="156"/>
      <c r="AA6" s="157"/>
      <c r="AB6" s="157"/>
      <c r="AC6" s="157"/>
      <c r="AD6" s="157"/>
    </row>
    <row r="7" spans="1:30" ht="15" customHeight="1" x14ac:dyDescent="0.25">
      <c r="A7" s="548"/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 s="156"/>
      <c r="W7" s="156"/>
      <c r="X7" s="156"/>
      <c r="Y7" s="156"/>
      <c r="Z7" s="156"/>
      <c r="AA7" s="157"/>
      <c r="AB7" s="157"/>
      <c r="AC7" s="157"/>
      <c r="AD7" s="157"/>
    </row>
    <row r="8" spans="1:30" ht="15" customHeight="1" x14ac:dyDescent="0.25">
      <c r="A8" s="548"/>
      <c r="B8" s="548"/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 s="156"/>
      <c r="W8" s="156"/>
      <c r="X8" s="156"/>
      <c r="Y8" s="156"/>
      <c r="Z8" s="156"/>
      <c r="AA8" s="157"/>
      <c r="AB8" s="157"/>
      <c r="AC8" s="157"/>
      <c r="AD8" s="157"/>
    </row>
    <row r="9" spans="1:30" ht="15" customHeight="1" x14ac:dyDescent="0.25">
      <c r="A9" s="181"/>
      <c r="B9" s="180"/>
      <c r="C9" s="179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56"/>
      <c r="W9" s="156"/>
      <c r="X9" s="156"/>
      <c r="Y9" s="156"/>
      <c r="Z9" s="156"/>
      <c r="AA9" s="157"/>
      <c r="AB9" s="157"/>
      <c r="AC9" s="157"/>
      <c r="AD9" s="157"/>
    </row>
    <row r="10" spans="1:30" ht="15" customHeight="1" thickBot="1" x14ac:dyDescent="0.3">
      <c r="A10" s="166"/>
      <c r="B10" s="165"/>
      <c r="C10" s="175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56"/>
      <c r="W10" s="156"/>
      <c r="X10" s="156"/>
      <c r="Y10" s="156"/>
      <c r="Z10" s="156"/>
      <c r="AA10" s="157"/>
      <c r="AB10" s="157"/>
      <c r="AC10" s="157"/>
      <c r="AD10" s="157"/>
    </row>
    <row r="11" spans="1:30" ht="15" customHeight="1" thickBot="1" x14ac:dyDescent="0.3">
      <c r="A11" s="166"/>
      <c r="B11" s="165"/>
      <c r="C11" s="175"/>
      <c r="D11" s="174"/>
      <c r="E11" s="174"/>
      <c r="F11" s="174"/>
      <c r="G11" s="174"/>
      <c r="H11" s="554" t="s">
        <v>95</v>
      </c>
      <c r="I11" s="555"/>
      <c r="J11" s="556"/>
      <c r="K11" s="557"/>
      <c r="L11" s="558"/>
      <c r="M11" s="558"/>
      <c r="N11" s="558"/>
      <c r="O11" s="558"/>
      <c r="P11" s="559"/>
      <c r="Q11" s="174"/>
      <c r="R11" s="174"/>
      <c r="S11" s="174"/>
      <c r="T11" s="174"/>
      <c r="U11" s="174"/>
      <c r="V11" s="156"/>
      <c r="W11" s="156"/>
      <c r="X11" s="156"/>
      <c r="Y11" s="156"/>
      <c r="Z11" s="156"/>
      <c r="AA11" s="157"/>
      <c r="AB11" s="157"/>
      <c r="AC11" s="157"/>
      <c r="AD11" s="157"/>
    </row>
    <row r="12" spans="1:30" ht="15.75" thickBot="1" x14ac:dyDescent="0.3">
      <c r="A12" s="166"/>
      <c r="B12" s="165"/>
      <c r="C12" s="175"/>
      <c r="D12" s="174"/>
      <c r="E12" s="174"/>
      <c r="F12" s="174"/>
      <c r="G12" s="174"/>
      <c r="H12" s="174"/>
      <c r="I12" s="174"/>
      <c r="J12" s="560" t="s">
        <v>96</v>
      </c>
      <c r="K12" s="561"/>
      <c r="L12" s="178"/>
      <c r="M12" s="177" t="s">
        <v>97</v>
      </c>
      <c r="N12" s="177"/>
      <c r="O12" s="177" t="s">
        <v>98</v>
      </c>
      <c r="P12" s="176"/>
      <c r="Q12" s="174"/>
      <c r="R12" s="174"/>
      <c r="S12" s="174"/>
      <c r="T12" s="174"/>
      <c r="U12" s="174"/>
      <c r="V12" s="156"/>
      <c r="W12" s="156"/>
      <c r="X12" s="156"/>
      <c r="Y12" s="156"/>
      <c r="Z12" s="156"/>
      <c r="AA12" s="157"/>
      <c r="AB12" s="157"/>
      <c r="AC12" s="157"/>
      <c r="AD12" s="157"/>
    </row>
    <row r="13" spans="1:30" x14ac:dyDescent="0.25">
      <c r="A13" s="166"/>
      <c r="B13" s="165"/>
      <c r="C13" s="175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56"/>
      <c r="W13" s="156"/>
      <c r="X13" s="156"/>
      <c r="Y13" s="156"/>
      <c r="Z13" s="156"/>
      <c r="AA13" s="157"/>
      <c r="AB13" s="157"/>
      <c r="AC13" s="157"/>
      <c r="AD13" s="157"/>
    </row>
    <row r="14" spans="1:30" x14ac:dyDescent="0.25">
      <c r="A14" s="166"/>
      <c r="B14" s="165"/>
      <c r="C14" s="175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56"/>
      <c r="W14" s="156"/>
      <c r="X14" s="156"/>
      <c r="Y14" s="156"/>
      <c r="Z14" s="156"/>
      <c r="AA14" s="157"/>
      <c r="AB14" s="157"/>
      <c r="AC14" s="157"/>
      <c r="AD14" s="157"/>
    </row>
    <row r="15" spans="1:30" x14ac:dyDescent="0.25">
      <c r="A15" s="166"/>
      <c r="B15" s="165"/>
      <c r="C15" s="175"/>
      <c r="D15" s="174"/>
      <c r="E15" s="174"/>
      <c r="F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56"/>
      <c r="W15" s="156"/>
      <c r="X15" s="156"/>
      <c r="Y15" s="156"/>
      <c r="Z15" s="156"/>
      <c r="AA15" s="157"/>
      <c r="AB15" s="157"/>
      <c r="AC15" s="157"/>
      <c r="AD15" s="157"/>
    </row>
    <row r="16" spans="1:30" ht="15" customHeight="1" x14ac:dyDescent="0.25">
      <c r="A16" s="166"/>
      <c r="B16" s="165"/>
      <c r="C16" s="175"/>
      <c r="D16" s="174"/>
      <c r="E16"/>
      <c r="F16"/>
      <c r="G16"/>
      <c r="H16"/>
      <c r="I16"/>
      <c r="J16"/>
      <c r="K16"/>
      <c r="L16"/>
      <c r="M16"/>
      <c r="N16"/>
      <c r="O16"/>
      <c r="P16" s="182"/>
      <c r="Q16" s="182"/>
      <c r="R16" s="182"/>
      <c r="S16" s="182"/>
      <c r="T16" s="182"/>
      <c r="U16" s="182"/>
      <c r="V16" s="156"/>
      <c r="W16" s="156"/>
      <c r="X16" s="156"/>
      <c r="Y16" s="156"/>
      <c r="Z16" s="156"/>
      <c r="AA16" s="157"/>
      <c r="AB16" s="157"/>
      <c r="AC16" s="157"/>
      <c r="AD16" s="157"/>
    </row>
    <row r="17" spans="1:30" ht="15" customHeight="1" x14ac:dyDescent="0.25">
      <c r="A17" s="166"/>
      <c r="B17" s="165"/>
      <c r="C17" s="161"/>
      <c r="E17"/>
      <c r="F17"/>
      <c r="G17"/>
      <c r="H17"/>
      <c r="I17"/>
      <c r="J17"/>
      <c r="K17"/>
      <c r="L17"/>
      <c r="M17"/>
      <c r="N17"/>
      <c r="O17"/>
      <c r="P17" s="182"/>
      <c r="Q17" s="182"/>
      <c r="R17" s="182"/>
      <c r="S17" s="182"/>
      <c r="T17" s="182"/>
      <c r="U17" s="182"/>
      <c r="V17" s="156"/>
      <c r="W17" s="156"/>
      <c r="X17" s="156"/>
      <c r="Y17" s="156"/>
      <c r="Z17" s="156"/>
      <c r="AA17" s="157"/>
      <c r="AB17" s="157"/>
      <c r="AC17" s="157"/>
      <c r="AD17" s="157"/>
    </row>
    <row r="18" spans="1:30" ht="15" customHeight="1" x14ac:dyDescent="0.25">
      <c r="A18" s="166"/>
      <c r="B18" s="165"/>
      <c r="C18" s="161"/>
      <c r="E18"/>
      <c r="F18"/>
      <c r="G18"/>
      <c r="H18"/>
      <c r="I18"/>
      <c r="J18"/>
      <c r="K18"/>
      <c r="L18"/>
      <c r="M18"/>
      <c r="N18"/>
      <c r="O18"/>
      <c r="P18" s="182"/>
      <c r="Q18" s="182"/>
      <c r="R18" s="182"/>
      <c r="S18" s="182"/>
      <c r="T18" s="182"/>
      <c r="U18" s="182"/>
      <c r="V18" s="156"/>
      <c r="W18" s="156"/>
      <c r="X18" s="156"/>
      <c r="Y18" s="156"/>
      <c r="Z18" s="156"/>
      <c r="AA18" s="157"/>
      <c r="AB18" s="157"/>
      <c r="AC18" s="157"/>
      <c r="AD18" s="157"/>
    </row>
    <row r="19" spans="1:30" ht="15" customHeight="1" x14ac:dyDescent="0.25">
      <c r="A19" s="166"/>
      <c r="B19" s="165"/>
      <c r="C19" s="161"/>
      <c r="E19"/>
      <c r="F19"/>
      <c r="G19"/>
      <c r="H19"/>
      <c r="I19"/>
      <c r="J19"/>
      <c r="K19"/>
      <c r="L19"/>
      <c r="M19"/>
      <c r="N19"/>
      <c r="O19"/>
      <c r="P19" s="182"/>
      <c r="Q19" s="182"/>
      <c r="R19" s="182"/>
      <c r="S19" s="182"/>
      <c r="T19" s="182"/>
      <c r="U19" s="182"/>
      <c r="V19" s="156"/>
      <c r="W19" s="156"/>
      <c r="X19" s="156"/>
      <c r="Y19" s="156"/>
      <c r="Z19" s="156"/>
      <c r="AA19" s="157"/>
      <c r="AB19" s="157"/>
      <c r="AC19" s="157"/>
      <c r="AD19" s="157"/>
    </row>
    <row r="20" spans="1:30" x14ac:dyDescent="0.25">
      <c r="A20" s="166"/>
      <c r="B20" s="165"/>
      <c r="C20" s="161"/>
      <c r="E20"/>
      <c r="F20"/>
      <c r="G20"/>
      <c r="H20"/>
      <c r="I20"/>
      <c r="J20"/>
      <c r="K20"/>
      <c r="L20"/>
      <c r="M20"/>
      <c r="N20"/>
      <c r="O20"/>
      <c r="P20" s="182"/>
      <c r="Q20" s="182"/>
      <c r="R20" s="182"/>
      <c r="S20" s="182"/>
      <c r="T20" s="182"/>
      <c r="U20" s="182"/>
      <c r="V20" s="156"/>
      <c r="W20" s="156"/>
      <c r="X20" s="156"/>
      <c r="Y20" s="156"/>
      <c r="Z20" s="156"/>
      <c r="AA20" s="157"/>
      <c r="AB20" s="157"/>
      <c r="AC20" s="157"/>
      <c r="AD20" s="157"/>
    </row>
    <row r="21" spans="1:30" ht="15.75" customHeight="1" x14ac:dyDescent="0.25">
      <c r="A21" s="166"/>
      <c r="B21" s="165"/>
      <c r="C21" s="161"/>
      <c r="E21"/>
      <c r="F21"/>
      <c r="G21"/>
      <c r="H21"/>
      <c r="I21"/>
      <c r="J21"/>
      <c r="K21"/>
      <c r="L21"/>
      <c r="M21"/>
      <c r="N21"/>
      <c r="O21"/>
      <c r="P21" s="182"/>
      <c r="Q21" s="182"/>
      <c r="R21" s="182"/>
      <c r="S21" s="182"/>
      <c r="T21" s="182"/>
      <c r="U21" s="182"/>
      <c r="V21" s="156"/>
      <c r="W21" s="156"/>
      <c r="X21" s="156"/>
      <c r="Y21" s="156"/>
      <c r="Z21" s="156"/>
      <c r="AA21" s="157"/>
      <c r="AB21" s="157"/>
      <c r="AC21" s="157"/>
      <c r="AD21" s="157"/>
    </row>
    <row r="22" spans="1:30" ht="15.75" customHeight="1" x14ac:dyDescent="0.25">
      <c r="A22" s="166"/>
      <c r="B22" s="165"/>
      <c r="C22" s="161"/>
      <c r="E22"/>
      <c r="F22"/>
      <c r="G22"/>
      <c r="H22"/>
      <c r="I22"/>
      <c r="J22"/>
      <c r="K22"/>
      <c r="L22"/>
      <c r="N22" s="182"/>
      <c r="O22" s="182"/>
      <c r="P22" s="182"/>
      <c r="Q22" s="182"/>
      <c r="R22" s="182"/>
      <c r="S22" s="182"/>
      <c r="T22" s="182"/>
      <c r="U22" s="182"/>
      <c r="V22" s="156"/>
      <c r="W22" s="156"/>
      <c r="X22" s="156"/>
      <c r="Y22" s="156"/>
      <c r="Z22" s="156"/>
      <c r="AA22" s="157"/>
      <c r="AB22" s="157"/>
      <c r="AC22" s="157"/>
      <c r="AD22" s="157"/>
    </row>
    <row r="23" spans="1:30" ht="15.75" customHeight="1" x14ac:dyDescent="0.25">
      <c r="A23" s="166"/>
      <c r="B23" s="165"/>
      <c r="C23" s="161"/>
      <c r="E23"/>
      <c r="F23"/>
      <c r="G23"/>
      <c r="H23"/>
      <c r="I23"/>
      <c r="J23"/>
      <c r="K23"/>
      <c r="L23"/>
      <c r="N23" s="182"/>
      <c r="O23" s="182"/>
      <c r="P23" s="182"/>
      <c r="Q23" s="182"/>
      <c r="R23" s="182"/>
      <c r="S23" s="182"/>
      <c r="T23" s="182"/>
      <c r="U23" s="182"/>
      <c r="V23" s="156"/>
      <c r="W23" s="156"/>
      <c r="X23" s="156"/>
      <c r="Y23" s="156"/>
      <c r="Z23" s="156"/>
      <c r="AA23" s="157"/>
      <c r="AB23" s="157"/>
      <c r="AC23" s="157"/>
      <c r="AD23" s="157"/>
    </row>
    <row r="24" spans="1:30" ht="15.75" customHeight="1" x14ac:dyDescent="0.25">
      <c r="A24" s="166"/>
      <c r="B24" s="165"/>
      <c r="C24" s="161"/>
      <c r="E24"/>
      <c r="F24"/>
      <c r="G24"/>
      <c r="H24"/>
      <c r="I24"/>
      <c r="J24"/>
      <c r="K24"/>
      <c r="L24"/>
      <c r="N24" s="182"/>
      <c r="O24" s="182"/>
      <c r="P24" s="182"/>
      <c r="Q24" s="182"/>
      <c r="R24" s="182"/>
      <c r="S24" s="182"/>
      <c r="T24" s="182"/>
      <c r="U24" s="182"/>
      <c r="V24" s="156"/>
      <c r="W24" s="156"/>
      <c r="X24" s="156"/>
      <c r="Y24" s="156"/>
      <c r="Z24" s="156"/>
      <c r="AA24" s="157"/>
      <c r="AB24" s="157"/>
      <c r="AC24" s="157"/>
      <c r="AD24" s="157"/>
    </row>
    <row r="25" spans="1:30" ht="15.75" customHeight="1" x14ac:dyDescent="0.25">
      <c r="A25" s="166"/>
      <c r="B25" s="165"/>
      <c r="C25" s="161"/>
      <c r="E25"/>
      <c r="F25"/>
      <c r="G25"/>
      <c r="H25"/>
      <c r="I25"/>
      <c r="J25"/>
      <c r="K25"/>
      <c r="L25"/>
      <c r="N25" s="182"/>
      <c r="O25" s="182"/>
      <c r="P25" s="182"/>
      <c r="Q25" s="182"/>
      <c r="R25" s="182"/>
      <c r="S25" s="182"/>
      <c r="T25" s="182"/>
      <c r="U25" s="182"/>
      <c r="V25" s="156"/>
      <c r="W25" s="156"/>
      <c r="X25" s="156"/>
      <c r="Y25" s="156"/>
      <c r="Z25" s="156"/>
      <c r="AA25" s="157"/>
      <c r="AB25" s="157"/>
      <c r="AC25" s="157"/>
      <c r="AD25" s="157"/>
    </row>
    <row r="26" spans="1:30" ht="15.75" customHeight="1" x14ac:dyDescent="0.25">
      <c r="A26" s="166"/>
      <c r="B26" s="165"/>
      <c r="C26" s="161"/>
      <c r="E26"/>
      <c r="F26"/>
      <c r="G26"/>
      <c r="H26"/>
      <c r="I26"/>
      <c r="J26"/>
      <c r="K26"/>
      <c r="L26"/>
      <c r="N26" s="182"/>
      <c r="O26" s="182"/>
      <c r="P26" s="182"/>
      <c r="Q26" s="182"/>
      <c r="R26" s="182"/>
      <c r="S26" s="182"/>
      <c r="T26" s="182"/>
      <c r="U26" s="182"/>
      <c r="V26" s="156"/>
      <c r="W26" s="156"/>
      <c r="X26" s="156"/>
      <c r="Y26" s="156"/>
      <c r="Z26" s="156"/>
      <c r="AA26" s="157"/>
      <c r="AB26" s="157"/>
      <c r="AC26" s="157"/>
      <c r="AD26" s="157"/>
    </row>
    <row r="27" spans="1:30" ht="15.75" customHeight="1" x14ac:dyDescent="0.25">
      <c r="A27" s="166"/>
      <c r="B27" s="165"/>
      <c r="C27" s="161"/>
      <c r="E27"/>
      <c r="F27"/>
      <c r="G27"/>
      <c r="H27"/>
      <c r="I27"/>
      <c r="J27"/>
      <c r="K27"/>
      <c r="L27"/>
      <c r="N27" s="182"/>
      <c r="O27" s="182"/>
      <c r="P27" s="182"/>
      <c r="Q27" s="182"/>
      <c r="R27" s="182"/>
      <c r="S27" s="182"/>
      <c r="T27" s="182"/>
      <c r="U27" s="182"/>
      <c r="V27" s="156"/>
      <c r="W27" s="156"/>
      <c r="X27" s="156"/>
      <c r="Y27" s="156"/>
      <c r="Z27" s="156"/>
      <c r="AA27" s="157"/>
      <c r="AB27" s="157"/>
      <c r="AC27" s="157"/>
      <c r="AD27" s="157"/>
    </row>
    <row r="28" spans="1:30" ht="15.75" customHeight="1" x14ac:dyDescent="0.25">
      <c r="A28" s="166"/>
      <c r="B28" s="165"/>
      <c r="C28" s="161"/>
      <c r="E28"/>
      <c r="F28"/>
      <c r="G28"/>
      <c r="H28"/>
      <c r="I28"/>
      <c r="J28"/>
      <c r="K28"/>
      <c r="L28"/>
      <c r="N28" s="182"/>
      <c r="O28" s="182"/>
      <c r="P28" s="182"/>
      <c r="Q28" s="182"/>
      <c r="R28" s="182"/>
      <c r="S28" s="182"/>
      <c r="T28" s="182"/>
      <c r="U28" s="182"/>
      <c r="V28" s="156"/>
      <c r="W28" s="156"/>
      <c r="X28" s="156"/>
      <c r="Y28" s="156"/>
      <c r="Z28" s="156"/>
      <c r="AA28" s="157"/>
      <c r="AB28" s="157"/>
      <c r="AC28" s="157"/>
      <c r="AD28" s="157"/>
    </row>
    <row r="29" spans="1:30" ht="15.75" customHeight="1" x14ac:dyDescent="0.25">
      <c r="A29" s="166"/>
      <c r="B29" s="165"/>
      <c r="C29" s="161"/>
      <c r="E29"/>
      <c r="F29"/>
      <c r="G29"/>
      <c r="H29"/>
      <c r="I29"/>
      <c r="J29"/>
      <c r="K29"/>
      <c r="L29"/>
      <c r="N29" s="182"/>
      <c r="O29" s="182"/>
      <c r="P29" s="182"/>
      <c r="Q29" s="182"/>
      <c r="R29" s="182"/>
      <c r="S29" s="182"/>
      <c r="T29" s="182"/>
      <c r="U29" s="182"/>
      <c r="V29" s="156"/>
      <c r="W29" s="156"/>
      <c r="X29" s="156"/>
      <c r="Y29" s="156"/>
      <c r="Z29" s="156"/>
      <c r="AA29" s="157"/>
      <c r="AB29" s="157"/>
      <c r="AC29" s="157"/>
      <c r="AD29" s="157"/>
    </row>
    <row r="30" spans="1:30" ht="15.75" customHeight="1" x14ac:dyDescent="0.25">
      <c r="A30" s="166"/>
      <c r="B30" s="165"/>
      <c r="C30" s="161"/>
      <c r="E30"/>
      <c r="F30"/>
      <c r="G30"/>
      <c r="H30"/>
      <c r="I30"/>
      <c r="J30"/>
      <c r="K30"/>
      <c r="L30"/>
      <c r="N30" s="182"/>
      <c r="O30" s="182"/>
      <c r="P30" s="182"/>
      <c r="Q30" s="182"/>
      <c r="R30" s="182"/>
      <c r="S30" s="182"/>
      <c r="T30" s="182"/>
      <c r="U30" s="182"/>
      <c r="V30" s="156"/>
      <c r="W30" s="156"/>
      <c r="X30" s="156"/>
      <c r="Y30" s="156"/>
      <c r="Z30" s="156"/>
      <c r="AA30" s="157"/>
      <c r="AB30" s="157"/>
      <c r="AC30" s="157"/>
      <c r="AD30" s="157"/>
    </row>
    <row r="31" spans="1:30" ht="15.75" customHeight="1" x14ac:dyDescent="0.25">
      <c r="A31" s="163"/>
      <c r="B31" s="165"/>
      <c r="C31" s="161"/>
      <c r="E31"/>
      <c r="F31"/>
      <c r="G31"/>
      <c r="H31"/>
      <c r="I31"/>
      <c r="J31"/>
      <c r="K31"/>
      <c r="L31"/>
      <c r="N31" s="182"/>
      <c r="O31" s="182"/>
      <c r="P31" s="182"/>
      <c r="Q31" s="182"/>
      <c r="R31" s="182"/>
      <c r="S31" s="182"/>
      <c r="T31" s="182"/>
      <c r="U31" s="182"/>
      <c r="V31" s="156"/>
      <c r="W31" s="156"/>
      <c r="X31" s="156"/>
      <c r="Y31" s="156"/>
      <c r="Z31" s="156"/>
      <c r="AA31" s="157"/>
      <c r="AB31" s="157"/>
      <c r="AC31" s="157"/>
      <c r="AD31" s="157"/>
    </row>
    <row r="32" spans="1:30" ht="15.75" customHeight="1" x14ac:dyDescent="0.25">
      <c r="A32" s="163"/>
      <c r="B32" s="162"/>
      <c r="C32" s="161"/>
      <c r="E32"/>
      <c r="F32"/>
      <c r="G32"/>
      <c r="H32"/>
      <c r="I32"/>
      <c r="J32"/>
      <c r="K32"/>
      <c r="L32"/>
      <c r="N32" s="182"/>
      <c r="O32" s="182"/>
      <c r="P32" s="182"/>
      <c r="Q32" s="182"/>
      <c r="R32" s="182"/>
      <c r="S32" s="182"/>
      <c r="T32" s="182"/>
      <c r="U32" s="182"/>
      <c r="V32" s="156"/>
      <c r="W32" s="156"/>
      <c r="X32" s="156"/>
      <c r="Y32" s="156"/>
      <c r="Z32" s="156"/>
      <c r="AA32" s="157"/>
      <c r="AB32" s="157"/>
      <c r="AC32" s="157"/>
      <c r="AD32" s="157"/>
    </row>
    <row r="33" spans="1:30" ht="15.75" customHeight="1" x14ac:dyDescent="0.25">
      <c r="A33" s="163"/>
      <c r="B33" s="162"/>
      <c r="C33" s="161"/>
      <c r="E33"/>
      <c r="F33"/>
      <c r="G33"/>
      <c r="H33"/>
      <c r="I33"/>
      <c r="J33"/>
      <c r="K33"/>
      <c r="L33"/>
      <c r="N33" s="182"/>
      <c r="O33" s="182"/>
      <c r="P33" s="182"/>
      <c r="Q33" s="182"/>
      <c r="R33" s="182"/>
      <c r="S33" s="182"/>
      <c r="T33" s="182"/>
      <c r="U33" s="182"/>
      <c r="V33" s="156"/>
      <c r="W33" s="156"/>
      <c r="X33" s="156"/>
      <c r="Y33" s="156"/>
      <c r="Z33" s="156"/>
      <c r="AA33" s="157"/>
      <c r="AB33" s="157"/>
      <c r="AC33" s="157"/>
      <c r="AD33" s="157"/>
    </row>
    <row r="34" spans="1:30" ht="15.75" customHeight="1" x14ac:dyDescent="0.25">
      <c r="A34" s="163"/>
      <c r="B34" s="162"/>
      <c r="C34" s="161"/>
      <c r="V34" s="156"/>
      <c r="W34" s="156"/>
      <c r="X34" s="156"/>
      <c r="Y34" s="156"/>
      <c r="Z34" s="156"/>
      <c r="AA34" s="157"/>
      <c r="AB34" s="157"/>
      <c r="AC34" s="157"/>
      <c r="AD34" s="157"/>
    </row>
    <row r="35" spans="1:30" ht="15.75" customHeight="1" x14ac:dyDescent="0.25">
      <c r="A35" s="163"/>
      <c r="B35" s="162"/>
      <c r="C35" s="161"/>
      <c r="V35" s="156"/>
      <c r="W35" s="156"/>
      <c r="X35" s="156"/>
      <c r="Y35" s="156"/>
      <c r="Z35" s="156"/>
      <c r="AA35" s="157"/>
      <c r="AB35" s="157"/>
      <c r="AC35" s="157"/>
      <c r="AD35" s="157"/>
    </row>
    <row r="36" spans="1:30" ht="15.75" customHeight="1" x14ac:dyDescent="0.25">
      <c r="A36" s="160"/>
      <c r="B36" s="159"/>
      <c r="C36" s="158"/>
      <c r="D36" s="156"/>
      <c r="E36" s="156"/>
      <c r="F36" s="156"/>
      <c r="G36" s="156"/>
      <c r="H36" s="156"/>
      <c r="J36" s="156"/>
      <c r="K36" s="156"/>
      <c r="L36" s="156"/>
      <c r="M36" s="156"/>
      <c r="N36" s="156"/>
      <c r="O36" s="156"/>
      <c r="P36" s="156"/>
      <c r="Q36" s="156"/>
      <c r="S36" s="156"/>
      <c r="T36" s="156"/>
      <c r="U36" s="156"/>
      <c r="V36" s="156"/>
      <c r="W36" s="156"/>
      <c r="X36" s="156"/>
      <c r="Y36" s="156"/>
      <c r="Z36" s="156"/>
      <c r="AA36" s="157"/>
      <c r="AB36" s="157"/>
      <c r="AC36" s="157"/>
      <c r="AD36" s="157"/>
    </row>
    <row r="37" spans="1:30" ht="15.75" customHeight="1" x14ac:dyDescent="0.25">
      <c r="A37" s="156"/>
      <c r="B37" s="156"/>
      <c r="C37" s="156"/>
      <c r="D37" s="156"/>
      <c r="E37" s="156"/>
      <c r="F37" s="156"/>
      <c r="G37" s="156"/>
      <c r="H37" s="156"/>
      <c r="J37" s="156"/>
      <c r="K37" s="156"/>
      <c r="L37" s="156"/>
      <c r="M37" s="156"/>
      <c r="N37" s="156"/>
      <c r="O37" s="156"/>
      <c r="P37" s="156"/>
      <c r="Q37" s="156"/>
      <c r="S37" s="156"/>
      <c r="T37" s="156"/>
      <c r="U37" s="156"/>
      <c r="V37" s="156"/>
      <c r="W37" s="156"/>
      <c r="X37" s="156"/>
      <c r="Y37" s="156"/>
      <c r="Z37" s="156"/>
      <c r="AA37" s="157"/>
      <c r="AB37" s="157"/>
      <c r="AC37" s="157"/>
      <c r="AD37" s="157"/>
    </row>
    <row r="38" spans="1:30" ht="15.75" customHeight="1" x14ac:dyDescent="0.25">
      <c r="A38" s="156"/>
      <c r="B38" s="156"/>
      <c r="C38" s="156"/>
      <c r="D38" s="156"/>
      <c r="E38" s="156"/>
      <c r="F38" s="156"/>
      <c r="G38" s="156"/>
      <c r="H38" s="156"/>
      <c r="J38" s="156"/>
      <c r="K38" s="156"/>
      <c r="L38" s="156"/>
      <c r="M38" s="156"/>
      <c r="N38" s="156"/>
      <c r="O38" s="156"/>
      <c r="P38" s="156"/>
      <c r="Q38" s="156"/>
      <c r="S38" s="156"/>
      <c r="T38" s="156"/>
      <c r="U38" s="156"/>
      <c r="V38" s="156"/>
      <c r="W38" s="156"/>
      <c r="X38" s="156"/>
      <c r="Y38" s="156"/>
      <c r="Z38" s="156"/>
      <c r="AA38" s="157"/>
      <c r="AB38" s="157"/>
      <c r="AC38" s="157"/>
      <c r="AD38" s="157"/>
    </row>
    <row r="39" spans="1:30" ht="15.75" customHeight="1" x14ac:dyDescent="0.25">
      <c r="A39" s="156"/>
      <c r="B39" s="156"/>
      <c r="C39" s="156"/>
      <c r="D39" s="156"/>
      <c r="E39" s="156"/>
      <c r="F39" s="156"/>
      <c r="G39" s="156"/>
      <c r="H39" s="156"/>
      <c r="J39" s="156"/>
      <c r="K39" s="156"/>
      <c r="L39" s="156"/>
      <c r="M39" s="156"/>
      <c r="N39" s="156"/>
      <c r="O39" s="156"/>
      <c r="P39" s="156"/>
      <c r="Q39" s="156"/>
      <c r="S39" s="156"/>
      <c r="T39" s="156"/>
      <c r="U39" s="156"/>
      <c r="V39" s="156"/>
      <c r="W39" s="156"/>
      <c r="X39" s="156"/>
      <c r="Y39" s="156"/>
      <c r="Z39" s="156"/>
      <c r="AA39" s="157"/>
      <c r="AB39" s="157"/>
      <c r="AC39" s="157"/>
      <c r="AD39" s="157"/>
    </row>
    <row r="40" spans="1:30" ht="15.75" customHeight="1" x14ac:dyDescent="0.25">
      <c r="A40" s="156"/>
      <c r="B40" s="156"/>
      <c r="C40" s="156"/>
      <c r="D40" s="156"/>
      <c r="E40" s="156"/>
      <c r="F40" s="156"/>
      <c r="G40" s="156"/>
      <c r="H40" s="156"/>
      <c r="J40" s="156"/>
      <c r="K40" s="156"/>
      <c r="L40" s="156"/>
      <c r="M40" s="156"/>
      <c r="N40" s="156"/>
      <c r="O40" s="156"/>
      <c r="P40" s="156"/>
      <c r="Q40" s="156"/>
      <c r="S40" s="156"/>
      <c r="T40" s="156"/>
      <c r="U40" s="156"/>
      <c r="V40" s="156"/>
      <c r="W40" s="156"/>
      <c r="X40" s="156"/>
      <c r="Y40" s="156"/>
      <c r="Z40" s="156"/>
      <c r="AA40" s="157"/>
      <c r="AB40" s="157"/>
      <c r="AC40" s="157"/>
      <c r="AD40" s="157"/>
    </row>
    <row r="41" spans="1:30" ht="15.75" customHeight="1" x14ac:dyDescent="0.25">
      <c r="A41" s="156"/>
      <c r="B41" s="156"/>
      <c r="C41" s="156"/>
      <c r="D41" s="156"/>
      <c r="E41" s="156"/>
      <c r="F41" s="156"/>
      <c r="G41" s="156"/>
      <c r="H41" s="156"/>
      <c r="J41" s="156"/>
      <c r="K41" s="156"/>
      <c r="L41" s="156"/>
      <c r="M41" s="156"/>
      <c r="N41" s="156"/>
      <c r="O41" s="156"/>
      <c r="P41" s="156"/>
      <c r="Q41" s="156"/>
      <c r="S41" s="156"/>
      <c r="T41" s="156"/>
      <c r="U41" s="156"/>
      <c r="V41" s="156"/>
      <c r="W41" s="156"/>
      <c r="X41" s="156"/>
      <c r="Y41" s="156"/>
      <c r="Z41" s="156"/>
      <c r="AA41" s="157"/>
      <c r="AB41" s="157"/>
      <c r="AC41" s="157"/>
      <c r="AD41" s="157"/>
    </row>
    <row r="42" spans="1:30" ht="15.75" customHeight="1" x14ac:dyDescent="0.25">
      <c r="A42" s="156"/>
      <c r="B42" s="156"/>
      <c r="C42" s="156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7"/>
      <c r="AB42" s="157"/>
      <c r="AC42" s="157"/>
      <c r="AD42" s="157"/>
    </row>
    <row r="43" spans="1:30" ht="15.75" customHeight="1" x14ac:dyDescent="0.25">
      <c r="A43" s="156"/>
      <c r="B43" s="156"/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7"/>
      <c r="AB43" s="157"/>
      <c r="AC43" s="157"/>
      <c r="AD43" s="157"/>
    </row>
    <row r="44" spans="1:30" ht="15.75" customHeight="1" x14ac:dyDescent="0.25">
      <c r="A44" s="156"/>
      <c r="B44" s="156"/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7"/>
      <c r="AB44" s="157"/>
      <c r="AC44" s="157"/>
      <c r="AD44" s="157"/>
    </row>
    <row r="45" spans="1:30" ht="15.75" customHeight="1" x14ac:dyDescent="0.25">
      <c r="A45" s="156"/>
      <c r="B45" s="156"/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7"/>
      <c r="AB45" s="157"/>
      <c r="AC45" s="157"/>
      <c r="AD45" s="157"/>
    </row>
    <row r="46" spans="1:30" ht="15.75" customHeight="1" x14ac:dyDescent="0.25">
      <c r="A46" s="156"/>
      <c r="B46" s="156"/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7"/>
      <c r="AB46" s="157"/>
      <c r="AC46" s="157"/>
      <c r="AD46" s="157"/>
    </row>
    <row r="47" spans="1:30" ht="15.75" customHeight="1" x14ac:dyDescent="0.25">
      <c r="A47" s="156"/>
      <c r="B47" s="156"/>
      <c r="C47" s="156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7"/>
      <c r="AB47" s="157"/>
      <c r="AC47" s="157"/>
      <c r="AD47" s="157"/>
    </row>
    <row r="48" spans="1:30" ht="15.75" customHeight="1" x14ac:dyDescent="0.25">
      <c r="A48" s="156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7"/>
      <c r="AB48" s="157"/>
      <c r="AC48" s="157"/>
      <c r="AD48" s="157"/>
    </row>
    <row r="49" spans="1:30" ht="15.75" customHeight="1" x14ac:dyDescent="0.25">
      <c r="A49" s="156"/>
      <c r="B49" s="156"/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7"/>
      <c r="AB49" s="157"/>
      <c r="AC49" s="157"/>
      <c r="AD49" s="157"/>
    </row>
    <row r="50" spans="1:30" ht="15.75" customHeight="1" x14ac:dyDescent="0.25">
      <c r="A50" s="156"/>
      <c r="B50" s="156"/>
      <c r="C50" s="156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7"/>
      <c r="AB50" s="157"/>
      <c r="AC50" s="157"/>
      <c r="AD50" s="157"/>
    </row>
    <row r="51" spans="1:30" ht="15.75" customHeight="1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7"/>
      <c r="AB51" s="157"/>
      <c r="AC51" s="157"/>
      <c r="AD51" s="157"/>
    </row>
    <row r="52" spans="1:30" ht="15.75" customHeight="1" x14ac:dyDescent="0.25">
      <c r="A52" s="156"/>
      <c r="B52" s="156"/>
      <c r="C52" s="156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7"/>
      <c r="AB52" s="157"/>
      <c r="AC52" s="157"/>
      <c r="AD52" s="157"/>
    </row>
    <row r="53" spans="1:30" ht="15.75" customHeight="1" x14ac:dyDescent="0.25">
      <c r="A53" s="156"/>
      <c r="B53" s="156"/>
      <c r="C53" s="156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7"/>
      <c r="AB53" s="157"/>
      <c r="AC53" s="157"/>
      <c r="AD53" s="157"/>
    </row>
    <row r="54" spans="1:30" ht="15.75" customHeight="1" x14ac:dyDescent="0.25">
      <c r="A54" s="156"/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7"/>
      <c r="AB54" s="157"/>
      <c r="AC54" s="157"/>
      <c r="AD54" s="157"/>
    </row>
    <row r="55" spans="1:30" ht="15.75" customHeight="1" x14ac:dyDescent="0.25">
      <c r="A55" s="156"/>
      <c r="B55" s="15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7"/>
      <c r="AB55" s="157"/>
      <c r="AC55" s="157"/>
      <c r="AD55" s="157"/>
    </row>
    <row r="56" spans="1:30" ht="15.75" customHeight="1" x14ac:dyDescent="0.25">
      <c r="A56" s="156"/>
      <c r="B56" s="156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7"/>
      <c r="AB56" s="157"/>
      <c r="AC56" s="157"/>
      <c r="AD56" s="157"/>
    </row>
    <row r="57" spans="1:30" ht="15.75" customHeight="1" x14ac:dyDescent="0.25">
      <c r="A57" s="156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7"/>
      <c r="AB57" s="157"/>
      <c r="AC57" s="157"/>
      <c r="AD57" s="157"/>
    </row>
    <row r="58" spans="1:30" ht="15.75" customHeight="1" x14ac:dyDescent="0.25">
      <c r="A58" s="156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7"/>
      <c r="AB58" s="157"/>
      <c r="AC58" s="157"/>
      <c r="AD58" s="157"/>
    </row>
    <row r="59" spans="1:30" ht="15.75" customHeight="1" x14ac:dyDescent="0.25">
      <c r="A59" s="156"/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7"/>
      <c r="AB59" s="157"/>
      <c r="AC59" s="157"/>
      <c r="AD59" s="157"/>
    </row>
    <row r="60" spans="1:30" ht="15.75" customHeight="1" x14ac:dyDescent="0.25">
      <c r="A60" s="156"/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7"/>
      <c r="AB60" s="157"/>
      <c r="AC60" s="157"/>
      <c r="AD60" s="157"/>
    </row>
    <row r="61" spans="1:30" ht="15.75" customHeight="1" x14ac:dyDescent="0.25">
      <c r="A61" s="156"/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7"/>
      <c r="AB61" s="157"/>
      <c r="AC61" s="157"/>
      <c r="AD61" s="157"/>
    </row>
    <row r="62" spans="1:30" ht="15.75" customHeight="1" x14ac:dyDescent="0.25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7"/>
      <c r="AB62" s="157"/>
      <c r="AC62" s="157"/>
      <c r="AD62" s="157"/>
    </row>
    <row r="63" spans="1:30" ht="15.75" customHeight="1" x14ac:dyDescent="0.25">
      <c r="A63" s="156"/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7"/>
      <c r="AB63" s="157"/>
      <c r="AC63" s="157"/>
      <c r="AD63" s="157"/>
    </row>
    <row r="64" spans="1:30" ht="15.75" customHeight="1" x14ac:dyDescent="0.25">
      <c r="A64" s="156"/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7"/>
      <c r="AB64" s="157"/>
      <c r="AC64" s="157"/>
      <c r="AD64" s="157"/>
    </row>
    <row r="65" spans="1:30" ht="15.75" customHeight="1" x14ac:dyDescent="0.25">
      <c r="A65" s="156"/>
      <c r="B65" s="15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7"/>
      <c r="AB65" s="157"/>
      <c r="AC65" s="157"/>
      <c r="AD65" s="157"/>
    </row>
    <row r="66" spans="1:30" ht="15.75" customHeight="1" x14ac:dyDescent="0.25">
      <c r="A66" s="156"/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7"/>
      <c r="AB66" s="157"/>
      <c r="AC66" s="157"/>
      <c r="AD66" s="157"/>
    </row>
    <row r="67" spans="1:30" ht="15.75" customHeight="1" x14ac:dyDescent="0.25">
      <c r="A67" s="156"/>
      <c r="B67" s="156"/>
      <c r="C67" s="156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7"/>
      <c r="AB67" s="157"/>
      <c r="AC67" s="157"/>
      <c r="AD67" s="157"/>
    </row>
    <row r="68" spans="1:30" ht="15.75" customHeight="1" x14ac:dyDescent="0.25">
      <c r="A68" s="156"/>
      <c r="B68" s="156"/>
      <c r="C68" s="156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7"/>
      <c r="AB68" s="157"/>
      <c r="AC68" s="157"/>
      <c r="AD68" s="157"/>
    </row>
    <row r="69" spans="1:30" ht="15.75" customHeight="1" x14ac:dyDescent="0.25">
      <c r="A69" s="156"/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7"/>
      <c r="AB69" s="157"/>
      <c r="AC69" s="157"/>
      <c r="AD69" s="157"/>
    </row>
    <row r="70" spans="1:30" ht="15.75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7"/>
      <c r="AB70" s="157"/>
      <c r="AC70" s="157"/>
      <c r="AD70" s="157"/>
    </row>
    <row r="71" spans="1:30" ht="15.75" customHeight="1" x14ac:dyDescent="0.25">
      <c r="A71" s="156"/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7"/>
      <c r="AB71" s="157"/>
      <c r="AC71" s="157"/>
      <c r="AD71" s="157"/>
    </row>
    <row r="72" spans="1:30" ht="15.75" customHeight="1" x14ac:dyDescent="0.25">
      <c r="A72" s="156"/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7"/>
      <c r="AB72" s="157"/>
      <c r="AC72" s="157"/>
      <c r="AD72" s="157"/>
    </row>
    <row r="73" spans="1:30" ht="15.75" customHeight="1" x14ac:dyDescent="0.25">
      <c r="A73" s="156"/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7"/>
      <c r="AB73" s="157"/>
      <c r="AC73" s="157"/>
      <c r="AD73" s="157"/>
    </row>
    <row r="74" spans="1:30" ht="15.75" customHeight="1" x14ac:dyDescent="0.25">
      <c r="A74" s="156"/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7"/>
      <c r="AB74" s="157"/>
      <c r="AC74" s="157"/>
      <c r="AD74" s="157"/>
    </row>
    <row r="75" spans="1:30" ht="15.75" customHeight="1" x14ac:dyDescent="0.25">
      <c r="A75" s="156"/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</row>
    <row r="76" spans="1:30" ht="15.75" customHeight="1" x14ac:dyDescent="0.25">
      <c r="A76" s="156"/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</row>
    <row r="77" spans="1:30" ht="15.75" customHeight="1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</row>
    <row r="78" spans="1:30" ht="15.75" customHeight="1" x14ac:dyDescent="0.25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</row>
    <row r="79" spans="1:30" ht="15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</row>
    <row r="80" spans="1:30" ht="15.75" customHeight="1" x14ac:dyDescent="0.25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</row>
    <row r="81" spans="1:26" ht="15.7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</row>
    <row r="82" spans="1:26" ht="15.75" customHeight="1" x14ac:dyDescent="0.25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</row>
    <row r="83" spans="1:26" ht="15.75" customHeight="1" x14ac:dyDescent="0.2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</row>
    <row r="84" spans="1:26" ht="15.75" customHeight="1" x14ac:dyDescent="0.25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</row>
    <row r="85" spans="1:26" ht="15.75" customHeight="1" x14ac:dyDescent="0.25">
      <c r="A85" s="156"/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</row>
    <row r="86" spans="1:26" ht="15.75" customHeight="1" x14ac:dyDescent="0.25">
      <c r="A86" s="156"/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</row>
    <row r="87" spans="1:26" ht="15.75" customHeight="1" x14ac:dyDescent="0.25">
      <c r="A87" s="156"/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</row>
    <row r="88" spans="1:26" ht="15.75" customHeight="1" x14ac:dyDescent="0.25">
      <c r="A88" s="156"/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</row>
    <row r="89" spans="1:26" ht="15.75" customHeight="1" x14ac:dyDescent="0.25">
      <c r="A89" s="156"/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</row>
    <row r="90" spans="1:26" ht="15.75" customHeight="1" x14ac:dyDescent="0.25">
      <c r="A90" s="156"/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</row>
    <row r="91" spans="1:26" ht="15.75" customHeight="1" x14ac:dyDescent="0.25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</row>
    <row r="92" spans="1:26" ht="15.75" customHeight="1" x14ac:dyDescent="0.25">
      <c r="A92" s="156"/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</row>
    <row r="93" spans="1:26" ht="15.75" customHeight="1" x14ac:dyDescent="0.25">
      <c r="A93" s="156"/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</row>
    <row r="94" spans="1:26" ht="15.75" customHeight="1" x14ac:dyDescent="0.25">
      <c r="A94" s="156"/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</row>
    <row r="95" spans="1:26" ht="15.75" customHeight="1" x14ac:dyDescent="0.25">
      <c r="A95" s="156"/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</row>
    <row r="96" spans="1:26" ht="15.75" customHeight="1" x14ac:dyDescent="0.25">
      <c r="A96" s="156"/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</row>
    <row r="97" spans="1:26" ht="15.75" customHeight="1" x14ac:dyDescent="0.25">
      <c r="A97" s="156"/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</row>
    <row r="98" spans="1:26" ht="15.75" customHeight="1" x14ac:dyDescent="0.25">
      <c r="A98" s="156"/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</row>
    <row r="99" spans="1:26" ht="15.75" customHeight="1" x14ac:dyDescent="0.25">
      <c r="A99" s="156"/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</row>
    <row r="100" spans="1:26" ht="15.75" customHeight="1" x14ac:dyDescent="0.25">
      <c r="A100" s="156"/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</row>
    <row r="101" spans="1:26" ht="15.75" customHeight="1" x14ac:dyDescent="0.25">
      <c r="A101" s="156"/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</row>
    <row r="102" spans="1:26" ht="15.75" customHeight="1" x14ac:dyDescent="0.25">
      <c r="A102" s="156"/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</row>
    <row r="103" spans="1:26" ht="15.75" customHeight="1" x14ac:dyDescent="0.25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</row>
    <row r="104" spans="1:26" ht="15.75" customHeight="1" x14ac:dyDescent="0.25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</row>
    <row r="105" spans="1:26" ht="15.75" customHeight="1" x14ac:dyDescent="0.25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</row>
    <row r="106" spans="1:26" ht="15.75" customHeight="1" x14ac:dyDescent="0.25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</row>
    <row r="107" spans="1:26" ht="15.75" customHeight="1" x14ac:dyDescent="0.25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</row>
    <row r="108" spans="1:26" ht="15.75" customHeight="1" x14ac:dyDescent="0.25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</row>
    <row r="109" spans="1:26" ht="15.75" customHeight="1" x14ac:dyDescent="0.25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</row>
    <row r="110" spans="1:26" ht="15.75" customHeight="1" x14ac:dyDescent="0.25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</row>
    <row r="111" spans="1:26" ht="15.75" customHeight="1" x14ac:dyDescent="0.25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</row>
    <row r="112" spans="1:26" ht="15.75" customHeight="1" x14ac:dyDescent="0.25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</row>
    <row r="113" spans="1:26" ht="15.75" customHeight="1" x14ac:dyDescent="0.25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</row>
    <row r="114" spans="1:26" ht="15.75" customHeight="1" x14ac:dyDescent="0.25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</row>
    <row r="115" spans="1:26" ht="15.75" customHeight="1" x14ac:dyDescent="0.25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</row>
    <row r="116" spans="1:26" ht="15.75" customHeight="1" x14ac:dyDescent="0.25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</row>
    <row r="117" spans="1:26" ht="15.75" customHeight="1" x14ac:dyDescent="0.25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</row>
    <row r="118" spans="1:26" ht="15.75" customHeight="1" x14ac:dyDescent="0.25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</row>
    <row r="119" spans="1:26" ht="15.75" customHeight="1" x14ac:dyDescent="0.25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</row>
    <row r="120" spans="1:26" ht="15.75" customHeight="1" x14ac:dyDescent="0.25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</row>
    <row r="121" spans="1:26" ht="15.75" customHeight="1" x14ac:dyDescent="0.25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</row>
    <row r="122" spans="1:26" ht="15.75" customHeight="1" x14ac:dyDescent="0.25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</row>
    <row r="123" spans="1:26" ht="15.75" customHeight="1" x14ac:dyDescent="0.25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</row>
    <row r="124" spans="1:26" ht="15.75" customHeight="1" x14ac:dyDescent="0.25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</row>
    <row r="125" spans="1:26" ht="15.75" customHeight="1" x14ac:dyDescent="0.25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</row>
    <row r="126" spans="1:26" ht="15.75" customHeight="1" x14ac:dyDescent="0.25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</row>
    <row r="127" spans="1:26" ht="15.75" customHeight="1" x14ac:dyDescent="0.25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</row>
    <row r="128" spans="1:26" ht="15.75" customHeight="1" x14ac:dyDescent="0.25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</row>
    <row r="129" spans="1:26" ht="15.75" customHeight="1" x14ac:dyDescent="0.25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</row>
    <row r="130" spans="1:26" ht="15.75" customHeight="1" x14ac:dyDescent="0.25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</row>
    <row r="131" spans="1:26" ht="15.75" customHeight="1" x14ac:dyDescent="0.25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</row>
    <row r="132" spans="1:26" ht="15.75" customHeight="1" x14ac:dyDescent="0.25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</row>
    <row r="133" spans="1:26" ht="15.75" customHeight="1" x14ac:dyDescent="0.25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</row>
    <row r="134" spans="1:26" ht="15.75" customHeight="1" x14ac:dyDescent="0.25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</row>
    <row r="135" spans="1:26" ht="15.75" customHeight="1" x14ac:dyDescent="0.25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</row>
    <row r="136" spans="1:26" ht="15.75" customHeight="1" x14ac:dyDescent="0.25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</row>
    <row r="137" spans="1:26" ht="15.75" customHeight="1" x14ac:dyDescent="0.25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</row>
    <row r="138" spans="1:26" ht="15.75" customHeight="1" x14ac:dyDescent="0.25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</row>
    <row r="139" spans="1:26" ht="15.75" customHeight="1" x14ac:dyDescent="0.25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</row>
    <row r="140" spans="1:26" ht="15.75" customHeight="1" x14ac:dyDescent="0.25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</row>
    <row r="141" spans="1:26" ht="15.75" customHeight="1" x14ac:dyDescent="0.25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</row>
    <row r="142" spans="1:26" ht="15.75" customHeight="1" x14ac:dyDescent="0.25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</row>
    <row r="143" spans="1:26" ht="15.75" customHeight="1" x14ac:dyDescent="0.25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</row>
    <row r="144" spans="1:26" ht="15.75" customHeight="1" x14ac:dyDescent="0.25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</row>
    <row r="145" spans="1:26" ht="15.75" customHeight="1" x14ac:dyDescent="0.25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</row>
    <row r="146" spans="1:26" ht="15.75" customHeight="1" x14ac:dyDescent="0.25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</row>
    <row r="147" spans="1:26" ht="15.75" customHeight="1" x14ac:dyDescent="0.25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</row>
    <row r="148" spans="1:26" ht="15.75" customHeight="1" x14ac:dyDescent="0.25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</row>
    <row r="149" spans="1:26" ht="15.75" customHeight="1" x14ac:dyDescent="0.25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</row>
    <row r="150" spans="1:26" ht="15.75" customHeight="1" x14ac:dyDescent="0.2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</row>
    <row r="151" spans="1:26" ht="15.75" customHeight="1" x14ac:dyDescent="0.25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</row>
    <row r="152" spans="1:26" ht="15.75" customHeight="1" x14ac:dyDescent="0.25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</row>
    <row r="153" spans="1:26" ht="15.75" customHeight="1" x14ac:dyDescent="0.25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</row>
    <row r="154" spans="1:26" ht="15.75" customHeight="1" x14ac:dyDescent="0.25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</row>
    <row r="155" spans="1:26" ht="15.75" customHeight="1" x14ac:dyDescent="0.25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</row>
    <row r="156" spans="1:26" ht="15.75" customHeight="1" x14ac:dyDescent="0.25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</row>
    <row r="157" spans="1:26" ht="15.75" customHeight="1" x14ac:dyDescent="0.25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</row>
    <row r="158" spans="1:26" ht="15.75" customHeight="1" x14ac:dyDescent="0.25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</row>
    <row r="159" spans="1:26" ht="15.75" customHeight="1" x14ac:dyDescent="0.25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</row>
    <row r="160" spans="1:26" ht="15.75" customHeight="1" x14ac:dyDescent="0.25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</row>
    <row r="161" spans="1:26" ht="15.75" customHeight="1" x14ac:dyDescent="0.25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</row>
    <row r="162" spans="1:26" ht="15.75" customHeight="1" x14ac:dyDescent="0.25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56"/>
      <c r="Z162" s="156"/>
    </row>
    <row r="163" spans="1:26" ht="15.75" customHeight="1" x14ac:dyDescent="0.25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56"/>
      <c r="Z163" s="156"/>
    </row>
    <row r="164" spans="1:26" ht="15.75" customHeight="1" x14ac:dyDescent="0.25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56"/>
      <c r="Z164" s="156"/>
    </row>
    <row r="165" spans="1:26" ht="15.75" customHeight="1" x14ac:dyDescent="0.25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156"/>
      <c r="Y165" s="156"/>
      <c r="Z165" s="156"/>
    </row>
    <row r="166" spans="1:26" ht="15.75" customHeight="1" x14ac:dyDescent="0.25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156"/>
      <c r="Y166" s="156"/>
      <c r="Z166" s="156"/>
    </row>
    <row r="167" spans="1:26" ht="15.75" customHeight="1" x14ac:dyDescent="0.25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156"/>
      <c r="Y167" s="156"/>
      <c r="Z167" s="156"/>
    </row>
    <row r="168" spans="1:26" ht="15.75" customHeight="1" x14ac:dyDescent="0.25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</row>
    <row r="169" spans="1:26" ht="15.75" customHeight="1" x14ac:dyDescent="0.25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156"/>
      <c r="Y169" s="156"/>
      <c r="Z169" s="156"/>
    </row>
    <row r="170" spans="1:26" ht="15.75" customHeight="1" x14ac:dyDescent="0.25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156"/>
      <c r="Y170" s="156"/>
      <c r="Z170" s="156"/>
    </row>
    <row r="171" spans="1:26" ht="15.75" customHeight="1" x14ac:dyDescent="0.25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156"/>
      <c r="Y171" s="156"/>
      <c r="Z171" s="156"/>
    </row>
    <row r="172" spans="1:26" ht="15.75" customHeight="1" x14ac:dyDescent="0.25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156"/>
      <c r="Y172" s="156"/>
      <c r="Z172" s="156"/>
    </row>
    <row r="173" spans="1:26" ht="15.75" customHeight="1" x14ac:dyDescent="0.25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</row>
    <row r="174" spans="1:26" ht="15.75" customHeight="1" x14ac:dyDescent="0.25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156"/>
      <c r="Y174" s="156"/>
      <c r="Z174" s="156"/>
    </row>
    <row r="175" spans="1:26" ht="15.75" customHeight="1" x14ac:dyDescent="0.25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156"/>
      <c r="Y175" s="156"/>
      <c r="Z175" s="156"/>
    </row>
    <row r="176" spans="1:26" ht="15.75" customHeight="1" x14ac:dyDescent="0.25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156"/>
      <c r="Y176" s="156"/>
      <c r="Z176" s="156"/>
    </row>
    <row r="177" spans="1:26" ht="15.75" customHeight="1" x14ac:dyDescent="0.25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156"/>
      <c r="Y177" s="156"/>
      <c r="Z177" s="156"/>
    </row>
    <row r="178" spans="1:26" ht="15.75" customHeight="1" x14ac:dyDescent="0.25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156"/>
      <c r="Y178" s="156"/>
      <c r="Z178" s="156"/>
    </row>
    <row r="179" spans="1:26" ht="15.75" customHeight="1" x14ac:dyDescent="0.25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156"/>
      <c r="Y179" s="156"/>
      <c r="Z179" s="156"/>
    </row>
    <row r="180" spans="1:26" ht="15.75" customHeight="1" x14ac:dyDescent="0.25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156"/>
      <c r="Y180" s="156"/>
      <c r="Z180" s="156"/>
    </row>
    <row r="181" spans="1:26" ht="15.75" customHeight="1" x14ac:dyDescent="0.25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156"/>
      <c r="Y181" s="156"/>
      <c r="Z181" s="156"/>
    </row>
    <row r="182" spans="1:26" ht="15.75" customHeight="1" x14ac:dyDescent="0.25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156"/>
      <c r="Y182" s="156"/>
      <c r="Z182" s="156"/>
    </row>
    <row r="183" spans="1:26" ht="15.75" customHeight="1" x14ac:dyDescent="0.25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156"/>
      <c r="Y183" s="156"/>
      <c r="Z183" s="156"/>
    </row>
    <row r="184" spans="1:26" ht="15.75" customHeight="1" x14ac:dyDescent="0.25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</row>
    <row r="185" spans="1:26" ht="15.75" customHeight="1" x14ac:dyDescent="0.25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156"/>
      <c r="Y185" s="156"/>
      <c r="Z185" s="156"/>
    </row>
    <row r="186" spans="1:26" ht="15.75" customHeight="1" x14ac:dyDescent="0.25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156"/>
      <c r="Y186" s="156"/>
      <c r="Z186" s="156"/>
    </row>
    <row r="187" spans="1:26" ht="15.75" customHeight="1" x14ac:dyDescent="0.25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56"/>
    </row>
    <row r="188" spans="1:26" ht="15.75" customHeight="1" x14ac:dyDescent="0.25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156"/>
      <c r="Y188" s="156"/>
      <c r="Z188" s="156"/>
    </row>
    <row r="189" spans="1:26" ht="15.75" customHeight="1" x14ac:dyDescent="0.25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156"/>
      <c r="Y189" s="156"/>
      <c r="Z189" s="156"/>
    </row>
    <row r="190" spans="1:26" ht="15.75" customHeight="1" x14ac:dyDescent="0.25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</row>
    <row r="191" spans="1:26" ht="15.75" customHeight="1" x14ac:dyDescent="0.25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</row>
    <row r="192" spans="1:26" ht="15.75" customHeight="1" x14ac:dyDescent="0.25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156"/>
      <c r="Y192" s="156"/>
      <c r="Z192" s="156"/>
    </row>
    <row r="193" spans="1:26" ht="15.75" customHeight="1" x14ac:dyDescent="0.25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156"/>
      <c r="Y193" s="156"/>
      <c r="Z193" s="156"/>
    </row>
    <row r="194" spans="1:26" ht="15.75" customHeight="1" x14ac:dyDescent="0.25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156"/>
      <c r="Y194" s="156"/>
      <c r="Z194" s="156"/>
    </row>
    <row r="195" spans="1:26" ht="15.75" customHeight="1" x14ac:dyDescent="0.25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156"/>
      <c r="Y195" s="156"/>
      <c r="Z195" s="156"/>
    </row>
    <row r="196" spans="1:26" ht="15.75" customHeight="1" x14ac:dyDescent="0.25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156"/>
      <c r="Y196" s="156"/>
      <c r="Z196" s="156"/>
    </row>
    <row r="197" spans="1:26" ht="15.75" customHeight="1" x14ac:dyDescent="0.25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6"/>
      <c r="Z197" s="156"/>
    </row>
    <row r="198" spans="1:26" ht="15.75" customHeight="1" x14ac:dyDescent="0.25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156"/>
      <c r="Y198" s="156"/>
      <c r="Z198" s="156"/>
    </row>
    <row r="199" spans="1:26" ht="15.75" customHeight="1" x14ac:dyDescent="0.25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</row>
    <row r="200" spans="1:26" ht="15.75" customHeight="1" x14ac:dyDescent="0.25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</row>
    <row r="201" spans="1:26" ht="15.75" customHeight="1" x14ac:dyDescent="0.25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156"/>
      <c r="Y201" s="156"/>
      <c r="Z201" s="156"/>
    </row>
    <row r="202" spans="1:26" ht="15.75" customHeight="1" x14ac:dyDescent="0.25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</row>
    <row r="203" spans="1:26" ht="15.75" customHeight="1" x14ac:dyDescent="0.25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</row>
    <row r="204" spans="1:26" ht="15.75" customHeight="1" x14ac:dyDescent="0.25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</row>
    <row r="205" spans="1:26" ht="15.75" customHeight="1" x14ac:dyDescent="0.25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</row>
    <row r="206" spans="1:26" ht="15.75" customHeight="1" x14ac:dyDescent="0.25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</row>
    <row r="207" spans="1:26" ht="15.75" customHeight="1" x14ac:dyDescent="0.25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</row>
    <row r="208" spans="1:26" ht="15.75" customHeight="1" x14ac:dyDescent="0.25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</row>
    <row r="209" spans="1:26" ht="15.75" customHeight="1" x14ac:dyDescent="0.25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</row>
    <row r="210" spans="1:26" ht="15.75" customHeight="1" x14ac:dyDescent="0.25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</row>
    <row r="211" spans="1:26" ht="15.75" customHeight="1" x14ac:dyDescent="0.25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</row>
    <row r="212" spans="1:26" ht="15.75" customHeight="1" x14ac:dyDescent="0.25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</row>
    <row r="213" spans="1:26" ht="15.75" customHeight="1" x14ac:dyDescent="0.25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</row>
    <row r="214" spans="1:26" ht="15.75" customHeight="1" x14ac:dyDescent="0.25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</row>
    <row r="215" spans="1:26" ht="15.75" customHeight="1" x14ac:dyDescent="0.25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</row>
    <row r="216" spans="1:26" ht="15.75" customHeight="1" x14ac:dyDescent="0.25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</row>
    <row r="217" spans="1:26" ht="15.75" customHeight="1" x14ac:dyDescent="0.25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</row>
    <row r="218" spans="1:26" ht="15.75" customHeight="1" x14ac:dyDescent="0.25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</row>
    <row r="219" spans="1:26" ht="15.75" customHeight="1" x14ac:dyDescent="0.25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</row>
    <row r="220" spans="1:26" ht="15.75" customHeight="1" x14ac:dyDescent="0.25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</row>
    <row r="221" spans="1:26" ht="15.75" customHeight="1" x14ac:dyDescent="0.25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</row>
    <row r="222" spans="1:26" ht="15.75" customHeight="1" x14ac:dyDescent="0.25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</row>
    <row r="223" spans="1:26" ht="15.75" customHeight="1" x14ac:dyDescent="0.25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</row>
    <row r="224" spans="1:26" ht="15.75" customHeight="1" x14ac:dyDescent="0.25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</row>
    <row r="225" spans="1:26" ht="15.75" customHeight="1" x14ac:dyDescent="0.25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</row>
    <row r="226" spans="1:26" ht="15.75" customHeight="1" x14ac:dyDescent="0.25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</row>
    <row r="227" spans="1:26" ht="15.75" customHeight="1" x14ac:dyDescent="0.25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</row>
    <row r="228" spans="1:26" ht="15.75" customHeight="1" x14ac:dyDescent="0.25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</row>
    <row r="229" spans="1:26" ht="15.75" customHeight="1" x14ac:dyDescent="0.25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</row>
    <row r="230" spans="1:26" ht="15.75" customHeight="1" x14ac:dyDescent="0.25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</row>
    <row r="231" spans="1:26" ht="15.75" customHeight="1" x14ac:dyDescent="0.25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</row>
    <row r="232" spans="1:26" ht="15.75" customHeight="1" x14ac:dyDescent="0.25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</row>
    <row r="233" spans="1:26" ht="15.75" customHeight="1" x14ac:dyDescent="0.25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</row>
    <row r="234" spans="1:26" ht="15.75" customHeight="1" x14ac:dyDescent="0.25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</row>
    <row r="235" spans="1:26" ht="15.75" customHeight="1" x14ac:dyDescent="0.25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</row>
    <row r="236" spans="1:26" ht="15.75" customHeight="1" x14ac:dyDescent="0.25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</row>
    <row r="237" spans="1:26" ht="15.75" customHeight="1" x14ac:dyDescent="0.25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</row>
    <row r="238" spans="1:26" ht="15.75" customHeight="1" x14ac:dyDescent="0.25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</row>
    <row r="239" spans="1:26" ht="15.75" customHeight="1" x14ac:dyDescent="0.25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</row>
    <row r="240" spans="1:26" ht="15.75" customHeight="1" x14ac:dyDescent="0.25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</row>
    <row r="241" spans="1:26" ht="15.75" customHeight="1" x14ac:dyDescent="0.25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</row>
    <row r="242" spans="1:26" ht="15.75" customHeight="1" x14ac:dyDescent="0.25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</row>
    <row r="243" spans="1:26" ht="15.75" customHeight="1" x14ac:dyDescent="0.25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</row>
    <row r="244" spans="1:26" ht="15.75" customHeight="1" x14ac:dyDescent="0.25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</row>
    <row r="245" spans="1:26" ht="15.75" customHeight="1" x14ac:dyDescent="0.25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</row>
    <row r="246" spans="1:26" ht="15.75" customHeight="1" x14ac:dyDescent="0.25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</row>
    <row r="247" spans="1:26" ht="15.75" customHeight="1" x14ac:dyDescent="0.25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</row>
    <row r="248" spans="1:26" ht="15.75" customHeight="1" x14ac:dyDescent="0.25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</row>
    <row r="249" spans="1:26" ht="15.75" customHeight="1" x14ac:dyDescent="0.25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</row>
    <row r="250" spans="1:26" ht="15.75" customHeight="1" x14ac:dyDescent="0.25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</row>
    <row r="251" spans="1:26" ht="15.75" customHeight="1" x14ac:dyDescent="0.25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</row>
    <row r="252" spans="1:26" ht="15.75" customHeight="1" x14ac:dyDescent="0.25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</row>
    <row r="253" spans="1:26" ht="15.75" customHeight="1" x14ac:dyDescent="0.25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</row>
    <row r="254" spans="1:26" ht="15.75" customHeight="1" x14ac:dyDescent="0.25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</row>
    <row r="255" spans="1:26" ht="15.75" customHeight="1" x14ac:dyDescent="0.25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</row>
    <row r="256" spans="1:26" ht="15.75" customHeight="1" x14ac:dyDescent="0.25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</row>
    <row r="257" spans="1:26" ht="15.75" customHeight="1" x14ac:dyDescent="0.25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</row>
    <row r="258" spans="1:26" ht="15.75" customHeight="1" x14ac:dyDescent="0.25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</row>
    <row r="259" spans="1:26" ht="15.75" customHeight="1" x14ac:dyDescent="0.25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</row>
    <row r="260" spans="1:26" ht="15.75" customHeight="1" x14ac:dyDescent="0.25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</row>
    <row r="261" spans="1:26" ht="15.75" customHeight="1" x14ac:dyDescent="0.25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</row>
    <row r="262" spans="1:26" ht="15.75" customHeight="1" x14ac:dyDescent="0.25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</row>
    <row r="263" spans="1:26" ht="15.75" customHeight="1" x14ac:dyDescent="0.25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</row>
    <row r="264" spans="1:26" ht="15.75" customHeight="1" x14ac:dyDescent="0.25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</row>
    <row r="265" spans="1:26" ht="15.75" customHeight="1" x14ac:dyDescent="0.25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</row>
    <row r="266" spans="1:26" ht="15.75" customHeight="1" x14ac:dyDescent="0.25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</row>
    <row r="267" spans="1:26" ht="15.75" customHeight="1" x14ac:dyDescent="0.25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</row>
    <row r="268" spans="1:26" ht="15.75" customHeight="1" x14ac:dyDescent="0.25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</row>
    <row r="269" spans="1:26" ht="15.75" customHeight="1" x14ac:dyDescent="0.25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</row>
    <row r="270" spans="1:26" ht="15.75" customHeight="1" x14ac:dyDescent="0.25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</row>
    <row r="271" spans="1:26" ht="15.75" customHeight="1" x14ac:dyDescent="0.25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</row>
    <row r="272" spans="1:26" ht="15.75" customHeight="1" x14ac:dyDescent="0.25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</row>
    <row r="273" spans="1:26" ht="15.75" customHeight="1" x14ac:dyDescent="0.25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</row>
    <row r="274" spans="1:26" ht="15.75" customHeight="1" x14ac:dyDescent="0.25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</row>
    <row r="275" spans="1:26" ht="15.75" customHeight="1" x14ac:dyDescent="0.25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</row>
    <row r="276" spans="1:26" ht="15.75" customHeight="1" x14ac:dyDescent="0.25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</row>
    <row r="277" spans="1:26" ht="15.75" customHeight="1" x14ac:dyDescent="0.25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</row>
    <row r="278" spans="1:26" ht="15.75" customHeight="1" x14ac:dyDescent="0.25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</row>
    <row r="279" spans="1:26" ht="15.75" customHeight="1" x14ac:dyDescent="0.25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</row>
    <row r="280" spans="1:26" ht="15.75" customHeight="1" x14ac:dyDescent="0.25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</row>
    <row r="281" spans="1:26" ht="15.75" customHeight="1" x14ac:dyDescent="0.25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</row>
    <row r="282" spans="1:26" ht="15.75" customHeight="1" x14ac:dyDescent="0.25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</row>
    <row r="283" spans="1:26" ht="15.75" customHeight="1" x14ac:dyDescent="0.25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</row>
    <row r="284" spans="1:26" ht="15.75" customHeight="1" x14ac:dyDescent="0.25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</row>
    <row r="285" spans="1:26" ht="15.75" customHeight="1" x14ac:dyDescent="0.25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</row>
    <row r="286" spans="1:26" ht="15.75" customHeight="1" x14ac:dyDescent="0.25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</row>
    <row r="287" spans="1:26" ht="15.75" customHeight="1" x14ac:dyDescent="0.25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</row>
    <row r="288" spans="1:26" ht="15.75" customHeight="1" x14ac:dyDescent="0.25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</row>
    <row r="289" spans="1:26" ht="15.75" customHeight="1" x14ac:dyDescent="0.25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</row>
    <row r="290" spans="1:26" ht="15.75" customHeight="1" x14ac:dyDescent="0.25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</row>
    <row r="291" spans="1:26" ht="15.75" customHeight="1" x14ac:dyDescent="0.25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</row>
    <row r="292" spans="1:26" ht="15.75" customHeight="1" x14ac:dyDescent="0.25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</row>
    <row r="293" spans="1:26" ht="15.75" customHeight="1" x14ac:dyDescent="0.25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</row>
    <row r="294" spans="1:26" ht="15.75" customHeight="1" x14ac:dyDescent="0.25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</row>
    <row r="295" spans="1:26" ht="15.75" customHeight="1" x14ac:dyDescent="0.25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</row>
    <row r="296" spans="1:26" ht="15.75" customHeight="1" x14ac:dyDescent="0.25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</row>
    <row r="297" spans="1:26" ht="15.75" customHeight="1" x14ac:dyDescent="0.25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</row>
    <row r="298" spans="1:26" ht="15.75" customHeight="1" x14ac:dyDescent="0.25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</row>
    <row r="299" spans="1:26" ht="15.75" customHeight="1" x14ac:dyDescent="0.25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</row>
    <row r="300" spans="1:26" ht="15.75" customHeight="1" x14ac:dyDescent="0.25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</row>
    <row r="301" spans="1:26" ht="15.75" customHeight="1" x14ac:dyDescent="0.25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</row>
    <row r="302" spans="1:26" ht="15.75" customHeight="1" x14ac:dyDescent="0.25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</row>
    <row r="303" spans="1:26" ht="15.75" customHeight="1" x14ac:dyDescent="0.25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</row>
    <row r="304" spans="1:26" ht="15.75" customHeight="1" x14ac:dyDescent="0.25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</row>
    <row r="305" spans="1:26" ht="15.75" customHeight="1" x14ac:dyDescent="0.25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</row>
    <row r="306" spans="1:26" ht="15.75" customHeight="1" x14ac:dyDescent="0.25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</row>
    <row r="307" spans="1:26" ht="15.75" customHeight="1" x14ac:dyDescent="0.25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</row>
    <row r="308" spans="1:26" ht="15.75" customHeight="1" x14ac:dyDescent="0.25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</row>
    <row r="309" spans="1:26" ht="15.75" customHeight="1" x14ac:dyDescent="0.25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</row>
    <row r="310" spans="1:26" ht="15.75" customHeight="1" x14ac:dyDescent="0.25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</row>
    <row r="311" spans="1:26" ht="15.75" customHeight="1" x14ac:dyDescent="0.25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</row>
    <row r="312" spans="1:26" ht="15.75" customHeight="1" x14ac:dyDescent="0.25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</row>
    <row r="313" spans="1:26" ht="15.75" customHeight="1" x14ac:dyDescent="0.25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</row>
    <row r="314" spans="1:26" ht="15.75" customHeight="1" x14ac:dyDescent="0.25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</row>
    <row r="315" spans="1:26" ht="15.75" customHeight="1" x14ac:dyDescent="0.25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</row>
    <row r="316" spans="1:26" ht="15.75" customHeight="1" x14ac:dyDescent="0.25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</row>
    <row r="317" spans="1:26" ht="15.75" customHeight="1" x14ac:dyDescent="0.25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</row>
    <row r="318" spans="1:26" ht="15.75" customHeight="1" x14ac:dyDescent="0.25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</row>
    <row r="319" spans="1:26" ht="15.75" customHeight="1" x14ac:dyDescent="0.25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</row>
    <row r="320" spans="1:26" ht="15.75" customHeight="1" x14ac:dyDescent="0.25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</row>
    <row r="321" spans="1:26" ht="15.75" customHeight="1" x14ac:dyDescent="0.25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</row>
    <row r="322" spans="1:26" ht="15.75" customHeight="1" x14ac:dyDescent="0.25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</row>
    <row r="323" spans="1:26" ht="15.75" customHeight="1" x14ac:dyDescent="0.25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</row>
    <row r="324" spans="1:26" ht="15.75" customHeight="1" x14ac:dyDescent="0.25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</row>
    <row r="325" spans="1:26" ht="15.75" customHeight="1" x14ac:dyDescent="0.25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</row>
    <row r="326" spans="1:26" ht="15.75" customHeight="1" x14ac:dyDescent="0.25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</row>
    <row r="327" spans="1:26" ht="15.75" customHeight="1" x14ac:dyDescent="0.25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</row>
    <row r="328" spans="1:26" ht="15.75" customHeight="1" x14ac:dyDescent="0.25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</row>
    <row r="329" spans="1:26" ht="15.75" customHeight="1" x14ac:dyDescent="0.25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</row>
    <row r="330" spans="1:26" ht="15.75" customHeight="1" x14ac:dyDescent="0.25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</row>
    <row r="331" spans="1:26" ht="15.75" customHeight="1" x14ac:dyDescent="0.25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</row>
    <row r="332" spans="1:26" ht="15.75" customHeight="1" x14ac:dyDescent="0.25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</row>
    <row r="333" spans="1:26" ht="15.75" customHeight="1" x14ac:dyDescent="0.25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</row>
    <row r="334" spans="1:26" ht="15.75" customHeight="1" x14ac:dyDescent="0.25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</row>
    <row r="335" spans="1:26" ht="15.75" customHeight="1" x14ac:dyDescent="0.25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</row>
    <row r="336" spans="1:26" ht="15.75" customHeight="1" x14ac:dyDescent="0.25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</row>
    <row r="337" spans="1:26" ht="15.75" customHeight="1" x14ac:dyDescent="0.25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</row>
    <row r="338" spans="1:26" ht="15.75" customHeight="1" x14ac:dyDescent="0.25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</row>
    <row r="339" spans="1:26" ht="15.75" customHeight="1" x14ac:dyDescent="0.25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</row>
    <row r="340" spans="1:26" ht="15.75" customHeight="1" x14ac:dyDescent="0.25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</row>
    <row r="341" spans="1:26" ht="15.75" customHeight="1" x14ac:dyDescent="0.25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</row>
    <row r="342" spans="1:26" ht="15.75" customHeight="1" x14ac:dyDescent="0.25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</row>
    <row r="343" spans="1:26" ht="15.75" customHeight="1" x14ac:dyDescent="0.25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</row>
    <row r="344" spans="1:26" ht="15.75" customHeight="1" x14ac:dyDescent="0.25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</row>
    <row r="345" spans="1:26" ht="15.75" customHeight="1" x14ac:dyDescent="0.25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</row>
    <row r="346" spans="1:26" ht="15.75" customHeight="1" x14ac:dyDescent="0.25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</row>
    <row r="347" spans="1:26" ht="15.75" customHeight="1" x14ac:dyDescent="0.25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</row>
    <row r="348" spans="1:26" ht="15.75" customHeight="1" x14ac:dyDescent="0.25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</row>
    <row r="349" spans="1:26" ht="15.75" customHeight="1" x14ac:dyDescent="0.25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</row>
    <row r="350" spans="1:26" ht="15.75" customHeight="1" x14ac:dyDescent="0.25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</row>
    <row r="351" spans="1:26" ht="15.75" customHeight="1" x14ac:dyDescent="0.25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</row>
    <row r="352" spans="1:26" ht="15.75" customHeight="1" x14ac:dyDescent="0.25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</row>
    <row r="353" spans="1:26" ht="15.75" customHeight="1" x14ac:dyDescent="0.25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</row>
    <row r="354" spans="1:26" ht="15.75" customHeight="1" x14ac:dyDescent="0.25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</row>
    <row r="355" spans="1:26" ht="15.75" customHeight="1" x14ac:dyDescent="0.25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</row>
    <row r="356" spans="1:26" ht="15.75" customHeight="1" x14ac:dyDescent="0.25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</row>
    <row r="357" spans="1:26" ht="15.75" customHeight="1" x14ac:dyDescent="0.25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</row>
    <row r="358" spans="1:26" ht="15.75" customHeight="1" x14ac:dyDescent="0.25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</row>
    <row r="359" spans="1:26" ht="15.75" customHeight="1" x14ac:dyDescent="0.25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</row>
    <row r="360" spans="1:26" ht="15.75" customHeight="1" x14ac:dyDescent="0.25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</row>
    <row r="361" spans="1:26" ht="15.75" customHeight="1" x14ac:dyDescent="0.25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</row>
    <row r="362" spans="1:26" ht="15.75" customHeight="1" x14ac:dyDescent="0.25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</row>
    <row r="363" spans="1:26" ht="15.75" customHeight="1" x14ac:dyDescent="0.25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</row>
    <row r="364" spans="1:26" ht="15.75" customHeight="1" x14ac:dyDescent="0.25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</row>
    <row r="365" spans="1:26" ht="15.75" customHeight="1" x14ac:dyDescent="0.25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</row>
    <row r="366" spans="1:26" ht="15.75" customHeight="1" x14ac:dyDescent="0.25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</row>
    <row r="367" spans="1:26" ht="15.75" customHeight="1" x14ac:dyDescent="0.25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</row>
    <row r="368" spans="1:26" ht="15.75" customHeight="1" x14ac:dyDescent="0.25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</row>
    <row r="369" spans="1:26" ht="15.75" customHeight="1" x14ac:dyDescent="0.25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</row>
    <row r="370" spans="1:26" ht="15.75" customHeight="1" x14ac:dyDescent="0.25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</row>
    <row r="371" spans="1:26" ht="15.75" customHeight="1" x14ac:dyDescent="0.25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</row>
    <row r="372" spans="1:26" ht="15.75" customHeight="1" x14ac:dyDescent="0.25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</row>
    <row r="373" spans="1:26" ht="15.75" customHeight="1" x14ac:dyDescent="0.25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</row>
    <row r="374" spans="1:26" ht="15.75" customHeight="1" x14ac:dyDescent="0.25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</row>
    <row r="375" spans="1:26" ht="15.75" customHeight="1" x14ac:dyDescent="0.25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</row>
    <row r="376" spans="1:26" ht="15.75" customHeight="1" x14ac:dyDescent="0.25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</row>
    <row r="377" spans="1:26" ht="15.75" customHeight="1" x14ac:dyDescent="0.25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</row>
    <row r="378" spans="1:26" ht="15.75" customHeight="1" x14ac:dyDescent="0.25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</row>
    <row r="379" spans="1:26" ht="15.75" customHeight="1" x14ac:dyDescent="0.25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</row>
    <row r="380" spans="1:26" ht="15.75" customHeight="1" x14ac:dyDescent="0.25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</row>
    <row r="381" spans="1:26" ht="15.75" customHeight="1" x14ac:dyDescent="0.25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</row>
    <row r="382" spans="1:26" ht="15.75" customHeight="1" x14ac:dyDescent="0.25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</row>
    <row r="383" spans="1:26" ht="15.75" customHeight="1" x14ac:dyDescent="0.25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</row>
    <row r="384" spans="1:26" ht="15.75" customHeight="1" x14ac:dyDescent="0.25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</row>
    <row r="385" spans="1:26" ht="15.75" customHeight="1" x14ac:dyDescent="0.25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</row>
    <row r="386" spans="1:26" ht="15.75" customHeight="1" x14ac:dyDescent="0.25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</row>
    <row r="387" spans="1:26" ht="15.75" customHeight="1" x14ac:dyDescent="0.25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</row>
    <row r="388" spans="1:26" ht="15.75" customHeight="1" x14ac:dyDescent="0.25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</row>
    <row r="389" spans="1:26" ht="15.75" customHeight="1" x14ac:dyDescent="0.25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</row>
    <row r="390" spans="1:26" ht="15.75" customHeight="1" x14ac:dyDescent="0.25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</row>
    <row r="391" spans="1:26" ht="15.75" customHeight="1" x14ac:dyDescent="0.25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</row>
    <row r="392" spans="1:26" ht="15.75" customHeight="1" x14ac:dyDescent="0.25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</row>
    <row r="393" spans="1:26" ht="15.75" customHeight="1" x14ac:dyDescent="0.25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</row>
    <row r="394" spans="1:26" ht="15.75" customHeight="1" x14ac:dyDescent="0.25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</row>
    <row r="395" spans="1:26" ht="15.75" customHeight="1" x14ac:dyDescent="0.25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</row>
    <row r="396" spans="1:26" ht="15.75" customHeight="1" x14ac:dyDescent="0.25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</row>
    <row r="397" spans="1:26" ht="15.75" customHeight="1" x14ac:dyDescent="0.25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</row>
    <row r="398" spans="1:26" ht="15.75" customHeight="1" x14ac:dyDescent="0.25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</row>
    <row r="399" spans="1:26" ht="15.75" customHeight="1" x14ac:dyDescent="0.25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</row>
    <row r="400" spans="1:26" ht="15.75" customHeight="1" x14ac:dyDescent="0.25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</row>
    <row r="401" spans="1:26" ht="15.75" customHeight="1" x14ac:dyDescent="0.25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</row>
    <row r="402" spans="1:26" ht="15.75" customHeight="1" x14ac:dyDescent="0.25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</row>
    <row r="403" spans="1:26" ht="15.75" customHeight="1" x14ac:dyDescent="0.25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</row>
    <row r="404" spans="1:26" ht="15.75" customHeight="1" x14ac:dyDescent="0.25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</row>
    <row r="405" spans="1:26" ht="15.75" customHeight="1" x14ac:dyDescent="0.25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</row>
    <row r="406" spans="1:26" ht="15.75" customHeight="1" x14ac:dyDescent="0.25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</row>
    <row r="407" spans="1:26" ht="15.75" customHeight="1" x14ac:dyDescent="0.25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</row>
    <row r="408" spans="1:26" ht="15.75" customHeight="1" x14ac:dyDescent="0.25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</row>
    <row r="409" spans="1:26" ht="15.75" customHeight="1" x14ac:dyDescent="0.25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</row>
    <row r="410" spans="1:26" ht="15.75" customHeight="1" x14ac:dyDescent="0.25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</row>
    <row r="411" spans="1:26" ht="15.75" customHeight="1" x14ac:dyDescent="0.25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</row>
    <row r="412" spans="1:26" ht="15.75" customHeight="1" x14ac:dyDescent="0.25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</row>
    <row r="413" spans="1:26" ht="15.75" customHeight="1" x14ac:dyDescent="0.25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</row>
    <row r="414" spans="1:26" ht="15.75" customHeight="1" x14ac:dyDescent="0.25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</row>
    <row r="415" spans="1:26" ht="15.75" customHeight="1" x14ac:dyDescent="0.25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</row>
    <row r="416" spans="1:26" ht="15.75" customHeight="1" x14ac:dyDescent="0.25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</row>
    <row r="417" spans="1:26" ht="15.75" customHeight="1" x14ac:dyDescent="0.25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</row>
    <row r="418" spans="1:26" ht="15.75" customHeight="1" x14ac:dyDescent="0.25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</row>
    <row r="419" spans="1:26" ht="15.75" customHeight="1" x14ac:dyDescent="0.25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</row>
    <row r="420" spans="1:26" ht="15.75" customHeight="1" x14ac:dyDescent="0.25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</row>
    <row r="421" spans="1:26" ht="15.75" customHeight="1" x14ac:dyDescent="0.25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</row>
    <row r="422" spans="1:26" ht="15.75" customHeight="1" x14ac:dyDescent="0.25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</row>
    <row r="423" spans="1:26" ht="15.75" customHeight="1" x14ac:dyDescent="0.25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</row>
    <row r="424" spans="1:26" ht="15.75" customHeight="1" x14ac:dyDescent="0.25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</row>
    <row r="425" spans="1:26" ht="15.75" customHeight="1" x14ac:dyDescent="0.25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</row>
    <row r="426" spans="1:26" ht="15.75" customHeight="1" x14ac:dyDescent="0.25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</row>
    <row r="427" spans="1:26" ht="15.75" customHeight="1" x14ac:dyDescent="0.25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</row>
    <row r="428" spans="1:26" ht="15.75" customHeight="1" x14ac:dyDescent="0.25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</row>
    <row r="429" spans="1:26" ht="15.75" customHeight="1" x14ac:dyDescent="0.25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</row>
    <row r="430" spans="1:26" ht="15.75" customHeight="1" x14ac:dyDescent="0.25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</row>
    <row r="431" spans="1:26" ht="15.75" customHeight="1" x14ac:dyDescent="0.25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</row>
    <row r="432" spans="1:26" ht="15.75" customHeight="1" x14ac:dyDescent="0.25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</row>
    <row r="433" spans="1:26" ht="15.75" customHeight="1" x14ac:dyDescent="0.25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</row>
    <row r="434" spans="1:26" ht="15.75" customHeight="1" x14ac:dyDescent="0.25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</row>
    <row r="435" spans="1:26" ht="15.75" customHeight="1" x14ac:dyDescent="0.25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</row>
    <row r="436" spans="1:26" ht="15.75" customHeight="1" x14ac:dyDescent="0.25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</row>
    <row r="437" spans="1:26" ht="15.75" customHeight="1" x14ac:dyDescent="0.25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</row>
    <row r="438" spans="1:26" ht="15.75" customHeight="1" x14ac:dyDescent="0.25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</row>
    <row r="439" spans="1:26" ht="15.75" customHeight="1" x14ac:dyDescent="0.25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</row>
    <row r="440" spans="1:26" ht="15.75" customHeight="1" x14ac:dyDescent="0.25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</row>
    <row r="441" spans="1:26" ht="15.75" customHeight="1" x14ac:dyDescent="0.25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</row>
    <row r="442" spans="1:26" ht="15.75" customHeight="1" x14ac:dyDescent="0.25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</row>
    <row r="443" spans="1:26" ht="15.75" customHeight="1" x14ac:dyDescent="0.25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</row>
    <row r="444" spans="1:26" ht="15.75" customHeight="1" x14ac:dyDescent="0.25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</row>
    <row r="445" spans="1:26" ht="15.75" customHeight="1" x14ac:dyDescent="0.25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</row>
    <row r="446" spans="1:26" ht="15.75" customHeight="1" x14ac:dyDescent="0.25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</row>
    <row r="447" spans="1:26" ht="15.75" customHeight="1" x14ac:dyDescent="0.25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</row>
    <row r="448" spans="1:26" ht="15.75" customHeight="1" x14ac:dyDescent="0.25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</row>
    <row r="449" spans="1:26" ht="15.75" customHeight="1" x14ac:dyDescent="0.25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</row>
    <row r="450" spans="1:26" ht="15.75" customHeight="1" x14ac:dyDescent="0.25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</row>
    <row r="451" spans="1:26" ht="15.75" customHeight="1" x14ac:dyDescent="0.25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</row>
    <row r="452" spans="1:26" ht="15.75" customHeight="1" x14ac:dyDescent="0.25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</row>
    <row r="453" spans="1:26" ht="15.75" customHeight="1" x14ac:dyDescent="0.25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</row>
    <row r="454" spans="1:26" ht="15.75" customHeight="1" x14ac:dyDescent="0.25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</row>
    <row r="455" spans="1:26" ht="15.75" customHeight="1" x14ac:dyDescent="0.25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</row>
    <row r="456" spans="1:26" ht="15.75" customHeight="1" x14ac:dyDescent="0.25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</row>
    <row r="457" spans="1:26" ht="15.75" customHeight="1" x14ac:dyDescent="0.25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</row>
    <row r="458" spans="1:26" ht="15.75" customHeight="1" x14ac:dyDescent="0.25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</row>
    <row r="459" spans="1:26" ht="15.75" customHeight="1" x14ac:dyDescent="0.25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</row>
    <row r="460" spans="1:26" ht="15.75" customHeight="1" x14ac:dyDescent="0.25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</row>
    <row r="461" spans="1:26" ht="15.75" customHeight="1" x14ac:dyDescent="0.25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</row>
    <row r="462" spans="1:26" ht="15.75" customHeight="1" x14ac:dyDescent="0.25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</row>
    <row r="463" spans="1:26" ht="15.75" customHeight="1" x14ac:dyDescent="0.25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</row>
    <row r="464" spans="1:26" ht="15.75" customHeight="1" x14ac:dyDescent="0.25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</row>
    <row r="465" spans="1:26" ht="15.75" customHeight="1" x14ac:dyDescent="0.25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</row>
    <row r="466" spans="1:26" ht="15.75" customHeight="1" x14ac:dyDescent="0.25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</row>
    <row r="467" spans="1:26" ht="15.75" customHeight="1" x14ac:dyDescent="0.25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</row>
    <row r="468" spans="1:26" ht="15.75" customHeight="1" x14ac:dyDescent="0.25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</row>
    <row r="469" spans="1:26" ht="15.75" customHeight="1" x14ac:dyDescent="0.25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</row>
    <row r="470" spans="1:26" ht="15.75" customHeight="1" x14ac:dyDescent="0.25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</row>
    <row r="471" spans="1:26" ht="15.75" customHeight="1" x14ac:dyDescent="0.25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</row>
    <row r="472" spans="1:26" ht="15.75" customHeight="1" x14ac:dyDescent="0.25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</row>
    <row r="473" spans="1:26" ht="15.75" customHeight="1" x14ac:dyDescent="0.25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</row>
    <row r="474" spans="1:26" ht="15.75" customHeight="1" x14ac:dyDescent="0.25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</row>
    <row r="475" spans="1:26" ht="15.75" customHeight="1" x14ac:dyDescent="0.25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</row>
    <row r="476" spans="1:26" ht="15.75" customHeight="1" x14ac:dyDescent="0.25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</row>
    <row r="477" spans="1:26" ht="15.75" customHeight="1" x14ac:dyDescent="0.25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</row>
    <row r="478" spans="1:26" ht="15.75" customHeight="1" x14ac:dyDescent="0.25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</row>
    <row r="479" spans="1:26" ht="15.75" customHeight="1" x14ac:dyDescent="0.25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</row>
    <row r="480" spans="1:26" ht="15.75" customHeight="1" x14ac:dyDescent="0.25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</row>
    <row r="481" spans="1:26" ht="15.75" customHeight="1" x14ac:dyDescent="0.25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</row>
    <row r="482" spans="1:26" ht="15.75" customHeight="1" x14ac:dyDescent="0.25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</row>
    <row r="483" spans="1:26" ht="15.75" customHeight="1" x14ac:dyDescent="0.25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</row>
    <row r="484" spans="1:26" ht="15.75" customHeight="1" x14ac:dyDescent="0.25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</row>
    <row r="485" spans="1:26" ht="15.75" customHeight="1" x14ac:dyDescent="0.25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</row>
    <row r="486" spans="1:26" ht="15.75" customHeight="1" x14ac:dyDescent="0.25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</row>
    <row r="487" spans="1:26" ht="15.75" customHeight="1" x14ac:dyDescent="0.25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</row>
    <row r="488" spans="1:26" ht="15.75" customHeight="1" x14ac:dyDescent="0.25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</row>
    <row r="489" spans="1:26" ht="15.75" customHeight="1" x14ac:dyDescent="0.25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</row>
    <row r="490" spans="1:26" ht="15.75" customHeight="1" x14ac:dyDescent="0.25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</row>
    <row r="491" spans="1:26" ht="15.75" customHeight="1" x14ac:dyDescent="0.25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</row>
    <row r="492" spans="1:26" ht="15.75" customHeight="1" x14ac:dyDescent="0.25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</row>
    <row r="493" spans="1:26" ht="15.75" customHeight="1" x14ac:dyDescent="0.25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</row>
    <row r="494" spans="1:26" ht="15.75" customHeight="1" x14ac:dyDescent="0.25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</row>
    <row r="495" spans="1:26" ht="15.75" customHeight="1" x14ac:dyDescent="0.25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</row>
    <row r="496" spans="1:26" ht="15.75" customHeight="1" x14ac:dyDescent="0.25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</row>
    <row r="497" spans="1:26" ht="15.75" customHeight="1" x14ac:dyDescent="0.25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</row>
    <row r="498" spans="1:26" ht="15.75" customHeight="1" x14ac:dyDescent="0.25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</row>
    <row r="499" spans="1:26" ht="15.75" customHeight="1" x14ac:dyDescent="0.25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</row>
    <row r="500" spans="1:26" ht="15.75" customHeight="1" x14ac:dyDescent="0.25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</row>
    <row r="501" spans="1:26" ht="15.75" customHeight="1" x14ac:dyDescent="0.25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</row>
    <row r="502" spans="1:26" ht="15.75" customHeight="1" x14ac:dyDescent="0.25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</row>
    <row r="503" spans="1:26" ht="15.75" customHeight="1" x14ac:dyDescent="0.25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</row>
    <row r="504" spans="1:26" ht="15.75" customHeight="1" x14ac:dyDescent="0.25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</row>
    <row r="505" spans="1:26" ht="15.75" customHeight="1" x14ac:dyDescent="0.25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</row>
    <row r="506" spans="1:26" ht="15.75" customHeight="1" x14ac:dyDescent="0.25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</row>
    <row r="507" spans="1:26" ht="15.75" customHeight="1" x14ac:dyDescent="0.25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</row>
    <row r="508" spans="1:26" ht="15.75" customHeight="1" x14ac:dyDescent="0.25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</row>
    <row r="509" spans="1:26" ht="15.75" customHeight="1" x14ac:dyDescent="0.25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</row>
    <row r="510" spans="1:26" ht="15.75" customHeight="1" x14ac:dyDescent="0.25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</row>
    <row r="511" spans="1:26" ht="15.75" customHeight="1" x14ac:dyDescent="0.25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</row>
    <row r="512" spans="1:26" ht="15.75" customHeight="1" x14ac:dyDescent="0.25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</row>
    <row r="513" spans="1:26" ht="15.75" customHeight="1" x14ac:dyDescent="0.25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</row>
    <row r="514" spans="1:26" ht="15.75" customHeight="1" x14ac:dyDescent="0.25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</row>
    <row r="515" spans="1:26" ht="15.75" customHeight="1" x14ac:dyDescent="0.25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</row>
    <row r="516" spans="1:26" ht="15.75" customHeight="1" x14ac:dyDescent="0.25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</row>
    <row r="517" spans="1:26" ht="15.75" customHeight="1" x14ac:dyDescent="0.25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</row>
    <row r="518" spans="1:26" ht="15.75" customHeight="1" x14ac:dyDescent="0.25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</row>
    <row r="519" spans="1:26" ht="15.75" customHeight="1" x14ac:dyDescent="0.25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</row>
    <row r="520" spans="1:26" ht="15.75" customHeight="1" x14ac:dyDescent="0.25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</row>
    <row r="521" spans="1:26" ht="15.75" customHeight="1" x14ac:dyDescent="0.25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</row>
    <row r="522" spans="1:26" ht="15.75" customHeight="1" x14ac:dyDescent="0.25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</row>
    <row r="523" spans="1:26" ht="15.75" customHeight="1" x14ac:dyDescent="0.25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</row>
    <row r="524" spans="1:26" ht="15.75" customHeight="1" x14ac:dyDescent="0.25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</row>
    <row r="525" spans="1:26" ht="15.75" customHeight="1" x14ac:dyDescent="0.25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</row>
    <row r="526" spans="1:26" ht="15.75" customHeight="1" x14ac:dyDescent="0.25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</row>
    <row r="527" spans="1:26" ht="15.75" customHeight="1" x14ac:dyDescent="0.25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</row>
    <row r="528" spans="1:26" ht="15.75" customHeight="1" x14ac:dyDescent="0.25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</row>
    <row r="529" spans="1:26" ht="15.75" customHeight="1" x14ac:dyDescent="0.25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</row>
    <row r="530" spans="1:26" ht="15.75" customHeight="1" x14ac:dyDescent="0.25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</row>
    <row r="531" spans="1:26" ht="15.75" customHeight="1" x14ac:dyDescent="0.25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</row>
    <row r="532" spans="1:26" ht="15.75" customHeight="1" x14ac:dyDescent="0.25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</row>
    <row r="533" spans="1:26" ht="15.75" customHeight="1" x14ac:dyDescent="0.25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</row>
    <row r="534" spans="1:26" ht="15.75" customHeight="1" x14ac:dyDescent="0.25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</row>
    <row r="535" spans="1:26" ht="15.75" customHeight="1" x14ac:dyDescent="0.25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</row>
    <row r="536" spans="1:26" ht="15.75" customHeight="1" x14ac:dyDescent="0.25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</row>
    <row r="537" spans="1:26" ht="15.75" customHeight="1" x14ac:dyDescent="0.25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</row>
    <row r="538" spans="1:26" ht="15.75" customHeight="1" x14ac:dyDescent="0.25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</row>
    <row r="539" spans="1:26" ht="15.75" customHeight="1" x14ac:dyDescent="0.25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</row>
    <row r="540" spans="1:26" ht="15.75" customHeight="1" x14ac:dyDescent="0.25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</row>
    <row r="541" spans="1:26" ht="15.75" customHeight="1" x14ac:dyDescent="0.25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</row>
    <row r="542" spans="1:26" ht="15.75" customHeight="1" x14ac:dyDescent="0.25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</row>
    <row r="543" spans="1:26" ht="15.75" customHeight="1" x14ac:dyDescent="0.25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</row>
    <row r="544" spans="1:26" ht="15.75" customHeight="1" x14ac:dyDescent="0.25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</row>
    <row r="545" spans="1:26" ht="15.75" customHeight="1" x14ac:dyDescent="0.25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</row>
    <row r="546" spans="1:26" ht="15.75" customHeight="1" x14ac:dyDescent="0.25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</row>
    <row r="547" spans="1:26" ht="15.75" customHeight="1" x14ac:dyDescent="0.25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</row>
    <row r="548" spans="1:26" ht="15.75" customHeight="1" x14ac:dyDescent="0.25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</row>
    <row r="549" spans="1:26" ht="15.75" customHeight="1" x14ac:dyDescent="0.25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</row>
    <row r="550" spans="1:26" ht="15.75" customHeight="1" x14ac:dyDescent="0.25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</row>
    <row r="551" spans="1:26" ht="15.75" customHeight="1" x14ac:dyDescent="0.25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</row>
    <row r="552" spans="1:26" ht="15.75" customHeight="1" x14ac:dyDescent="0.25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</row>
    <row r="553" spans="1:26" ht="15.75" customHeight="1" x14ac:dyDescent="0.25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</row>
    <row r="554" spans="1:26" ht="15.75" customHeight="1" x14ac:dyDescent="0.25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</row>
    <row r="555" spans="1:26" ht="15.75" customHeight="1" x14ac:dyDescent="0.25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</row>
    <row r="556" spans="1:26" ht="15.75" customHeight="1" x14ac:dyDescent="0.25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</row>
    <row r="557" spans="1:26" ht="15.75" customHeight="1" x14ac:dyDescent="0.25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</row>
    <row r="558" spans="1:26" ht="15.75" customHeight="1" x14ac:dyDescent="0.25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</row>
    <row r="559" spans="1:26" ht="15.75" customHeight="1" x14ac:dyDescent="0.25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</row>
    <row r="560" spans="1:26" ht="15.75" customHeight="1" x14ac:dyDescent="0.25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</row>
    <row r="561" spans="1:26" ht="15.75" customHeight="1" x14ac:dyDescent="0.25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</row>
    <row r="562" spans="1:26" ht="15.75" customHeight="1" x14ac:dyDescent="0.25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</row>
    <row r="563" spans="1:26" ht="15.75" customHeight="1" x14ac:dyDescent="0.25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</row>
    <row r="564" spans="1:26" ht="15.75" customHeight="1" x14ac:dyDescent="0.25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</row>
    <row r="565" spans="1:26" ht="15.75" customHeight="1" x14ac:dyDescent="0.25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</row>
    <row r="566" spans="1:26" ht="15.75" customHeight="1" x14ac:dyDescent="0.25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</row>
    <row r="567" spans="1:26" ht="15.75" customHeight="1" x14ac:dyDescent="0.25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</row>
    <row r="568" spans="1:26" ht="15.75" customHeight="1" x14ac:dyDescent="0.25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</row>
    <row r="569" spans="1:26" ht="15.75" customHeight="1" x14ac:dyDescent="0.25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</row>
    <row r="570" spans="1:26" ht="15.75" customHeight="1" x14ac:dyDescent="0.25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</row>
    <row r="571" spans="1:26" ht="15.75" customHeight="1" x14ac:dyDescent="0.25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</row>
    <row r="572" spans="1:26" ht="15.75" customHeight="1" x14ac:dyDescent="0.25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</row>
    <row r="573" spans="1:26" ht="15.75" customHeight="1" x14ac:dyDescent="0.25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</row>
    <row r="574" spans="1:26" ht="15.75" customHeight="1" x14ac:dyDescent="0.25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</row>
    <row r="575" spans="1:26" ht="15.75" customHeight="1" x14ac:dyDescent="0.25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</row>
    <row r="576" spans="1:26" ht="15.75" customHeight="1" x14ac:dyDescent="0.25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</row>
    <row r="577" spans="1:26" ht="15.75" customHeight="1" x14ac:dyDescent="0.25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</row>
    <row r="578" spans="1:26" ht="15.75" customHeight="1" x14ac:dyDescent="0.25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</row>
    <row r="579" spans="1:26" ht="15.75" customHeight="1" x14ac:dyDescent="0.25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</row>
    <row r="580" spans="1:26" ht="15.75" customHeight="1" x14ac:dyDescent="0.25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</row>
    <row r="581" spans="1:26" ht="15.75" customHeight="1" x14ac:dyDescent="0.25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</row>
    <row r="582" spans="1:26" ht="15.75" customHeight="1" x14ac:dyDescent="0.25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</row>
    <row r="583" spans="1:26" ht="15.75" customHeight="1" x14ac:dyDescent="0.25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</row>
    <row r="584" spans="1:26" ht="15.75" customHeight="1" x14ac:dyDescent="0.25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</row>
    <row r="585" spans="1:26" ht="15.75" customHeight="1" x14ac:dyDescent="0.25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</row>
    <row r="586" spans="1:26" ht="15.75" customHeight="1" x14ac:dyDescent="0.25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</row>
    <row r="587" spans="1:26" ht="15.75" customHeight="1" x14ac:dyDescent="0.25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</row>
    <row r="588" spans="1:26" ht="15.75" customHeight="1" x14ac:dyDescent="0.25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</row>
    <row r="589" spans="1:26" ht="15.75" customHeight="1" x14ac:dyDescent="0.25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</row>
    <row r="590" spans="1:26" ht="15.75" customHeight="1" x14ac:dyDescent="0.25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</row>
    <row r="591" spans="1:26" ht="15.75" customHeight="1" x14ac:dyDescent="0.25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</row>
    <row r="592" spans="1:26" ht="15.75" customHeight="1" x14ac:dyDescent="0.25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</row>
    <row r="593" spans="1:26" ht="15.75" customHeight="1" x14ac:dyDescent="0.25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</row>
    <row r="594" spans="1:26" ht="15.75" customHeight="1" x14ac:dyDescent="0.25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</row>
    <row r="595" spans="1:26" ht="15.75" customHeight="1" x14ac:dyDescent="0.25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</row>
    <row r="596" spans="1:26" ht="15.75" customHeight="1" x14ac:dyDescent="0.25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</row>
    <row r="597" spans="1:26" ht="15.75" customHeight="1" x14ac:dyDescent="0.25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</row>
    <row r="598" spans="1:26" ht="15.75" customHeight="1" x14ac:dyDescent="0.25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</row>
    <row r="599" spans="1:26" ht="15.75" customHeight="1" x14ac:dyDescent="0.25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</row>
    <row r="600" spans="1:26" ht="15.75" customHeight="1" x14ac:dyDescent="0.25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</row>
    <row r="601" spans="1:26" ht="15.75" customHeight="1" x14ac:dyDescent="0.25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</row>
    <row r="602" spans="1:26" ht="15.75" customHeight="1" x14ac:dyDescent="0.25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</row>
    <row r="603" spans="1:26" ht="15.75" customHeight="1" x14ac:dyDescent="0.25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</row>
    <row r="604" spans="1:26" ht="15.75" customHeight="1" x14ac:dyDescent="0.25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</row>
    <row r="605" spans="1:26" ht="15.75" customHeight="1" x14ac:dyDescent="0.25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</row>
    <row r="606" spans="1:26" ht="15.75" customHeight="1" x14ac:dyDescent="0.25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</row>
    <row r="607" spans="1:26" ht="15.75" customHeight="1" x14ac:dyDescent="0.25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</row>
    <row r="608" spans="1:26" ht="15.75" customHeight="1" x14ac:dyDescent="0.25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</row>
    <row r="609" spans="1:26" ht="15.75" customHeight="1" x14ac:dyDescent="0.25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</row>
    <row r="610" spans="1:26" ht="15.75" customHeight="1" x14ac:dyDescent="0.25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</row>
    <row r="611" spans="1:26" ht="15.75" customHeight="1" x14ac:dyDescent="0.25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</row>
    <row r="612" spans="1:26" ht="15.75" customHeight="1" x14ac:dyDescent="0.25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</row>
    <row r="613" spans="1:26" ht="15.75" customHeight="1" x14ac:dyDescent="0.25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</row>
    <row r="614" spans="1:26" ht="15.75" customHeight="1" x14ac:dyDescent="0.25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</row>
    <row r="615" spans="1:26" ht="15.75" customHeight="1" x14ac:dyDescent="0.25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</row>
    <row r="616" spans="1:26" ht="15.75" customHeight="1" x14ac:dyDescent="0.25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</row>
    <row r="617" spans="1:26" ht="15.75" customHeight="1" x14ac:dyDescent="0.25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</row>
    <row r="618" spans="1:26" ht="15.75" customHeight="1" x14ac:dyDescent="0.25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</row>
    <row r="619" spans="1:26" ht="15.75" customHeight="1" x14ac:dyDescent="0.25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</row>
    <row r="620" spans="1:26" ht="15.75" customHeight="1" x14ac:dyDescent="0.25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</row>
    <row r="621" spans="1:26" ht="15.75" customHeight="1" x14ac:dyDescent="0.25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</row>
    <row r="622" spans="1:26" ht="15.75" customHeight="1" x14ac:dyDescent="0.25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</row>
    <row r="623" spans="1:26" ht="15.75" customHeight="1" x14ac:dyDescent="0.25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</row>
    <row r="624" spans="1:26" ht="15.75" customHeight="1" x14ac:dyDescent="0.25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</row>
    <row r="625" spans="1:26" ht="15.75" customHeight="1" x14ac:dyDescent="0.25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</row>
    <row r="626" spans="1:26" ht="15.75" customHeight="1" x14ac:dyDescent="0.25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</row>
    <row r="627" spans="1:26" ht="15.75" customHeight="1" x14ac:dyDescent="0.25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</row>
    <row r="628" spans="1:26" ht="15.75" customHeight="1" x14ac:dyDescent="0.25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</row>
    <row r="629" spans="1:26" ht="15.75" customHeight="1" x14ac:dyDescent="0.25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</row>
    <row r="630" spans="1:26" ht="15.75" customHeight="1" x14ac:dyDescent="0.25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</row>
    <row r="631" spans="1:26" ht="15.75" customHeight="1" x14ac:dyDescent="0.25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</row>
    <row r="632" spans="1:26" ht="15.75" customHeight="1" x14ac:dyDescent="0.25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</row>
    <row r="633" spans="1:26" ht="15.75" customHeight="1" x14ac:dyDescent="0.25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</row>
    <row r="634" spans="1:26" ht="15.75" customHeight="1" x14ac:dyDescent="0.25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</row>
    <row r="635" spans="1:26" ht="15.75" customHeight="1" x14ac:dyDescent="0.25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</row>
    <row r="636" spans="1:26" ht="15.75" customHeight="1" x14ac:dyDescent="0.25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</row>
    <row r="637" spans="1:26" ht="15.75" customHeight="1" x14ac:dyDescent="0.25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</row>
    <row r="638" spans="1:26" ht="15.75" customHeight="1" x14ac:dyDescent="0.25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</row>
    <row r="639" spans="1:26" ht="15.75" customHeight="1" x14ac:dyDescent="0.25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</row>
    <row r="640" spans="1:26" ht="15.75" customHeight="1" x14ac:dyDescent="0.25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</row>
    <row r="641" spans="1:26" ht="15.75" customHeight="1" x14ac:dyDescent="0.25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</row>
    <row r="642" spans="1:26" ht="15.75" customHeight="1" x14ac:dyDescent="0.25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</row>
    <row r="643" spans="1:26" ht="15.75" customHeight="1" x14ac:dyDescent="0.25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</row>
    <row r="644" spans="1:26" ht="15.75" customHeight="1" x14ac:dyDescent="0.25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</row>
    <row r="645" spans="1:26" ht="15.75" customHeight="1" x14ac:dyDescent="0.25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</row>
    <row r="646" spans="1:26" ht="15.75" customHeight="1" x14ac:dyDescent="0.25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</row>
    <row r="647" spans="1:26" ht="15.75" customHeight="1" x14ac:dyDescent="0.25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</row>
    <row r="648" spans="1:26" ht="15.75" customHeight="1" x14ac:dyDescent="0.25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</row>
    <row r="649" spans="1:26" ht="15.75" customHeight="1" x14ac:dyDescent="0.25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</row>
    <row r="650" spans="1:26" ht="15.75" customHeight="1" x14ac:dyDescent="0.25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</row>
    <row r="651" spans="1:26" ht="15.75" customHeight="1" x14ac:dyDescent="0.25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</row>
    <row r="652" spans="1:26" ht="15.75" customHeight="1" x14ac:dyDescent="0.25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</row>
    <row r="653" spans="1:26" ht="15.75" customHeight="1" x14ac:dyDescent="0.25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</row>
    <row r="654" spans="1:26" ht="15.75" customHeight="1" x14ac:dyDescent="0.25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</row>
    <row r="655" spans="1:26" ht="15.75" customHeight="1" x14ac:dyDescent="0.25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</row>
    <row r="656" spans="1:26" ht="15.75" customHeight="1" x14ac:dyDescent="0.25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</row>
    <row r="657" spans="1:26" ht="15.75" customHeight="1" x14ac:dyDescent="0.25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</row>
    <row r="658" spans="1:26" ht="15.75" customHeight="1" x14ac:dyDescent="0.25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</row>
    <row r="659" spans="1:26" ht="15.75" customHeight="1" x14ac:dyDescent="0.25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</row>
    <row r="660" spans="1:26" ht="15.75" customHeight="1" x14ac:dyDescent="0.25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</row>
    <row r="661" spans="1:26" ht="15.75" customHeight="1" x14ac:dyDescent="0.25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</row>
    <row r="662" spans="1:26" ht="15.75" customHeight="1" x14ac:dyDescent="0.25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</row>
    <row r="663" spans="1:26" ht="15.75" customHeight="1" x14ac:dyDescent="0.25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</row>
    <row r="664" spans="1:26" ht="15.75" customHeight="1" x14ac:dyDescent="0.25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</row>
    <row r="665" spans="1:26" ht="15.75" customHeight="1" x14ac:dyDescent="0.25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</row>
    <row r="666" spans="1:26" ht="15.75" customHeight="1" x14ac:dyDescent="0.25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</row>
    <row r="667" spans="1:26" ht="15.75" customHeight="1" x14ac:dyDescent="0.25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</row>
    <row r="668" spans="1:26" ht="15.75" customHeight="1" x14ac:dyDescent="0.25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</row>
    <row r="669" spans="1:26" ht="15.75" customHeight="1" x14ac:dyDescent="0.25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</row>
    <row r="670" spans="1:26" ht="15.75" customHeight="1" x14ac:dyDescent="0.25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</row>
    <row r="671" spans="1:26" ht="15.75" customHeight="1" x14ac:dyDescent="0.25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</row>
    <row r="672" spans="1:26" ht="15.75" customHeight="1" x14ac:dyDescent="0.25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</row>
    <row r="673" spans="1:26" ht="15.75" customHeight="1" x14ac:dyDescent="0.25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</row>
    <row r="674" spans="1:26" ht="15.75" customHeight="1" x14ac:dyDescent="0.25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</row>
    <row r="675" spans="1:26" ht="15.75" customHeight="1" x14ac:dyDescent="0.25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</row>
    <row r="676" spans="1:26" ht="15.75" customHeight="1" x14ac:dyDescent="0.25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</row>
    <row r="677" spans="1:26" ht="15.75" customHeight="1" x14ac:dyDescent="0.25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</row>
    <row r="678" spans="1:26" ht="15.75" customHeight="1" x14ac:dyDescent="0.25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</row>
    <row r="679" spans="1:26" ht="15.75" customHeight="1" x14ac:dyDescent="0.25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</row>
    <row r="680" spans="1:26" ht="15.75" customHeight="1" x14ac:dyDescent="0.25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</row>
    <row r="681" spans="1:26" ht="15.75" customHeight="1" x14ac:dyDescent="0.25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</row>
    <row r="682" spans="1:26" ht="15.75" customHeight="1" x14ac:dyDescent="0.25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</row>
    <row r="683" spans="1:26" ht="15.75" customHeight="1" x14ac:dyDescent="0.25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</row>
    <row r="684" spans="1:26" ht="15.75" customHeight="1" x14ac:dyDescent="0.25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</row>
    <row r="685" spans="1:26" ht="15.75" customHeight="1" x14ac:dyDescent="0.25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</row>
    <row r="686" spans="1:26" ht="15.75" customHeight="1" x14ac:dyDescent="0.25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</row>
    <row r="687" spans="1:26" ht="15.75" customHeight="1" x14ac:dyDescent="0.25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</row>
    <row r="688" spans="1:26" ht="15.75" customHeight="1" x14ac:dyDescent="0.25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</row>
    <row r="689" spans="1:26" ht="15.75" customHeight="1" x14ac:dyDescent="0.25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</row>
    <row r="690" spans="1:26" ht="15.75" customHeight="1" x14ac:dyDescent="0.25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</row>
    <row r="691" spans="1:26" ht="15.75" customHeight="1" x14ac:dyDescent="0.25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</row>
    <row r="692" spans="1:26" ht="15.75" customHeight="1" x14ac:dyDescent="0.25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</row>
    <row r="693" spans="1:26" ht="15.75" customHeight="1" x14ac:dyDescent="0.25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</row>
    <row r="694" spans="1:26" ht="15.75" customHeight="1" x14ac:dyDescent="0.25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</row>
    <row r="695" spans="1:26" ht="15.75" customHeight="1" x14ac:dyDescent="0.25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</row>
    <row r="696" spans="1:26" ht="15.75" customHeight="1" x14ac:dyDescent="0.25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</row>
    <row r="697" spans="1:26" ht="15.75" customHeight="1" x14ac:dyDescent="0.25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</row>
    <row r="698" spans="1:26" ht="15.75" customHeight="1" x14ac:dyDescent="0.25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</row>
    <row r="699" spans="1:26" ht="15.75" customHeight="1" x14ac:dyDescent="0.25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</row>
    <row r="700" spans="1:26" ht="15.75" customHeight="1" x14ac:dyDescent="0.25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</row>
    <row r="701" spans="1:26" ht="15.75" customHeight="1" x14ac:dyDescent="0.25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</row>
    <row r="702" spans="1:26" ht="15.75" customHeight="1" x14ac:dyDescent="0.25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</row>
    <row r="703" spans="1:26" ht="15.75" customHeight="1" x14ac:dyDescent="0.25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</row>
    <row r="704" spans="1:26" ht="15.75" customHeight="1" x14ac:dyDescent="0.25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</row>
    <row r="705" spans="1:26" ht="15.75" customHeight="1" x14ac:dyDescent="0.25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</row>
    <row r="706" spans="1:26" ht="15.75" customHeight="1" x14ac:dyDescent="0.25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</row>
    <row r="707" spans="1:26" ht="15.75" customHeight="1" x14ac:dyDescent="0.25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</row>
    <row r="708" spans="1:26" ht="15.75" customHeight="1" x14ac:dyDescent="0.25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</row>
    <row r="709" spans="1:26" ht="15.75" customHeight="1" x14ac:dyDescent="0.25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</row>
    <row r="710" spans="1:26" ht="15.75" customHeight="1" x14ac:dyDescent="0.25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</row>
    <row r="711" spans="1:26" ht="15.75" customHeight="1" x14ac:dyDescent="0.25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</row>
    <row r="712" spans="1:26" ht="15.75" customHeight="1" x14ac:dyDescent="0.25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</row>
    <row r="713" spans="1:26" ht="15.75" customHeight="1" x14ac:dyDescent="0.25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</row>
    <row r="714" spans="1:26" ht="15.75" customHeight="1" x14ac:dyDescent="0.25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</row>
    <row r="715" spans="1:26" ht="15.75" customHeight="1" x14ac:dyDescent="0.25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</row>
    <row r="716" spans="1:26" ht="15.75" customHeight="1" x14ac:dyDescent="0.25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</row>
    <row r="717" spans="1:26" ht="15.75" customHeight="1" x14ac:dyDescent="0.25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</row>
    <row r="718" spans="1:26" ht="15.75" customHeight="1" x14ac:dyDescent="0.25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</row>
    <row r="719" spans="1:26" ht="15.75" customHeight="1" x14ac:dyDescent="0.25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</row>
    <row r="720" spans="1:26" ht="15.75" customHeight="1" x14ac:dyDescent="0.25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</row>
    <row r="721" spans="1:26" ht="15.75" customHeight="1" x14ac:dyDescent="0.25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</row>
    <row r="722" spans="1:26" ht="15.75" customHeight="1" x14ac:dyDescent="0.25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</row>
    <row r="723" spans="1:26" ht="15.75" customHeight="1" x14ac:dyDescent="0.25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</row>
    <row r="724" spans="1:26" ht="15.75" customHeight="1" x14ac:dyDescent="0.25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</row>
    <row r="725" spans="1:26" ht="15.75" customHeight="1" x14ac:dyDescent="0.25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</row>
    <row r="726" spans="1:26" ht="15.75" customHeight="1" x14ac:dyDescent="0.25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</row>
    <row r="727" spans="1:26" ht="15.75" customHeight="1" x14ac:dyDescent="0.25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</row>
    <row r="728" spans="1:26" ht="15.75" customHeight="1" x14ac:dyDescent="0.25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</row>
    <row r="729" spans="1:26" ht="15.75" customHeight="1" x14ac:dyDescent="0.25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</row>
    <row r="730" spans="1:26" ht="15.75" customHeight="1" x14ac:dyDescent="0.25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</row>
    <row r="731" spans="1:26" ht="15.75" customHeight="1" x14ac:dyDescent="0.25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</row>
    <row r="732" spans="1:26" ht="15.75" customHeight="1" x14ac:dyDescent="0.25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</row>
    <row r="733" spans="1:26" ht="15.75" customHeight="1" x14ac:dyDescent="0.25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</row>
    <row r="734" spans="1:26" ht="15.75" customHeight="1" x14ac:dyDescent="0.25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</row>
    <row r="735" spans="1:26" ht="15.75" customHeight="1" x14ac:dyDescent="0.25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</row>
    <row r="736" spans="1:26" ht="15.75" customHeight="1" x14ac:dyDescent="0.25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</row>
    <row r="737" spans="1:26" ht="15.75" customHeight="1" x14ac:dyDescent="0.25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</row>
    <row r="738" spans="1:26" ht="15.75" customHeight="1" x14ac:dyDescent="0.25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</row>
    <row r="739" spans="1:26" ht="15.75" customHeight="1" x14ac:dyDescent="0.25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</row>
    <row r="740" spans="1:26" ht="15.75" customHeight="1" x14ac:dyDescent="0.25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</row>
    <row r="741" spans="1:26" ht="15.75" customHeight="1" x14ac:dyDescent="0.25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</row>
    <row r="742" spans="1:26" ht="15.75" customHeight="1" x14ac:dyDescent="0.25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</row>
    <row r="743" spans="1:26" ht="15.75" customHeight="1" x14ac:dyDescent="0.25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</row>
    <row r="744" spans="1:26" ht="15.75" customHeight="1" x14ac:dyDescent="0.25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</row>
    <row r="745" spans="1:26" ht="15.75" customHeight="1" x14ac:dyDescent="0.25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</row>
    <row r="746" spans="1:26" ht="15.75" customHeight="1" x14ac:dyDescent="0.25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</row>
    <row r="747" spans="1:26" ht="15.75" customHeight="1" x14ac:dyDescent="0.25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</row>
    <row r="748" spans="1:26" ht="15.75" customHeight="1" x14ac:dyDescent="0.25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</row>
    <row r="749" spans="1:26" ht="15.75" customHeight="1" x14ac:dyDescent="0.25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</row>
    <row r="750" spans="1:26" ht="15.75" customHeight="1" x14ac:dyDescent="0.25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</row>
    <row r="751" spans="1:26" ht="15.75" customHeight="1" x14ac:dyDescent="0.25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</row>
    <row r="752" spans="1:26" ht="15.75" customHeight="1" x14ac:dyDescent="0.25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</row>
    <row r="753" spans="1:26" ht="15.75" customHeight="1" x14ac:dyDescent="0.25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</row>
    <row r="754" spans="1:26" ht="15.75" customHeight="1" x14ac:dyDescent="0.25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</row>
    <row r="755" spans="1:26" ht="15.75" customHeight="1" x14ac:dyDescent="0.25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</row>
    <row r="756" spans="1:26" ht="15.75" customHeight="1" x14ac:dyDescent="0.25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</row>
    <row r="757" spans="1:26" ht="15.75" customHeight="1" x14ac:dyDescent="0.25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</row>
    <row r="758" spans="1:26" ht="15.75" customHeight="1" x14ac:dyDescent="0.25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</row>
    <row r="759" spans="1:26" ht="15.75" customHeight="1" x14ac:dyDescent="0.25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</row>
    <row r="760" spans="1:26" ht="15.75" customHeight="1" x14ac:dyDescent="0.25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</row>
    <row r="761" spans="1:26" ht="15.75" customHeight="1" x14ac:dyDescent="0.25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</row>
    <row r="762" spans="1:26" ht="15.75" customHeight="1" x14ac:dyDescent="0.25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</row>
    <row r="763" spans="1:26" ht="15.75" customHeight="1" x14ac:dyDescent="0.25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</row>
    <row r="764" spans="1:26" ht="15.75" customHeight="1" x14ac:dyDescent="0.25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</row>
    <row r="765" spans="1:26" ht="15.75" customHeight="1" x14ac:dyDescent="0.25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</row>
    <row r="766" spans="1:26" ht="15.75" customHeight="1" x14ac:dyDescent="0.25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</row>
    <row r="767" spans="1:26" ht="15.75" customHeight="1" x14ac:dyDescent="0.25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</row>
    <row r="768" spans="1:26" ht="15.75" customHeight="1" x14ac:dyDescent="0.25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</row>
    <row r="769" spans="1:26" ht="15.75" customHeight="1" x14ac:dyDescent="0.25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</row>
    <row r="770" spans="1:26" ht="15.75" customHeight="1" x14ac:dyDescent="0.25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</row>
    <row r="771" spans="1:26" ht="15.75" customHeight="1" x14ac:dyDescent="0.25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</row>
    <row r="772" spans="1:26" ht="15.75" customHeight="1" x14ac:dyDescent="0.25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</row>
    <row r="773" spans="1:26" ht="15.75" customHeight="1" x14ac:dyDescent="0.25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</row>
    <row r="774" spans="1:26" ht="15.75" customHeight="1" x14ac:dyDescent="0.25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</row>
    <row r="775" spans="1:26" ht="15.75" customHeight="1" x14ac:dyDescent="0.25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</row>
    <row r="776" spans="1:26" ht="15.75" customHeight="1" x14ac:dyDescent="0.25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</row>
    <row r="777" spans="1:26" ht="15.75" customHeight="1" x14ac:dyDescent="0.25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</row>
    <row r="778" spans="1:26" ht="15.75" customHeight="1" x14ac:dyDescent="0.25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</row>
    <row r="779" spans="1:26" ht="15.75" customHeight="1" x14ac:dyDescent="0.25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</row>
    <row r="780" spans="1:26" ht="15.75" customHeight="1" x14ac:dyDescent="0.25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</row>
    <row r="781" spans="1:26" ht="15.75" customHeight="1" x14ac:dyDescent="0.25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</row>
    <row r="782" spans="1:26" ht="15.75" customHeight="1" x14ac:dyDescent="0.25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</row>
    <row r="783" spans="1:26" ht="15.75" customHeight="1" x14ac:dyDescent="0.25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</row>
    <row r="784" spans="1:26" ht="15.75" customHeight="1" x14ac:dyDescent="0.25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</row>
    <row r="785" spans="1:26" ht="15.75" customHeight="1" x14ac:dyDescent="0.25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</row>
    <row r="786" spans="1:26" ht="15.75" customHeight="1" x14ac:dyDescent="0.25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</row>
    <row r="787" spans="1:26" ht="15.75" customHeight="1" x14ac:dyDescent="0.25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</row>
    <row r="788" spans="1:26" ht="15.75" customHeight="1" x14ac:dyDescent="0.25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</row>
    <row r="789" spans="1:26" ht="15.75" customHeight="1" x14ac:dyDescent="0.25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</row>
    <row r="790" spans="1:26" ht="15.75" customHeight="1" x14ac:dyDescent="0.25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</row>
    <row r="791" spans="1:26" ht="15.75" customHeight="1" x14ac:dyDescent="0.25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</row>
    <row r="792" spans="1:26" ht="15.75" customHeight="1" x14ac:dyDescent="0.25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</row>
    <row r="793" spans="1:26" ht="15.75" customHeight="1" x14ac:dyDescent="0.25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</row>
    <row r="794" spans="1:26" ht="15.75" customHeight="1" x14ac:dyDescent="0.25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</row>
    <row r="795" spans="1:26" ht="15.75" customHeight="1" x14ac:dyDescent="0.25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</row>
    <row r="796" spans="1:26" ht="15.75" customHeight="1" x14ac:dyDescent="0.25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</row>
    <row r="797" spans="1:26" ht="15.75" customHeight="1" x14ac:dyDescent="0.25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</row>
    <row r="798" spans="1:26" ht="15.75" customHeight="1" x14ac:dyDescent="0.25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</row>
    <row r="799" spans="1:26" ht="15.75" customHeight="1" x14ac:dyDescent="0.25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</row>
    <row r="800" spans="1:26" ht="15.75" customHeight="1" x14ac:dyDescent="0.25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</row>
    <row r="801" spans="1:26" ht="15.75" customHeight="1" x14ac:dyDescent="0.25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</row>
    <row r="802" spans="1:26" ht="15.75" customHeight="1" x14ac:dyDescent="0.25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</row>
    <row r="803" spans="1:26" ht="15.75" customHeight="1" x14ac:dyDescent="0.25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</row>
    <row r="804" spans="1:26" ht="15.75" customHeight="1" x14ac:dyDescent="0.25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</row>
    <row r="805" spans="1:26" ht="15.75" customHeight="1" x14ac:dyDescent="0.25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</row>
    <row r="806" spans="1:26" ht="15.75" customHeight="1" x14ac:dyDescent="0.25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</row>
    <row r="807" spans="1:26" ht="15.75" customHeight="1" x14ac:dyDescent="0.25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</row>
    <row r="808" spans="1:26" ht="15.75" customHeight="1" x14ac:dyDescent="0.25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</row>
    <row r="809" spans="1:26" ht="15.75" customHeight="1" x14ac:dyDescent="0.25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</row>
    <row r="810" spans="1:26" ht="15.75" customHeight="1" x14ac:dyDescent="0.25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</row>
    <row r="811" spans="1:26" ht="15.75" customHeight="1" x14ac:dyDescent="0.25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</row>
    <row r="812" spans="1:26" ht="15.75" customHeight="1" x14ac:dyDescent="0.25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</row>
    <row r="813" spans="1:26" ht="15.75" customHeight="1" x14ac:dyDescent="0.25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</row>
    <row r="814" spans="1:26" ht="15.75" customHeight="1" x14ac:dyDescent="0.25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</row>
    <row r="815" spans="1:26" ht="15.75" customHeight="1" x14ac:dyDescent="0.25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</row>
    <row r="816" spans="1:26" ht="15.75" customHeight="1" x14ac:dyDescent="0.25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</row>
    <row r="817" spans="1:26" ht="15.75" customHeight="1" x14ac:dyDescent="0.25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</row>
    <row r="818" spans="1:26" ht="15.75" customHeight="1" x14ac:dyDescent="0.25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</row>
    <row r="819" spans="1:26" ht="15.75" customHeight="1" x14ac:dyDescent="0.25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</row>
    <row r="820" spans="1:26" ht="15.75" customHeight="1" x14ac:dyDescent="0.25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</row>
    <row r="821" spans="1:26" ht="15.75" customHeight="1" x14ac:dyDescent="0.25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</row>
    <row r="822" spans="1:26" ht="15.75" customHeight="1" x14ac:dyDescent="0.25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</row>
    <row r="823" spans="1:26" ht="15.75" customHeight="1" x14ac:dyDescent="0.25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</row>
    <row r="824" spans="1:26" ht="15.75" customHeight="1" x14ac:dyDescent="0.25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</row>
    <row r="825" spans="1:26" ht="15.75" customHeight="1" x14ac:dyDescent="0.25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</row>
    <row r="826" spans="1:26" ht="15.75" customHeight="1" x14ac:dyDescent="0.25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</row>
    <row r="827" spans="1:26" ht="15.75" customHeight="1" x14ac:dyDescent="0.25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</row>
    <row r="828" spans="1:26" ht="15.75" customHeight="1" x14ac:dyDescent="0.25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</row>
    <row r="829" spans="1:26" ht="15.75" customHeight="1" x14ac:dyDescent="0.25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</row>
    <row r="830" spans="1:26" ht="15.75" customHeight="1" x14ac:dyDescent="0.25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</row>
    <row r="831" spans="1:26" ht="15.75" customHeight="1" x14ac:dyDescent="0.25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</row>
    <row r="832" spans="1:26" ht="15.75" customHeight="1" x14ac:dyDescent="0.25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</row>
    <row r="833" spans="1:26" ht="15.75" customHeight="1" x14ac:dyDescent="0.25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</row>
    <row r="834" spans="1:26" ht="15.75" customHeight="1" x14ac:dyDescent="0.25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</row>
    <row r="835" spans="1:26" ht="15.75" customHeight="1" x14ac:dyDescent="0.25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</row>
    <row r="836" spans="1:26" ht="15.75" customHeight="1" x14ac:dyDescent="0.25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</row>
    <row r="837" spans="1:26" ht="15.75" customHeight="1" x14ac:dyDescent="0.25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</row>
    <row r="838" spans="1:26" ht="15.75" customHeight="1" x14ac:dyDescent="0.25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</row>
    <row r="839" spans="1:26" ht="15.75" customHeight="1" x14ac:dyDescent="0.25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</row>
    <row r="840" spans="1:26" ht="15.75" customHeight="1" x14ac:dyDescent="0.25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</row>
    <row r="841" spans="1:26" ht="15.75" customHeight="1" x14ac:dyDescent="0.25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</row>
    <row r="842" spans="1:26" ht="15.75" customHeight="1" x14ac:dyDescent="0.25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</row>
    <row r="843" spans="1:26" ht="15.75" customHeight="1" x14ac:dyDescent="0.25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</row>
    <row r="844" spans="1:26" ht="15.75" customHeight="1" x14ac:dyDescent="0.25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</row>
    <row r="845" spans="1:26" ht="15.75" customHeight="1" x14ac:dyDescent="0.25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</row>
    <row r="846" spans="1:26" ht="15.75" customHeight="1" x14ac:dyDescent="0.25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</row>
    <row r="847" spans="1:26" ht="15.75" customHeight="1" x14ac:dyDescent="0.25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</row>
    <row r="848" spans="1:26" ht="15.75" customHeight="1" x14ac:dyDescent="0.25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</row>
    <row r="849" spans="1:26" ht="15.75" customHeight="1" x14ac:dyDescent="0.25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</row>
    <row r="850" spans="1:26" ht="15.75" customHeight="1" x14ac:dyDescent="0.25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</row>
    <row r="851" spans="1:26" ht="15.75" customHeight="1" x14ac:dyDescent="0.25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</row>
    <row r="852" spans="1:26" ht="15.75" customHeight="1" x14ac:dyDescent="0.25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</row>
    <row r="853" spans="1:26" ht="15.75" customHeight="1" x14ac:dyDescent="0.25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</row>
    <row r="854" spans="1:26" ht="15.75" customHeight="1" x14ac:dyDescent="0.25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</row>
    <row r="855" spans="1:26" ht="15.75" customHeight="1" x14ac:dyDescent="0.25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</row>
    <row r="856" spans="1:26" ht="15.75" customHeight="1" x14ac:dyDescent="0.25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</row>
    <row r="857" spans="1:26" ht="15.75" customHeight="1" x14ac:dyDescent="0.25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</row>
    <row r="858" spans="1:26" ht="15.75" customHeight="1" x14ac:dyDescent="0.25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</row>
    <row r="859" spans="1:26" ht="15.75" customHeight="1" x14ac:dyDescent="0.25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</row>
    <row r="860" spans="1:26" ht="15.75" customHeight="1" x14ac:dyDescent="0.25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</row>
    <row r="861" spans="1:26" ht="15.75" customHeight="1" x14ac:dyDescent="0.25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</row>
    <row r="862" spans="1:26" ht="15.75" customHeight="1" x14ac:dyDescent="0.25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</row>
    <row r="863" spans="1:26" ht="15.75" customHeight="1" x14ac:dyDescent="0.25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</row>
    <row r="864" spans="1:26" ht="15.75" customHeight="1" x14ac:dyDescent="0.25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</row>
    <row r="865" spans="1:26" ht="15.75" customHeight="1" x14ac:dyDescent="0.25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</row>
    <row r="866" spans="1:26" ht="15.75" customHeight="1" x14ac:dyDescent="0.25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</row>
    <row r="867" spans="1:26" ht="15.75" customHeight="1" x14ac:dyDescent="0.25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</row>
    <row r="868" spans="1:26" ht="15.75" customHeight="1" x14ac:dyDescent="0.25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</row>
    <row r="869" spans="1:26" ht="15.75" customHeight="1" x14ac:dyDescent="0.25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</row>
    <row r="870" spans="1:26" ht="15.75" customHeight="1" x14ac:dyDescent="0.25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</row>
    <row r="871" spans="1:26" ht="15.75" customHeight="1" x14ac:dyDescent="0.25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</row>
    <row r="872" spans="1:26" ht="15.75" customHeight="1" x14ac:dyDescent="0.25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</row>
    <row r="873" spans="1:26" ht="15.75" customHeight="1" x14ac:dyDescent="0.25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</row>
    <row r="874" spans="1:26" ht="15.75" customHeight="1" x14ac:dyDescent="0.25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</row>
    <row r="875" spans="1:26" ht="15.75" customHeight="1" x14ac:dyDescent="0.25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</row>
    <row r="876" spans="1:26" ht="15.75" customHeight="1" x14ac:dyDescent="0.25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</row>
    <row r="877" spans="1:26" ht="15.75" customHeight="1" x14ac:dyDescent="0.25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</row>
    <row r="878" spans="1:26" ht="15.75" customHeight="1" x14ac:dyDescent="0.25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</row>
    <row r="879" spans="1:26" ht="15.75" customHeight="1" x14ac:dyDescent="0.25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</row>
    <row r="880" spans="1:26" ht="15.75" customHeight="1" x14ac:dyDescent="0.25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</row>
    <row r="881" spans="1:26" ht="15.75" customHeight="1" x14ac:dyDescent="0.25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</row>
    <row r="882" spans="1:26" ht="15.75" customHeight="1" x14ac:dyDescent="0.25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</row>
    <row r="883" spans="1:26" ht="15.75" customHeight="1" x14ac:dyDescent="0.25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</row>
    <row r="884" spans="1:26" ht="15.75" customHeight="1" x14ac:dyDescent="0.25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</row>
    <row r="885" spans="1:26" ht="15.75" customHeight="1" x14ac:dyDescent="0.25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</row>
    <row r="886" spans="1:26" ht="15.75" customHeight="1" x14ac:dyDescent="0.25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</row>
    <row r="887" spans="1:26" ht="15.75" customHeight="1" x14ac:dyDescent="0.25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</row>
    <row r="888" spans="1:26" ht="15.75" customHeight="1" x14ac:dyDescent="0.25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</row>
    <row r="889" spans="1:26" ht="15.75" customHeight="1" x14ac:dyDescent="0.25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</row>
    <row r="890" spans="1:26" ht="15.75" customHeight="1" x14ac:dyDescent="0.25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</row>
    <row r="891" spans="1:26" ht="15.75" customHeight="1" x14ac:dyDescent="0.25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</row>
    <row r="892" spans="1:26" ht="15.75" customHeight="1" x14ac:dyDescent="0.25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</row>
    <row r="893" spans="1:26" ht="15.75" customHeight="1" x14ac:dyDescent="0.25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</row>
    <row r="894" spans="1:26" ht="15.75" customHeight="1" x14ac:dyDescent="0.25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</row>
    <row r="895" spans="1:26" ht="15.75" customHeight="1" x14ac:dyDescent="0.25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</row>
    <row r="896" spans="1:26" ht="15.75" customHeight="1" x14ac:dyDescent="0.25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</row>
    <row r="897" spans="1:26" ht="15.75" customHeight="1" x14ac:dyDescent="0.25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</row>
    <row r="898" spans="1:26" ht="15.75" customHeight="1" x14ac:dyDescent="0.25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</row>
    <row r="899" spans="1:26" ht="15.75" customHeight="1" x14ac:dyDescent="0.25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</row>
    <row r="900" spans="1:26" ht="15.75" customHeight="1" x14ac:dyDescent="0.25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</row>
    <row r="901" spans="1:26" ht="15.75" customHeight="1" x14ac:dyDescent="0.25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</row>
    <row r="902" spans="1:26" ht="15.75" customHeight="1" x14ac:dyDescent="0.25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</row>
    <row r="903" spans="1:26" ht="15.75" customHeight="1" x14ac:dyDescent="0.25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</row>
    <row r="904" spans="1:26" ht="15.75" customHeight="1" x14ac:dyDescent="0.25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</row>
    <row r="905" spans="1:26" ht="15.75" customHeight="1" x14ac:dyDescent="0.25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</row>
    <row r="906" spans="1:26" ht="15.75" customHeight="1" x14ac:dyDescent="0.25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</row>
    <row r="907" spans="1:26" ht="15.75" customHeight="1" x14ac:dyDescent="0.25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</row>
    <row r="908" spans="1:26" ht="15.75" customHeight="1" x14ac:dyDescent="0.25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</row>
    <row r="909" spans="1:26" ht="15.75" customHeight="1" x14ac:dyDescent="0.25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</row>
    <row r="910" spans="1:26" ht="15.75" customHeight="1" x14ac:dyDescent="0.25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</row>
    <row r="911" spans="1:26" ht="15.75" customHeight="1" x14ac:dyDescent="0.25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</row>
    <row r="912" spans="1:26" ht="15.75" customHeight="1" x14ac:dyDescent="0.25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</row>
    <row r="913" spans="1:26" ht="15.75" customHeight="1" x14ac:dyDescent="0.25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</row>
    <row r="914" spans="1:26" ht="15.75" customHeight="1" x14ac:dyDescent="0.25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</row>
    <row r="915" spans="1:26" ht="15.75" customHeight="1" x14ac:dyDescent="0.25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</row>
    <row r="916" spans="1:26" ht="15.75" customHeight="1" x14ac:dyDescent="0.25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</row>
    <row r="917" spans="1:26" ht="15.75" customHeight="1" x14ac:dyDescent="0.25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</row>
    <row r="918" spans="1:26" ht="15.75" customHeight="1" x14ac:dyDescent="0.25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</row>
    <row r="919" spans="1:26" ht="15.75" customHeight="1" x14ac:dyDescent="0.25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</row>
    <row r="920" spans="1:26" ht="15.75" customHeight="1" x14ac:dyDescent="0.25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</row>
    <row r="921" spans="1:26" ht="15.75" customHeight="1" x14ac:dyDescent="0.25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</row>
    <row r="922" spans="1:26" ht="15.75" customHeight="1" x14ac:dyDescent="0.25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</row>
    <row r="923" spans="1:26" ht="15.75" customHeight="1" x14ac:dyDescent="0.25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</row>
    <row r="924" spans="1:26" ht="15.75" customHeight="1" x14ac:dyDescent="0.25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</row>
    <row r="925" spans="1:26" ht="15.75" customHeight="1" x14ac:dyDescent="0.25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</row>
    <row r="926" spans="1:26" ht="15.75" customHeight="1" x14ac:dyDescent="0.25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</row>
    <row r="927" spans="1:26" ht="15.75" customHeight="1" x14ac:dyDescent="0.25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</row>
    <row r="928" spans="1:26" ht="15.75" customHeight="1" x14ac:dyDescent="0.25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</row>
    <row r="929" spans="1:26" ht="15.75" customHeight="1" x14ac:dyDescent="0.25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</row>
    <row r="930" spans="1:26" ht="15.75" customHeight="1" x14ac:dyDescent="0.25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</row>
    <row r="931" spans="1:26" ht="15.75" customHeight="1" x14ac:dyDescent="0.25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</row>
    <row r="932" spans="1:26" ht="15.75" customHeight="1" x14ac:dyDescent="0.25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</row>
    <row r="933" spans="1:26" ht="15.75" customHeight="1" x14ac:dyDescent="0.25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</row>
    <row r="934" spans="1:26" ht="15.75" customHeight="1" x14ac:dyDescent="0.25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</row>
    <row r="935" spans="1:26" ht="15.75" customHeight="1" x14ac:dyDescent="0.25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</row>
    <row r="936" spans="1:26" ht="15.75" customHeight="1" x14ac:dyDescent="0.25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</row>
    <row r="937" spans="1:26" ht="15.75" customHeight="1" x14ac:dyDescent="0.25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</row>
    <row r="938" spans="1:26" ht="15.75" customHeight="1" x14ac:dyDescent="0.25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</row>
    <row r="939" spans="1:26" ht="15.75" customHeight="1" x14ac:dyDescent="0.25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</row>
    <row r="940" spans="1:26" ht="15.75" customHeight="1" x14ac:dyDescent="0.25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</row>
    <row r="941" spans="1:26" ht="15.75" customHeight="1" x14ac:dyDescent="0.25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</row>
    <row r="942" spans="1:26" ht="15.75" customHeight="1" x14ac:dyDescent="0.25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</row>
    <row r="943" spans="1:26" ht="15.75" customHeight="1" x14ac:dyDescent="0.25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</row>
    <row r="944" spans="1:26" ht="15.75" customHeight="1" x14ac:dyDescent="0.25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</row>
    <row r="945" spans="1:26" ht="15.75" customHeight="1" x14ac:dyDescent="0.25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</row>
    <row r="946" spans="1:26" ht="15.75" customHeight="1" x14ac:dyDescent="0.25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</row>
    <row r="947" spans="1:26" ht="15.75" customHeight="1" x14ac:dyDescent="0.25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</row>
    <row r="948" spans="1:26" ht="15.75" customHeight="1" x14ac:dyDescent="0.25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</row>
    <row r="949" spans="1:26" ht="15.75" customHeight="1" x14ac:dyDescent="0.25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</row>
    <row r="950" spans="1:26" ht="15.75" customHeight="1" x14ac:dyDescent="0.25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</row>
    <row r="951" spans="1:26" ht="15.75" customHeight="1" x14ac:dyDescent="0.25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</row>
    <row r="952" spans="1:26" ht="15.75" customHeight="1" x14ac:dyDescent="0.25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</row>
    <row r="953" spans="1:26" ht="15.75" customHeight="1" x14ac:dyDescent="0.25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</row>
    <row r="954" spans="1:26" ht="15.75" customHeight="1" x14ac:dyDescent="0.25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</row>
    <row r="955" spans="1:26" ht="15.75" customHeight="1" x14ac:dyDescent="0.25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</row>
    <row r="956" spans="1:26" ht="15.75" customHeight="1" x14ac:dyDescent="0.25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</row>
    <row r="957" spans="1:26" ht="15.75" customHeight="1" x14ac:dyDescent="0.25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</row>
    <row r="958" spans="1:26" ht="15.75" customHeight="1" x14ac:dyDescent="0.25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</row>
    <row r="959" spans="1:26" ht="15.75" customHeight="1" x14ac:dyDescent="0.25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</row>
    <row r="960" spans="1:26" ht="15.75" customHeight="1" x14ac:dyDescent="0.25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</row>
    <row r="961" spans="1:26" ht="15.75" customHeight="1" x14ac:dyDescent="0.25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</row>
    <row r="962" spans="1:26" ht="15.75" customHeight="1" x14ac:dyDescent="0.25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</row>
    <row r="963" spans="1:26" ht="15.75" customHeight="1" x14ac:dyDescent="0.25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</row>
    <row r="964" spans="1:26" ht="15.75" customHeight="1" x14ac:dyDescent="0.25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</row>
    <row r="965" spans="1:26" ht="15.75" customHeight="1" x14ac:dyDescent="0.25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</row>
    <row r="966" spans="1:26" ht="15.75" customHeight="1" x14ac:dyDescent="0.25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</row>
    <row r="967" spans="1:26" ht="15.75" customHeight="1" x14ac:dyDescent="0.25">
      <c r="A967" s="156"/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M967" s="156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</row>
    <row r="968" spans="1:26" ht="15.75" customHeight="1" x14ac:dyDescent="0.25">
      <c r="A968" s="156"/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M968" s="156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</row>
    <row r="969" spans="1:26" ht="15.75" customHeight="1" x14ac:dyDescent="0.25">
      <c r="A969" s="156"/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M969" s="156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</row>
    <row r="970" spans="1:26" ht="15.75" customHeight="1" x14ac:dyDescent="0.25">
      <c r="A970" s="156"/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M970" s="156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</row>
    <row r="971" spans="1:26" ht="15.75" customHeight="1" x14ac:dyDescent="0.25">
      <c r="A971" s="156"/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M971" s="156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</row>
    <row r="972" spans="1:26" ht="15.75" customHeight="1" x14ac:dyDescent="0.25">
      <c r="A972" s="156"/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</row>
    <row r="973" spans="1:26" ht="15.75" customHeight="1" x14ac:dyDescent="0.25">
      <c r="A973" s="156"/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M973" s="156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</row>
    <row r="974" spans="1:26" ht="15.75" customHeight="1" x14ac:dyDescent="0.25">
      <c r="A974" s="156"/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M974" s="156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</row>
    <row r="975" spans="1:26" ht="15.75" customHeight="1" x14ac:dyDescent="0.25">
      <c r="A975" s="156"/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</row>
    <row r="976" spans="1:26" ht="15.75" customHeight="1" x14ac:dyDescent="0.25">
      <c r="A976" s="156"/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M976" s="156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</row>
    <row r="977" spans="1:26" ht="15.75" customHeight="1" x14ac:dyDescent="0.25">
      <c r="A977" s="156"/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M977" s="156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</row>
    <row r="978" spans="1:26" ht="15.75" customHeight="1" x14ac:dyDescent="0.25">
      <c r="A978" s="156"/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M978" s="156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</row>
    <row r="979" spans="1:26" ht="15.75" customHeight="1" x14ac:dyDescent="0.25">
      <c r="A979" s="156"/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M979" s="156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</row>
    <row r="980" spans="1:26" ht="15.75" customHeight="1" x14ac:dyDescent="0.25">
      <c r="A980" s="156"/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M980" s="156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</row>
    <row r="981" spans="1:26" ht="15.75" customHeight="1" x14ac:dyDescent="0.25">
      <c r="A981" s="156"/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M981" s="156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</row>
    <row r="982" spans="1:26" ht="15.75" customHeight="1" x14ac:dyDescent="0.25">
      <c r="A982" s="156"/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M982" s="156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</row>
    <row r="983" spans="1:26" ht="15.75" customHeight="1" x14ac:dyDescent="0.25">
      <c r="A983" s="156"/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M983" s="156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</row>
    <row r="984" spans="1:26" ht="15.75" customHeight="1" x14ac:dyDescent="0.25">
      <c r="A984" s="156"/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M984" s="156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</row>
    <row r="985" spans="1:26" ht="15.75" customHeight="1" x14ac:dyDescent="0.25">
      <c r="A985" s="156"/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</row>
    <row r="986" spans="1:26" ht="15.75" customHeight="1" x14ac:dyDescent="0.25">
      <c r="A986" s="156"/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M986" s="156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</row>
    <row r="987" spans="1:26" ht="15.75" customHeight="1" x14ac:dyDescent="0.25">
      <c r="A987" s="156"/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M987" s="156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</row>
    <row r="988" spans="1:26" ht="15.75" customHeight="1" x14ac:dyDescent="0.25">
      <c r="A988" s="156"/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M988" s="156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</row>
    <row r="989" spans="1:26" ht="15.75" customHeight="1" x14ac:dyDescent="0.25">
      <c r="A989" s="156"/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</row>
    <row r="990" spans="1:26" ht="15.75" customHeight="1" x14ac:dyDescent="0.25">
      <c r="A990" s="156"/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M990" s="156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</row>
    <row r="991" spans="1:26" ht="15.75" customHeight="1" x14ac:dyDescent="0.25">
      <c r="A991" s="156"/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M991" s="156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</row>
    <row r="992" spans="1:26" ht="15.75" customHeight="1" x14ac:dyDescent="0.25">
      <c r="A992" s="156"/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</row>
    <row r="993" spans="1:26" ht="15.75" customHeight="1" x14ac:dyDescent="0.25">
      <c r="A993" s="156"/>
      <c r="B993" s="156"/>
      <c r="C993" s="156"/>
      <c r="D993" s="156"/>
      <c r="E993" s="156"/>
      <c r="F993" s="156"/>
      <c r="G993" s="156"/>
      <c r="H993" s="156"/>
      <c r="I993" s="156"/>
      <c r="J993" s="156"/>
      <c r="K993" s="156"/>
      <c r="L993" s="156"/>
      <c r="M993" s="156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</row>
    <row r="994" spans="1:26" ht="15.75" customHeight="1" x14ac:dyDescent="0.25">
      <c r="A994" s="156"/>
      <c r="B994" s="156"/>
      <c r="C994" s="156"/>
      <c r="D994" s="156"/>
      <c r="E994" s="156"/>
      <c r="F994" s="156"/>
      <c r="G994" s="156"/>
      <c r="H994" s="156"/>
      <c r="I994" s="156"/>
      <c r="J994" s="156"/>
      <c r="K994" s="156"/>
      <c r="L994" s="156"/>
      <c r="M994" s="156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</row>
    <row r="995" spans="1:26" ht="15.75" customHeight="1" x14ac:dyDescent="0.25">
      <c r="A995" s="156"/>
      <c r="B995" s="156"/>
      <c r="C995" s="156"/>
      <c r="D995" s="156"/>
      <c r="E995" s="156"/>
      <c r="F995" s="156"/>
      <c r="G995" s="156"/>
      <c r="H995" s="156"/>
      <c r="I995" s="156"/>
      <c r="J995" s="156"/>
      <c r="K995" s="156"/>
      <c r="L995" s="156"/>
      <c r="M995" s="156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</row>
    <row r="996" spans="1:26" ht="15.75" customHeight="1" x14ac:dyDescent="0.25">
      <c r="A996" s="156"/>
      <c r="B996" s="156"/>
      <c r="C996" s="156"/>
      <c r="D996" s="156"/>
      <c r="E996" s="156"/>
      <c r="F996" s="156"/>
      <c r="G996" s="156"/>
      <c r="H996" s="156"/>
      <c r="I996" s="156"/>
      <c r="J996" s="156"/>
      <c r="K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</row>
    <row r="997" spans="1:26" ht="15.75" customHeight="1" x14ac:dyDescent="0.25">
      <c r="A997" s="156"/>
      <c r="B997" s="156"/>
      <c r="C997" s="156"/>
      <c r="D997" s="156"/>
      <c r="E997" s="156"/>
      <c r="F997" s="156"/>
      <c r="G997" s="156"/>
      <c r="H997" s="156"/>
      <c r="I997" s="156"/>
      <c r="J997" s="156"/>
      <c r="K997" s="156"/>
      <c r="L997" s="156"/>
      <c r="M997" s="156"/>
      <c r="N997" s="156"/>
      <c r="O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</row>
    <row r="998" spans="1:26" ht="15.75" customHeight="1" x14ac:dyDescent="0.25">
      <c r="A998" s="156"/>
      <c r="B998" s="156"/>
      <c r="C998" s="156"/>
      <c r="D998" s="156"/>
      <c r="E998" s="156"/>
      <c r="F998" s="156"/>
      <c r="G998" s="156"/>
      <c r="H998" s="156"/>
      <c r="I998" s="156"/>
      <c r="J998" s="156"/>
      <c r="K998" s="156"/>
      <c r="L998" s="156"/>
      <c r="M998" s="156"/>
      <c r="N998" s="156"/>
      <c r="O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</row>
    <row r="999" spans="1:26" ht="15.75" customHeight="1" x14ac:dyDescent="0.25">
      <c r="A999" s="156"/>
      <c r="B999" s="156"/>
      <c r="C999" s="156"/>
      <c r="D999" s="156"/>
      <c r="E999" s="156"/>
      <c r="F999" s="156"/>
      <c r="G999" s="156"/>
      <c r="H999" s="156"/>
      <c r="I999" s="156"/>
      <c r="J999" s="156"/>
      <c r="K999" s="156"/>
      <c r="L999" s="156"/>
      <c r="M999" s="156"/>
      <c r="N999" s="156"/>
      <c r="O999" s="156"/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</row>
    <row r="1000" spans="1:26" ht="15.75" customHeight="1" x14ac:dyDescent="0.25">
      <c r="A1000" s="156"/>
      <c r="B1000" s="156"/>
      <c r="C1000" s="156"/>
      <c r="D1000" s="156"/>
      <c r="E1000" s="156"/>
      <c r="F1000" s="156"/>
      <c r="G1000" s="156"/>
      <c r="H1000" s="156"/>
      <c r="I1000" s="156"/>
      <c r="J1000" s="156"/>
      <c r="K1000" s="156"/>
      <c r="L1000" s="156"/>
      <c r="M1000" s="156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</row>
    <row r="1001" spans="1:26" ht="15" customHeight="1" x14ac:dyDescent="0.25">
      <c r="I1001" s="156"/>
      <c r="R1001" s="156"/>
    </row>
    <row r="1002" spans="1:26" ht="15" customHeight="1" x14ac:dyDescent="0.25">
      <c r="I1002" s="156"/>
      <c r="R1002" s="156"/>
    </row>
    <row r="1003" spans="1:26" ht="15" customHeight="1" x14ac:dyDescent="0.25">
      <c r="I1003" s="156"/>
      <c r="R1003" s="156"/>
    </row>
    <row r="1004" spans="1:26" ht="15" customHeight="1" x14ac:dyDescent="0.25">
      <c r="I1004" s="156"/>
      <c r="R1004" s="156"/>
    </row>
    <row r="1005" spans="1:26" ht="15" customHeight="1" x14ac:dyDescent="0.25">
      <c r="I1005" s="156"/>
      <c r="R1005" s="156"/>
    </row>
    <row r="1006" spans="1:26" ht="15" customHeight="1" x14ac:dyDescent="0.25">
      <c r="I1006" s="156"/>
      <c r="R1006" s="156"/>
    </row>
  </sheetData>
  <mergeCells count="4">
    <mergeCell ref="A1:U8"/>
    <mergeCell ref="H11:J11"/>
    <mergeCell ref="K11:P11"/>
    <mergeCell ref="J12:K12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E43A8-590A-4714-A60D-344FC32E9BE1}">
  <sheetPr codeName="Planilha23"/>
  <dimension ref="A1:AB1003"/>
  <sheetViews>
    <sheetView showGridLines="0" zoomScale="70" zoomScaleNormal="70" workbookViewId="0">
      <selection activeCell="T29" sqref="T29"/>
    </sheetView>
  </sheetViews>
  <sheetFormatPr defaultColWidth="14.42578125" defaultRowHeight="15" customHeight="1" x14ac:dyDescent="0.25"/>
  <cols>
    <col min="1" max="10" width="9.140625" style="209" customWidth="1"/>
    <col min="11" max="11" width="30.28515625" style="209" customWidth="1"/>
    <col min="12" max="12" width="9.140625" style="209" customWidth="1"/>
    <col min="13" max="13" width="9.28515625" style="209" customWidth="1"/>
    <col min="14" max="14" width="10.140625" style="209" customWidth="1"/>
    <col min="15" max="15" width="9.140625" style="209" customWidth="1"/>
    <col min="16" max="16" width="33" style="209" customWidth="1"/>
    <col min="17" max="19" width="9.140625" style="209" customWidth="1"/>
    <col min="20" max="24" width="8.7109375" style="209" customWidth="1"/>
    <col min="25" max="16384" width="14.42578125" style="209"/>
  </cols>
  <sheetData>
    <row r="1" spans="1:28" ht="15" customHeight="1" x14ac:dyDescent="0.25">
      <c r="A1" s="550" t="s">
        <v>118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210"/>
      <c r="U1" s="210"/>
      <c r="V1" s="210"/>
      <c r="W1" s="210"/>
      <c r="X1" s="210"/>
      <c r="Y1" s="211"/>
      <c r="Z1" s="211"/>
      <c r="AA1" s="211"/>
      <c r="AB1" s="211"/>
    </row>
    <row r="2" spans="1:28" ht="15" customHeight="1" x14ac:dyDescent="0.25">
      <c r="A2" s="550"/>
      <c r="B2" s="550"/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210"/>
      <c r="U2" s="210"/>
      <c r="V2" s="210"/>
      <c r="W2" s="210"/>
      <c r="X2" s="210"/>
      <c r="Y2" s="211"/>
      <c r="Z2" s="211"/>
      <c r="AA2" s="211"/>
      <c r="AB2" s="211"/>
    </row>
    <row r="3" spans="1:28" ht="15" customHeight="1" x14ac:dyDescent="0.25">
      <c r="A3" s="550"/>
      <c r="B3" s="550"/>
      <c r="C3" s="550"/>
      <c r="D3" s="550"/>
      <c r="E3" s="550"/>
      <c r="F3" s="550"/>
      <c r="G3" s="550"/>
      <c r="H3" s="550"/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210"/>
      <c r="U3" s="210"/>
      <c r="V3" s="210"/>
      <c r="W3" s="210"/>
      <c r="X3" s="210"/>
      <c r="Y3" s="211"/>
      <c r="Z3" s="211"/>
      <c r="AA3" s="211"/>
      <c r="AB3" s="211"/>
    </row>
    <row r="4" spans="1:28" ht="15" customHeight="1" x14ac:dyDescent="0.25">
      <c r="A4" s="550"/>
      <c r="B4" s="550"/>
      <c r="C4" s="550"/>
      <c r="D4" s="550"/>
      <c r="E4" s="550"/>
      <c r="F4" s="550"/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210"/>
      <c r="U4" s="210"/>
      <c r="V4" s="210"/>
      <c r="W4" s="210"/>
      <c r="X4" s="210"/>
      <c r="Y4" s="211"/>
      <c r="Z4" s="211"/>
      <c r="AA4" s="211"/>
      <c r="AB4" s="211"/>
    </row>
    <row r="5" spans="1:28" ht="15" customHeight="1" x14ac:dyDescent="0.2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210"/>
      <c r="U5" s="210"/>
      <c r="V5" s="210"/>
      <c r="W5" s="210"/>
      <c r="X5" s="210"/>
      <c r="Y5" s="211"/>
      <c r="Z5" s="211"/>
      <c r="AA5" s="211"/>
      <c r="AB5" s="211"/>
    </row>
    <row r="6" spans="1:28" ht="15" customHeight="1" x14ac:dyDescent="0.25">
      <c r="A6" s="550"/>
      <c r="B6" s="550"/>
      <c r="C6" s="550"/>
      <c r="D6" s="550"/>
      <c r="E6" s="550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210"/>
      <c r="U6" s="210"/>
      <c r="V6" s="210"/>
      <c r="W6" s="210"/>
      <c r="X6" s="210"/>
      <c r="Y6" s="211"/>
      <c r="Z6" s="211"/>
      <c r="AA6" s="211"/>
      <c r="AB6" s="211"/>
    </row>
    <row r="7" spans="1:28" ht="15" customHeight="1" x14ac:dyDescent="0.25">
      <c r="A7" s="550"/>
      <c r="B7" s="550"/>
      <c r="C7" s="550"/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210"/>
      <c r="U7" s="210"/>
      <c r="V7" s="210"/>
      <c r="W7" s="210"/>
      <c r="X7" s="210"/>
      <c r="Y7" s="211"/>
      <c r="Z7" s="211"/>
      <c r="AA7" s="211"/>
      <c r="AB7" s="211"/>
    </row>
    <row r="8" spans="1:28" ht="15" customHeight="1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210"/>
      <c r="U8" s="210"/>
      <c r="V8" s="210"/>
      <c r="W8" s="210"/>
      <c r="X8" s="210"/>
      <c r="Y8" s="211"/>
      <c r="Z8" s="211"/>
      <c r="AA8" s="211"/>
      <c r="AB8" s="211"/>
    </row>
    <row r="9" spans="1:28" ht="15" customHeight="1" x14ac:dyDescent="0.25">
      <c r="A9" s="217"/>
      <c r="B9" s="217"/>
      <c r="C9" s="217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0"/>
      <c r="U9" s="210"/>
      <c r="V9" s="210"/>
      <c r="W9" s="210"/>
      <c r="X9" s="210"/>
      <c r="Y9" s="211"/>
      <c r="Z9" s="211"/>
      <c r="AA9" s="211"/>
      <c r="AB9" s="211"/>
    </row>
    <row r="10" spans="1:28" ht="15" customHeight="1" x14ac:dyDescent="0.4">
      <c r="A10" s="217"/>
      <c r="B10" s="217"/>
      <c r="C10" s="217"/>
      <c r="D10" s="215"/>
      <c r="E10" s="215"/>
      <c r="F10" s="215"/>
      <c r="G10" s="219"/>
      <c r="H10" s="551"/>
      <c r="I10" s="551"/>
      <c r="J10" s="551"/>
      <c r="K10" s="551"/>
      <c r="L10" s="551"/>
      <c r="M10" s="551"/>
      <c r="N10" s="551"/>
      <c r="O10" s="219"/>
      <c r="P10" s="219"/>
      <c r="Q10" s="220"/>
      <c r="R10" s="215"/>
      <c r="S10" s="215"/>
      <c r="T10" s="210"/>
      <c r="U10" s="210"/>
      <c r="V10" s="210"/>
      <c r="W10" s="210"/>
      <c r="X10" s="210"/>
      <c r="Y10" s="211"/>
      <c r="Z10" s="211"/>
      <c r="AA10" s="211"/>
      <c r="AB10" s="211"/>
    </row>
    <row r="11" spans="1:28" ht="15" customHeight="1" x14ac:dyDescent="0.4">
      <c r="A11" s="217"/>
      <c r="B11" s="217"/>
      <c r="C11" s="217"/>
      <c r="D11" s="215"/>
      <c r="E11" s="215"/>
      <c r="F11" s="215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20"/>
      <c r="R11" s="215"/>
      <c r="S11" s="215"/>
      <c r="T11" s="210"/>
      <c r="U11" s="210"/>
      <c r="V11" s="210"/>
      <c r="W11" s="210"/>
      <c r="X11" s="210"/>
      <c r="Y11" s="211"/>
      <c r="Z11" s="211"/>
      <c r="AA11" s="211"/>
      <c r="AB11" s="211"/>
    </row>
    <row r="12" spans="1:28" ht="18" customHeight="1" x14ac:dyDescent="0.4">
      <c r="A12" s="217"/>
      <c r="B12" s="217"/>
      <c r="C12" s="217"/>
      <c r="D12" s="215"/>
      <c r="E12" s="215"/>
      <c r="F12" s="215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5"/>
      <c r="R12" s="215"/>
      <c r="S12" s="215"/>
      <c r="T12" s="210"/>
      <c r="U12" s="210"/>
      <c r="V12" s="210"/>
      <c r="W12" s="210"/>
      <c r="X12" s="210"/>
      <c r="Y12" s="211"/>
      <c r="Z12" s="211"/>
      <c r="AA12" s="211"/>
      <c r="AB12" s="211"/>
    </row>
    <row r="13" spans="1:28" ht="15" customHeight="1" x14ac:dyDescent="0.25">
      <c r="A13" s="217"/>
      <c r="B13" s="217"/>
      <c r="C13" s="217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0"/>
      <c r="U13" s="210"/>
      <c r="V13" s="210"/>
      <c r="W13" s="210"/>
      <c r="X13" s="210"/>
      <c r="Y13" s="211"/>
      <c r="Z13" s="211"/>
      <c r="AA13" s="211"/>
      <c r="AB13" s="211"/>
    </row>
    <row r="14" spans="1:28" x14ac:dyDescent="0.25">
      <c r="A14" s="217"/>
      <c r="B14" s="217"/>
      <c r="C14" s="217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0"/>
      <c r="U14" s="210"/>
      <c r="V14" s="210"/>
      <c r="W14" s="210"/>
      <c r="X14" s="210"/>
      <c r="Y14" s="211"/>
      <c r="Z14" s="211"/>
      <c r="AA14" s="211"/>
      <c r="AB14" s="211"/>
    </row>
    <row r="15" spans="1:28" x14ac:dyDescent="0.25">
      <c r="A15" s="217"/>
      <c r="B15" s="217"/>
      <c r="C15" s="217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0"/>
      <c r="U15" s="210"/>
      <c r="V15" s="210"/>
      <c r="W15" s="210"/>
      <c r="X15" s="210"/>
      <c r="Y15" s="211"/>
      <c r="Z15" s="211"/>
      <c r="AA15" s="211"/>
      <c r="AB15" s="211"/>
    </row>
    <row r="16" spans="1:28" ht="20.25" customHeight="1" x14ac:dyDescent="0.25">
      <c r="A16" s="217"/>
      <c r="B16" s="217"/>
      <c r="C16" s="217"/>
      <c r="D16" s="215"/>
      <c r="E16" s="215"/>
      <c r="F16" s="215"/>
      <c r="G16" s="588" t="s">
        <v>119</v>
      </c>
      <c r="H16" s="588"/>
      <c r="I16" s="588"/>
      <c r="J16" s="588"/>
      <c r="K16" s="588"/>
      <c r="L16" s="588"/>
      <c r="M16" s="588"/>
      <c r="N16" s="588"/>
      <c r="O16" s="588"/>
      <c r="P16" s="588"/>
      <c r="Q16" s="588"/>
      <c r="R16" s="588"/>
      <c r="S16" s="215"/>
      <c r="T16" s="210"/>
      <c r="U16" s="210"/>
      <c r="V16" s="210"/>
      <c r="W16" s="210"/>
      <c r="X16" s="210"/>
      <c r="Y16" s="211"/>
      <c r="Z16" s="211"/>
      <c r="AA16" s="211"/>
      <c r="AB16" s="211"/>
    </row>
    <row r="17" spans="1:28" x14ac:dyDescent="0.25">
      <c r="A17" s="217"/>
      <c r="B17" s="217"/>
      <c r="C17" s="217"/>
      <c r="D17" s="215"/>
      <c r="E17" s="215"/>
      <c r="F17" s="215"/>
      <c r="G17" s="588"/>
      <c r="H17" s="588"/>
      <c r="I17" s="588"/>
      <c r="J17" s="588"/>
      <c r="K17" s="588"/>
      <c r="L17" s="588"/>
      <c r="M17" s="588"/>
      <c r="N17" s="588"/>
      <c r="O17" s="588"/>
      <c r="P17" s="588"/>
      <c r="Q17" s="588"/>
      <c r="R17" s="588"/>
      <c r="S17" s="215"/>
      <c r="T17" s="210"/>
      <c r="U17" s="210"/>
      <c r="V17" s="210"/>
      <c r="W17" s="210"/>
      <c r="X17" s="210"/>
      <c r="Y17" s="211"/>
      <c r="Z17" s="211"/>
      <c r="AA17" s="211"/>
      <c r="AB17" s="211"/>
    </row>
    <row r="18" spans="1:28" x14ac:dyDescent="0.25">
      <c r="A18" s="217"/>
      <c r="B18" s="217"/>
      <c r="C18" s="217"/>
      <c r="D18" s="215"/>
      <c r="E18" s="215"/>
      <c r="F18" s="215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5"/>
      <c r="T18" s="210"/>
      <c r="U18" s="210"/>
      <c r="V18" s="210"/>
      <c r="W18" s="210"/>
      <c r="X18" s="210"/>
      <c r="Y18" s="211"/>
      <c r="Z18" s="211"/>
      <c r="AA18" s="211"/>
      <c r="AB18" s="211"/>
    </row>
    <row r="19" spans="1:28" ht="15.75" x14ac:dyDescent="0.25">
      <c r="A19" s="217"/>
      <c r="B19" s="217"/>
      <c r="C19" s="217"/>
      <c r="D19" s="215"/>
      <c r="E19" s="215"/>
      <c r="F19" s="215"/>
      <c r="G19" s="216"/>
      <c r="H19" s="587" t="s">
        <v>120</v>
      </c>
      <c r="I19" s="587"/>
      <c r="J19" s="216"/>
      <c r="K19" s="88"/>
      <c r="L19" s="216"/>
      <c r="M19" s="587" t="s">
        <v>121</v>
      </c>
      <c r="N19" s="587"/>
      <c r="O19" s="218"/>
      <c r="P19" s="88"/>
      <c r="Q19" s="216"/>
      <c r="R19" s="216"/>
      <c r="S19" s="215"/>
      <c r="T19" s="210"/>
      <c r="U19" s="210"/>
      <c r="V19" s="210"/>
      <c r="W19" s="210"/>
      <c r="X19" s="210"/>
      <c r="Y19" s="211"/>
      <c r="Z19" s="211"/>
      <c r="AA19" s="211"/>
      <c r="AB19" s="211"/>
    </row>
    <row r="20" spans="1:28" x14ac:dyDescent="0.25">
      <c r="A20" s="217"/>
      <c r="B20" s="217"/>
      <c r="C20" s="217"/>
      <c r="D20" s="215"/>
      <c r="E20" s="215"/>
      <c r="F20" s="215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5"/>
      <c r="T20" s="210"/>
      <c r="U20" s="210"/>
      <c r="V20" s="210"/>
      <c r="W20" s="210"/>
      <c r="X20" s="210"/>
      <c r="Y20" s="211"/>
      <c r="Z20" s="211"/>
      <c r="AA20" s="211"/>
      <c r="AB20" s="211"/>
    </row>
    <row r="21" spans="1:28" ht="15.75" customHeight="1" x14ac:dyDescent="0.25">
      <c r="A21" s="217"/>
      <c r="B21" s="217"/>
      <c r="C21" s="217"/>
      <c r="D21" s="215"/>
      <c r="E21" s="215"/>
      <c r="F21" s="215"/>
      <c r="G21" s="216"/>
      <c r="H21" s="587" t="s">
        <v>122</v>
      </c>
      <c r="I21" s="587"/>
      <c r="J21" s="216"/>
      <c r="K21" s="88"/>
      <c r="L21" s="216"/>
      <c r="M21" s="587" t="s">
        <v>123</v>
      </c>
      <c r="N21" s="587"/>
      <c r="O21" s="218"/>
      <c r="P21" s="88"/>
      <c r="Q21" s="216"/>
      <c r="R21" s="216"/>
      <c r="S21" s="215"/>
      <c r="T21" s="210"/>
      <c r="U21" s="210"/>
      <c r="V21" s="210"/>
      <c r="W21" s="210"/>
      <c r="X21" s="210"/>
      <c r="Y21" s="211"/>
      <c r="Z21" s="211"/>
      <c r="AA21" s="211"/>
      <c r="AB21" s="211"/>
    </row>
    <row r="22" spans="1:28" ht="15.75" customHeight="1" x14ac:dyDescent="0.25">
      <c r="A22" s="217"/>
      <c r="B22" s="217"/>
      <c r="C22" s="217"/>
      <c r="D22" s="215"/>
      <c r="E22" s="215"/>
      <c r="F22" s="215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5"/>
      <c r="T22" s="210"/>
      <c r="U22" s="210"/>
      <c r="V22" s="210"/>
      <c r="W22" s="210"/>
      <c r="X22" s="210"/>
      <c r="Y22" s="211"/>
      <c r="Z22" s="211"/>
      <c r="AA22" s="211"/>
      <c r="AB22" s="211"/>
    </row>
    <row r="23" spans="1:28" ht="15.75" customHeight="1" x14ac:dyDescent="0.25">
      <c r="A23" s="217"/>
      <c r="B23" s="217"/>
      <c r="C23" s="217"/>
      <c r="D23" s="215"/>
      <c r="E23" s="215"/>
      <c r="F23" s="215"/>
      <c r="G23" s="216"/>
      <c r="H23" s="587" t="s">
        <v>124</v>
      </c>
      <c r="I23" s="587"/>
      <c r="J23" s="216"/>
      <c r="K23" s="97"/>
      <c r="L23" s="216"/>
      <c r="M23" s="587" t="s">
        <v>125</v>
      </c>
      <c r="N23" s="587"/>
      <c r="O23" s="216"/>
      <c r="P23" s="88"/>
      <c r="Q23" s="216"/>
      <c r="R23" s="216"/>
      <c r="S23" s="215"/>
      <c r="T23" s="210"/>
      <c r="U23" s="210"/>
      <c r="V23" s="210"/>
      <c r="W23" s="210"/>
      <c r="X23" s="210"/>
      <c r="Y23" s="211"/>
      <c r="Z23" s="211"/>
      <c r="AA23" s="211"/>
      <c r="AB23" s="211"/>
    </row>
    <row r="24" spans="1:28" ht="15.75" customHeight="1" x14ac:dyDescent="0.25">
      <c r="A24" s="217"/>
      <c r="B24" s="217"/>
      <c r="C24" s="217"/>
      <c r="D24" s="215"/>
      <c r="E24" s="215"/>
      <c r="F24" s="215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5"/>
      <c r="T24" s="210"/>
      <c r="U24" s="210"/>
      <c r="V24" s="210"/>
      <c r="W24" s="210"/>
      <c r="X24" s="210"/>
      <c r="Y24" s="211"/>
      <c r="Z24" s="211"/>
      <c r="AA24" s="211"/>
      <c r="AB24" s="211"/>
    </row>
    <row r="25" spans="1:28" ht="15.75" customHeight="1" x14ac:dyDescent="0.25">
      <c r="A25" s="217"/>
      <c r="B25" s="217"/>
      <c r="C25" s="217"/>
      <c r="D25" s="215"/>
      <c r="E25" s="215"/>
      <c r="F25" s="215"/>
      <c r="G25" s="216"/>
      <c r="H25" s="587" t="s">
        <v>126</v>
      </c>
      <c r="I25" s="587"/>
      <c r="J25" s="216"/>
      <c r="K25" s="88"/>
      <c r="L25" s="216"/>
      <c r="M25" s="587" t="s">
        <v>115</v>
      </c>
      <c r="N25" s="587"/>
      <c r="O25" s="216"/>
      <c r="P25" s="88"/>
      <c r="Q25" s="216"/>
      <c r="R25" s="216"/>
      <c r="S25" s="215"/>
      <c r="T25" s="210"/>
      <c r="U25" s="210"/>
      <c r="V25" s="210"/>
      <c r="W25" s="210"/>
      <c r="X25" s="210"/>
      <c r="Y25" s="211"/>
      <c r="Z25" s="211"/>
      <c r="AA25" s="211"/>
      <c r="AB25" s="211"/>
    </row>
    <row r="26" spans="1:28" ht="15.75" customHeight="1" x14ac:dyDescent="0.25">
      <c r="A26" s="217"/>
      <c r="B26" s="217"/>
      <c r="C26" s="217"/>
      <c r="D26" s="215"/>
      <c r="E26" s="215"/>
      <c r="F26" s="215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5"/>
      <c r="T26" s="210"/>
      <c r="U26" s="210"/>
      <c r="V26" s="210"/>
      <c r="W26" s="210"/>
      <c r="X26" s="210"/>
      <c r="Y26" s="211"/>
      <c r="Z26" s="211"/>
      <c r="AA26" s="211"/>
      <c r="AB26" s="211"/>
    </row>
    <row r="27" spans="1:28" ht="15.75" customHeight="1" x14ac:dyDescent="0.25">
      <c r="A27" s="217"/>
      <c r="B27" s="217"/>
      <c r="C27" s="217"/>
      <c r="D27" s="211"/>
      <c r="E27" s="211"/>
      <c r="F27" s="211"/>
      <c r="G27" s="216"/>
      <c r="H27" s="587" t="s">
        <v>127</v>
      </c>
      <c r="I27" s="587"/>
      <c r="J27" s="216"/>
      <c r="K27" s="88"/>
      <c r="L27" s="216"/>
      <c r="M27" s="587" t="s">
        <v>128</v>
      </c>
      <c r="N27" s="587"/>
      <c r="O27" s="216"/>
      <c r="P27" s="88"/>
      <c r="Q27" s="216"/>
      <c r="R27" s="216"/>
      <c r="S27" s="215"/>
      <c r="T27" s="210"/>
      <c r="U27" s="210"/>
      <c r="V27" s="210"/>
      <c r="W27" s="210"/>
      <c r="X27" s="210"/>
      <c r="Y27" s="211"/>
      <c r="Z27" s="211"/>
      <c r="AA27" s="211"/>
      <c r="AB27" s="211"/>
    </row>
    <row r="28" spans="1:28" ht="15.75" customHeight="1" x14ac:dyDescent="0.25">
      <c r="A28" s="217"/>
      <c r="B28" s="217"/>
      <c r="C28" s="217"/>
      <c r="D28" s="215"/>
      <c r="E28" s="215"/>
      <c r="F28" s="215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5"/>
      <c r="T28" s="210"/>
      <c r="U28" s="210"/>
      <c r="V28" s="210"/>
      <c r="W28" s="210"/>
      <c r="X28" s="210"/>
      <c r="Y28" s="211"/>
      <c r="Z28" s="211"/>
      <c r="AA28" s="211"/>
      <c r="AB28" s="211"/>
    </row>
    <row r="29" spans="1:28" ht="15.75" customHeight="1" x14ac:dyDescent="0.25">
      <c r="A29" s="217"/>
      <c r="B29" s="217"/>
      <c r="C29" s="217"/>
      <c r="D29" s="215"/>
      <c r="E29" s="215"/>
      <c r="F29" s="215"/>
      <c r="G29" s="216"/>
      <c r="H29" s="587" t="s">
        <v>129</v>
      </c>
      <c r="I29" s="587"/>
      <c r="J29" s="216"/>
      <c r="K29" s="88"/>
      <c r="L29" s="216"/>
      <c r="M29" s="587" t="s">
        <v>116</v>
      </c>
      <c r="N29" s="587"/>
      <c r="O29" s="216"/>
      <c r="P29" s="88"/>
      <c r="Q29" s="216"/>
      <c r="R29" s="216"/>
      <c r="S29" s="215"/>
      <c r="T29" s="210"/>
      <c r="U29" s="210"/>
      <c r="V29" s="210"/>
      <c r="W29" s="210"/>
      <c r="X29" s="210"/>
      <c r="Y29" s="211"/>
      <c r="Z29" s="211"/>
      <c r="AA29" s="211"/>
      <c r="AB29" s="211"/>
    </row>
    <row r="30" spans="1:28" ht="15.75" customHeight="1" x14ac:dyDescent="0.25">
      <c r="A30" s="217"/>
      <c r="B30" s="217"/>
      <c r="C30" s="217"/>
      <c r="D30" s="215"/>
      <c r="E30" s="215"/>
      <c r="F30" s="215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5"/>
      <c r="T30" s="210"/>
      <c r="U30" s="210"/>
      <c r="V30" s="210"/>
      <c r="W30" s="210"/>
      <c r="X30" s="210"/>
      <c r="Y30" s="211"/>
      <c r="Z30" s="211"/>
      <c r="AA30" s="211"/>
      <c r="AB30" s="211"/>
    </row>
    <row r="31" spans="1:28" ht="15.75" customHeight="1" x14ac:dyDescent="0.25">
      <c r="A31" s="212"/>
      <c r="B31" s="212"/>
      <c r="C31" s="212"/>
      <c r="D31" s="210"/>
      <c r="E31" s="210"/>
      <c r="F31" s="210"/>
      <c r="G31" s="213"/>
      <c r="H31" s="589" t="s">
        <v>130</v>
      </c>
      <c r="I31" s="589"/>
      <c r="J31" s="213"/>
      <c r="K31" s="96"/>
      <c r="L31" s="213"/>
      <c r="M31" s="589" t="s">
        <v>131</v>
      </c>
      <c r="N31" s="589"/>
      <c r="O31" s="213"/>
      <c r="P31" s="101"/>
      <c r="Q31" s="213"/>
      <c r="R31" s="213"/>
      <c r="S31" s="210"/>
      <c r="T31" s="210"/>
      <c r="U31" s="210"/>
      <c r="V31" s="210"/>
      <c r="W31" s="210"/>
      <c r="X31" s="210"/>
      <c r="Y31" s="211"/>
      <c r="Z31" s="211"/>
      <c r="AA31" s="211"/>
      <c r="AB31" s="211"/>
    </row>
    <row r="32" spans="1:28" ht="15.75" customHeight="1" x14ac:dyDescent="0.25">
      <c r="A32" s="212"/>
      <c r="B32" s="212"/>
      <c r="C32" s="212"/>
      <c r="D32" s="210"/>
      <c r="E32" s="210"/>
      <c r="F32" s="210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210"/>
      <c r="T32" s="210"/>
      <c r="U32" s="210"/>
      <c r="V32" s="210"/>
      <c r="W32" s="210"/>
      <c r="X32" s="210"/>
      <c r="Y32" s="211"/>
      <c r="Z32" s="211"/>
      <c r="AA32" s="211"/>
      <c r="AB32" s="211"/>
    </row>
    <row r="33" spans="1:28" ht="15.75" customHeight="1" x14ac:dyDescent="0.25">
      <c r="A33" s="212"/>
      <c r="B33" s="212"/>
      <c r="C33" s="212"/>
      <c r="D33" s="210"/>
      <c r="E33" s="210"/>
      <c r="F33" s="210"/>
      <c r="G33" s="213"/>
      <c r="H33" s="589" t="s">
        <v>117</v>
      </c>
      <c r="I33" s="589"/>
      <c r="J33" s="213"/>
      <c r="K33" s="89"/>
      <c r="L33" s="213"/>
      <c r="M33" s="213"/>
      <c r="N33" s="213"/>
      <c r="O33" s="213"/>
      <c r="P33" s="213"/>
      <c r="Q33" s="213"/>
      <c r="R33" s="213"/>
      <c r="S33" s="210"/>
      <c r="T33" s="210"/>
      <c r="U33" s="210"/>
      <c r="V33" s="210"/>
      <c r="W33" s="210"/>
      <c r="X33" s="210"/>
      <c r="Y33" s="211"/>
      <c r="Z33" s="211"/>
      <c r="AA33" s="211"/>
      <c r="AB33" s="211"/>
    </row>
    <row r="34" spans="1:28" ht="15.75" customHeight="1" x14ac:dyDescent="0.25">
      <c r="A34" s="212"/>
      <c r="B34" s="212"/>
      <c r="C34" s="212"/>
      <c r="D34" s="210"/>
      <c r="E34" s="210"/>
      <c r="F34" s="210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  <c r="R34" s="213"/>
      <c r="S34" s="210"/>
      <c r="T34" s="210"/>
      <c r="U34" s="210"/>
      <c r="V34" s="210"/>
      <c r="W34" s="210"/>
      <c r="X34" s="210"/>
      <c r="Y34" s="211"/>
      <c r="Z34" s="211"/>
      <c r="AA34" s="211"/>
      <c r="AB34" s="211"/>
    </row>
    <row r="35" spans="1:28" ht="15.75" customHeight="1" x14ac:dyDescent="0.25">
      <c r="A35" s="212"/>
      <c r="B35" s="212"/>
      <c r="C35" s="212"/>
      <c r="D35" s="210"/>
      <c r="E35" s="210"/>
      <c r="F35" s="210"/>
      <c r="G35" s="213"/>
      <c r="H35" s="213"/>
      <c r="I35" s="214"/>
      <c r="J35" s="213"/>
      <c r="K35" s="213"/>
      <c r="L35" s="213"/>
      <c r="M35" s="213"/>
      <c r="N35" s="213"/>
      <c r="O35" s="213"/>
      <c r="P35" s="213"/>
      <c r="Q35" s="213"/>
      <c r="R35" s="213"/>
      <c r="S35" s="210"/>
      <c r="T35" s="210"/>
      <c r="U35" s="210"/>
      <c r="V35" s="210"/>
      <c r="W35" s="210"/>
      <c r="X35" s="210"/>
      <c r="Y35" s="211"/>
      <c r="Z35" s="211"/>
      <c r="AA35" s="211"/>
      <c r="AB35" s="211"/>
    </row>
    <row r="36" spans="1:28" ht="15.75" customHeight="1" x14ac:dyDescent="0.25">
      <c r="A36" s="212"/>
      <c r="B36" s="212"/>
      <c r="C36" s="212"/>
      <c r="D36" s="210"/>
      <c r="E36" s="210"/>
      <c r="F36" s="210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0"/>
      <c r="T36" s="210"/>
      <c r="U36" s="210"/>
      <c r="V36" s="210"/>
      <c r="W36" s="210"/>
      <c r="X36" s="210"/>
      <c r="Y36" s="211"/>
      <c r="Z36" s="211"/>
      <c r="AA36" s="211"/>
      <c r="AB36" s="211"/>
    </row>
    <row r="37" spans="1:28" ht="15.75" customHeight="1" x14ac:dyDescent="0.25">
      <c r="A37" s="212"/>
      <c r="B37" s="212"/>
      <c r="C37" s="212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1"/>
      <c r="Z37" s="211"/>
      <c r="AA37" s="211"/>
      <c r="AB37" s="211"/>
    </row>
    <row r="38" spans="1:28" ht="15.75" customHeight="1" x14ac:dyDescent="0.25">
      <c r="A38" s="212"/>
      <c r="B38" s="212"/>
      <c r="C38" s="212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1"/>
      <c r="Z38" s="211"/>
      <c r="AA38" s="211"/>
      <c r="AB38" s="211"/>
    </row>
    <row r="39" spans="1:28" ht="15.75" customHeight="1" x14ac:dyDescent="0.25">
      <c r="A39" s="212"/>
      <c r="B39" s="212"/>
      <c r="C39" s="212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1"/>
      <c r="Z39" s="211"/>
      <c r="AA39" s="211"/>
      <c r="AB39" s="211"/>
    </row>
    <row r="40" spans="1:28" ht="15.75" customHeight="1" x14ac:dyDescent="0.25">
      <c r="A40" s="212"/>
      <c r="B40" s="212"/>
      <c r="C40" s="212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1"/>
      <c r="Z40" s="211"/>
      <c r="AA40" s="211"/>
      <c r="AB40" s="211"/>
    </row>
    <row r="41" spans="1:28" ht="15.75" customHeight="1" x14ac:dyDescent="0.25">
      <c r="A41" s="212"/>
      <c r="B41" s="212"/>
      <c r="C41" s="212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1"/>
      <c r="Z41" s="211"/>
      <c r="AA41" s="211"/>
      <c r="AB41" s="211"/>
    </row>
    <row r="42" spans="1:28" ht="15.75" customHeight="1" x14ac:dyDescent="0.25">
      <c r="A42" s="212"/>
      <c r="B42" s="212"/>
      <c r="C42" s="212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1"/>
      <c r="Z42" s="211"/>
      <c r="AA42" s="211"/>
      <c r="AB42" s="211"/>
    </row>
    <row r="43" spans="1:28" ht="15.75" customHeight="1" x14ac:dyDescent="0.25">
      <c r="A43" s="212"/>
      <c r="B43" s="212"/>
      <c r="C43" s="212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1"/>
      <c r="Z43" s="211"/>
      <c r="AA43" s="211"/>
      <c r="AB43" s="211"/>
    </row>
    <row r="44" spans="1:28" ht="15.75" customHeight="1" x14ac:dyDescent="0.25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1"/>
      <c r="Z44" s="211"/>
      <c r="AA44" s="211"/>
      <c r="AB44" s="211"/>
    </row>
    <row r="45" spans="1:28" ht="15.75" customHeight="1" x14ac:dyDescent="0.25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1"/>
      <c r="Z45" s="211"/>
      <c r="AA45" s="211"/>
      <c r="AB45" s="211"/>
    </row>
    <row r="46" spans="1:28" ht="15.75" customHeight="1" x14ac:dyDescent="0.25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1"/>
      <c r="Z46" s="211"/>
      <c r="AA46" s="211"/>
      <c r="AB46" s="211"/>
    </row>
    <row r="47" spans="1:28" ht="15.75" customHeight="1" x14ac:dyDescent="0.25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1"/>
      <c r="Z47" s="211"/>
      <c r="AA47" s="211"/>
      <c r="AB47" s="211"/>
    </row>
    <row r="48" spans="1:28" ht="15.75" customHeight="1" x14ac:dyDescent="0.25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1"/>
      <c r="Z48" s="211"/>
      <c r="AA48" s="211"/>
      <c r="AB48" s="211"/>
    </row>
    <row r="49" spans="1:28" ht="15.75" customHeight="1" x14ac:dyDescent="0.25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1"/>
      <c r="Z49" s="211"/>
      <c r="AA49" s="211"/>
      <c r="AB49" s="211"/>
    </row>
    <row r="50" spans="1:28" ht="15.75" customHeight="1" x14ac:dyDescent="0.25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1"/>
      <c r="Z50" s="211"/>
      <c r="AA50" s="211"/>
      <c r="AB50" s="211"/>
    </row>
    <row r="51" spans="1:28" ht="15.75" customHeight="1" x14ac:dyDescent="0.25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1"/>
      <c r="Z51" s="211"/>
      <c r="AA51" s="211"/>
      <c r="AB51" s="211"/>
    </row>
    <row r="52" spans="1:28" ht="15.75" customHeight="1" x14ac:dyDescent="0.25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0"/>
      <c r="X52" s="210"/>
      <c r="Y52" s="211"/>
      <c r="Z52" s="211"/>
      <c r="AA52" s="211"/>
      <c r="AB52" s="211"/>
    </row>
    <row r="53" spans="1:28" ht="15.75" customHeight="1" x14ac:dyDescent="0.25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1"/>
      <c r="Z53" s="211"/>
      <c r="AA53" s="211"/>
      <c r="AB53" s="211"/>
    </row>
    <row r="54" spans="1:28" ht="15.75" customHeight="1" x14ac:dyDescent="0.25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1"/>
      <c r="Z54" s="211"/>
      <c r="AA54" s="211"/>
      <c r="AB54" s="211"/>
    </row>
    <row r="55" spans="1:28" ht="15.75" customHeight="1" x14ac:dyDescent="0.25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1"/>
      <c r="Z55" s="211"/>
      <c r="AA55" s="211"/>
      <c r="AB55" s="211"/>
    </row>
    <row r="56" spans="1:28" ht="15.75" customHeight="1" x14ac:dyDescent="0.25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1"/>
      <c r="Z56" s="211"/>
      <c r="AA56" s="211"/>
      <c r="AB56" s="211"/>
    </row>
    <row r="57" spans="1:28" ht="15.75" customHeight="1" x14ac:dyDescent="0.25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1"/>
      <c r="Z57" s="211"/>
      <c r="AA57" s="211"/>
      <c r="AB57" s="211"/>
    </row>
    <row r="58" spans="1:28" ht="15.75" customHeight="1" x14ac:dyDescent="0.25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1"/>
      <c r="Z58" s="211"/>
      <c r="AA58" s="211"/>
      <c r="AB58" s="211"/>
    </row>
    <row r="59" spans="1:28" ht="15.75" customHeight="1" x14ac:dyDescent="0.25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1"/>
      <c r="Z59" s="211"/>
      <c r="AA59" s="211"/>
      <c r="AB59" s="211"/>
    </row>
    <row r="60" spans="1:28" ht="15.75" customHeight="1" x14ac:dyDescent="0.25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1"/>
      <c r="Z60" s="211"/>
      <c r="AA60" s="211"/>
      <c r="AB60" s="211"/>
    </row>
    <row r="61" spans="1:28" ht="15.75" customHeight="1" x14ac:dyDescent="0.25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1"/>
      <c r="Z61" s="211"/>
      <c r="AA61" s="211"/>
      <c r="AB61" s="211"/>
    </row>
    <row r="62" spans="1:28" ht="15.75" customHeight="1" x14ac:dyDescent="0.25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1"/>
      <c r="Z62" s="211"/>
      <c r="AA62" s="211"/>
      <c r="AB62" s="211"/>
    </row>
    <row r="63" spans="1:28" ht="15.75" customHeight="1" x14ac:dyDescent="0.25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1"/>
      <c r="Z63" s="211"/>
      <c r="AA63" s="211"/>
      <c r="AB63" s="211"/>
    </row>
    <row r="64" spans="1:28" ht="15.75" customHeight="1" x14ac:dyDescent="0.25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1"/>
      <c r="Z64" s="211"/>
      <c r="AA64" s="211"/>
      <c r="AB64" s="211"/>
    </row>
    <row r="65" spans="1:28" ht="15.75" customHeight="1" x14ac:dyDescent="0.25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10"/>
      <c r="W65" s="210"/>
      <c r="X65" s="210"/>
      <c r="Y65" s="211"/>
      <c r="Z65" s="211"/>
      <c r="AA65" s="211"/>
      <c r="AB65" s="211"/>
    </row>
    <row r="66" spans="1:28" ht="15.75" customHeight="1" x14ac:dyDescent="0.25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1"/>
      <c r="Z66" s="211"/>
      <c r="AA66" s="211"/>
      <c r="AB66" s="211"/>
    </row>
    <row r="67" spans="1:28" ht="15.75" customHeight="1" x14ac:dyDescent="0.25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1"/>
      <c r="Z67" s="211"/>
      <c r="AA67" s="211"/>
      <c r="AB67" s="211"/>
    </row>
    <row r="68" spans="1:28" ht="15.75" customHeight="1" x14ac:dyDescent="0.25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1"/>
      <c r="Z68" s="211"/>
      <c r="AA68" s="211"/>
      <c r="AB68" s="211"/>
    </row>
    <row r="69" spans="1:28" ht="15.75" customHeight="1" x14ac:dyDescent="0.25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1"/>
      <c r="Z69" s="211"/>
      <c r="AA69" s="211"/>
      <c r="AB69" s="211"/>
    </row>
    <row r="70" spans="1:28" ht="15.75" customHeight="1" x14ac:dyDescent="0.25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1"/>
      <c r="Z70" s="211"/>
      <c r="AA70" s="211"/>
      <c r="AB70" s="211"/>
    </row>
    <row r="71" spans="1:28" ht="15.75" customHeight="1" x14ac:dyDescent="0.25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1"/>
      <c r="Z71" s="211"/>
      <c r="AA71" s="211"/>
      <c r="AB71" s="211"/>
    </row>
    <row r="72" spans="1:28" ht="15.75" customHeight="1" x14ac:dyDescent="0.25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1"/>
      <c r="Z72" s="211"/>
      <c r="AA72" s="211"/>
      <c r="AB72" s="211"/>
    </row>
    <row r="73" spans="1:28" ht="15.75" customHeight="1" x14ac:dyDescent="0.25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1"/>
      <c r="Z73" s="211"/>
      <c r="AA73" s="211"/>
      <c r="AB73" s="211"/>
    </row>
    <row r="74" spans="1:28" ht="15.75" customHeight="1" x14ac:dyDescent="0.25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1"/>
      <c r="Z74" s="211"/>
      <c r="AA74" s="211"/>
      <c r="AB74" s="211"/>
    </row>
    <row r="75" spans="1:28" ht="15.75" customHeight="1" x14ac:dyDescent="0.25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</row>
    <row r="76" spans="1:28" ht="15.75" customHeight="1" x14ac:dyDescent="0.25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</row>
    <row r="77" spans="1:28" ht="15.75" customHeight="1" x14ac:dyDescent="0.25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</row>
    <row r="78" spans="1:28" ht="15.75" customHeight="1" x14ac:dyDescent="0.25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</row>
    <row r="79" spans="1:28" ht="15.75" customHeight="1" x14ac:dyDescent="0.25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</row>
    <row r="80" spans="1:28" ht="15.75" customHeight="1" x14ac:dyDescent="0.25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210"/>
      <c r="P80" s="210"/>
      <c r="Q80" s="210"/>
      <c r="R80" s="210"/>
      <c r="S80" s="210"/>
      <c r="T80" s="210"/>
      <c r="U80" s="210"/>
      <c r="V80" s="210"/>
      <c r="W80" s="210"/>
      <c r="X80" s="210"/>
    </row>
    <row r="81" spans="1:24" ht="15.75" customHeight="1" x14ac:dyDescent="0.25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210"/>
      <c r="P81" s="210"/>
      <c r="Q81" s="210"/>
      <c r="R81" s="210"/>
      <c r="S81" s="210"/>
      <c r="T81" s="210"/>
      <c r="U81" s="210"/>
      <c r="V81" s="210"/>
      <c r="W81" s="210"/>
      <c r="X81" s="210"/>
    </row>
    <row r="82" spans="1:24" ht="15.75" customHeight="1" x14ac:dyDescent="0.25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10"/>
      <c r="Q82" s="210"/>
      <c r="R82" s="210"/>
      <c r="S82" s="210"/>
      <c r="T82" s="210"/>
      <c r="U82" s="210"/>
      <c r="V82" s="210"/>
      <c r="W82" s="210"/>
      <c r="X82" s="210"/>
    </row>
    <row r="83" spans="1:24" ht="15.75" customHeight="1" x14ac:dyDescent="0.25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</row>
    <row r="84" spans="1:24" ht="15.75" customHeight="1" x14ac:dyDescent="0.25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0"/>
      <c r="T84" s="210"/>
      <c r="U84" s="210"/>
      <c r="V84" s="210"/>
      <c r="W84" s="210"/>
      <c r="X84" s="210"/>
    </row>
    <row r="85" spans="1:24" ht="15.75" customHeight="1" x14ac:dyDescent="0.25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</row>
    <row r="86" spans="1:24" ht="15.75" customHeight="1" x14ac:dyDescent="0.25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0"/>
      <c r="M86" s="210"/>
      <c r="N86" s="210"/>
      <c r="O86" s="210"/>
      <c r="P86" s="210"/>
      <c r="Q86" s="210"/>
      <c r="R86" s="210"/>
      <c r="S86" s="210"/>
      <c r="T86" s="210"/>
      <c r="U86" s="210"/>
      <c r="V86" s="210"/>
      <c r="W86" s="210"/>
      <c r="X86" s="210"/>
    </row>
    <row r="87" spans="1:24" ht="15.75" customHeight="1" x14ac:dyDescent="0.25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0"/>
      <c r="M87" s="210"/>
      <c r="N87" s="210"/>
      <c r="O87" s="210"/>
      <c r="P87" s="210"/>
      <c r="Q87" s="210"/>
      <c r="R87" s="210"/>
      <c r="S87" s="210"/>
      <c r="T87" s="210"/>
      <c r="U87" s="210"/>
      <c r="V87" s="210"/>
      <c r="W87" s="210"/>
      <c r="X87" s="210"/>
    </row>
    <row r="88" spans="1:24" ht="15.75" customHeight="1" x14ac:dyDescent="0.25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0"/>
      <c r="M88" s="210"/>
      <c r="N88" s="210"/>
      <c r="O88" s="210"/>
      <c r="P88" s="210"/>
      <c r="Q88" s="210"/>
      <c r="R88" s="210"/>
      <c r="S88" s="210"/>
      <c r="T88" s="210"/>
      <c r="U88" s="210"/>
      <c r="V88" s="210"/>
      <c r="W88" s="210"/>
      <c r="X88" s="210"/>
    </row>
    <row r="89" spans="1:24" ht="15.75" customHeight="1" x14ac:dyDescent="0.25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0"/>
      <c r="T89" s="210"/>
      <c r="U89" s="210"/>
      <c r="V89" s="210"/>
      <c r="W89" s="210"/>
      <c r="X89" s="210"/>
    </row>
    <row r="90" spans="1:24" ht="15.75" customHeight="1" x14ac:dyDescent="0.25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0"/>
      <c r="T90" s="210"/>
      <c r="U90" s="210"/>
      <c r="V90" s="210"/>
      <c r="W90" s="210"/>
      <c r="X90" s="210"/>
    </row>
    <row r="91" spans="1:24" ht="15.75" customHeight="1" x14ac:dyDescent="0.25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0"/>
      <c r="T91" s="210"/>
      <c r="U91" s="210"/>
      <c r="V91" s="210"/>
      <c r="W91" s="210"/>
      <c r="X91" s="210"/>
    </row>
    <row r="92" spans="1:24" ht="15.75" customHeight="1" x14ac:dyDescent="0.25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210"/>
      <c r="U92" s="210"/>
      <c r="V92" s="210"/>
      <c r="W92" s="210"/>
      <c r="X92" s="210"/>
    </row>
    <row r="93" spans="1:24" ht="15.75" customHeight="1" x14ac:dyDescent="0.25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</row>
    <row r="94" spans="1:24" ht="15.75" customHeight="1" x14ac:dyDescent="0.25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</row>
    <row r="95" spans="1:24" ht="15.75" customHeight="1" x14ac:dyDescent="0.25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</row>
    <row r="96" spans="1:24" ht="15.75" customHeight="1" x14ac:dyDescent="0.25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</row>
    <row r="97" spans="1:24" ht="15.75" customHeight="1" x14ac:dyDescent="0.25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</row>
    <row r="98" spans="1:24" ht="15.75" customHeight="1" x14ac:dyDescent="0.25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</row>
    <row r="99" spans="1:24" ht="15.75" customHeight="1" x14ac:dyDescent="0.25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</row>
    <row r="100" spans="1:24" ht="15.75" customHeight="1" x14ac:dyDescent="0.25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</row>
    <row r="101" spans="1:24" ht="15.75" customHeight="1" x14ac:dyDescent="0.25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</row>
    <row r="102" spans="1:24" ht="15.75" customHeight="1" x14ac:dyDescent="0.25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0"/>
      <c r="M102" s="210"/>
      <c r="N102" s="210"/>
      <c r="O102" s="210"/>
      <c r="P102" s="210"/>
      <c r="Q102" s="210"/>
      <c r="R102" s="210"/>
      <c r="S102" s="210"/>
      <c r="T102" s="210"/>
      <c r="U102" s="210"/>
      <c r="V102" s="210"/>
      <c r="W102" s="210"/>
      <c r="X102" s="210"/>
    </row>
    <row r="103" spans="1:24" ht="15.75" customHeight="1" x14ac:dyDescent="0.25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  <c r="T103" s="210"/>
      <c r="U103" s="210"/>
      <c r="V103" s="210"/>
      <c r="W103" s="210"/>
      <c r="X103" s="210"/>
    </row>
    <row r="104" spans="1:24" ht="15.75" customHeight="1" x14ac:dyDescent="0.25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K104" s="210"/>
      <c r="L104" s="210"/>
      <c r="M104" s="210"/>
      <c r="N104" s="210"/>
      <c r="O104" s="210"/>
      <c r="P104" s="210"/>
      <c r="Q104" s="210"/>
      <c r="R104" s="210"/>
      <c r="S104" s="210"/>
      <c r="T104" s="210"/>
      <c r="U104" s="210"/>
      <c r="V104" s="210"/>
      <c r="W104" s="210"/>
      <c r="X104" s="210"/>
    </row>
    <row r="105" spans="1:24" ht="15.75" customHeight="1" x14ac:dyDescent="0.25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K105" s="210"/>
      <c r="L105" s="210"/>
      <c r="M105" s="210"/>
      <c r="N105" s="210"/>
      <c r="O105" s="210"/>
      <c r="P105" s="210"/>
      <c r="Q105" s="210"/>
      <c r="R105" s="210"/>
      <c r="S105" s="210"/>
      <c r="T105" s="210"/>
      <c r="U105" s="210"/>
      <c r="V105" s="210"/>
      <c r="W105" s="210"/>
      <c r="X105" s="210"/>
    </row>
    <row r="106" spans="1:24" ht="15.75" customHeight="1" x14ac:dyDescent="0.25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K106" s="210"/>
      <c r="L106" s="210"/>
      <c r="M106" s="210"/>
      <c r="N106" s="210"/>
      <c r="O106" s="210"/>
      <c r="P106" s="210"/>
      <c r="Q106" s="210"/>
      <c r="R106" s="210"/>
      <c r="S106" s="210"/>
      <c r="T106" s="210"/>
      <c r="U106" s="210"/>
      <c r="V106" s="210"/>
      <c r="W106" s="210"/>
      <c r="X106" s="210"/>
    </row>
    <row r="107" spans="1:24" ht="15.75" customHeight="1" x14ac:dyDescent="0.25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K107" s="210"/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</row>
    <row r="108" spans="1:24" ht="15.75" customHeight="1" x14ac:dyDescent="0.25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K108" s="210"/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</row>
    <row r="109" spans="1:24" ht="15.75" customHeight="1" x14ac:dyDescent="0.25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210"/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</row>
    <row r="110" spans="1:24" ht="15.75" customHeight="1" x14ac:dyDescent="0.25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K110" s="210"/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</row>
    <row r="111" spans="1:24" ht="15.75" customHeight="1" x14ac:dyDescent="0.25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K111" s="210"/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</row>
    <row r="112" spans="1:24" ht="15.75" customHeight="1" x14ac:dyDescent="0.25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K112" s="210"/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</row>
    <row r="113" spans="1:24" ht="15.75" customHeight="1" x14ac:dyDescent="0.25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K113" s="210"/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</row>
    <row r="114" spans="1:24" ht="15.75" customHeight="1" x14ac:dyDescent="0.25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K114" s="210"/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</row>
    <row r="115" spans="1:24" ht="15.75" customHeight="1" x14ac:dyDescent="0.25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</row>
    <row r="116" spans="1:24" ht="15.75" customHeight="1" x14ac:dyDescent="0.25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K116" s="210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</row>
    <row r="117" spans="1:24" ht="15.75" customHeight="1" x14ac:dyDescent="0.25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K117" s="210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</row>
    <row r="118" spans="1:24" ht="15.75" customHeight="1" x14ac:dyDescent="0.25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K118" s="210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</row>
    <row r="119" spans="1:24" ht="15.75" customHeight="1" x14ac:dyDescent="0.25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</row>
    <row r="120" spans="1:24" ht="15.75" customHeight="1" x14ac:dyDescent="0.25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</row>
    <row r="121" spans="1:24" ht="15.75" customHeight="1" x14ac:dyDescent="0.25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</row>
    <row r="122" spans="1:24" ht="15.75" customHeight="1" x14ac:dyDescent="0.25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</row>
    <row r="123" spans="1:24" ht="15.75" customHeight="1" x14ac:dyDescent="0.25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</row>
    <row r="124" spans="1:24" ht="15.75" customHeight="1" x14ac:dyDescent="0.25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</row>
    <row r="125" spans="1:24" ht="15.75" customHeight="1" x14ac:dyDescent="0.25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</row>
    <row r="126" spans="1:24" ht="15.75" customHeight="1" x14ac:dyDescent="0.25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</row>
    <row r="127" spans="1:24" ht="15.75" customHeight="1" x14ac:dyDescent="0.25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K127" s="210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</row>
    <row r="128" spans="1:24" ht="15.75" customHeight="1" x14ac:dyDescent="0.25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K128" s="210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</row>
    <row r="129" spans="1:24" ht="15.75" customHeight="1" x14ac:dyDescent="0.25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K129" s="210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</row>
    <row r="130" spans="1:24" ht="15.75" customHeight="1" x14ac:dyDescent="0.25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K130" s="210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</row>
    <row r="131" spans="1:24" ht="15.75" customHeight="1" x14ac:dyDescent="0.25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K131" s="210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</row>
    <row r="132" spans="1:24" ht="15.75" customHeight="1" x14ac:dyDescent="0.25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K132" s="210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</row>
    <row r="133" spans="1:24" ht="15.75" customHeight="1" x14ac:dyDescent="0.25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</row>
    <row r="134" spans="1:24" ht="15.75" customHeight="1" x14ac:dyDescent="0.25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</row>
    <row r="135" spans="1:24" ht="15.75" customHeight="1" x14ac:dyDescent="0.25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K135" s="210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</row>
    <row r="136" spans="1:24" ht="15.75" customHeight="1" x14ac:dyDescent="0.25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K136" s="210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</row>
    <row r="137" spans="1:24" ht="15.75" customHeight="1" x14ac:dyDescent="0.25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K137" s="210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</row>
    <row r="138" spans="1:24" ht="15.75" customHeight="1" x14ac:dyDescent="0.25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K138" s="210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</row>
    <row r="139" spans="1:24" ht="15.75" customHeight="1" x14ac:dyDescent="0.25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K139" s="210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</row>
    <row r="140" spans="1:24" ht="15.75" customHeight="1" x14ac:dyDescent="0.25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K140" s="210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</row>
    <row r="141" spans="1:24" ht="15.75" customHeight="1" x14ac:dyDescent="0.25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K141" s="210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</row>
    <row r="142" spans="1:24" ht="15.75" customHeight="1" x14ac:dyDescent="0.25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K142" s="210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</row>
    <row r="143" spans="1:24" ht="15.75" customHeight="1" x14ac:dyDescent="0.25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K143" s="210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</row>
    <row r="144" spans="1:24" ht="15.75" customHeight="1" x14ac:dyDescent="0.25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</row>
    <row r="145" spans="1:24" ht="15.75" customHeight="1" x14ac:dyDescent="0.25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</row>
    <row r="146" spans="1:24" ht="15.75" customHeight="1" x14ac:dyDescent="0.25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</row>
    <row r="147" spans="1:24" ht="15.75" customHeight="1" x14ac:dyDescent="0.25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</row>
    <row r="148" spans="1:24" ht="15.75" customHeight="1" x14ac:dyDescent="0.25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</row>
    <row r="149" spans="1:24" ht="15.75" customHeight="1" x14ac:dyDescent="0.25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</row>
    <row r="150" spans="1:24" ht="15.75" customHeight="1" x14ac:dyDescent="0.25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</row>
    <row r="151" spans="1:24" ht="15.75" customHeight="1" x14ac:dyDescent="0.25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</row>
    <row r="152" spans="1:24" ht="15.75" customHeight="1" x14ac:dyDescent="0.25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K152" s="210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</row>
    <row r="153" spans="1:24" ht="15.75" customHeight="1" x14ac:dyDescent="0.25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K153" s="210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</row>
    <row r="154" spans="1:24" ht="15.75" customHeight="1" x14ac:dyDescent="0.25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K154" s="210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</row>
    <row r="155" spans="1:24" ht="15.75" customHeight="1" x14ac:dyDescent="0.25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K155" s="210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</row>
    <row r="156" spans="1:24" ht="15.75" customHeight="1" x14ac:dyDescent="0.25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K156" s="210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</row>
    <row r="157" spans="1:24" ht="15.75" customHeight="1" x14ac:dyDescent="0.25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K157" s="210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</row>
    <row r="158" spans="1:24" ht="15.75" customHeight="1" x14ac:dyDescent="0.25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K158" s="210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</row>
    <row r="159" spans="1:24" ht="15.75" customHeight="1" x14ac:dyDescent="0.25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K159" s="210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</row>
    <row r="160" spans="1:24" ht="15.75" customHeight="1" x14ac:dyDescent="0.25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K160" s="210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</row>
    <row r="161" spans="1:24" ht="15.75" customHeight="1" x14ac:dyDescent="0.25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K161" s="210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</row>
    <row r="162" spans="1:24" ht="15.75" customHeight="1" x14ac:dyDescent="0.25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</row>
    <row r="163" spans="1:24" ht="15.75" customHeight="1" x14ac:dyDescent="0.25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K163" s="210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</row>
    <row r="164" spans="1:24" ht="15.75" customHeight="1" x14ac:dyDescent="0.25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K164" s="210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</row>
    <row r="165" spans="1:24" ht="15.75" customHeight="1" x14ac:dyDescent="0.25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K165" s="210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</row>
    <row r="166" spans="1:24" ht="15.75" customHeight="1" x14ac:dyDescent="0.25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K166" s="210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</row>
    <row r="167" spans="1:24" ht="15.75" customHeight="1" x14ac:dyDescent="0.25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K167" s="210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</row>
    <row r="168" spans="1:24" ht="15.75" customHeight="1" x14ac:dyDescent="0.25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K168" s="210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</row>
    <row r="169" spans="1:24" ht="15.75" customHeight="1" x14ac:dyDescent="0.25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</row>
    <row r="170" spans="1:24" ht="15.75" customHeight="1" x14ac:dyDescent="0.25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</row>
    <row r="171" spans="1:24" ht="15.75" customHeight="1" x14ac:dyDescent="0.25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</row>
    <row r="172" spans="1:24" ht="15.75" customHeight="1" x14ac:dyDescent="0.25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</row>
    <row r="173" spans="1:24" ht="15.75" customHeight="1" x14ac:dyDescent="0.25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</row>
    <row r="174" spans="1:24" ht="15.75" customHeight="1" x14ac:dyDescent="0.25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</row>
    <row r="175" spans="1:24" ht="15.75" customHeight="1" x14ac:dyDescent="0.25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</row>
    <row r="176" spans="1:24" ht="15.75" customHeight="1" x14ac:dyDescent="0.25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</row>
    <row r="177" spans="1:24" ht="15.75" customHeight="1" x14ac:dyDescent="0.25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K177" s="210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</row>
    <row r="178" spans="1:24" ht="15.75" customHeight="1" x14ac:dyDescent="0.25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K178" s="210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</row>
    <row r="179" spans="1:24" ht="15.75" customHeight="1" x14ac:dyDescent="0.25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K179" s="210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</row>
    <row r="180" spans="1:24" ht="15.75" customHeight="1" x14ac:dyDescent="0.25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K180" s="210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</row>
    <row r="181" spans="1:24" ht="15.75" customHeight="1" x14ac:dyDescent="0.25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K181" s="210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</row>
    <row r="182" spans="1:24" ht="15.75" customHeight="1" x14ac:dyDescent="0.25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K182" s="210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</row>
    <row r="183" spans="1:24" ht="15.75" customHeight="1" x14ac:dyDescent="0.25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K183" s="210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</row>
    <row r="184" spans="1:24" ht="15.75" customHeight="1" x14ac:dyDescent="0.25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K184" s="210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</row>
    <row r="185" spans="1:24" ht="15.75" customHeight="1" x14ac:dyDescent="0.25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K185" s="210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</row>
    <row r="186" spans="1:24" ht="15.75" customHeight="1" x14ac:dyDescent="0.25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K186" s="210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</row>
    <row r="187" spans="1:24" ht="15.75" customHeight="1" x14ac:dyDescent="0.25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K187" s="210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</row>
    <row r="188" spans="1:24" ht="15.75" customHeight="1" x14ac:dyDescent="0.25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K188" s="210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</row>
    <row r="189" spans="1:24" ht="15.75" customHeight="1" x14ac:dyDescent="0.25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K189" s="210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</row>
    <row r="190" spans="1:24" ht="15.75" customHeight="1" x14ac:dyDescent="0.25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K190" s="210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</row>
    <row r="191" spans="1:24" ht="15.75" customHeight="1" x14ac:dyDescent="0.25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K191" s="210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</row>
    <row r="192" spans="1:24" ht="15.75" customHeight="1" x14ac:dyDescent="0.25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</row>
    <row r="193" spans="1:24" ht="15.75" customHeight="1" x14ac:dyDescent="0.25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</row>
    <row r="194" spans="1:24" ht="15.75" customHeight="1" x14ac:dyDescent="0.25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</row>
    <row r="195" spans="1:24" ht="15.75" customHeight="1" x14ac:dyDescent="0.25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</row>
    <row r="196" spans="1:24" ht="15.75" customHeight="1" x14ac:dyDescent="0.25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</row>
    <row r="197" spans="1:24" ht="15.75" customHeight="1" x14ac:dyDescent="0.25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</row>
    <row r="198" spans="1:24" ht="15.75" customHeight="1" x14ac:dyDescent="0.25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</row>
    <row r="199" spans="1:24" ht="15.75" customHeight="1" x14ac:dyDescent="0.25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</row>
    <row r="200" spans="1:24" ht="15.75" customHeight="1" x14ac:dyDescent="0.25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</row>
    <row r="201" spans="1:24" ht="15.75" customHeight="1" x14ac:dyDescent="0.25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</row>
    <row r="202" spans="1:24" ht="15.75" customHeight="1" x14ac:dyDescent="0.25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K202" s="210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</row>
    <row r="203" spans="1:24" ht="15.75" customHeight="1" x14ac:dyDescent="0.25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K203" s="210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</row>
    <row r="204" spans="1:24" ht="15.75" customHeight="1" x14ac:dyDescent="0.25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K204" s="210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</row>
    <row r="205" spans="1:24" ht="15.75" customHeight="1" x14ac:dyDescent="0.25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K205" s="210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</row>
    <row r="206" spans="1:24" ht="15.75" customHeight="1" x14ac:dyDescent="0.25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K206" s="210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</row>
    <row r="207" spans="1:24" ht="15.75" customHeight="1" x14ac:dyDescent="0.25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K207" s="210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</row>
    <row r="208" spans="1:24" ht="15.75" customHeight="1" x14ac:dyDescent="0.25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</row>
    <row r="209" spans="1:24" ht="15.75" customHeight="1" x14ac:dyDescent="0.25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</row>
    <row r="210" spans="1:24" ht="15.75" customHeight="1" x14ac:dyDescent="0.25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</row>
    <row r="211" spans="1:24" ht="15.75" customHeight="1" x14ac:dyDescent="0.25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K211" s="210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</row>
    <row r="212" spans="1:24" ht="15.75" customHeight="1" x14ac:dyDescent="0.25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K212" s="210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</row>
    <row r="213" spans="1:24" ht="15.75" customHeight="1" x14ac:dyDescent="0.25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K213" s="210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</row>
    <row r="214" spans="1:24" ht="15.75" customHeight="1" x14ac:dyDescent="0.25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</row>
    <row r="215" spans="1:24" ht="15.75" customHeight="1" x14ac:dyDescent="0.25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K215" s="210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</row>
    <row r="216" spans="1:24" ht="15.75" customHeight="1" x14ac:dyDescent="0.25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K216" s="210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</row>
    <row r="217" spans="1:24" ht="15.75" customHeight="1" x14ac:dyDescent="0.25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K217" s="210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</row>
    <row r="218" spans="1:24" ht="15.75" customHeight="1" x14ac:dyDescent="0.25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K218" s="210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</row>
    <row r="219" spans="1:24" ht="15.75" customHeight="1" x14ac:dyDescent="0.25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</row>
    <row r="220" spans="1:24" ht="15.75" customHeight="1" x14ac:dyDescent="0.25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</row>
    <row r="221" spans="1:24" ht="15.75" customHeight="1" x14ac:dyDescent="0.25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</row>
    <row r="222" spans="1:24" ht="15.75" customHeight="1" x14ac:dyDescent="0.25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</row>
    <row r="223" spans="1:24" ht="15.75" customHeight="1" x14ac:dyDescent="0.25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</row>
    <row r="224" spans="1:24" ht="15.75" customHeight="1" x14ac:dyDescent="0.25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</row>
    <row r="225" spans="1:24" ht="15.75" customHeight="1" x14ac:dyDescent="0.25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</row>
    <row r="226" spans="1:24" ht="15.75" customHeight="1" x14ac:dyDescent="0.25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</row>
    <row r="227" spans="1:24" ht="15.75" customHeight="1" x14ac:dyDescent="0.25">
      <c r="A227" s="210"/>
      <c r="B227" s="210"/>
      <c r="C227" s="210"/>
      <c r="D227" s="210"/>
      <c r="E227" s="210"/>
      <c r="F227" s="210"/>
      <c r="G227" s="210"/>
      <c r="H227" s="210"/>
      <c r="I227" s="210"/>
      <c r="J227" s="210"/>
      <c r="K227" s="210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</row>
    <row r="228" spans="1:24" ht="15.75" customHeight="1" x14ac:dyDescent="0.25">
      <c r="A228" s="210"/>
      <c r="B228" s="210"/>
      <c r="C228" s="210"/>
      <c r="D228" s="210"/>
      <c r="E228" s="210"/>
      <c r="F228" s="210"/>
      <c r="G228" s="210"/>
      <c r="H228" s="210"/>
      <c r="I228" s="210"/>
      <c r="J228" s="210"/>
      <c r="K228" s="210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</row>
    <row r="229" spans="1:24" ht="15.75" customHeight="1" x14ac:dyDescent="0.25">
      <c r="A229" s="210"/>
      <c r="B229" s="210"/>
      <c r="C229" s="210"/>
      <c r="D229" s="210"/>
      <c r="E229" s="210"/>
      <c r="F229" s="210"/>
      <c r="G229" s="210"/>
      <c r="H229" s="210"/>
      <c r="I229" s="210"/>
      <c r="J229" s="210"/>
      <c r="K229" s="210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</row>
    <row r="230" spans="1:24" ht="15.75" customHeight="1" x14ac:dyDescent="0.25">
      <c r="A230" s="210"/>
      <c r="B230" s="210"/>
      <c r="C230" s="210"/>
      <c r="D230" s="210"/>
      <c r="E230" s="210"/>
      <c r="F230" s="210"/>
      <c r="G230" s="210"/>
      <c r="H230" s="210"/>
      <c r="I230" s="210"/>
      <c r="J230" s="210"/>
      <c r="K230" s="210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</row>
    <row r="231" spans="1:24" ht="15.75" customHeight="1" x14ac:dyDescent="0.25">
      <c r="A231" s="210"/>
      <c r="B231" s="210"/>
      <c r="C231" s="210"/>
      <c r="D231" s="210"/>
      <c r="E231" s="210"/>
      <c r="F231" s="210"/>
      <c r="G231" s="210"/>
      <c r="H231" s="210"/>
      <c r="I231" s="210"/>
      <c r="J231" s="210"/>
      <c r="K231" s="210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</row>
    <row r="232" spans="1:24" ht="15.75" customHeight="1" x14ac:dyDescent="0.25">
      <c r="A232" s="210"/>
      <c r="B232" s="210"/>
      <c r="C232" s="210"/>
      <c r="D232" s="210"/>
      <c r="E232" s="210"/>
      <c r="F232" s="210"/>
      <c r="G232" s="210"/>
      <c r="H232" s="210"/>
      <c r="I232" s="210"/>
      <c r="J232" s="210"/>
      <c r="K232" s="210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</row>
    <row r="233" spans="1:24" ht="15.75" customHeight="1" x14ac:dyDescent="0.25">
      <c r="A233" s="210"/>
      <c r="B233" s="210"/>
      <c r="C233" s="210"/>
      <c r="D233" s="210"/>
      <c r="E233" s="210"/>
      <c r="F233" s="210"/>
      <c r="G233" s="210"/>
      <c r="H233" s="210"/>
      <c r="I233" s="210"/>
      <c r="J233" s="210"/>
      <c r="K233" s="210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</row>
    <row r="234" spans="1:24" ht="15.75" customHeight="1" x14ac:dyDescent="0.25">
      <c r="A234" s="210"/>
      <c r="B234" s="210"/>
      <c r="C234" s="210"/>
      <c r="D234" s="210"/>
      <c r="E234" s="210"/>
      <c r="F234" s="210"/>
      <c r="G234" s="210"/>
      <c r="H234" s="210"/>
      <c r="I234" s="210"/>
      <c r="J234" s="210"/>
      <c r="K234" s="210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</row>
    <row r="235" spans="1:24" ht="15.75" customHeight="1" x14ac:dyDescent="0.25">
      <c r="A235" s="210"/>
      <c r="B235" s="210"/>
      <c r="C235" s="210"/>
      <c r="D235" s="210"/>
      <c r="E235" s="210"/>
      <c r="F235" s="210"/>
      <c r="G235" s="210"/>
      <c r="H235" s="210"/>
      <c r="I235" s="210"/>
      <c r="J235" s="210"/>
      <c r="K235" s="210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</row>
    <row r="236" spans="1:24" ht="15.75" customHeight="1" x14ac:dyDescent="0.25">
      <c r="A236" s="210"/>
      <c r="B236" s="210"/>
      <c r="C236" s="210"/>
      <c r="D236" s="210"/>
      <c r="E236" s="210"/>
      <c r="F236" s="210"/>
      <c r="G236" s="210"/>
      <c r="H236" s="210"/>
      <c r="I236" s="210"/>
      <c r="J236" s="210"/>
      <c r="K236" s="210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</row>
    <row r="237" spans="1:24" ht="15.75" customHeight="1" x14ac:dyDescent="0.25">
      <c r="A237" s="210"/>
      <c r="B237" s="210"/>
      <c r="C237" s="210"/>
      <c r="D237" s="210"/>
      <c r="E237" s="210"/>
      <c r="F237" s="210"/>
      <c r="G237" s="210"/>
      <c r="H237" s="210"/>
      <c r="I237" s="210"/>
      <c r="J237" s="210"/>
      <c r="K237" s="210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</row>
    <row r="238" spans="1:24" ht="15.75" customHeight="1" x14ac:dyDescent="0.25">
      <c r="A238" s="210"/>
      <c r="B238" s="210"/>
      <c r="C238" s="210"/>
      <c r="D238" s="210"/>
      <c r="E238" s="210"/>
      <c r="F238" s="210"/>
      <c r="G238" s="210"/>
      <c r="H238" s="210"/>
      <c r="I238" s="210"/>
      <c r="J238" s="210"/>
      <c r="K238" s="210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</row>
    <row r="239" spans="1:24" ht="15.75" customHeight="1" x14ac:dyDescent="0.25">
      <c r="A239" s="210"/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</row>
    <row r="240" spans="1:24" ht="15.75" customHeight="1" x14ac:dyDescent="0.25">
      <c r="A240" s="210"/>
      <c r="B240" s="210"/>
      <c r="C240" s="210"/>
      <c r="D240" s="210"/>
      <c r="E240" s="210"/>
      <c r="F240" s="210"/>
      <c r="G240" s="210"/>
      <c r="H240" s="210"/>
      <c r="I240" s="210"/>
      <c r="J240" s="210"/>
      <c r="K240" s="210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</row>
    <row r="241" spans="1:24" ht="15.75" customHeight="1" x14ac:dyDescent="0.25">
      <c r="A241" s="210"/>
      <c r="B241" s="210"/>
      <c r="C241" s="210"/>
      <c r="D241" s="210"/>
      <c r="E241" s="210"/>
      <c r="F241" s="210"/>
      <c r="G241" s="210"/>
      <c r="H241" s="210"/>
      <c r="I241" s="210"/>
      <c r="J241" s="210"/>
      <c r="K241" s="210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</row>
    <row r="242" spans="1:24" ht="15.75" customHeight="1" x14ac:dyDescent="0.25">
      <c r="A242" s="210"/>
      <c r="B242" s="210"/>
      <c r="C242" s="210"/>
      <c r="D242" s="210"/>
      <c r="E242" s="210"/>
      <c r="F242" s="210"/>
      <c r="G242" s="210"/>
      <c r="H242" s="210"/>
      <c r="I242" s="210"/>
      <c r="J242" s="210"/>
      <c r="K242" s="210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</row>
    <row r="243" spans="1:24" ht="15.75" customHeight="1" x14ac:dyDescent="0.25">
      <c r="A243" s="210"/>
      <c r="B243" s="210"/>
      <c r="C243" s="210"/>
      <c r="D243" s="210"/>
      <c r="E243" s="210"/>
      <c r="F243" s="210"/>
      <c r="G243" s="210"/>
      <c r="H243" s="210"/>
      <c r="I243" s="210"/>
      <c r="J243" s="210"/>
      <c r="K243" s="210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</row>
    <row r="244" spans="1:24" ht="15.75" customHeight="1" x14ac:dyDescent="0.25">
      <c r="A244" s="210"/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</row>
    <row r="245" spans="1:24" ht="15.75" customHeight="1" x14ac:dyDescent="0.25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</row>
    <row r="246" spans="1:24" ht="15.75" customHeight="1" x14ac:dyDescent="0.25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</row>
    <row r="247" spans="1:24" ht="15.75" customHeight="1" x14ac:dyDescent="0.25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</row>
    <row r="248" spans="1:24" ht="15.75" customHeight="1" x14ac:dyDescent="0.25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</row>
    <row r="249" spans="1:24" ht="15.75" customHeight="1" x14ac:dyDescent="0.25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0"/>
      <c r="M249" s="210"/>
      <c r="N249" s="210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</row>
    <row r="250" spans="1:24" ht="15.75" customHeight="1" x14ac:dyDescent="0.25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</row>
    <row r="251" spans="1:24" ht="15.75" customHeight="1" x14ac:dyDescent="0.25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0"/>
      <c r="M251" s="210"/>
      <c r="N251" s="210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</row>
    <row r="252" spans="1:24" ht="15.75" customHeight="1" x14ac:dyDescent="0.25">
      <c r="A252" s="210"/>
      <c r="B252" s="210"/>
      <c r="C252" s="210"/>
      <c r="D252" s="210"/>
      <c r="E252" s="210"/>
      <c r="F252" s="210"/>
      <c r="G252" s="210"/>
      <c r="H252" s="210"/>
      <c r="I252" s="210"/>
      <c r="J252" s="210"/>
      <c r="K252" s="210"/>
      <c r="L252" s="210"/>
      <c r="M252" s="210"/>
      <c r="N252" s="210"/>
      <c r="O252" s="210"/>
      <c r="P252" s="210"/>
      <c r="Q252" s="210"/>
      <c r="R252" s="210"/>
      <c r="S252" s="210"/>
      <c r="T252" s="210"/>
      <c r="U252" s="210"/>
      <c r="V252" s="210"/>
      <c r="W252" s="210"/>
      <c r="X252" s="210"/>
    </row>
    <row r="253" spans="1:24" ht="15.75" customHeight="1" x14ac:dyDescent="0.25">
      <c r="A253" s="210"/>
      <c r="B253" s="210"/>
      <c r="C253" s="210"/>
      <c r="D253" s="210"/>
      <c r="E253" s="210"/>
      <c r="F253" s="210"/>
      <c r="G253" s="210"/>
      <c r="H253" s="210"/>
      <c r="I253" s="210"/>
      <c r="J253" s="210"/>
      <c r="K253" s="210"/>
      <c r="L253" s="210"/>
      <c r="M253" s="210"/>
      <c r="N253" s="210"/>
      <c r="O253" s="210"/>
      <c r="P253" s="210"/>
      <c r="Q253" s="210"/>
      <c r="R253" s="210"/>
      <c r="S253" s="210"/>
      <c r="T253" s="210"/>
      <c r="U253" s="210"/>
      <c r="V253" s="210"/>
      <c r="W253" s="210"/>
      <c r="X253" s="210"/>
    </row>
    <row r="254" spans="1:24" ht="15.75" customHeight="1" x14ac:dyDescent="0.25">
      <c r="A254" s="210"/>
      <c r="B254" s="210"/>
      <c r="C254" s="210"/>
      <c r="D254" s="210"/>
      <c r="E254" s="210"/>
      <c r="F254" s="210"/>
      <c r="G254" s="210"/>
      <c r="H254" s="210"/>
      <c r="I254" s="210"/>
      <c r="J254" s="210"/>
      <c r="K254" s="210"/>
      <c r="L254" s="210"/>
      <c r="M254" s="210"/>
      <c r="N254" s="210"/>
      <c r="O254" s="210"/>
      <c r="P254" s="210"/>
      <c r="Q254" s="210"/>
      <c r="R254" s="210"/>
      <c r="S254" s="210"/>
      <c r="T254" s="210"/>
      <c r="U254" s="210"/>
      <c r="V254" s="210"/>
      <c r="W254" s="210"/>
      <c r="X254" s="210"/>
    </row>
    <row r="255" spans="1:24" ht="15.75" customHeight="1" x14ac:dyDescent="0.25">
      <c r="A255" s="210"/>
      <c r="B255" s="210"/>
      <c r="C255" s="210"/>
      <c r="D255" s="210"/>
      <c r="E255" s="210"/>
      <c r="F255" s="210"/>
      <c r="G255" s="210"/>
      <c r="H255" s="210"/>
      <c r="I255" s="210"/>
      <c r="J255" s="210"/>
      <c r="K255" s="210"/>
      <c r="L255" s="210"/>
      <c r="M255" s="210"/>
      <c r="N255" s="210"/>
      <c r="O255" s="210"/>
      <c r="P255" s="210"/>
      <c r="Q255" s="210"/>
      <c r="R255" s="210"/>
      <c r="S255" s="210"/>
      <c r="T255" s="210"/>
      <c r="U255" s="210"/>
      <c r="V255" s="210"/>
      <c r="W255" s="210"/>
      <c r="X255" s="210"/>
    </row>
    <row r="256" spans="1:24" ht="15.75" customHeight="1" x14ac:dyDescent="0.25">
      <c r="A256" s="210"/>
      <c r="B256" s="210"/>
      <c r="C256" s="210"/>
      <c r="D256" s="210"/>
      <c r="E256" s="210"/>
      <c r="F256" s="210"/>
      <c r="G256" s="210"/>
      <c r="H256" s="210"/>
      <c r="I256" s="210"/>
      <c r="J256" s="210"/>
      <c r="K256" s="210"/>
      <c r="L256" s="210"/>
      <c r="M256" s="210"/>
      <c r="N256" s="210"/>
      <c r="O256" s="210"/>
      <c r="P256" s="210"/>
      <c r="Q256" s="210"/>
      <c r="R256" s="210"/>
      <c r="S256" s="210"/>
      <c r="T256" s="210"/>
      <c r="U256" s="210"/>
      <c r="V256" s="210"/>
      <c r="W256" s="210"/>
      <c r="X256" s="210"/>
    </row>
    <row r="257" spans="1:24" ht="15.75" customHeight="1" x14ac:dyDescent="0.25">
      <c r="A257" s="210"/>
      <c r="B257" s="210"/>
      <c r="C257" s="210"/>
      <c r="D257" s="210"/>
      <c r="E257" s="210"/>
      <c r="F257" s="210"/>
      <c r="G257" s="210"/>
      <c r="H257" s="210"/>
      <c r="I257" s="210"/>
      <c r="J257" s="210"/>
      <c r="K257" s="210"/>
      <c r="L257" s="210"/>
      <c r="M257" s="210"/>
      <c r="N257" s="210"/>
      <c r="O257" s="210"/>
      <c r="P257" s="210"/>
      <c r="Q257" s="210"/>
      <c r="R257" s="210"/>
      <c r="S257" s="210"/>
      <c r="T257" s="210"/>
      <c r="U257" s="210"/>
      <c r="V257" s="210"/>
      <c r="W257" s="210"/>
      <c r="X257" s="210"/>
    </row>
    <row r="258" spans="1:24" ht="15.75" customHeight="1" x14ac:dyDescent="0.25">
      <c r="A258" s="210"/>
      <c r="B258" s="210"/>
      <c r="C258" s="210"/>
      <c r="D258" s="210"/>
      <c r="E258" s="210"/>
      <c r="F258" s="210"/>
      <c r="G258" s="210"/>
      <c r="H258" s="210"/>
      <c r="I258" s="210"/>
      <c r="J258" s="210"/>
      <c r="K258" s="210"/>
      <c r="L258" s="210"/>
      <c r="M258" s="210"/>
      <c r="N258" s="210"/>
      <c r="O258" s="210"/>
      <c r="P258" s="210"/>
      <c r="Q258" s="210"/>
      <c r="R258" s="210"/>
      <c r="S258" s="210"/>
      <c r="T258" s="210"/>
      <c r="U258" s="210"/>
      <c r="V258" s="210"/>
      <c r="W258" s="210"/>
      <c r="X258" s="210"/>
    </row>
    <row r="259" spans="1:24" ht="15.75" customHeight="1" x14ac:dyDescent="0.25">
      <c r="A259" s="210"/>
      <c r="B259" s="210"/>
      <c r="C259" s="210"/>
      <c r="D259" s="210"/>
      <c r="E259" s="210"/>
      <c r="F259" s="210"/>
      <c r="G259" s="210"/>
      <c r="H259" s="210"/>
      <c r="I259" s="210"/>
      <c r="J259" s="210"/>
      <c r="K259" s="210"/>
      <c r="L259" s="210"/>
      <c r="M259" s="210"/>
      <c r="N259" s="210"/>
      <c r="O259" s="210"/>
      <c r="P259" s="210"/>
      <c r="Q259" s="210"/>
      <c r="R259" s="210"/>
      <c r="S259" s="210"/>
      <c r="T259" s="210"/>
      <c r="U259" s="210"/>
      <c r="V259" s="210"/>
      <c r="W259" s="210"/>
      <c r="X259" s="210"/>
    </row>
    <row r="260" spans="1:24" ht="15.75" customHeight="1" x14ac:dyDescent="0.25">
      <c r="A260" s="210"/>
      <c r="B260" s="210"/>
      <c r="C260" s="210"/>
      <c r="D260" s="210"/>
      <c r="E260" s="210"/>
      <c r="F260" s="210"/>
      <c r="G260" s="210"/>
      <c r="H260" s="210"/>
      <c r="I260" s="210"/>
      <c r="J260" s="210"/>
      <c r="K260" s="210"/>
      <c r="L260" s="210"/>
      <c r="M260" s="210"/>
      <c r="N260" s="210"/>
      <c r="O260" s="210"/>
      <c r="P260" s="210"/>
      <c r="Q260" s="210"/>
      <c r="R260" s="210"/>
      <c r="S260" s="210"/>
      <c r="T260" s="210"/>
      <c r="U260" s="210"/>
      <c r="V260" s="210"/>
      <c r="W260" s="210"/>
      <c r="X260" s="210"/>
    </row>
    <row r="261" spans="1:24" ht="15.75" customHeight="1" x14ac:dyDescent="0.25">
      <c r="A261" s="210"/>
      <c r="B261" s="210"/>
      <c r="C261" s="210"/>
      <c r="D261" s="210"/>
      <c r="E261" s="210"/>
      <c r="F261" s="210"/>
      <c r="G261" s="210"/>
      <c r="H261" s="210"/>
      <c r="I261" s="210"/>
      <c r="J261" s="210"/>
      <c r="K261" s="210"/>
      <c r="L261" s="210"/>
      <c r="M261" s="210"/>
      <c r="N261" s="210"/>
      <c r="O261" s="210"/>
      <c r="P261" s="210"/>
      <c r="Q261" s="210"/>
      <c r="R261" s="210"/>
      <c r="S261" s="210"/>
      <c r="T261" s="210"/>
      <c r="U261" s="210"/>
      <c r="V261" s="210"/>
      <c r="W261" s="210"/>
      <c r="X261" s="210"/>
    </row>
    <row r="262" spans="1:24" ht="15.75" customHeight="1" x14ac:dyDescent="0.25">
      <c r="A262" s="210"/>
      <c r="B262" s="210"/>
      <c r="C262" s="210"/>
      <c r="D262" s="210"/>
      <c r="E262" s="210"/>
      <c r="F262" s="210"/>
      <c r="G262" s="210"/>
      <c r="H262" s="210"/>
      <c r="I262" s="210"/>
      <c r="J262" s="210"/>
      <c r="K262" s="210"/>
      <c r="L262" s="210"/>
      <c r="M262" s="210"/>
      <c r="N262" s="210"/>
      <c r="O262" s="210"/>
      <c r="P262" s="210"/>
      <c r="Q262" s="210"/>
      <c r="R262" s="210"/>
      <c r="S262" s="210"/>
      <c r="T262" s="210"/>
      <c r="U262" s="210"/>
      <c r="V262" s="210"/>
      <c r="W262" s="210"/>
      <c r="X262" s="210"/>
    </row>
    <row r="263" spans="1:24" ht="15.75" customHeight="1" x14ac:dyDescent="0.25">
      <c r="A263" s="210"/>
      <c r="B263" s="210"/>
      <c r="C263" s="210"/>
      <c r="D263" s="210"/>
      <c r="E263" s="210"/>
      <c r="F263" s="210"/>
      <c r="G263" s="210"/>
      <c r="H263" s="210"/>
      <c r="I263" s="210"/>
      <c r="J263" s="210"/>
      <c r="K263" s="210"/>
      <c r="L263" s="210"/>
      <c r="M263" s="210"/>
      <c r="N263" s="210"/>
      <c r="O263" s="210"/>
      <c r="P263" s="210"/>
      <c r="Q263" s="210"/>
      <c r="R263" s="210"/>
      <c r="S263" s="210"/>
      <c r="T263" s="210"/>
      <c r="U263" s="210"/>
      <c r="V263" s="210"/>
      <c r="W263" s="210"/>
      <c r="X263" s="210"/>
    </row>
    <row r="264" spans="1:24" ht="15.75" customHeight="1" x14ac:dyDescent="0.25">
      <c r="A264" s="210"/>
      <c r="B264" s="210"/>
      <c r="C264" s="210"/>
      <c r="D264" s="210"/>
      <c r="E264" s="210"/>
      <c r="F264" s="210"/>
      <c r="G264" s="210"/>
      <c r="H264" s="210"/>
      <c r="I264" s="210"/>
      <c r="J264" s="210"/>
      <c r="K264" s="210"/>
      <c r="L264" s="210"/>
      <c r="M264" s="210"/>
      <c r="N264" s="210"/>
      <c r="O264" s="210"/>
      <c r="P264" s="210"/>
      <c r="Q264" s="210"/>
      <c r="R264" s="210"/>
      <c r="S264" s="210"/>
      <c r="T264" s="210"/>
      <c r="U264" s="210"/>
      <c r="V264" s="210"/>
      <c r="W264" s="210"/>
      <c r="X264" s="210"/>
    </row>
    <row r="265" spans="1:24" ht="15.75" customHeight="1" x14ac:dyDescent="0.25">
      <c r="A265" s="210"/>
      <c r="B265" s="210"/>
      <c r="C265" s="210"/>
      <c r="D265" s="210"/>
      <c r="E265" s="210"/>
      <c r="F265" s="210"/>
      <c r="G265" s="210"/>
      <c r="H265" s="210"/>
      <c r="I265" s="210"/>
      <c r="J265" s="210"/>
      <c r="K265" s="210"/>
      <c r="L265" s="210"/>
      <c r="M265" s="210"/>
      <c r="N265" s="210"/>
      <c r="O265" s="210"/>
      <c r="P265" s="210"/>
      <c r="Q265" s="210"/>
      <c r="R265" s="210"/>
      <c r="S265" s="210"/>
      <c r="T265" s="210"/>
      <c r="U265" s="210"/>
      <c r="V265" s="210"/>
      <c r="W265" s="210"/>
      <c r="X265" s="210"/>
    </row>
    <row r="266" spans="1:24" ht="15.75" customHeight="1" x14ac:dyDescent="0.25">
      <c r="A266" s="210"/>
      <c r="B266" s="210"/>
      <c r="C266" s="210"/>
      <c r="D266" s="210"/>
      <c r="E266" s="210"/>
      <c r="F266" s="210"/>
      <c r="G266" s="210"/>
      <c r="H266" s="210"/>
      <c r="I266" s="210"/>
      <c r="J266" s="210"/>
      <c r="K266" s="210"/>
      <c r="L266" s="210"/>
      <c r="M266" s="210"/>
      <c r="N266" s="210"/>
      <c r="O266" s="210"/>
      <c r="P266" s="210"/>
      <c r="Q266" s="210"/>
      <c r="R266" s="210"/>
      <c r="S266" s="210"/>
      <c r="T266" s="210"/>
      <c r="U266" s="210"/>
      <c r="V266" s="210"/>
      <c r="W266" s="210"/>
      <c r="X266" s="210"/>
    </row>
    <row r="267" spans="1:24" ht="15.75" customHeight="1" x14ac:dyDescent="0.25">
      <c r="A267" s="210"/>
      <c r="B267" s="210"/>
      <c r="C267" s="210"/>
      <c r="D267" s="210"/>
      <c r="E267" s="210"/>
      <c r="F267" s="210"/>
      <c r="G267" s="210"/>
      <c r="H267" s="210"/>
      <c r="I267" s="210"/>
      <c r="J267" s="210"/>
      <c r="K267" s="210"/>
      <c r="L267" s="210"/>
      <c r="M267" s="210"/>
      <c r="N267" s="210"/>
      <c r="O267" s="210"/>
      <c r="P267" s="210"/>
      <c r="Q267" s="210"/>
      <c r="R267" s="210"/>
      <c r="S267" s="210"/>
      <c r="T267" s="210"/>
      <c r="U267" s="210"/>
      <c r="V267" s="210"/>
      <c r="W267" s="210"/>
      <c r="X267" s="210"/>
    </row>
    <row r="268" spans="1:24" ht="15.75" customHeight="1" x14ac:dyDescent="0.25">
      <c r="A268" s="210"/>
      <c r="B268" s="210"/>
      <c r="C268" s="210"/>
      <c r="D268" s="210"/>
      <c r="E268" s="210"/>
      <c r="F268" s="210"/>
      <c r="G268" s="210"/>
      <c r="H268" s="210"/>
      <c r="I268" s="210"/>
      <c r="J268" s="210"/>
      <c r="K268" s="210"/>
      <c r="L268" s="210"/>
      <c r="M268" s="210"/>
      <c r="N268" s="210"/>
      <c r="O268" s="210"/>
      <c r="P268" s="210"/>
      <c r="Q268" s="210"/>
      <c r="R268" s="210"/>
      <c r="S268" s="210"/>
      <c r="T268" s="210"/>
      <c r="U268" s="210"/>
      <c r="V268" s="210"/>
      <c r="W268" s="210"/>
      <c r="X268" s="210"/>
    </row>
    <row r="269" spans="1:24" ht="15.75" customHeight="1" x14ac:dyDescent="0.25">
      <c r="A269" s="210"/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</row>
    <row r="270" spans="1:24" ht="15.75" customHeight="1" x14ac:dyDescent="0.25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0"/>
      <c r="M270" s="210"/>
      <c r="N270" s="210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</row>
    <row r="271" spans="1:24" ht="15.75" customHeight="1" x14ac:dyDescent="0.25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0"/>
      <c r="M271" s="210"/>
      <c r="N271" s="210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</row>
    <row r="272" spans="1:24" ht="15.75" customHeight="1" x14ac:dyDescent="0.25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</row>
    <row r="273" spans="1:24" ht="15.75" customHeight="1" x14ac:dyDescent="0.25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0"/>
      <c r="M273" s="210"/>
      <c r="N273" s="210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</row>
    <row r="274" spans="1:24" ht="15.75" customHeight="1" x14ac:dyDescent="0.25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</row>
    <row r="275" spans="1:24" ht="15.75" customHeight="1" x14ac:dyDescent="0.25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0"/>
      <c r="M275" s="210"/>
      <c r="N275" s="210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</row>
    <row r="276" spans="1:24" ht="15.75" customHeight="1" x14ac:dyDescent="0.25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</row>
    <row r="277" spans="1:24" ht="15.75" customHeight="1" x14ac:dyDescent="0.25">
      <c r="A277" s="210"/>
      <c r="B277" s="210"/>
      <c r="C277" s="210"/>
      <c r="D277" s="210"/>
      <c r="E277" s="210"/>
      <c r="F277" s="210"/>
      <c r="G277" s="210"/>
      <c r="H277" s="210"/>
      <c r="I277" s="210"/>
      <c r="J277" s="210"/>
      <c r="K277" s="210"/>
      <c r="L277" s="210"/>
      <c r="M277" s="210"/>
      <c r="N277" s="210"/>
      <c r="O277" s="210"/>
      <c r="P277" s="210"/>
      <c r="Q277" s="210"/>
      <c r="R277" s="210"/>
      <c r="S277" s="210"/>
      <c r="T277" s="210"/>
      <c r="U277" s="210"/>
      <c r="V277" s="210"/>
      <c r="W277" s="210"/>
      <c r="X277" s="210"/>
    </row>
    <row r="278" spans="1:24" ht="15.75" customHeight="1" x14ac:dyDescent="0.25">
      <c r="A278" s="210"/>
      <c r="B278" s="210"/>
      <c r="C278" s="210"/>
      <c r="D278" s="210"/>
      <c r="E278" s="210"/>
      <c r="F278" s="210"/>
      <c r="G278" s="210"/>
      <c r="H278" s="210"/>
      <c r="I278" s="210"/>
      <c r="J278" s="210"/>
      <c r="K278" s="210"/>
      <c r="L278" s="210"/>
      <c r="M278" s="210"/>
      <c r="N278" s="210"/>
      <c r="O278" s="210"/>
      <c r="P278" s="210"/>
      <c r="Q278" s="210"/>
      <c r="R278" s="210"/>
      <c r="S278" s="210"/>
      <c r="T278" s="210"/>
      <c r="U278" s="210"/>
      <c r="V278" s="210"/>
      <c r="W278" s="210"/>
      <c r="X278" s="210"/>
    </row>
    <row r="279" spans="1:24" ht="15.75" customHeight="1" x14ac:dyDescent="0.25">
      <c r="A279" s="210"/>
      <c r="B279" s="210"/>
      <c r="C279" s="210"/>
      <c r="D279" s="210"/>
      <c r="E279" s="210"/>
      <c r="F279" s="210"/>
      <c r="G279" s="210"/>
      <c r="H279" s="210"/>
      <c r="I279" s="210"/>
      <c r="J279" s="210"/>
      <c r="K279" s="210"/>
      <c r="L279" s="210"/>
      <c r="M279" s="210"/>
      <c r="N279" s="210"/>
      <c r="O279" s="210"/>
      <c r="P279" s="210"/>
      <c r="Q279" s="210"/>
      <c r="R279" s="210"/>
      <c r="S279" s="210"/>
      <c r="T279" s="210"/>
      <c r="U279" s="210"/>
      <c r="V279" s="210"/>
      <c r="W279" s="210"/>
      <c r="X279" s="210"/>
    </row>
    <row r="280" spans="1:24" ht="15.75" customHeight="1" x14ac:dyDescent="0.25">
      <c r="A280" s="210"/>
      <c r="B280" s="210"/>
      <c r="C280" s="210"/>
      <c r="D280" s="210"/>
      <c r="E280" s="210"/>
      <c r="F280" s="210"/>
      <c r="G280" s="210"/>
      <c r="H280" s="210"/>
      <c r="I280" s="210"/>
      <c r="J280" s="210"/>
      <c r="K280" s="210"/>
      <c r="L280" s="210"/>
      <c r="M280" s="210"/>
      <c r="N280" s="210"/>
      <c r="O280" s="210"/>
      <c r="P280" s="210"/>
      <c r="Q280" s="210"/>
      <c r="R280" s="210"/>
      <c r="S280" s="210"/>
      <c r="T280" s="210"/>
      <c r="U280" s="210"/>
      <c r="V280" s="210"/>
      <c r="W280" s="210"/>
      <c r="X280" s="210"/>
    </row>
    <row r="281" spans="1:24" ht="15.75" customHeight="1" x14ac:dyDescent="0.25">
      <c r="A281" s="210"/>
      <c r="B281" s="210"/>
      <c r="C281" s="210"/>
      <c r="D281" s="210"/>
      <c r="E281" s="210"/>
      <c r="F281" s="210"/>
      <c r="G281" s="210"/>
      <c r="H281" s="210"/>
      <c r="I281" s="210"/>
      <c r="J281" s="210"/>
      <c r="K281" s="210"/>
      <c r="L281" s="210"/>
      <c r="M281" s="210"/>
      <c r="N281" s="210"/>
      <c r="O281" s="210"/>
      <c r="P281" s="210"/>
      <c r="Q281" s="210"/>
      <c r="R281" s="210"/>
      <c r="S281" s="210"/>
      <c r="T281" s="210"/>
      <c r="U281" s="210"/>
      <c r="V281" s="210"/>
      <c r="W281" s="210"/>
      <c r="X281" s="210"/>
    </row>
    <row r="282" spans="1:24" ht="15.75" customHeight="1" x14ac:dyDescent="0.25">
      <c r="A282" s="210"/>
      <c r="B282" s="210"/>
      <c r="C282" s="210"/>
      <c r="D282" s="210"/>
      <c r="E282" s="210"/>
      <c r="F282" s="210"/>
      <c r="G282" s="210"/>
      <c r="H282" s="210"/>
      <c r="I282" s="210"/>
      <c r="J282" s="210"/>
      <c r="K282" s="210"/>
      <c r="L282" s="210"/>
      <c r="M282" s="210"/>
      <c r="N282" s="210"/>
      <c r="O282" s="210"/>
      <c r="P282" s="210"/>
      <c r="Q282" s="210"/>
      <c r="R282" s="210"/>
      <c r="S282" s="210"/>
      <c r="T282" s="210"/>
      <c r="U282" s="210"/>
      <c r="V282" s="210"/>
      <c r="W282" s="210"/>
      <c r="X282" s="210"/>
    </row>
    <row r="283" spans="1:24" ht="15.75" customHeight="1" x14ac:dyDescent="0.25">
      <c r="A283" s="210"/>
      <c r="B283" s="210"/>
      <c r="C283" s="210"/>
      <c r="D283" s="210"/>
      <c r="E283" s="210"/>
      <c r="F283" s="210"/>
      <c r="G283" s="210"/>
      <c r="H283" s="210"/>
      <c r="I283" s="210"/>
      <c r="J283" s="210"/>
      <c r="K283" s="210"/>
      <c r="L283" s="210"/>
      <c r="M283" s="210"/>
      <c r="N283" s="210"/>
      <c r="O283" s="210"/>
      <c r="P283" s="210"/>
      <c r="Q283" s="210"/>
      <c r="R283" s="210"/>
      <c r="S283" s="210"/>
      <c r="T283" s="210"/>
      <c r="U283" s="210"/>
      <c r="V283" s="210"/>
      <c r="W283" s="210"/>
      <c r="X283" s="210"/>
    </row>
    <row r="284" spans="1:24" ht="15.75" customHeight="1" x14ac:dyDescent="0.25">
      <c r="A284" s="210"/>
      <c r="B284" s="210"/>
      <c r="C284" s="210"/>
      <c r="D284" s="210"/>
      <c r="E284" s="210"/>
      <c r="F284" s="210"/>
      <c r="G284" s="210"/>
      <c r="H284" s="210"/>
      <c r="I284" s="210"/>
      <c r="J284" s="210"/>
      <c r="K284" s="210"/>
      <c r="L284" s="210"/>
      <c r="M284" s="210"/>
      <c r="N284" s="210"/>
      <c r="O284" s="210"/>
      <c r="P284" s="210"/>
      <c r="Q284" s="210"/>
      <c r="R284" s="210"/>
      <c r="S284" s="210"/>
      <c r="T284" s="210"/>
      <c r="U284" s="210"/>
      <c r="V284" s="210"/>
      <c r="W284" s="210"/>
      <c r="X284" s="210"/>
    </row>
    <row r="285" spans="1:24" ht="15.75" customHeight="1" x14ac:dyDescent="0.25">
      <c r="A285" s="210"/>
      <c r="B285" s="210"/>
      <c r="C285" s="210"/>
      <c r="D285" s="210"/>
      <c r="E285" s="210"/>
      <c r="F285" s="210"/>
      <c r="G285" s="210"/>
      <c r="H285" s="210"/>
      <c r="I285" s="210"/>
      <c r="J285" s="210"/>
      <c r="K285" s="210"/>
      <c r="L285" s="210"/>
      <c r="M285" s="210"/>
      <c r="N285" s="210"/>
      <c r="O285" s="210"/>
      <c r="P285" s="210"/>
      <c r="Q285" s="210"/>
      <c r="R285" s="210"/>
      <c r="S285" s="210"/>
      <c r="T285" s="210"/>
      <c r="U285" s="210"/>
      <c r="V285" s="210"/>
      <c r="W285" s="210"/>
      <c r="X285" s="210"/>
    </row>
    <row r="286" spans="1:24" ht="15.75" customHeight="1" x14ac:dyDescent="0.25">
      <c r="A286" s="210"/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210"/>
      <c r="P286" s="210"/>
      <c r="Q286" s="210"/>
      <c r="R286" s="210"/>
      <c r="S286" s="210"/>
      <c r="T286" s="210"/>
      <c r="U286" s="210"/>
      <c r="V286" s="210"/>
      <c r="W286" s="210"/>
      <c r="X286" s="210"/>
    </row>
    <row r="287" spans="1:24" ht="15.75" customHeight="1" x14ac:dyDescent="0.25">
      <c r="A287" s="210"/>
      <c r="B287" s="210"/>
      <c r="C287" s="210"/>
      <c r="D287" s="210"/>
      <c r="E287" s="210"/>
      <c r="F287" s="210"/>
      <c r="G287" s="210"/>
      <c r="H287" s="210"/>
      <c r="I287" s="210"/>
      <c r="J287" s="210"/>
      <c r="K287" s="210"/>
      <c r="L287" s="210"/>
      <c r="M287" s="210"/>
      <c r="N287" s="210"/>
      <c r="O287" s="210"/>
      <c r="P287" s="210"/>
      <c r="Q287" s="210"/>
      <c r="R287" s="210"/>
      <c r="S287" s="210"/>
      <c r="T287" s="210"/>
      <c r="U287" s="210"/>
      <c r="V287" s="210"/>
      <c r="W287" s="210"/>
      <c r="X287" s="210"/>
    </row>
    <row r="288" spans="1:24" ht="15.75" customHeight="1" x14ac:dyDescent="0.25">
      <c r="A288" s="210"/>
      <c r="B288" s="210"/>
      <c r="C288" s="210"/>
      <c r="D288" s="210"/>
      <c r="E288" s="210"/>
      <c r="F288" s="210"/>
      <c r="G288" s="210"/>
      <c r="H288" s="210"/>
      <c r="I288" s="210"/>
      <c r="J288" s="210"/>
      <c r="K288" s="210"/>
      <c r="L288" s="210"/>
      <c r="M288" s="210"/>
      <c r="N288" s="210"/>
      <c r="O288" s="210"/>
      <c r="P288" s="210"/>
      <c r="Q288" s="210"/>
      <c r="R288" s="210"/>
      <c r="S288" s="210"/>
      <c r="T288" s="210"/>
      <c r="U288" s="210"/>
      <c r="V288" s="210"/>
      <c r="W288" s="210"/>
      <c r="X288" s="210"/>
    </row>
    <row r="289" spans="1:24" ht="15.75" customHeight="1" x14ac:dyDescent="0.25">
      <c r="A289" s="210"/>
      <c r="B289" s="210"/>
      <c r="C289" s="210"/>
      <c r="D289" s="210"/>
      <c r="E289" s="210"/>
      <c r="F289" s="210"/>
      <c r="G289" s="210"/>
      <c r="H289" s="210"/>
      <c r="I289" s="210"/>
      <c r="J289" s="210"/>
      <c r="K289" s="210"/>
      <c r="L289" s="210"/>
      <c r="M289" s="210"/>
      <c r="N289" s="210"/>
      <c r="O289" s="210"/>
      <c r="P289" s="210"/>
      <c r="Q289" s="210"/>
      <c r="R289" s="210"/>
      <c r="S289" s="210"/>
      <c r="T289" s="210"/>
      <c r="U289" s="210"/>
      <c r="V289" s="210"/>
      <c r="W289" s="210"/>
      <c r="X289" s="210"/>
    </row>
    <row r="290" spans="1:24" ht="15.75" customHeight="1" x14ac:dyDescent="0.25">
      <c r="A290" s="210"/>
      <c r="B290" s="210"/>
      <c r="C290" s="210"/>
      <c r="D290" s="210"/>
      <c r="E290" s="210"/>
      <c r="F290" s="210"/>
      <c r="G290" s="210"/>
      <c r="H290" s="210"/>
      <c r="I290" s="210"/>
      <c r="J290" s="210"/>
      <c r="K290" s="210"/>
      <c r="L290" s="210"/>
      <c r="M290" s="210"/>
      <c r="N290" s="210"/>
      <c r="O290" s="210"/>
      <c r="P290" s="210"/>
      <c r="Q290" s="210"/>
      <c r="R290" s="210"/>
      <c r="S290" s="210"/>
      <c r="T290" s="210"/>
      <c r="U290" s="210"/>
      <c r="V290" s="210"/>
      <c r="W290" s="210"/>
      <c r="X290" s="210"/>
    </row>
    <row r="291" spans="1:24" ht="15.75" customHeight="1" x14ac:dyDescent="0.25">
      <c r="A291" s="210"/>
      <c r="B291" s="210"/>
      <c r="C291" s="210"/>
      <c r="D291" s="210"/>
      <c r="E291" s="210"/>
      <c r="F291" s="210"/>
      <c r="G291" s="210"/>
      <c r="H291" s="210"/>
      <c r="I291" s="210"/>
      <c r="J291" s="210"/>
      <c r="K291" s="210"/>
      <c r="L291" s="210"/>
      <c r="M291" s="210"/>
      <c r="N291" s="210"/>
      <c r="O291" s="210"/>
      <c r="P291" s="210"/>
      <c r="Q291" s="210"/>
      <c r="R291" s="210"/>
      <c r="S291" s="210"/>
      <c r="T291" s="210"/>
      <c r="U291" s="210"/>
      <c r="V291" s="210"/>
      <c r="W291" s="210"/>
      <c r="X291" s="210"/>
    </row>
    <row r="292" spans="1:24" ht="15.75" customHeight="1" x14ac:dyDescent="0.25">
      <c r="A292" s="210"/>
      <c r="B292" s="210"/>
      <c r="C292" s="210"/>
      <c r="D292" s="210"/>
      <c r="E292" s="210"/>
      <c r="F292" s="210"/>
      <c r="G292" s="210"/>
      <c r="H292" s="210"/>
      <c r="I292" s="210"/>
      <c r="J292" s="210"/>
      <c r="K292" s="210"/>
      <c r="L292" s="210"/>
      <c r="M292" s="210"/>
      <c r="N292" s="210"/>
      <c r="O292" s="210"/>
      <c r="P292" s="210"/>
      <c r="Q292" s="210"/>
      <c r="R292" s="210"/>
      <c r="S292" s="210"/>
      <c r="T292" s="210"/>
      <c r="U292" s="210"/>
      <c r="V292" s="210"/>
      <c r="W292" s="210"/>
      <c r="X292" s="210"/>
    </row>
    <row r="293" spans="1:24" ht="15.75" customHeight="1" x14ac:dyDescent="0.25">
      <c r="A293" s="210"/>
      <c r="B293" s="210"/>
      <c r="C293" s="210"/>
      <c r="D293" s="210"/>
      <c r="E293" s="210"/>
      <c r="F293" s="210"/>
      <c r="G293" s="210"/>
      <c r="H293" s="210"/>
      <c r="I293" s="210"/>
      <c r="J293" s="210"/>
      <c r="K293" s="210"/>
      <c r="L293" s="210"/>
      <c r="M293" s="210"/>
      <c r="N293" s="210"/>
      <c r="O293" s="210"/>
      <c r="P293" s="210"/>
      <c r="Q293" s="210"/>
      <c r="R293" s="210"/>
      <c r="S293" s="210"/>
      <c r="T293" s="210"/>
      <c r="U293" s="210"/>
      <c r="V293" s="210"/>
      <c r="W293" s="210"/>
      <c r="X293" s="210"/>
    </row>
    <row r="294" spans="1:24" ht="15.75" customHeight="1" x14ac:dyDescent="0.25">
      <c r="A294" s="210"/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</row>
    <row r="295" spans="1:24" ht="15.75" customHeight="1" x14ac:dyDescent="0.25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0"/>
      <c r="M295" s="210"/>
      <c r="N295" s="210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</row>
    <row r="296" spans="1:24" ht="15.75" customHeight="1" x14ac:dyDescent="0.25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0"/>
      <c r="M296" s="210"/>
      <c r="N296" s="210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</row>
    <row r="297" spans="1:24" ht="15.75" customHeight="1" x14ac:dyDescent="0.25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</row>
    <row r="298" spans="1:24" ht="15.75" customHeight="1" x14ac:dyDescent="0.25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0"/>
      <c r="M298" s="210"/>
      <c r="N298" s="210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</row>
    <row r="299" spans="1:24" ht="15.75" customHeight="1" x14ac:dyDescent="0.25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</row>
    <row r="300" spans="1:24" ht="15.75" customHeight="1" x14ac:dyDescent="0.25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</row>
    <row r="301" spans="1:24" ht="15.75" customHeight="1" x14ac:dyDescent="0.25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</row>
    <row r="302" spans="1:24" ht="15.75" customHeight="1" x14ac:dyDescent="0.25">
      <c r="A302" s="210"/>
      <c r="B302" s="210"/>
      <c r="C302" s="210"/>
      <c r="D302" s="210"/>
      <c r="E302" s="210"/>
      <c r="F302" s="210"/>
      <c r="G302" s="210"/>
      <c r="H302" s="210"/>
      <c r="I302" s="210"/>
      <c r="J302" s="210"/>
      <c r="K302" s="210"/>
      <c r="L302" s="210"/>
      <c r="M302" s="210"/>
      <c r="N302" s="210"/>
      <c r="O302" s="210"/>
      <c r="P302" s="210"/>
      <c r="Q302" s="210"/>
      <c r="R302" s="210"/>
      <c r="S302" s="210"/>
      <c r="T302" s="210"/>
      <c r="U302" s="210"/>
      <c r="V302" s="210"/>
      <c r="W302" s="210"/>
      <c r="X302" s="210"/>
    </row>
    <row r="303" spans="1:24" ht="15.75" customHeight="1" x14ac:dyDescent="0.25">
      <c r="A303" s="210"/>
      <c r="B303" s="210"/>
      <c r="C303" s="210"/>
      <c r="D303" s="210"/>
      <c r="E303" s="210"/>
      <c r="F303" s="210"/>
      <c r="G303" s="210"/>
      <c r="H303" s="210"/>
      <c r="I303" s="210"/>
      <c r="J303" s="210"/>
      <c r="K303" s="210"/>
      <c r="L303" s="210"/>
      <c r="M303" s="210"/>
      <c r="N303" s="210"/>
      <c r="O303" s="210"/>
      <c r="P303" s="210"/>
      <c r="Q303" s="210"/>
      <c r="R303" s="210"/>
      <c r="S303" s="210"/>
      <c r="T303" s="210"/>
      <c r="U303" s="210"/>
      <c r="V303" s="210"/>
      <c r="W303" s="210"/>
      <c r="X303" s="210"/>
    </row>
    <row r="304" spans="1:24" ht="15.75" customHeight="1" x14ac:dyDescent="0.25">
      <c r="A304" s="210"/>
      <c r="B304" s="210"/>
      <c r="C304" s="210"/>
      <c r="D304" s="210"/>
      <c r="E304" s="210"/>
      <c r="F304" s="210"/>
      <c r="G304" s="210"/>
      <c r="H304" s="210"/>
      <c r="I304" s="210"/>
      <c r="J304" s="210"/>
      <c r="K304" s="210"/>
      <c r="L304" s="210"/>
      <c r="M304" s="210"/>
      <c r="N304" s="210"/>
      <c r="O304" s="210"/>
      <c r="P304" s="210"/>
      <c r="Q304" s="210"/>
      <c r="R304" s="210"/>
      <c r="S304" s="210"/>
      <c r="T304" s="210"/>
      <c r="U304" s="210"/>
      <c r="V304" s="210"/>
      <c r="W304" s="210"/>
      <c r="X304" s="210"/>
    </row>
    <row r="305" spans="1:24" ht="15.75" customHeight="1" x14ac:dyDescent="0.25">
      <c r="A305" s="210"/>
      <c r="B305" s="210"/>
      <c r="C305" s="210"/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210"/>
      <c r="W305" s="210"/>
      <c r="X305" s="210"/>
    </row>
    <row r="306" spans="1:24" ht="15.75" customHeight="1" x14ac:dyDescent="0.25">
      <c r="A306" s="210"/>
      <c r="B306" s="210"/>
      <c r="C306" s="210"/>
      <c r="D306" s="210"/>
      <c r="E306" s="210"/>
      <c r="F306" s="210"/>
      <c r="G306" s="210"/>
      <c r="H306" s="210"/>
      <c r="I306" s="210"/>
      <c r="J306" s="210"/>
      <c r="K306" s="210"/>
      <c r="L306" s="210"/>
      <c r="M306" s="210"/>
      <c r="N306" s="210"/>
      <c r="O306" s="210"/>
      <c r="P306" s="210"/>
      <c r="Q306" s="210"/>
      <c r="R306" s="210"/>
      <c r="S306" s="210"/>
      <c r="T306" s="210"/>
      <c r="U306" s="210"/>
      <c r="V306" s="210"/>
      <c r="W306" s="210"/>
      <c r="X306" s="210"/>
    </row>
    <row r="307" spans="1:24" ht="15.75" customHeight="1" x14ac:dyDescent="0.25">
      <c r="A307" s="210"/>
      <c r="B307" s="210"/>
      <c r="C307" s="210"/>
      <c r="D307" s="210"/>
      <c r="E307" s="210"/>
      <c r="F307" s="210"/>
      <c r="G307" s="210"/>
      <c r="H307" s="210"/>
      <c r="I307" s="210"/>
      <c r="J307" s="210"/>
      <c r="K307" s="210"/>
      <c r="L307" s="210"/>
      <c r="M307" s="210"/>
      <c r="N307" s="210"/>
      <c r="O307" s="210"/>
      <c r="P307" s="210"/>
      <c r="Q307" s="210"/>
      <c r="R307" s="210"/>
      <c r="S307" s="210"/>
      <c r="T307" s="210"/>
      <c r="U307" s="210"/>
      <c r="V307" s="210"/>
      <c r="W307" s="210"/>
      <c r="X307" s="210"/>
    </row>
    <row r="308" spans="1:24" ht="15.75" customHeight="1" x14ac:dyDescent="0.25">
      <c r="A308" s="210"/>
      <c r="B308" s="210"/>
      <c r="C308" s="210"/>
      <c r="D308" s="210"/>
      <c r="E308" s="210"/>
      <c r="F308" s="210"/>
      <c r="G308" s="210"/>
      <c r="H308" s="210"/>
      <c r="I308" s="210"/>
      <c r="J308" s="210"/>
      <c r="K308" s="210"/>
      <c r="L308" s="210"/>
      <c r="M308" s="210"/>
      <c r="N308" s="210"/>
      <c r="O308" s="210"/>
      <c r="P308" s="210"/>
      <c r="Q308" s="210"/>
      <c r="R308" s="210"/>
      <c r="S308" s="210"/>
      <c r="T308" s="210"/>
      <c r="U308" s="210"/>
      <c r="V308" s="210"/>
      <c r="W308" s="210"/>
      <c r="X308" s="210"/>
    </row>
    <row r="309" spans="1:24" ht="15.75" customHeight="1" x14ac:dyDescent="0.25">
      <c r="A309" s="210"/>
      <c r="B309" s="210"/>
      <c r="C309" s="210"/>
      <c r="D309" s="210"/>
      <c r="E309" s="210"/>
      <c r="F309" s="210"/>
      <c r="G309" s="210"/>
      <c r="H309" s="210"/>
      <c r="I309" s="210"/>
      <c r="J309" s="210"/>
      <c r="K309" s="210"/>
      <c r="L309" s="210"/>
      <c r="M309" s="210"/>
      <c r="N309" s="210"/>
      <c r="O309" s="210"/>
      <c r="P309" s="210"/>
      <c r="Q309" s="210"/>
      <c r="R309" s="210"/>
      <c r="S309" s="210"/>
      <c r="T309" s="210"/>
      <c r="U309" s="210"/>
      <c r="V309" s="210"/>
      <c r="W309" s="210"/>
      <c r="X309" s="210"/>
    </row>
    <row r="310" spans="1:24" ht="15.75" customHeight="1" x14ac:dyDescent="0.25">
      <c r="A310" s="210"/>
      <c r="B310" s="210"/>
      <c r="C310" s="210"/>
      <c r="D310" s="210"/>
      <c r="E310" s="210"/>
      <c r="F310" s="210"/>
      <c r="G310" s="210"/>
      <c r="H310" s="210"/>
      <c r="I310" s="210"/>
      <c r="J310" s="210"/>
      <c r="K310" s="210"/>
      <c r="L310" s="210"/>
      <c r="M310" s="210"/>
      <c r="N310" s="210"/>
      <c r="O310" s="210"/>
      <c r="P310" s="210"/>
      <c r="Q310" s="210"/>
      <c r="R310" s="210"/>
      <c r="S310" s="210"/>
      <c r="T310" s="210"/>
      <c r="U310" s="210"/>
      <c r="V310" s="210"/>
      <c r="W310" s="210"/>
      <c r="X310" s="210"/>
    </row>
    <row r="311" spans="1:24" ht="15.75" customHeight="1" x14ac:dyDescent="0.25">
      <c r="A311" s="210"/>
      <c r="B311" s="210"/>
      <c r="C311" s="210"/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210"/>
      <c r="W311" s="210"/>
      <c r="X311" s="210"/>
    </row>
    <row r="312" spans="1:24" ht="15.75" customHeight="1" x14ac:dyDescent="0.25">
      <c r="A312" s="210"/>
      <c r="B312" s="210"/>
      <c r="C312" s="210"/>
      <c r="D312" s="210"/>
      <c r="E312" s="210"/>
      <c r="F312" s="210"/>
      <c r="G312" s="210"/>
      <c r="H312" s="210"/>
      <c r="I312" s="210"/>
      <c r="J312" s="210"/>
      <c r="K312" s="210"/>
      <c r="L312" s="210"/>
      <c r="M312" s="210"/>
      <c r="N312" s="210"/>
      <c r="O312" s="210"/>
      <c r="P312" s="210"/>
      <c r="Q312" s="210"/>
      <c r="R312" s="210"/>
      <c r="S312" s="210"/>
      <c r="T312" s="210"/>
      <c r="U312" s="210"/>
      <c r="V312" s="210"/>
      <c r="W312" s="210"/>
      <c r="X312" s="210"/>
    </row>
    <row r="313" spans="1:24" ht="15.75" customHeight="1" x14ac:dyDescent="0.25">
      <c r="A313" s="210"/>
      <c r="B313" s="210"/>
      <c r="C313" s="210"/>
      <c r="D313" s="210"/>
      <c r="E313" s="210"/>
      <c r="F313" s="210"/>
      <c r="G313" s="210"/>
      <c r="H313" s="210"/>
      <c r="I313" s="210"/>
      <c r="J313" s="210"/>
      <c r="K313" s="210"/>
      <c r="L313" s="210"/>
      <c r="M313" s="210"/>
      <c r="N313" s="210"/>
      <c r="O313" s="210"/>
      <c r="P313" s="210"/>
      <c r="Q313" s="210"/>
      <c r="R313" s="210"/>
      <c r="S313" s="210"/>
      <c r="T313" s="210"/>
      <c r="U313" s="210"/>
      <c r="V313" s="210"/>
      <c r="W313" s="210"/>
      <c r="X313" s="210"/>
    </row>
    <row r="314" spans="1:24" ht="15.75" customHeight="1" x14ac:dyDescent="0.25">
      <c r="A314" s="210"/>
      <c r="B314" s="210"/>
      <c r="C314" s="210"/>
      <c r="D314" s="210"/>
      <c r="E314" s="210"/>
      <c r="F314" s="210"/>
      <c r="G314" s="210"/>
      <c r="H314" s="210"/>
      <c r="I314" s="210"/>
      <c r="J314" s="210"/>
      <c r="K314" s="210"/>
      <c r="L314" s="210"/>
      <c r="M314" s="210"/>
      <c r="N314" s="210"/>
      <c r="O314" s="210"/>
      <c r="P314" s="210"/>
      <c r="Q314" s="210"/>
      <c r="R314" s="210"/>
      <c r="S314" s="210"/>
      <c r="T314" s="210"/>
      <c r="U314" s="210"/>
      <c r="V314" s="210"/>
      <c r="W314" s="210"/>
      <c r="X314" s="210"/>
    </row>
    <row r="315" spans="1:24" ht="15.75" customHeight="1" x14ac:dyDescent="0.25">
      <c r="A315" s="210"/>
      <c r="B315" s="210"/>
      <c r="C315" s="210"/>
      <c r="D315" s="210"/>
      <c r="E315" s="210"/>
      <c r="F315" s="210"/>
      <c r="G315" s="210"/>
      <c r="H315" s="210"/>
      <c r="I315" s="210"/>
      <c r="J315" s="210"/>
      <c r="K315" s="210"/>
      <c r="L315" s="210"/>
      <c r="M315" s="210"/>
      <c r="N315" s="210"/>
      <c r="O315" s="210"/>
      <c r="P315" s="210"/>
      <c r="Q315" s="210"/>
      <c r="R315" s="210"/>
      <c r="S315" s="210"/>
      <c r="T315" s="210"/>
      <c r="U315" s="210"/>
      <c r="V315" s="210"/>
      <c r="W315" s="210"/>
      <c r="X315" s="210"/>
    </row>
    <row r="316" spans="1:24" ht="15.75" customHeight="1" x14ac:dyDescent="0.25">
      <c r="A316" s="210"/>
      <c r="B316" s="210"/>
      <c r="C316" s="210"/>
      <c r="D316" s="210"/>
      <c r="E316" s="210"/>
      <c r="F316" s="210"/>
      <c r="G316" s="210"/>
      <c r="H316" s="210"/>
      <c r="I316" s="210"/>
      <c r="J316" s="210"/>
      <c r="K316" s="210"/>
      <c r="L316" s="210"/>
      <c r="M316" s="210"/>
      <c r="N316" s="210"/>
      <c r="O316" s="210"/>
      <c r="P316" s="210"/>
      <c r="Q316" s="210"/>
      <c r="R316" s="210"/>
      <c r="S316" s="210"/>
      <c r="T316" s="210"/>
      <c r="U316" s="210"/>
      <c r="V316" s="210"/>
      <c r="W316" s="210"/>
      <c r="X316" s="210"/>
    </row>
    <row r="317" spans="1:24" ht="15.75" customHeight="1" x14ac:dyDescent="0.25">
      <c r="A317" s="210"/>
      <c r="B317" s="210"/>
      <c r="C317" s="210"/>
      <c r="D317" s="210"/>
      <c r="E317" s="210"/>
      <c r="F317" s="210"/>
      <c r="G317" s="210"/>
      <c r="H317" s="210"/>
      <c r="I317" s="210"/>
      <c r="J317" s="210"/>
      <c r="K317" s="210"/>
      <c r="L317" s="210"/>
      <c r="M317" s="210"/>
      <c r="N317" s="210"/>
      <c r="O317" s="210"/>
      <c r="P317" s="210"/>
      <c r="Q317" s="210"/>
      <c r="R317" s="210"/>
      <c r="S317" s="210"/>
      <c r="T317" s="210"/>
      <c r="U317" s="210"/>
      <c r="V317" s="210"/>
      <c r="W317" s="210"/>
      <c r="X317" s="210"/>
    </row>
    <row r="318" spans="1:24" ht="15.75" customHeight="1" x14ac:dyDescent="0.25">
      <c r="A318" s="210"/>
      <c r="B318" s="210"/>
      <c r="C318" s="210"/>
      <c r="D318" s="210"/>
      <c r="E318" s="210"/>
      <c r="F318" s="210"/>
      <c r="G318" s="210"/>
      <c r="H318" s="210"/>
      <c r="I318" s="210"/>
      <c r="J318" s="210"/>
      <c r="K318" s="210"/>
      <c r="L318" s="210"/>
      <c r="M318" s="210"/>
      <c r="N318" s="210"/>
      <c r="O318" s="210"/>
      <c r="P318" s="210"/>
      <c r="Q318" s="210"/>
      <c r="R318" s="210"/>
      <c r="S318" s="210"/>
      <c r="T318" s="210"/>
      <c r="U318" s="210"/>
      <c r="V318" s="210"/>
      <c r="W318" s="210"/>
      <c r="X318" s="210"/>
    </row>
    <row r="319" spans="1:24" ht="15.75" customHeight="1" x14ac:dyDescent="0.25">
      <c r="A319" s="210"/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</row>
    <row r="320" spans="1:24" ht="15.75" customHeight="1" x14ac:dyDescent="0.25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0"/>
      <c r="M320" s="210"/>
      <c r="N320" s="210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</row>
    <row r="321" spans="1:24" ht="15.75" customHeight="1" x14ac:dyDescent="0.25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0"/>
      <c r="M321" s="210"/>
      <c r="N321" s="210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</row>
    <row r="322" spans="1:24" ht="15.75" customHeight="1" x14ac:dyDescent="0.25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0"/>
      <c r="M322" s="210"/>
      <c r="N322" s="210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</row>
    <row r="323" spans="1:24" ht="15.75" customHeight="1" x14ac:dyDescent="0.25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0"/>
      <c r="M323" s="210"/>
      <c r="N323" s="210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</row>
    <row r="324" spans="1:24" ht="15.75" customHeight="1" x14ac:dyDescent="0.25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0"/>
      <c r="M324" s="210"/>
      <c r="N324" s="210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</row>
    <row r="325" spans="1:24" ht="15.75" customHeight="1" x14ac:dyDescent="0.25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0"/>
      <c r="M325" s="210"/>
      <c r="N325" s="210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</row>
    <row r="326" spans="1:24" ht="15.75" customHeight="1" x14ac:dyDescent="0.25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0"/>
      <c r="M326" s="210"/>
      <c r="N326" s="210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</row>
    <row r="327" spans="1:24" ht="15.75" customHeight="1" x14ac:dyDescent="0.25">
      <c r="A327" s="210"/>
      <c r="B327" s="210"/>
      <c r="C327" s="210"/>
      <c r="D327" s="210"/>
      <c r="E327" s="210"/>
      <c r="F327" s="210"/>
      <c r="G327" s="210"/>
      <c r="H327" s="210"/>
      <c r="I327" s="210"/>
      <c r="J327" s="210"/>
      <c r="K327" s="210"/>
      <c r="L327" s="210"/>
      <c r="M327" s="210"/>
      <c r="N327" s="210"/>
      <c r="O327" s="210"/>
      <c r="P327" s="210"/>
      <c r="Q327" s="210"/>
      <c r="R327" s="210"/>
      <c r="S327" s="210"/>
      <c r="T327" s="210"/>
      <c r="U327" s="210"/>
      <c r="V327" s="210"/>
      <c r="W327" s="210"/>
      <c r="X327" s="210"/>
    </row>
    <row r="328" spans="1:24" ht="15.75" customHeight="1" x14ac:dyDescent="0.25">
      <c r="A328" s="210"/>
      <c r="B328" s="210"/>
      <c r="C328" s="210"/>
      <c r="D328" s="210"/>
      <c r="E328" s="210"/>
      <c r="F328" s="210"/>
      <c r="G328" s="210"/>
      <c r="H328" s="210"/>
      <c r="I328" s="210"/>
      <c r="J328" s="210"/>
      <c r="K328" s="210"/>
      <c r="L328" s="210"/>
      <c r="M328" s="210"/>
      <c r="N328" s="210"/>
      <c r="O328" s="210"/>
      <c r="P328" s="210"/>
      <c r="Q328" s="210"/>
      <c r="R328" s="210"/>
      <c r="S328" s="210"/>
      <c r="T328" s="210"/>
      <c r="U328" s="210"/>
      <c r="V328" s="210"/>
      <c r="W328" s="210"/>
      <c r="X328" s="210"/>
    </row>
    <row r="329" spans="1:24" ht="15.75" customHeight="1" x14ac:dyDescent="0.25">
      <c r="A329" s="210"/>
      <c r="B329" s="210"/>
      <c r="C329" s="210"/>
      <c r="D329" s="210"/>
      <c r="E329" s="210"/>
      <c r="F329" s="210"/>
      <c r="G329" s="210"/>
      <c r="H329" s="210"/>
      <c r="I329" s="210"/>
      <c r="J329" s="210"/>
      <c r="K329" s="210"/>
      <c r="L329" s="210"/>
      <c r="M329" s="210"/>
      <c r="N329" s="210"/>
      <c r="O329" s="210"/>
      <c r="P329" s="210"/>
      <c r="Q329" s="210"/>
      <c r="R329" s="210"/>
      <c r="S329" s="210"/>
      <c r="T329" s="210"/>
      <c r="U329" s="210"/>
      <c r="V329" s="210"/>
      <c r="W329" s="210"/>
      <c r="X329" s="210"/>
    </row>
    <row r="330" spans="1:24" ht="15.75" customHeight="1" x14ac:dyDescent="0.25">
      <c r="A330" s="210"/>
      <c r="B330" s="210"/>
      <c r="C330" s="210"/>
      <c r="D330" s="210"/>
      <c r="E330" s="210"/>
      <c r="F330" s="210"/>
      <c r="G330" s="210"/>
      <c r="H330" s="210"/>
      <c r="I330" s="210"/>
      <c r="J330" s="210"/>
      <c r="K330" s="210"/>
      <c r="L330" s="210"/>
      <c r="M330" s="210"/>
      <c r="N330" s="210"/>
      <c r="O330" s="210"/>
      <c r="P330" s="210"/>
      <c r="Q330" s="210"/>
      <c r="R330" s="210"/>
      <c r="S330" s="210"/>
      <c r="T330" s="210"/>
      <c r="U330" s="210"/>
      <c r="V330" s="210"/>
      <c r="W330" s="210"/>
      <c r="X330" s="210"/>
    </row>
    <row r="331" spans="1:24" ht="15.75" customHeight="1" x14ac:dyDescent="0.25">
      <c r="A331" s="210"/>
      <c r="B331" s="210"/>
      <c r="C331" s="210"/>
      <c r="D331" s="210"/>
      <c r="E331" s="210"/>
      <c r="F331" s="210"/>
      <c r="G331" s="210"/>
      <c r="H331" s="210"/>
      <c r="I331" s="210"/>
      <c r="J331" s="210"/>
      <c r="K331" s="210"/>
      <c r="L331" s="210"/>
      <c r="M331" s="210"/>
      <c r="N331" s="210"/>
      <c r="O331" s="210"/>
      <c r="P331" s="210"/>
      <c r="Q331" s="210"/>
      <c r="R331" s="210"/>
      <c r="S331" s="210"/>
      <c r="T331" s="210"/>
      <c r="U331" s="210"/>
      <c r="V331" s="210"/>
      <c r="W331" s="210"/>
      <c r="X331" s="210"/>
    </row>
    <row r="332" spans="1:24" ht="15.75" customHeight="1" x14ac:dyDescent="0.25">
      <c r="A332" s="210"/>
      <c r="B332" s="210"/>
      <c r="C332" s="210"/>
      <c r="D332" s="210"/>
      <c r="E332" s="210"/>
      <c r="F332" s="210"/>
      <c r="G332" s="210"/>
      <c r="H332" s="210"/>
      <c r="I332" s="210"/>
      <c r="J332" s="210"/>
      <c r="K332" s="210"/>
      <c r="L332" s="210"/>
      <c r="M332" s="210"/>
      <c r="N332" s="210"/>
      <c r="O332" s="210"/>
      <c r="P332" s="210"/>
      <c r="Q332" s="210"/>
      <c r="R332" s="210"/>
      <c r="S332" s="210"/>
      <c r="T332" s="210"/>
      <c r="U332" s="210"/>
      <c r="V332" s="210"/>
      <c r="W332" s="210"/>
      <c r="X332" s="210"/>
    </row>
    <row r="333" spans="1:24" ht="15.75" customHeight="1" x14ac:dyDescent="0.25">
      <c r="A333" s="210"/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210"/>
      <c r="P333" s="210"/>
      <c r="Q333" s="210"/>
      <c r="R333" s="210"/>
      <c r="S333" s="210"/>
      <c r="T333" s="210"/>
      <c r="U333" s="210"/>
      <c r="V333" s="210"/>
      <c r="W333" s="210"/>
      <c r="X333" s="210"/>
    </row>
    <row r="334" spans="1:24" ht="15.75" customHeight="1" x14ac:dyDescent="0.25">
      <c r="A334" s="210"/>
      <c r="B334" s="210"/>
      <c r="C334" s="210"/>
      <c r="D334" s="210"/>
      <c r="E334" s="210"/>
      <c r="F334" s="210"/>
      <c r="G334" s="210"/>
      <c r="H334" s="210"/>
      <c r="I334" s="210"/>
      <c r="J334" s="210"/>
      <c r="K334" s="210"/>
      <c r="L334" s="210"/>
      <c r="M334" s="210"/>
      <c r="N334" s="210"/>
      <c r="O334" s="210"/>
      <c r="P334" s="210"/>
      <c r="Q334" s="210"/>
      <c r="R334" s="210"/>
      <c r="S334" s="210"/>
      <c r="T334" s="210"/>
      <c r="U334" s="210"/>
      <c r="V334" s="210"/>
      <c r="W334" s="210"/>
      <c r="X334" s="210"/>
    </row>
    <row r="335" spans="1:24" ht="15.75" customHeight="1" x14ac:dyDescent="0.25">
      <c r="A335" s="210"/>
      <c r="B335" s="210"/>
      <c r="C335" s="210"/>
      <c r="D335" s="210"/>
      <c r="E335" s="210"/>
      <c r="F335" s="210"/>
      <c r="G335" s="210"/>
      <c r="H335" s="210"/>
      <c r="I335" s="210"/>
      <c r="J335" s="210"/>
      <c r="K335" s="210"/>
      <c r="L335" s="210"/>
      <c r="M335" s="210"/>
      <c r="N335" s="210"/>
      <c r="O335" s="210"/>
      <c r="P335" s="210"/>
      <c r="Q335" s="210"/>
      <c r="R335" s="210"/>
      <c r="S335" s="210"/>
      <c r="T335" s="210"/>
      <c r="U335" s="210"/>
      <c r="V335" s="210"/>
      <c r="W335" s="210"/>
      <c r="X335" s="210"/>
    </row>
    <row r="336" spans="1:24" ht="15.75" customHeight="1" x14ac:dyDescent="0.25">
      <c r="A336" s="210"/>
      <c r="B336" s="210"/>
      <c r="C336" s="210"/>
      <c r="D336" s="210"/>
      <c r="E336" s="210"/>
      <c r="F336" s="210"/>
      <c r="G336" s="210"/>
      <c r="H336" s="210"/>
      <c r="I336" s="210"/>
      <c r="J336" s="210"/>
      <c r="K336" s="210"/>
      <c r="L336" s="210"/>
      <c r="M336" s="210"/>
      <c r="N336" s="210"/>
      <c r="O336" s="210"/>
      <c r="P336" s="210"/>
      <c r="Q336" s="210"/>
      <c r="R336" s="210"/>
      <c r="S336" s="210"/>
      <c r="T336" s="210"/>
      <c r="U336" s="210"/>
      <c r="V336" s="210"/>
      <c r="W336" s="210"/>
      <c r="X336" s="210"/>
    </row>
    <row r="337" spans="1:24" ht="15.75" customHeight="1" x14ac:dyDescent="0.25">
      <c r="A337" s="210"/>
      <c r="B337" s="210"/>
      <c r="C337" s="210"/>
      <c r="D337" s="210"/>
      <c r="E337" s="210"/>
      <c r="F337" s="210"/>
      <c r="G337" s="210"/>
      <c r="H337" s="210"/>
      <c r="I337" s="210"/>
      <c r="J337" s="210"/>
      <c r="K337" s="210"/>
      <c r="L337" s="210"/>
      <c r="M337" s="210"/>
      <c r="N337" s="210"/>
      <c r="O337" s="210"/>
      <c r="P337" s="210"/>
      <c r="Q337" s="210"/>
      <c r="R337" s="210"/>
      <c r="S337" s="210"/>
      <c r="T337" s="210"/>
      <c r="U337" s="210"/>
      <c r="V337" s="210"/>
      <c r="W337" s="210"/>
      <c r="X337" s="210"/>
    </row>
    <row r="338" spans="1:24" ht="15.75" customHeight="1" x14ac:dyDescent="0.25">
      <c r="A338" s="210"/>
      <c r="B338" s="210"/>
      <c r="C338" s="210"/>
      <c r="D338" s="210"/>
      <c r="E338" s="210"/>
      <c r="F338" s="210"/>
      <c r="G338" s="210"/>
      <c r="H338" s="210"/>
      <c r="I338" s="210"/>
      <c r="J338" s="210"/>
      <c r="K338" s="210"/>
      <c r="L338" s="210"/>
      <c r="M338" s="210"/>
      <c r="N338" s="210"/>
      <c r="O338" s="210"/>
      <c r="P338" s="210"/>
      <c r="Q338" s="210"/>
      <c r="R338" s="210"/>
      <c r="S338" s="210"/>
      <c r="T338" s="210"/>
      <c r="U338" s="210"/>
      <c r="V338" s="210"/>
      <c r="W338" s="210"/>
      <c r="X338" s="210"/>
    </row>
    <row r="339" spans="1:24" ht="15.75" customHeight="1" x14ac:dyDescent="0.25">
      <c r="A339" s="210"/>
      <c r="B339" s="210"/>
      <c r="C339" s="210"/>
      <c r="D339" s="210"/>
      <c r="E339" s="210"/>
      <c r="F339" s="210"/>
      <c r="G339" s="210"/>
      <c r="H339" s="210"/>
      <c r="I339" s="210"/>
      <c r="J339" s="210"/>
      <c r="K339" s="210"/>
      <c r="L339" s="210"/>
      <c r="M339" s="210"/>
      <c r="N339" s="210"/>
      <c r="O339" s="210"/>
      <c r="P339" s="210"/>
      <c r="Q339" s="210"/>
      <c r="R339" s="210"/>
      <c r="S339" s="210"/>
      <c r="T339" s="210"/>
      <c r="U339" s="210"/>
      <c r="V339" s="210"/>
      <c r="W339" s="210"/>
      <c r="X339" s="210"/>
    </row>
    <row r="340" spans="1:24" ht="15.75" customHeight="1" x14ac:dyDescent="0.25">
      <c r="A340" s="210"/>
      <c r="B340" s="210"/>
      <c r="C340" s="210"/>
      <c r="D340" s="210"/>
      <c r="E340" s="210"/>
      <c r="F340" s="210"/>
      <c r="G340" s="210"/>
      <c r="H340" s="210"/>
      <c r="I340" s="210"/>
      <c r="J340" s="210"/>
      <c r="K340" s="210"/>
      <c r="L340" s="210"/>
      <c r="M340" s="210"/>
      <c r="N340" s="210"/>
      <c r="O340" s="210"/>
      <c r="P340" s="210"/>
      <c r="Q340" s="210"/>
      <c r="R340" s="210"/>
      <c r="S340" s="210"/>
      <c r="T340" s="210"/>
      <c r="U340" s="210"/>
      <c r="V340" s="210"/>
      <c r="W340" s="210"/>
      <c r="X340" s="210"/>
    </row>
    <row r="341" spans="1:24" ht="15.75" customHeight="1" x14ac:dyDescent="0.25">
      <c r="A341" s="210"/>
      <c r="B341" s="210"/>
      <c r="C341" s="210"/>
      <c r="D341" s="210"/>
      <c r="E341" s="210"/>
      <c r="F341" s="210"/>
      <c r="G341" s="210"/>
      <c r="H341" s="210"/>
      <c r="I341" s="210"/>
      <c r="J341" s="210"/>
      <c r="K341" s="210"/>
      <c r="L341" s="210"/>
      <c r="M341" s="210"/>
      <c r="N341" s="210"/>
      <c r="O341" s="210"/>
      <c r="P341" s="210"/>
      <c r="Q341" s="210"/>
      <c r="R341" s="210"/>
      <c r="S341" s="210"/>
      <c r="T341" s="210"/>
      <c r="U341" s="210"/>
      <c r="V341" s="210"/>
      <c r="W341" s="210"/>
      <c r="X341" s="210"/>
    </row>
    <row r="342" spans="1:24" ht="15.75" customHeight="1" x14ac:dyDescent="0.25">
      <c r="A342" s="210"/>
      <c r="B342" s="210"/>
      <c r="C342" s="210"/>
      <c r="D342" s="210"/>
      <c r="E342" s="210"/>
      <c r="F342" s="210"/>
      <c r="G342" s="210"/>
      <c r="H342" s="210"/>
      <c r="I342" s="210"/>
      <c r="J342" s="210"/>
      <c r="K342" s="210"/>
      <c r="L342" s="210"/>
      <c r="M342" s="210"/>
      <c r="N342" s="210"/>
      <c r="O342" s="210"/>
      <c r="P342" s="210"/>
      <c r="Q342" s="210"/>
      <c r="R342" s="210"/>
      <c r="S342" s="210"/>
      <c r="T342" s="210"/>
      <c r="U342" s="210"/>
      <c r="V342" s="210"/>
      <c r="W342" s="210"/>
      <c r="X342" s="210"/>
    </row>
    <row r="343" spans="1:24" ht="15.75" customHeight="1" x14ac:dyDescent="0.25">
      <c r="A343" s="210"/>
      <c r="B343" s="210"/>
      <c r="C343" s="210"/>
      <c r="D343" s="210"/>
      <c r="E343" s="210"/>
      <c r="F343" s="210"/>
      <c r="G343" s="210"/>
      <c r="H343" s="210"/>
      <c r="I343" s="210"/>
      <c r="J343" s="210"/>
      <c r="K343" s="210"/>
      <c r="L343" s="210"/>
      <c r="M343" s="210"/>
      <c r="N343" s="210"/>
      <c r="O343" s="210"/>
      <c r="P343" s="210"/>
      <c r="Q343" s="210"/>
      <c r="R343" s="210"/>
      <c r="S343" s="210"/>
      <c r="T343" s="210"/>
      <c r="U343" s="210"/>
      <c r="V343" s="210"/>
      <c r="W343" s="210"/>
      <c r="X343" s="210"/>
    </row>
    <row r="344" spans="1:24" ht="15.75" customHeight="1" x14ac:dyDescent="0.25">
      <c r="A344" s="210"/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</row>
    <row r="345" spans="1:24" ht="15.75" customHeight="1" x14ac:dyDescent="0.25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0"/>
      <c r="M345" s="210"/>
      <c r="N345" s="210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</row>
    <row r="346" spans="1:24" ht="15.75" customHeight="1" x14ac:dyDescent="0.25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</row>
    <row r="347" spans="1:24" ht="15.75" customHeight="1" x14ac:dyDescent="0.25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0"/>
      <c r="M347" s="210"/>
      <c r="N347" s="210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</row>
    <row r="348" spans="1:24" ht="15.75" customHeight="1" x14ac:dyDescent="0.25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</row>
    <row r="349" spans="1:24" ht="15.75" customHeight="1" x14ac:dyDescent="0.25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0"/>
      <c r="M349" s="210"/>
      <c r="N349" s="210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</row>
    <row r="350" spans="1:24" ht="15.75" customHeight="1" x14ac:dyDescent="0.25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</row>
    <row r="351" spans="1:24" ht="15.75" customHeight="1" x14ac:dyDescent="0.25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0"/>
      <c r="M351" s="210"/>
      <c r="N351" s="210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</row>
    <row r="352" spans="1:24" ht="15.75" customHeight="1" x14ac:dyDescent="0.25">
      <c r="A352" s="210"/>
      <c r="B352" s="210"/>
      <c r="C352" s="210"/>
      <c r="D352" s="210"/>
      <c r="E352" s="210"/>
      <c r="F352" s="210"/>
      <c r="G352" s="210"/>
      <c r="H352" s="210"/>
      <c r="I352" s="210"/>
      <c r="J352" s="210"/>
      <c r="K352" s="210"/>
      <c r="L352" s="210"/>
      <c r="M352" s="210"/>
      <c r="N352" s="210"/>
      <c r="O352" s="210"/>
      <c r="P352" s="210"/>
      <c r="Q352" s="210"/>
      <c r="R352" s="210"/>
      <c r="S352" s="210"/>
      <c r="T352" s="210"/>
      <c r="U352" s="210"/>
      <c r="V352" s="210"/>
      <c r="W352" s="210"/>
      <c r="X352" s="210"/>
    </row>
    <row r="353" spans="1:24" ht="15.75" customHeight="1" x14ac:dyDescent="0.25">
      <c r="A353" s="210"/>
      <c r="B353" s="210"/>
      <c r="C353" s="210"/>
      <c r="D353" s="210"/>
      <c r="E353" s="210"/>
      <c r="F353" s="210"/>
      <c r="G353" s="210"/>
      <c r="H353" s="210"/>
      <c r="I353" s="210"/>
      <c r="J353" s="210"/>
      <c r="K353" s="210"/>
      <c r="L353" s="210"/>
      <c r="M353" s="210"/>
      <c r="N353" s="210"/>
      <c r="O353" s="210"/>
      <c r="P353" s="210"/>
      <c r="Q353" s="210"/>
      <c r="R353" s="210"/>
      <c r="S353" s="210"/>
      <c r="T353" s="210"/>
      <c r="U353" s="210"/>
      <c r="V353" s="210"/>
      <c r="W353" s="210"/>
      <c r="X353" s="210"/>
    </row>
    <row r="354" spans="1:24" ht="15.75" customHeight="1" x14ac:dyDescent="0.25">
      <c r="A354" s="210"/>
      <c r="B354" s="210"/>
      <c r="C354" s="210"/>
      <c r="D354" s="210"/>
      <c r="E354" s="210"/>
      <c r="F354" s="210"/>
      <c r="G354" s="210"/>
      <c r="H354" s="210"/>
      <c r="I354" s="210"/>
      <c r="J354" s="210"/>
      <c r="K354" s="210"/>
      <c r="L354" s="210"/>
      <c r="M354" s="210"/>
      <c r="N354" s="210"/>
      <c r="O354" s="210"/>
      <c r="P354" s="210"/>
      <c r="Q354" s="210"/>
      <c r="R354" s="210"/>
      <c r="S354" s="210"/>
      <c r="T354" s="210"/>
      <c r="U354" s="210"/>
      <c r="V354" s="210"/>
      <c r="W354" s="210"/>
      <c r="X354" s="210"/>
    </row>
    <row r="355" spans="1:24" ht="15.75" customHeight="1" x14ac:dyDescent="0.25">
      <c r="A355" s="210"/>
      <c r="B355" s="210"/>
      <c r="C355" s="210"/>
      <c r="D355" s="210"/>
      <c r="E355" s="210"/>
      <c r="F355" s="210"/>
      <c r="G355" s="210"/>
      <c r="H355" s="210"/>
      <c r="I355" s="210"/>
      <c r="J355" s="210"/>
      <c r="K355" s="210"/>
      <c r="L355" s="210"/>
      <c r="M355" s="210"/>
      <c r="N355" s="210"/>
      <c r="O355" s="210"/>
      <c r="P355" s="210"/>
      <c r="Q355" s="210"/>
      <c r="R355" s="210"/>
      <c r="S355" s="210"/>
      <c r="T355" s="210"/>
      <c r="U355" s="210"/>
      <c r="V355" s="210"/>
      <c r="W355" s="210"/>
      <c r="X355" s="210"/>
    </row>
    <row r="356" spans="1:24" ht="15.75" customHeight="1" x14ac:dyDescent="0.25">
      <c r="A356" s="210"/>
      <c r="B356" s="210"/>
      <c r="C356" s="210"/>
      <c r="D356" s="210"/>
      <c r="E356" s="210"/>
      <c r="F356" s="210"/>
      <c r="G356" s="210"/>
      <c r="H356" s="210"/>
      <c r="I356" s="210"/>
      <c r="J356" s="210"/>
      <c r="K356" s="210"/>
      <c r="L356" s="210"/>
      <c r="M356" s="210"/>
      <c r="N356" s="210"/>
      <c r="O356" s="210"/>
      <c r="P356" s="210"/>
      <c r="Q356" s="210"/>
      <c r="R356" s="210"/>
      <c r="S356" s="210"/>
      <c r="T356" s="210"/>
      <c r="U356" s="210"/>
      <c r="V356" s="210"/>
      <c r="W356" s="210"/>
      <c r="X356" s="210"/>
    </row>
    <row r="357" spans="1:24" ht="15.75" customHeight="1" x14ac:dyDescent="0.25">
      <c r="A357" s="210"/>
      <c r="B357" s="210"/>
      <c r="C357" s="210"/>
      <c r="D357" s="210"/>
      <c r="E357" s="210"/>
      <c r="F357" s="210"/>
      <c r="G357" s="210"/>
      <c r="H357" s="210"/>
      <c r="I357" s="210"/>
      <c r="J357" s="210"/>
      <c r="K357" s="210"/>
      <c r="L357" s="210"/>
      <c r="M357" s="210"/>
      <c r="N357" s="210"/>
      <c r="O357" s="210"/>
      <c r="P357" s="210"/>
      <c r="Q357" s="210"/>
      <c r="R357" s="210"/>
      <c r="S357" s="210"/>
      <c r="T357" s="210"/>
      <c r="U357" s="210"/>
      <c r="V357" s="210"/>
      <c r="W357" s="210"/>
      <c r="X357" s="210"/>
    </row>
    <row r="358" spans="1:24" ht="15.75" customHeight="1" x14ac:dyDescent="0.25">
      <c r="A358" s="210"/>
      <c r="B358" s="210"/>
      <c r="C358" s="210"/>
      <c r="D358" s="210"/>
      <c r="E358" s="210"/>
      <c r="F358" s="210"/>
      <c r="G358" s="210"/>
      <c r="H358" s="210"/>
      <c r="I358" s="210"/>
      <c r="J358" s="210"/>
      <c r="K358" s="210"/>
      <c r="L358" s="210"/>
      <c r="M358" s="210"/>
      <c r="N358" s="210"/>
      <c r="O358" s="210"/>
      <c r="P358" s="210"/>
      <c r="Q358" s="210"/>
      <c r="R358" s="210"/>
      <c r="S358" s="210"/>
      <c r="T358" s="210"/>
      <c r="U358" s="210"/>
      <c r="V358" s="210"/>
      <c r="W358" s="210"/>
      <c r="X358" s="210"/>
    </row>
    <row r="359" spans="1:24" ht="15.75" customHeight="1" x14ac:dyDescent="0.25">
      <c r="A359" s="210"/>
      <c r="B359" s="210"/>
      <c r="C359" s="210"/>
      <c r="D359" s="210"/>
      <c r="E359" s="210"/>
      <c r="F359" s="210"/>
      <c r="G359" s="210"/>
      <c r="H359" s="210"/>
      <c r="I359" s="210"/>
      <c r="J359" s="210"/>
      <c r="K359" s="210"/>
      <c r="L359" s="210"/>
      <c r="M359" s="210"/>
      <c r="N359" s="210"/>
      <c r="O359" s="210"/>
      <c r="P359" s="210"/>
      <c r="Q359" s="210"/>
      <c r="R359" s="210"/>
      <c r="S359" s="210"/>
      <c r="T359" s="210"/>
      <c r="U359" s="210"/>
      <c r="V359" s="210"/>
      <c r="W359" s="210"/>
      <c r="X359" s="210"/>
    </row>
    <row r="360" spans="1:24" ht="15.75" customHeight="1" x14ac:dyDescent="0.25">
      <c r="A360" s="210"/>
      <c r="B360" s="210"/>
      <c r="C360" s="210"/>
      <c r="D360" s="210"/>
      <c r="E360" s="210"/>
      <c r="F360" s="210"/>
      <c r="G360" s="210"/>
      <c r="H360" s="210"/>
      <c r="I360" s="210"/>
      <c r="J360" s="210"/>
      <c r="K360" s="210"/>
      <c r="L360" s="210"/>
      <c r="M360" s="210"/>
      <c r="N360" s="210"/>
      <c r="O360" s="210"/>
      <c r="P360" s="210"/>
      <c r="Q360" s="210"/>
      <c r="R360" s="210"/>
      <c r="S360" s="210"/>
      <c r="T360" s="210"/>
      <c r="U360" s="210"/>
      <c r="V360" s="210"/>
      <c r="W360" s="210"/>
      <c r="X360" s="210"/>
    </row>
    <row r="361" spans="1:24" ht="15.75" customHeight="1" x14ac:dyDescent="0.25">
      <c r="A361" s="210"/>
      <c r="B361" s="210"/>
      <c r="C361" s="210"/>
      <c r="D361" s="210"/>
      <c r="E361" s="210"/>
      <c r="F361" s="210"/>
      <c r="G361" s="210"/>
      <c r="H361" s="210"/>
      <c r="I361" s="210"/>
      <c r="J361" s="210"/>
      <c r="K361" s="210"/>
      <c r="L361" s="210"/>
      <c r="M361" s="210"/>
      <c r="N361" s="210"/>
      <c r="O361" s="210"/>
      <c r="P361" s="210"/>
      <c r="Q361" s="210"/>
      <c r="R361" s="210"/>
      <c r="S361" s="210"/>
      <c r="T361" s="210"/>
      <c r="U361" s="210"/>
      <c r="V361" s="210"/>
      <c r="W361" s="210"/>
      <c r="X361" s="210"/>
    </row>
    <row r="362" spans="1:24" ht="15.75" customHeight="1" x14ac:dyDescent="0.25">
      <c r="A362" s="210"/>
      <c r="B362" s="210"/>
      <c r="C362" s="210"/>
      <c r="D362" s="210"/>
      <c r="E362" s="210"/>
      <c r="F362" s="210"/>
      <c r="G362" s="210"/>
      <c r="H362" s="210"/>
      <c r="I362" s="210"/>
      <c r="J362" s="210"/>
      <c r="K362" s="210"/>
      <c r="L362" s="210"/>
      <c r="M362" s="210"/>
      <c r="N362" s="210"/>
      <c r="O362" s="210"/>
      <c r="P362" s="210"/>
      <c r="Q362" s="210"/>
      <c r="R362" s="210"/>
      <c r="S362" s="210"/>
      <c r="T362" s="210"/>
      <c r="U362" s="210"/>
      <c r="V362" s="210"/>
      <c r="W362" s="210"/>
      <c r="X362" s="210"/>
    </row>
    <row r="363" spans="1:24" ht="15.75" customHeight="1" x14ac:dyDescent="0.25">
      <c r="A363" s="210"/>
      <c r="B363" s="210"/>
      <c r="C363" s="210"/>
      <c r="D363" s="210"/>
      <c r="E363" s="210"/>
      <c r="F363" s="210"/>
      <c r="G363" s="210"/>
      <c r="H363" s="210"/>
      <c r="I363" s="210"/>
      <c r="J363" s="210"/>
      <c r="K363" s="210"/>
      <c r="L363" s="210"/>
      <c r="M363" s="210"/>
      <c r="N363" s="210"/>
      <c r="O363" s="210"/>
      <c r="P363" s="210"/>
      <c r="Q363" s="210"/>
      <c r="R363" s="210"/>
      <c r="S363" s="210"/>
      <c r="T363" s="210"/>
      <c r="U363" s="210"/>
      <c r="V363" s="210"/>
      <c r="W363" s="210"/>
      <c r="X363" s="210"/>
    </row>
    <row r="364" spans="1:24" ht="15.75" customHeight="1" x14ac:dyDescent="0.25">
      <c r="A364" s="210"/>
      <c r="B364" s="210"/>
      <c r="C364" s="210"/>
      <c r="D364" s="210"/>
      <c r="E364" s="210"/>
      <c r="F364" s="210"/>
      <c r="G364" s="210"/>
      <c r="H364" s="210"/>
      <c r="I364" s="210"/>
      <c r="J364" s="210"/>
      <c r="K364" s="210"/>
      <c r="L364" s="210"/>
      <c r="M364" s="210"/>
      <c r="N364" s="210"/>
      <c r="O364" s="210"/>
      <c r="P364" s="210"/>
      <c r="Q364" s="210"/>
      <c r="R364" s="210"/>
      <c r="S364" s="210"/>
      <c r="T364" s="210"/>
      <c r="U364" s="210"/>
      <c r="V364" s="210"/>
      <c r="W364" s="210"/>
      <c r="X364" s="210"/>
    </row>
    <row r="365" spans="1:24" ht="15.75" customHeight="1" x14ac:dyDescent="0.25">
      <c r="A365" s="210"/>
      <c r="B365" s="210"/>
      <c r="C365" s="210"/>
      <c r="D365" s="210"/>
      <c r="E365" s="210"/>
      <c r="F365" s="210"/>
      <c r="G365" s="210"/>
      <c r="H365" s="210"/>
      <c r="I365" s="210"/>
      <c r="J365" s="210"/>
      <c r="K365" s="210"/>
      <c r="L365" s="210"/>
      <c r="M365" s="210"/>
      <c r="N365" s="210"/>
      <c r="O365" s="210"/>
      <c r="P365" s="210"/>
      <c r="Q365" s="210"/>
      <c r="R365" s="210"/>
      <c r="S365" s="210"/>
      <c r="T365" s="210"/>
      <c r="U365" s="210"/>
      <c r="V365" s="210"/>
      <c r="W365" s="210"/>
      <c r="X365" s="210"/>
    </row>
    <row r="366" spans="1:24" ht="15.75" customHeight="1" x14ac:dyDescent="0.25">
      <c r="A366" s="210"/>
      <c r="B366" s="210"/>
      <c r="C366" s="210"/>
      <c r="D366" s="210"/>
      <c r="E366" s="210"/>
      <c r="F366" s="210"/>
      <c r="G366" s="210"/>
      <c r="H366" s="210"/>
      <c r="I366" s="210"/>
      <c r="J366" s="210"/>
      <c r="K366" s="210"/>
      <c r="L366" s="210"/>
      <c r="M366" s="210"/>
      <c r="N366" s="210"/>
      <c r="O366" s="210"/>
      <c r="P366" s="210"/>
      <c r="Q366" s="210"/>
      <c r="R366" s="210"/>
      <c r="S366" s="210"/>
      <c r="T366" s="210"/>
      <c r="U366" s="210"/>
      <c r="V366" s="210"/>
      <c r="W366" s="210"/>
      <c r="X366" s="210"/>
    </row>
    <row r="367" spans="1:24" ht="15.75" customHeight="1" x14ac:dyDescent="0.25">
      <c r="A367" s="210"/>
      <c r="B367" s="210"/>
      <c r="C367" s="210"/>
      <c r="D367" s="210"/>
      <c r="E367" s="210"/>
      <c r="F367" s="210"/>
      <c r="G367" s="210"/>
      <c r="H367" s="210"/>
      <c r="I367" s="210"/>
      <c r="J367" s="210"/>
      <c r="K367" s="210"/>
      <c r="L367" s="210"/>
      <c r="M367" s="210"/>
      <c r="N367" s="210"/>
      <c r="O367" s="210"/>
      <c r="P367" s="210"/>
      <c r="Q367" s="210"/>
      <c r="R367" s="210"/>
      <c r="S367" s="210"/>
      <c r="T367" s="210"/>
      <c r="U367" s="210"/>
      <c r="V367" s="210"/>
      <c r="W367" s="210"/>
      <c r="X367" s="210"/>
    </row>
    <row r="368" spans="1:24" ht="15.75" customHeight="1" x14ac:dyDescent="0.25">
      <c r="A368" s="210"/>
      <c r="B368" s="210"/>
      <c r="C368" s="210"/>
      <c r="D368" s="210"/>
      <c r="E368" s="210"/>
      <c r="F368" s="210"/>
      <c r="G368" s="210"/>
      <c r="H368" s="210"/>
      <c r="I368" s="210"/>
      <c r="J368" s="210"/>
      <c r="K368" s="210"/>
      <c r="L368" s="210"/>
      <c r="M368" s="210"/>
      <c r="N368" s="210"/>
      <c r="O368" s="210"/>
      <c r="P368" s="210"/>
      <c r="Q368" s="210"/>
      <c r="R368" s="210"/>
      <c r="S368" s="210"/>
      <c r="T368" s="210"/>
      <c r="U368" s="210"/>
      <c r="V368" s="210"/>
      <c r="W368" s="210"/>
      <c r="X368" s="210"/>
    </row>
    <row r="369" spans="1:24" ht="15.75" customHeight="1" x14ac:dyDescent="0.25">
      <c r="A369" s="210"/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0"/>
      <c r="M369" s="210"/>
      <c r="N369" s="210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</row>
    <row r="370" spans="1:24" ht="15.75" customHeight="1" x14ac:dyDescent="0.25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0"/>
      <c r="M370" s="210"/>
      <c r="N370" s="210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</row>
    <row r="371" spans="1:24" ht="15.75" customHeight="1" x14ac:dyDescent="0.25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0"/>
      <c r="M371" s="210"/>
      <c r="N371" s="210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</row>
    <row r="372" spans="1:24" ht="15.75" customHeight="1" x14ac:dyDescent="0.25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0"/>
      <c r="M372" s="210"/>
      <c r="N372" s="210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</row>
    <row r="373" spans="1:24" ht="15.75" customHeight="1" x14ac:dyDescent="0.25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0"/>
      <c r="M373" s="210"/>
      <c r="N373" s="210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</row>
    <row r="374" spans="1:24" ht="15.75" customHeight="1" x14ac:dyDescent="0.25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0"/>
      <c r="M374" s="210"/>
      <c r="N374" s="210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</row>
    <row r="375" spans="1:24" ht="15.75" customHeight="1" x14ac:dyDescent="0.25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</row>
    <row r="376" spans="1:24" ht="15.75" customHeight="1" x14ac:dyDescent="0.25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0"/>
      <c r="M376" s="210"/>
      <c r="N376" s="210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</row>
    <row r="377" spans="1:24" ht="15.75" customHeight="1" x14ac:dyDescent="0.25">
      <c r="A377" s="210"/>
      <c r="B377" s="210"/>
      <c r="C377" s="210"/>
      <c r="D377" s="210"/>
      <c r="E377" s="210"/>
      <c r="F377" s="210"/>
      <c r="G377" s="210"/>
      <c r="H377" s="210"/>
      <c r="I377" s="210"/>
      <c r="J377" s="210"/>
      <c r="K377" s="210"/>
      <c r="L377" s="210"/>
      <c r="M377" s="210"/>
      <c r="N377" s="210"/>
      <c r="O377" s="210"/>
      <c r="P377" s="210"/>
      <c r="Q377" s="210"/>
      <c r="R377" s="210"/>
      <c r="S377" s="210"/>
      <c r="T377" s="210"/>
      <c r="U377" s="210"/>
      <c r="V377" s="210"/>
      <c r="W377" s="210"/>
      <c r="X377" s="210"/>
    </row>
    <row r="378" spans="1:24" ht="15.75" customHeight="1" x14ac:dyDescent="0.25">
      <c r="A378" s="210"/>
      <c r="B378" s="210"/>
      <c r="C378" s="210"/>
      <c r="D378" s="210"/>
      <c r="E378" s="210"/>
      <c r="F378" s="210"/>
      <c r="G378" s="210"/>
      <c r="H378" s="210"/>
      <c r="I378" s="210"/>
      <c r="J378" s="210"/>
      <c r="K378" s="210"/>
      <c r="L378" s="210"/>
      <c r="M378" s="210"/>
      <c r="N378" s="210"/>
      <c r="O378" s="210"/>
      <c r="P378" s="210"/>
      <c r="Q378" s="210"/>
      <c r="R378" s="210"/>
      <c r="S378" s="210"/>
      <c r="T378" s="210"/>
      <c r="U378" s="210"/>
      <c r="V378" s="210"/>
      <c r="W378" s="210"/>
      <c r="X378" s="210"/>
    </row>
    <row r="379" spans="1:24" ht="15.75" customHeight="1" x14ac:dyDescent="0.25">
      <c r="A379" s="210"/>
      <c r="B379" s="210"/>
      <c r="C379" s="210"/>
      <c r="D379" s="210"/>
      <c r="E379" s="210"/>
      <c r="F379" s="210"/>
      <c r="G379" s="210"/>
      <c r="H379" s="210"/>
      <c r="I379" s="210"/>
      <c r="J379" s="210"/>
      <c r="K379" s="210"/>
      <c r="L379" s="210"/>
      <c r="M379" s="210"/>
      <c r="N379" s="210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</row>
    <row r="380" spans="1:24" ht="15.75" customHeight="1" x14ac:dyDescent="0.25">
      <c r="A380" s="210"/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</row>
    <row r="381" spans="1:24" ht="15.75" customHeight="1" x14ac:dyDescent="0.25">
      <c r="A381" s="210"/>
      <c r="B381" s="210"/>
      <c r="C381" s="210"/>
      <c r="D381" s="210"/>
      <c r="E381" s="210"/>
      <c r="F381" s="210"/>
      <c r="G381" s="210"/>
      <c r="H381" s="210"/>
      <c r="I381" s="210"/>
      <c r="J381" s="210"/>
      <c r="K381" s="210"/>
      <c r="L381" s="210"/>
      <c r="M381" s="210"/>
      <c r="N381" s="210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</row>
    <row r="382" spans="1:24" ht="15.75" customHeight="1" x14ac:dyDescent="0.25">
      <c r="A382" s="210"/>
      <c r="B382" s="210"/>
      <c r="C382" s="210"/>
      <c r="D382" s="210"/>
      <c r="E382" s="210"/>
      <c r="F382" s="210"/>
      <c r="G382" s="210"/>
      <c r="H382" s="210"/>
      <c r="I382" s="210"/>
      <c r="J382" s="210"/>
      <c r="K382" s="210"/>
      <c r="L382" s="210"/>
      <c r="M382" s="210"/>
      <c r="N382" s="210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</row>
    <row r="383" spans="1:24" ht="15.75" customHeight="1" x14ac:dyDescent="0.25">
      <c r="A383" s="210"/>
      <c r="B383" s="210"/>
      <c r="C383" s="210"/>
      <c r="D383" s="210"/>
      <c r="E383" s="210"/>
      <c r="F383" s="210"/>
      <c r="G383" s="210"/>
      <c r="H383" s="210"/>
      <c r="I383" s="210"/>
      <c r="J383" s="210"/>
      <c r="K383" s="210"/>
      <c r="L383" s="210"/>
      <c r="M383" s="210"/>
      <c r="N383" s="210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</row>
    <row r="384" spans="1:24" ht="15.75" customHeight="1" x14ac:dyDescent="0.25">
      <c r="A384" s="210"/>
      <c r="B384" s="210"/>
      <c r="C384" s="210"/>
      <c r="D384" s="210"/>
      <c r="E384" s="210"/>
      <c r="F384" s="210"/>
      <c r="G384" s="210"/>
      <c r="H384" s="210"/>
      <c r="I384" s="210"/>
      <c r="J384" s="210"/>
      <c r="K384" s="210"/>
      <c r="L384" s="210"/>
      <c r="M384" s="210"/>
      <c r="N384" s="210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</row>
    <row r="385" spans="1:24" ht="15.75" customHeight="1" x14ac:dyDescent="0.25">
      <c r="A385" s="210"/>
      <c r="B385" s="210"/>
      <c r="C385" s="210"/>
      <c r="D385" s="210"/>
      <c r="E385" s="210"/>
      <c r="F385" s="210"/>
      <c r="G385" s="210"/>
      <c r="H385" s="210"/>
      <c r="I385" s="210"/>
      <c r="J385" s="210"/>
      <c r="K385" s="210"/>
      <c r="L385" s="210"/>
      <c r="M385" s="210"/>
      <c r="N385" s="210"/>
      <c r="O385" s="210"/>
      <c r="P385" s="210"/>
      <c r="Q385" s="210"/>
      <c r="R385" s="210"/>
      <c r="S385" s="210"/>
      <c r="T385" s="210"/>
      <c r="U385" s="210"/>
      <c r="V385" s="210"/>
      <c r="W385" s="210"/>
      <c r="X385" s="210"/>
    </row>
    <row r="386" spans="1:24" ht="15.75" customHeight="1" x14ac:dyDescent="0.25">
      <c r="A386" s="210"/>
      <c r="B386" s="210"/>
      <c r="C386" s="210"/>
      <c r="D386" s="210"/>
      <c r="E386" s="210"/>
      <c r="F386" s="210"/>
      <c r="G386" s="210"/>
      <c r="H386" s="210"/>
      <c r="I386" s="210"/>
      <c r="J386" s="210"/>
      <c r="K386" s="210"/>
      <c r="L386" s="210"/>
      <c r="M386" s="210"/>
      <c r="N386" s="210"/>
      <c r="O386" s="210"/>
      <c r="P386" s="210"/>
      <c r="Q386" s="210"/>
      <c r="R386" s="210"/>
      <c r="S386" s="210"/>
      <c r="T386" s="210"/>
      <c r="U386" s="210"/>
      <c r="V386" s="210"/>
      <c r="W386" s="210"/>
      <c r="X386" s="210"/>
    </row>
    <row r="387" spans="1:24" ht="15.75" customHeight="1" x14ac:dyDescent="0.25">
      <c r="A387" s="210"/>
      <c r="B387" s="210"/>
      <c r="C387" s="210"/>
      <c r="D387" s="210"/>
      <c r="E387" s="210"/>
      <c r="F387" s="210"/>
      <c r="G387" s="210"/>
      <c r="H387" s="210"/>
      <c r="I387" s="210"/>
      <c r="J387" s="210"/>
      <c r="K387" s="210"/>
      <c r="L387" s="210"/>
      <c r="M387" s="210"/>
      <c r="N387" s="210"/>
      <c r="O387" s="210"/>
      <c r="P387" s="210"/>
      <c r="Q387" s="210"/>
      <c r="R387" s="210"/>
      <c r="S387" s="210"/>
      <c r="T387" s="210"/>
      <c r="U387" s="210"/>
      <c r="V387" s="210"/>
      <c r="W387" s="210"/>
      <c r="X387" s="210"/>
    </row>
    <row r="388" spans="1:24" ht="15.75" customHeight="1" x14ac:dyDescent="0.25">
      <c r="A388" s="210"/>
      <c r="B388" s="210"/>
      <c r="C388" s="210"/>
      <c r="D388" s="210"/>
      <c r="E388" s="210"/>
      <c r="F388" s="210"/>
      <c r="G388" s="210"/>
      <c r="H388" s="210"/>
      <c r="I388" s="210"/>
      <c r="J388" s="210"/>
      <c r="K388" s="210"/>
      <c r="L388" s="210"/>
      <c r="M388" s="210"/>
      <c r="N388" s="210"/>
      <c r="O388" s="210"/>
      <c r="P388" s="210"/>
      <c r="Q388" s="210"/>
      <c r="R388" s="210"/>
      <c r="S388" s="210"/>
      <c r="T388" s="210"/>
      <c r="U388" s="210"/>
      <c r="V388" s="210"/>
      <c r="W388" s="210"/>
      <c r="X388" s="210"/>
    </row>
    <row r="389" spans="1:24" ht="15.75" customHeight="1" x14ac:dyDescent="0.25">
      <c r="A389" s="210"/>
      <c r="B389" s="210"/>
      <c r="C389" s="210"/>
      <c r="D389" s="210"/>
      <c r="E389" s="210"/>
      <c r="F389" s="210"/>
      <c r="G389" s="210"/>
      <c r="H389" s="210"/>
      <c r="I389" s="210"/>
      <c r="J389" s="210"/>
      <c r="K389" s="210"/>
      <c r="L389" s="210"/>
      <c r="M389" s="210"/>
      <c r="N389" s="210"/>
      <c r="O389" s="210"/>
      <c r="P389" s="210"/>
      <c r="Q389" s="210"/>
      <c r="R389" s="210"/>
      <c r="S389" s="210"/>
      <c r="T389" s="210"/>
      <c r="U389" s="210"/>
      <c r="V389" s="210"/>
      <c r="W389" s="210"/>
      <c r="X389" s="210"/>
    </row>
    <row r="390" spans="1:24" ht="15.75" customHeight="1" x14ac:dyDescent="0.25">
      <c r="A390" s="210"/>
      <c r="B390" s="210"/>
      <c r="C390" s="210"/>
      <c r="D390" s="210"/>
      <c r="E390" s="210"/>
      <c r="F390" s="210"/>
      <c r="G390" s="210"/>
      <c r="H390" s="210"/>
      <c r="I390" s="210"/>
      <c r="J390" s="210"/>
      <c r="K390" s="210"/>
      <c r="L390" s="210"/>
      <c r="M390" s="210"/>
      <c r="N390" s="210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</row>
    <row r="391" spans="1:24" ht="15.75" customHeight="1" x14ac:dyDescent="0.25">
      <c r="A391" s="210"/>
      <c r="B391" s="210"/>
      <c r="C391" s="210"/>
      <c r="D391" s="210"/>
      <c r="E391" s="210"/>
      <c r="F391" s="210"/>
      <c r="G391" s="210"/>
      <c r="H391" s="210"/>
      <c r="I391" s="210"/>
      <c r="J391" s="210"/>
      <c r="K391" s="210"/>
      <c r="L391" s="210"/>
      <c r="M391" s="210"/>
      <c r="N391" s="210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</row>
    <row r="392" spans="1:24" ht="15.75" customHeight="1" x14ac:dyDescent="0.25">
      <c r="A392" s="210"/>
      <c r="B392" s="210"/>
      <c r="C392" s="210"/>
      <c r="D392" s="210"/>
      <c r="E392" s="210"/>
      <c r="F392" s="210"/>
      <c r="G392" s="210"/>
      <c r="H392" s="210"/>
      <c r="I392" s="210"/>
      <c r="J392" s="210"/>
      <c r="K392" s="210"/>
      <c r="L392" s="210"/>
      <c r="M392" s="210"/>
      <c r="N392" s="210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</row>
    <row r="393" spans="1:24" ht="15.75" customHeight="1" x14ac:dyDescent="0.25">
      <c r="A393" s="210"/>
      <c r="B393" s="210"/>
      <c r="C393" s="210"/>
      <c r="D393" s="210"/>
      <c r="E393" s="210"/>
      <c r="F393" s="210"/>
      <c r="G393" s="210"/>
      <c r="H393" s="210"/>
      <c r="I393" s="210"/>
      <c r="J393" s="210"/>
      <c r="K393" s="210"/>
      <c r="L393" s="210"/>
      <c r="M393" s="210"/>
      <c r="N393" s="210"/>
      <c r="O393" s="210"/>
      <c r="P393" s="210"/>
      <c r="Q393" s="210"/>
      <c r="R393" s="210"/>
      <c r="S393" s="210"/>
      <c r="T393" s="210"/>
      <c r="U393" s="210"/>
      <c r="V393" s="210"/>
      <c r="W393" s="210"/>
      <c r="X393" s="210"/>
    </row>
    <row r="394" spans="1:24" ht="15.75" customHeight="1" x14ac:dyDescent="0.25">
      <c r="A394" s="210"/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0"/>
      <c r="M394" s="210"/>
      <c r="N394" s="210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</row>
    <row r="395" spans="1:24" ht="15.75" customHeight="1" x14ac:dyDescent="0.25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0"/>
      <c r="M395" s="210"/>
      <c r="N395" s="210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</row>
    <row r="396" spans="1:24" ht="15.75" customHeight="1" x14ac:dyDescent="0.25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0"/>
      <c r="M396" s="210"/>
      <c r="N396" s="210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</row>
    <row r="397" spans="1:24" ht="15.75" customHeight="1" x14ac:dyDescent="0.25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</row>
    <row r="398" spans="1:24" ht="15.75" customHeight="1" x14ac:dyDescent="0.25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</row>
    <row r="399" spans="1:24" ht="15.75" customHeight="1" x14ac:dyDescent="0.25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0"/>
      <c r="M399" s="210"/>
      <c r="N399" s="210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</row>
    <row r="400" spans="1:24" ht="15.75" customHeight="1" x14ac:dyDescent="0.25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0"/>
      <c r="M400" s="210"/>
      <c r="N400" s="210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</row>
    <row r="401" spans="1:24" ht="15.75" customHeight="1" x14ac:dyDescent="0.25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0"/>
      <c r="M401" s="210"/>
      <c r="N401" s="210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</row>
    <row r="402" spans="1:24" ht="15.75" customHeight="1" x14ac:dyDescent="0.25">
      <c r="A402" s="210"/>
      <c r="B402" s="210"/>
      <c r="C402" s="210"/>
      <c r="D402" s="210"/>
      <c r="E402" s="210"/>
      <c r="F402" s="210"/>
      <c r="G402" s="210"/>
      <c r="H402" s="210"/>
      <c r="I402" s="210"/>
      <c r="J402" s="210"/>
      <c r="K402" s="210"/>
      <c r="L402" s="210"/>
      <c r="M402" s="210"/>
      <c r="N402" s="210"/>
      <c r="O402" s="210"/>
      <c r="P402" s="210"/>
      <c r="Q402" s="210"/>
      <c r="R402" s="210"/>
      <c r="S402" s="210"/>
      <c r="T402" s="210"/>
      <c r="U402" s="210"/>
      <c r="V402" s="210"/>
      <c r="W402" s="210"/>
      <c r="X402" s="210"/>
    </row>
    <row r="403" spans="1:24" ht="15.75" customHeight="1" x14ac:dyDescent="0.25">
      <c r="A403" s="210"/>
      <c r="B403" s="210"/>
      <c r="C403" s="210"/>
      <c r="D403" s="210"/>
      <c r="E403" s="210"/>
      <c r="F403" s="210"/>
      <c r="G403" s="210"/>
      <c r="H403" s="210"/>
      <c r="I403" s="210"/>
      <c r="J403" s="210"/>
      <c r="K403" s="210"/>
      <c r="L403" s="210"/>
      <c r="M403" s="210"/>
      <c r="N403" s="210"/>
      <c r="O403" s="210"/>
      <c r="P403" s="210"/>
      <c r="Q403" s="210"/>
      <c r="R403" s="210"/>
      <c r="S403" s="210"/>
      <c r="T403" s="210"/>
      <c r="U403" s="210"/>
      <c r="V403" s="210"/>
      <c r="W403" s="210"/>
      <c r="X403" s="210"/>
    </row>
    <row r="404" spans="1:24" ht="15.75" customHeight="1" x14ac:dyDescent="0.25">
      <c r="A404" s="210"/>
      <c r="B404" s="210"/>
      <c r="C404" s="210"/>
      <c r="D404" s="210"/>
      <c r="E404" s="210"/>
      <c r="F404" s="210"/>
      <c r="G404" s="210"/>
      <c r="H404" s="210"/>
      <c r="I404" s="210"/>
      <c r="J404" s="210"/>
      <c r="K404" s="210"/>
      <c r="L404" s="210"/>
      <c r="M404" s="210"/>
      <c r="N404" s="210"/>
      <c r="O404" s="210"/>
      <c r="P404" s="210"/>
      <c r="Q404" s="210"/>
      <c r="R404" s="210"/>
      <c r="S404" s="210"/>
      <c r="T404" s="210"/>
      <c r="U404" s="210"/>
      <c r="V404" s="210"/>
      <c r="W404" s="210"/>
      <c r="X404" s="210"/>
    </row>
    <row r="405" spans="1:24" ht="15.75" customHeight="1" x14ac:dyDescent="0.25">
      <c r="A405" s="210"/>
      <c r="B405" s="210"/>
      <c r="C405" s="210"/>
      <c r="D405" s="210"/>
      <c r="E405" s="210"/>
      <c r="F405" s="210"/>
      <c r="G405" s="210"/>
      <c r="H405" s="210"/>
      <c r="I405" s="210"/>
      <c r="J405" s="210"/>
      <c r="K405" s="210"/>
      <c r="L405" s="210"/>
      <c r="M405" s="210"/>
      <c r="N405" s="210"/>
      <c r="O405" s="210"/>
      <c r="P405" s="210"/>
      <c r="Q405" s="210"/>
      <c r="R405" s="210"/>
      <c r="S405" s="210"/>
      <c r="T405" s="210"/>
      <c r="U405" s="210"/>
      <c r="V405" s="210"/>
      <c r="W405" s="210"/>
      <c r="X405" s="210"/>
    </row>
    <row r="406" spans="1:24" ht="15.75" customHeight="1" x14ac:dyDescent="0.25">
      <c r="A406" s="210"/>
      <c r="B406" s="210"/>
      <c r="C406" s="210"/>
      <c r="D406" s="210"/>
      <c r="E406" s="210"/>
      <c r="F406" s="210"/>
      <c r="G406" s="210"/>
      <c r="H406" s="210"/>
      <c r="I406" s="210"/>
      <c r="J406" s="210"/>
      <c r="K406" s="210"/>
      <c r="L406" s="210"/>
      <c r="M406" s="210"/>
      <c r="N406" s="210"/>
      <c r="O406" s="210"/>
      <c r="P406" s="210"/>
      <c r="Q406" s="210"/>
      <c r="R406" s="210"/>
      <c r="S406" s="210"/>
      <c r="T406" s="210"/>
      <c r="U406" s="210"/>
      <c r="V406" s="210"/>
      <c r="W406" s="210"/>
      <c r="X406" s="210"/>
    </row>
    <row r="407" spans="1:24" ht="15.75" customHeight="1" x14ac:dyDescent="0.25">
      <c r="A407" s="210"/>
      <c r="B407" s="210"/>
      <c r="C407" s="210"/>
      <c r="D407" s="210"/>
      <c r="E407" s="210"/>
      <c r="F407" s="210"/>
      <c r="G407" s="210"/>
      <c r="H407" s="210"/>
      <c r="I407" s="210"/>
      <c r="J407" s="210"/>
      <c r="K407" s="210"/>
      <c r="L407" s="210"/>
      <c r="M407" s="210"/>
      <c r="N407" s="210"/>
      <c r="O407" s="210"/>
      <c r="P407" s="210"/>
      <c r="Q407" s="210"/>
      <c r="R407" s="210"/>
      <c r="S407" s="210"/>
      <c r="T407" s="210"/>
      <c r="U407" s="210"/>
      <c r="V407" s="210"/>
      <c r="W407" s="210"/>
      <c r="X407" s="210"/>
    </row>
    <row r="408" spans="1:24" ht="15.75" customHeight="1" x14ac:dyDescent="0.25">
      <c r="A408" s="210"/>
      <c r="B408" s="210"/>
      <c r="C408" s="210"/>
      <c r="D408" s="210"/>
      <c r="E408" s="210"/>
      <c r="F408" s="210"/>
      <c r="G408" s="210"/>
      <c r="H408" s="210"/>
      <c r="I408" s="210"/>
      <c r="J408" s="210"/>
      <c r="K408" s="210"/>
      <c r="L408" s="210"/>
      <c r="M408" s="210"/>
      <c r="N408" s="210"/>
      <c r="O408" s="210"/>
      <c r="P408" s="210"/>
      <c r="Q408" s="210"/>
      <c r="R408" s="210"/>
      <c r="S408" s="210"/>
      <c r="T408" s="210"/>
      <c r="U408" s="210"/>
      <c r="V408" s="210"/>
      <c r="W408" s="210"/>
      <c r="X408" s="210"/>
    </row>
    <row r="409" spans="1:24" ht="15.75" customHeight="1" x14ac:dyDescent="0.25">
      <c r="A409" s="210"/>
      <c r="B409" s="210"/>
      <c r="C409" s="210"/>
      <c r="D409" s="210"/>
      <c r="E409" s="210"/>
      <c r="F409" s="210"/>
      <c r="G409" s="210"/>
      <c r="H409" s="210"/>
      <c r="I409" s="210"/>
      <c r="J409" s="210"/>
      <c r="K409" s="210"/>
      <c r="L409" s="210"/>
      <c r="M409" s="210"/>
      <c r="N409" s="210"/>
      <c r="O409" s="210"/>
      <c r="P409" s="210"/>
      <c r="Q409" s="210"/>
      <c r="R409" s="210"/>
      <c r="S409" s="210"/>
      <c r="T409" s="210"/>
      <c r="U409" s="210"/>
      <c r="V409" s="210"/>
      <c r="W409" s="210"/>
      <c r="X409" s="210"/>
    </row>
    <row r="410" spans="1:24" ht="15.75" customHeight="1" x14ac:dyDescent="0.25">
      <c r="A410" s="210"/>
      <c r="B410" s="210"/>
      <c r="C410" s="210"/>
      <c r="D410" s="210"/>
      <c r="E410" s="210"/>
      <c r="F410" s="210"/>
      <c r="G410" s="210"/>
      <c r="H410" s="210"/>
      <c r="I410" s="210"/>
      <c r="J410" s="210"/>
      <c r="K410" s="210"/>
      <c r="L410" s="210"/>
      <c r="M410" s="210"/>
      <c r="N410" s="210"/>
      <c r="O410" s="210"/>
      <c r="P410" s="210"/>
      <c r="Q410" s="210"/>
      <c r="R410" s="210"/>
      <c r="S410" s="210"/>
      <c r="T410" s="210"/>
      <c r="U410" s="210"/>
      <c r="V410" s="210"/>
      <c r="W410" s="210"/>
      <c r="X410" s="210"/>
    </row>
    <row r="411" spans="1:24" ht="15.75" customHeight="1" x14ac:dyDescent="0.25">
      <c r="A411" s="210"/>
      <c r="B411" s="210"/>
      <c r="C411" s="210"/>
      <c r="D411" s="210"/>
      <c r="E411" s="210"/>
      <c r="F411" s="210"/>
      <c r="G411" s="210"/>
      <c r="H411" s="210"/>
      <c r="I411" s="210"/>
      <c r="J411" s="210"/>
      <c r="K411" s="210"/>
      <c r="L411" s="210"/>
      <c r="M411" s="210"/>
      <c r="N411" s="210"/>
      <c r="O411" s="210"/>
      <c r="P411" s="210"/>
      <c r="Q411" s="210"/>
      <c r="R411" s="210"/>
      <c r="S411" s="210"/>
      <c r="T411" s="210"/>
      <c r="U411" s="210"/>
      <c r="V411" s="210"/>
      <c r="W411" s="210"/>
      <c r="X411" s="210"/>
    </row>
    <row r="412" spans="1:24" ht="15.75" customHeight="1" x14ac:dyDescent="0.25">
      <c r="A412" s="210"/>
      <c r="B412" s="210"/>
      <c r="C412" s="210"/>
      <c r="D412" s="210"/>
      <c r="E412" s="210"/>
      <c r="F412" s="210"/>
      <c r="G412" s="210"/>
      <c r="H412" s="210"/>
      <c r="I412" s="210"/>
      <c r="J412" s="210"/>
      <c r="K412" s="210"/>
      <c r="L412" s="210"/>
      <c r="M412" s="210"/>
      <c r="N412" s="210"/>
      <c r="O412" s="210"/>
      <c r="P412" s="210"/>
      <c r="Q412" s="210"/>
      <c r="R412" s="210"/>
      <c r="S412" s="210"/>
      <c r="T412" s="210"/>
      <c r="U412" s="210"/>
      <c r="V412" s="210"/>
      <c r="W412" s="210"/>
      <c r="X412" s="210"/>
    </row>
    <row r="413" spans="1:24" ht="15.75" customHeight="1" x14ac:dyDescent="0.25">
      <c r="A413" s="210"/>
      <c r="B413" s="210"/>
      <c r="C413" s="210"/>
      <c r="D413" s="210"/>
      <c r="E413" s="210"/>
      <c r="F413" s="210"/>
      <c r="G413" s="210"/>
      <c r="H413" s="210"/>
      <c r="I413" s="210"/>
      <c r="J413" s="210"/>
      <c r="K413" s="210"/>
      <c r="L413" s="210"/>
      <c r="M413" s="210"/>
      <c r="N413" s="210"/>
      <c r="O413" s="210"/>
      <c r="P413" s="210"/>
      <c r="Q413" s="210"/>
      <c r="R413" s="210"/>
      <c r="S413" s="210"/>
      <c r="T413" s="210"/>
      <c r="U413" s="210"/>
      <c r="V413" s="210"/>
      <c r="W413" s="210"/>
      <c r="X413" s="210"/>
    </row>
    <row r="414" spans="1:24" ht="15.75" customHeight="1" x14ac:dyDescent="0.25">
      <c r="A414" s="210"/>
      <c r="B414" s="210"/>
      <c r="C414" s="210"/>
      <c r="D414" s="210"/>
      <c r="E414" s="210"/>
      <c r="F414" s="210"/>
      <c r="G414" s="210"/>
      <c r="H414" s="210"/>
      <c r="I414" s="210"/>
      <c r="J414" s="210"/>
      <c r="K414" s="210"/>
      <c r="L414" s="210"/>
      <c r="M414" s="210"/>
      <c r="N414" s="210"/>
      <c r="O414" s="210"/>
      <c r="P414" s="210"/>
      <c r="Q414" s="210"/>
      <c r="R414" s="210"/>
      <c r="S414" s="210"/>
      <c r="T414" s="210"/>
      <c r="U414" s="210"/>
      <c r="V414" s="210"/>
      <c r="W414" s="210"/>
      <c r="X414" s="210"/>
    </row>
    <row r="415" spans="1:24" ht="15.75" customHeight="1" x14ac:dyDescent="0.25">
      <c r="A415" s="210"/>
      <c r="B415" s="210"/>
      <c r="C415" s="210"/>
      <c r="D415" s="210"/>
      <c r="E415" s="210"/>
      <c r="F415" s="210"/>
      <c r="G415" s="210"/>
      <c r="H415" s="210"/>
      <c r="I415" s="210"/>
      <c r="J415" s="210"/>
      <c r="K415" s="210"/>
      <c r="L415" s="210"/>
      <c r="M415" s="210"/>
      <c r="N415" s="210"/>
      <c r="O415" s="210"/>
      <c r="P415" s="210"/>
      <c r="Q415" s="210"/>
      <c r="R415" s="210"/>
      <c r="S415" s="210"/>
      <c r="T415" s="210"/>
      <c r="U415" s="210"/>
      <c r="V415" s="210"/>
      <c r="W415" s="210"/>
      <c r="X415" s="210"/>
    </row>
    <row r="416" spans="1:24" ht="15.75" customHeight="1" x14ac:dyDescent="0.25">
      <c r="A416" s="210"/>
      <c r="B416" s="210"/>
      <c r="C416" s="210"/>
      <c r="D416" s="210"/>
      <c r="E416" s="210"/>
      <c r="F416" s="210"/>
      <c r="G416" s="210"/>
      <c r="H416" s="210"/>
      <c r="I416" s="210"/>
      <c r="J416" s="210"/>
      <c r="K416" s="210"/>
      <c r="L416" s="210"/>
      <c r="M416" s="210"/>
      <c r="N416" s="210"/>
      <c r="O416" s="210"/>
      <c r="P416" s="210"/>
      <c r="Q416" s="210"/>
      <c r="R416" s="210"/>
      <c r="S416" s="210"/>
      <c r="T416" s="210"/>
      <c r="U416" s="210"/>
      <c r="V416" s="210"/>
      <c r="W416" s="210"/>
      <c r="X416" s="210"/>
    </row>
    <row r="417" spans="1:24" ht="15.75" customHeight="1" x14ac:dyDescent="0.25">
      <c r="A417" s="210"/>
      <c r="B417" s="210"/>
      <c r="C417" s="210"/>
      <c r="D417" s="210"/>
      <c r="E417" s="210"/>
      <c r="F417" s="210"/>
      <c r="G417" s="210"/>
      <c r="H417" s="210"/>
      <c r="I417" s="210"/>
      <c r="J417" s="210"/>
      <c r="K417" s="210"/>
      <c r="L417" s="210"/>
      <c r="M417" s="210"/>
      <c r="N417" s="210"/>
      <c r="O417" s="210"/>
      <c r="P417" s="210"/>
      <c r="Q417" s="210"/>
      <c r="R417" s="210"/>
      <c r="S417" s="210"/>
      <c r="T417" s="210"/>
      <c r="U417" s="210"/>
      <c r="V417" s="210"/>
      <c r="W417" s="210"/>
      <c r="X417" s="210"/>
    </row>
    <row r="418" spans="1:24" ht="15.75" customHeight="1" x14ac:dyDescent="0.25">
      <c r="A418" s="210"/>
      <c r="B418" s="210"/>
      <c r="C418" s="210"/>
      <c r="D418" s="210"/>
      <c r="E418" s="210"/>
      <c r="F418" s="210"/>
      <c r="G418" s="210"/>
      <c r="H418" s="210"/>
      <c r="I418" s="210"/>
      <c r="J418" s="210"/>
      <c r="K418" s="210"/>
      <c r="L418" s="210"/>
      <c r="M418" s="210"/>
      <c r="N418" s="210"/>
      <c r="O418" s="210"/>
      <c r="P418" s="210"/>
      <c r="Q418" s="210"/>
      <c r="R418" s="210"/>
      <c r="S418" s="210"/>
      <c r="T418" s="210"/>
      <c r="U418" s="210"/>
      <c r="V418" s="210"/>
      <c r="W418" s="210"/>
      <c r="X418" s="210"/>
    </row>
    <row r="419" spans="1:24" ht="15.75" customHeight="1" x14ac:dyDescent="0.25">
      <c r="A419" s="210"/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0"/>
      <c r="M419" s="210"/>
      <c r="N419" s="210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</row>
    <row r="420" spans="1:24" ht="15.75" customHeight="1" x14ac:dyDescent="0.25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0"/>
      <c r="M420" s="210"/>
      <c r="N420" s="210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</row>
    <row r="421" spans="1:24" ht="15.75" customHeight="1" x14ac:dyDescent="0.25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0"/>
      <c r="M421" s="210"/>
      <c r="N421" s="210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</row>
    <row r="422" spans="1:24" ht="15.75" customHeight="1" x14ac:dyDescent="0.25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0"/>
      <c r="M422" s="210"/>
      <c r="N422" s="210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</row>
    <row r="423" spans="1:24" ht="15.75" customHeight="1" x14ac:dyDescent="0.25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0"/>
      <c r="M423" s="210"/>
      <c r="N423" s="210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</row>
    <row r="424" spans="1:24" ht="15.75" customHeight="1" x14ac:dyDescent="0.25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0"/>
      <c r="M424" s="210"/>
      <c r="N424" s="210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</row>
    <row r="425" spans="1:24" ht="15.75" customHeight="1" x14ac:dyDescent="0.25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0"/>
      <c r="M425" s="210"/>
      <c r="N425" s="210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</row>
    <row r="426" spans="1:24" ht="15.75" customHeight="1" x14ac:dyDescent="0.25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0"/>
      <c r="M426" s="210"/>
      <c r="N426" s="210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</row>
    <row r="427" spans="1:24" ht="15.75" customHeight="1" x14ac:dyDescent="0.25">
      <c r="A427" s="210"/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210"/>
      <c r="P427" s="210"/>
      <c r="Q427" s="210"/>
      <c r="R427" s="210"/>
      <c r="S427" s="210"/>
      <c r="T427" s="210"/>
      <c r="U427" s="210"/>
      <c r="V427" s="210"/>
      <c r="W427" s="210"/>
      <c r="X427" s="210"/>
    </row>
    <row r="428" spans="1:24" ht="15.75" customHeight="1" x14ac:dyDescent="0.25">
      <c r="A428" s="210"/>
      <c r="B428" s="210"/>
      <c r="C428" s="210"/>
      <c r="D428" s="210"/>
      <c r="E428" s="210"/>
      <c r="F428" s="210"/>
      <c r="G428" s="210"/>
      <c r="H428" s="210"/>
      <c r="I428" s="210"/>
      <c r="J428" s="210"/>
      <c r="K428" s="210"/>
      <c r="L428" s="210"/>
      <c r="M428" s="210"/>
      <c r="N428" s="210"/>
      <c r="O428" s="210"/>
      <c r="P428" s="210"/>
      <c r="Q428" s="210"/>
      <c r="R428" s="210"/>
      <c r="S428" s="210"/>
      <c r="T428" s="210"/>
      <c r="U428" s="210"/>
      <c r="V428" s="210"/>
      <c r="W428" s="210"/>
      <c r="X428" s="210"/>
    </row>
    <row r="429" spans="1:24" ht="15.75" customHeight="1" x14ac:dyDescent="0.25">
      <c r="A429" s="210"/>
      <c r="B429" s="210"/>
      <c r="C429" s="210"/>
      <c r="D429" s="210"/>
      <c r="E429" s="210"/>
      <c r="F429" s="210"/>
      <c r="G429" s="210"/>
      <c r="H429" s="210"/>
      <c r="I429" s="210"/>
      <c r="J429" s="210"/>
      <c r="K429" s="210"/>
      <c r="L429" s="210"/>
      <c r="M429" s="210"/>
      <c r="N429" s="210"/>
      <c r="O429" s="210"/>
      <c r="P429" s="210"/>
      <c r="Q429" s="210"/>
      <c r="R429" s="210"/>
      <c r="S429" s="210"/>
      <c r="T429" s="210"/>
      <c r="U429" s="210"/>
      <c r="V429" s="210"/>
      <c r="W429" s="210"/>
      <c r="X429" s="210"/>
    </row>
    <row r="430" spans="1:24" ht="15.75" customHeight="1" x14ac:dyDescent="0.25">
      <c r="A430" s="210"/>
      <c r="B430" s="210"/>
      <c r="C430" s="210"/>
      <c r="D430" s="210"/>
      <c r="E430" s="210"/>
      <c r="F430" s="210"/>
      <c r="G430" s="210"/>
      <c r="H430" s="210"/>
      <c r="I430" s="210"/>
      <c r="J430" s="210"/>
      <c r="K430" s="210"/>
      <c r="L430" s="210"/>
      <c r="M430" s="210"/>
      <c r="N430" s="210"/>
      <c r="O430" s="210"/>
      <c r="P430" s="210"/>
      <c r="Q430" s="210"/>
      <c r="R430" s="210"/>
      <c r="S430" s="210"/>
      <c r="T430" s="210"/>
      <c r="U430" s="210"/>
      <c r="V430" s="210"/>
      <c r="W430" s="210"/>
      <c r="X430" s="210"/>
    </row>
    <row r="431" spans="1:24" ht="15.75" customHeight="1" x14ac:dyDescent="0.25">
      <c r="A431" s="210"/>
      <c r="B431" s="210"/>
      <c r="C431" s="210"/>
      <c r="D431" s="210"/>
      <c r="E431" s="210"/>
      <c r="F431" s="210"/>
      <c r="G431" s="210"/>
      <c r="H431" s="210"/>
      <c r="I431" s="210"/>
      <c r="J431" s="210"/>
      <c r="K431" s="210"/>
      <c r="L431" s="210"/>
      <c r="M431" s="210"/>
      <c r="N431" s="210"/>
      <c r="O431" s="210"/>
      <c r="P431" s="210"/>
      <c r="Q431" s="210"/>
      <c r="R431" s="210"/>
      <c r="S431" s="210"/>
      <c r="T431" s="210"/>
      <c r="U431" s="210"/>
      <c r="V431" s="210"/>
      <c r="W431" s="210"/>
      <c r="X431" s="210"/>
    </row>
    <row r="432" spans="1:24" ht="15.75" customHeight="1" x14ac:dyDescent="0.25">
      <c r="A432" s="210"/>
      <c r="B432" s="210"/>
      <c r="C432" s="210"/>
      <c r="D432" s="210"/>
      <c r="E432" s="210"/>
      <c r="F432" s="210"/>
      <c r="G432" s="210"/>
      <c r="H432" s="210"/>
      <c r="I432" s="210"/>
      <c r="J432" s="210"/>
      <c r="K432" s="210"/>
      <c r="L432" s="210"/>
      <c r="M432" s="210"/>
      <c r="N432" s="210"/>
      <c r="O432" s="210"/>
      <c r="P432" s="210"/>
      <c r="Q432" s="210"/>
      <c r="R432" s="210"/>
      <c r="S432" s="210"/>
      <c r="T432" s="210"/>
      <c r="U432" s="210"/>
      <c r="V432" s="210"/>
      <c r="W432" s="210"/>
      <c r="X432" s="210"/>
    </row>
    <row r="433" spans="1:24" ht="15.75" customHeight="1" x14ac:dyDescent="0.25">
      <c r="A433" s="210"/>
      <c r="B433" s="210"/>
      <c r="C433" s="210"/>
      <c r="D433" s="210"/>
      <c r="E433" s="210"/>
      <c r="F433" s="210"/>
      <c r="G433" s="210"/>
      <c r="H433" s="210"/>
      <c r="I433" s="210"/>
      <c r="J433" s="210"/>
      <c r="K433" s="210"/>
      <c r="L433" s="210"/>
      <c r="M433" s="210"/>
      <c r="N433" s="210"/>
      <c r="O433" s="210"/>
      <c r="P433" s="210"/>
      <c r="Q433" s="210"/>
      <c r="R433" s="210"/>
      <c r="S433" s="210"/>
      <c r="T433" s="210"/>
      <c r="U433" s="210"/>
      <c r="V433" s="210"/>
      <c r="W433" s="210"/>
      <c r="X433" s="210"/>
    </row>
    <row r="434" spans="1:24" ht="15.75" customHeight="1" x14ac:dyDescent="0.25">
      <c r="A434" s="210"/>
      <c r="B434" s="210"/>
      <c r="C434" s="210"/>
      <c r="D434" s="210"/>
      <c r="E434" s="210"/>
      <c r="F434" s="210"/>
      <c r="G434" s="210"/>
      <c r="H434" s="210"/>
      <c r="I434" s="210"/>
      <c r="J434" s="210"/>
      <c r="K434" s="210"/>
      <c r="L434" s="210"/>
      <c r="M434" s="210"/>
      <c r="N434" s="210"/>
      <c r="O434" s="210"/>
      <c r="P434" s="210"/>
      <c r="Q434" s="210"/>
      <c r="R434" s="210"/>
      <c r="S434" s="210"/>
      <c r="T434" s="210"/>
      <c r="U434" s="210"/>
      <c r="V434" s="210"/>
      <c r="W434" s="210"/>
      <c r="X434" s="210"/>
    </row>
    <row r="435" spans="1:24" ht="15.75" customHeight="1" x14ac:dyDescent="0.25">
      <c r="A435" s="210"/>
      <c r="B435" s="210"/>
      <c r="C435" s="210"/>
      <c r="D435" s="210"/>
      <c r="E435" s="210"/>
      <c r="F435" s="210"/>
      <c r="G435" s="210"/>
      <c r="H435" s="210"/>
      <c r="I435" s="210"/>
      <c r="J435" s="210"/>
      <c r="K435" s="210"/>
      <c r="L435" s="210"/>
      <c r="M435" s="210"/>
      <c r="N435" s="210"/>
      <c r="O435" s="210"/>
      <c r="P435" s="210"/>
      <c r="Q435" s="210"/>
      <c r="R435" s="210"/>
      <c r="S435" s="210"/>
      <c r="T435" s="210"/>
      <c r="U435" s="210"/>
      <c r="V435" s="210"/>
      <c r="W435" s="210"/>
      <c r="X435" s="210"/>
    </row>
    <row r="436" spans="1:24" ht="15.75" customHeight="1" x14ac:dyDescent="0.25">
      <c r="A436" s="210"/>
      <c r="B436" s="210"/>
      <c r="C436" s="210"/>
      <c r="D436" s="210"/>
      <c r="E436" s="210"/>
      <c r="F436" s="210"/>
      <c r="G436" s="210"/>
      <c r="H436" s="210"/>
      <c r="I436" s="210"/>
      <c r="J436" s="210"/>
      <c r="K436" s="210"/>
      <c r="L436" s="210"/>
      <c r="M436" s="210"/>
      <c r="N436" s="210"/>
      <c r="O436" s="210"/>
      <c r="P436" s="210"/>
      <c r="Q436" s="210"/>
      <c r="R436" s="210"/>
      <c r="S436" s="210"/>
      <c r="T436" s="210"/>
      <c r="U436" s="210"/>
      <c r="V436" s="210"/>
      <c r="W436" s="210"/>
      <c r="X436" s="210"/>
    </row>
    <row r="437" spans="1:24" ht="15.75" customHeight="1" x14ac:dyDescent="0.25">
      <c r="A437" s="210"/>
      <c r="B437" s="210"/>
      <c r="C437" s="210"/>
      <c r="D437" s="210"/>
      <c r="E437" s="210"/>
      <c r="F437" s="210"/>
      <c r="G437" s="210"/>
      <c r="H437" s="210"/>
      <c r="I437" s="210"/>
      <c r="J437" s="210"/>
      <c r="K437" s="210"/>
      <c r="L437" s="210"/>
      <c r="M437" s="210"/>
      <c r="N437" s="210"/>
      <c r="O437" s="210"/>
      <c r="P437" s="210"/>
      <c r="Q437" s="210"/>
      <c r="R437" s="210"/>
      <c r="S437" s="210"/>
      <c r="T437" s="210"/>
      <c r="U437" s="210"/>
      <c r="V437" s="210"/>
      <c r="W437" s="210"/>
      <c r="X437" s="210"/>
    </row>
    <row r="438" spans="1:24" ht="15.75" customHeight="1" x14ac:dyDescent="0.25">
      <c r="A438" s="210"/>
      <c r="B438" s="210"/>
      <c r="C438" s="210"/>
      <c r="D438" s="210"/>
      <c r="E438" s="210"/>
      <c r="F438" s="210"/>
      <c r="G438" s="210"/>
      <c r="H438" s="210"/>
      <c r="I438" s="210"/>
      <c r="J438" s="210"/>
      <c r="K438" s="210"/>
      <c r="L438" s="210"/>
      <c r="M438" s="210"/>
      <c r="N438" s="210"/>
      <c r="O438" s="210"/>
      <c r="P438" s="210"/>
      <c r="Q438" s="210"/>
      <c r="R438" s="210"/>
      <c r="S438" s="210"/>
      <c r="T438" s="210"/>
      <c r="U438" s="210"/>
      <c r="V438" s="210"/>
      <c r="W438" s="210"/>
      <c r="X438" s="210"/>
    </row>
    <row r="439" spans="1:24" ht="15.75" customHeight="1" x14ac:dyDescent="0.25">
      <c r="A439" s="210"/>
      <c r="B439" s="210"/>
      <c r="C439" s="210"/>
      <c r="D439" s="210"/>
      <c r="E439" s="210"/>
      <c r="F439" s="210"/>
      <c r="G439" s="210"/>
      <c r="H439" s="210"/>
      <c r="I439" s="210"/>
      <c r="J439" s="210"/>
      <c r="K439" s="210"/>
      <c r="L439" s="210"/>
      <c r="M439" s="210"/>
      <c r="N439" s="210"/>
      <c r="O439" s="210"/>
      <c r="P439" s="210"/>
      <c r="Q439" s="210"/>
      <c r="R439" s="210"/>
      <c r="S439" s="210"/>
      <c r="T439" s="210"/>
      <c r="U439" s="210"/>
      <c r="V439" s="210"/>
      <c r="W439" s="210"/>
      <c r="X439" s="210"/>
    </row>
    <row r="440" spans="1:24" ht="15.75" customHeight="1" x14ac:dyDescent="0.25">
      <c r="A440" s="210"/>
      <c r="B440" s="210"/>
      <c r="C440" s="210"/>
      <c r="D440" s="210"/>
      <c r="E440" s="210"/>
      <c r="F440" s="210"/>
      <c r="G440" s="210"/>
      <c r="H440" s="210"/>
      <c r="I440" s="210"/>
      <c r="J440" s="210"/>
      <c r="K440" s="210"/>
      <c r="L440" s="210"/>
      <c r="M440" s="210"/>
      <c r="N440" s="210"/>
      <c r="O440" s="210"/>
      <c r="P440" s="210"/>
      <c r="Q440" s="210"/>
      <c r="R440" s="210"/>
      <c r="S440" s="210"/>
      <c r="T440" s="210"/>
      <c r="U440" s="210"/>
      <c r="V440" s="210"/>
      <c r="W440" s="210"/>
      <c r="X440" s="210"/>
    </row>
    <row r="441" spans="1:24" ht="15.75" customHeight="1" x14ac:dyDescent="0.25">
      <c r="A441" s="210"/>
      <c r="B441" s="210"/>
      <c r="C441" s="210"/>
      <c r="D441" s="210"/>
      <c r="E441" s="210"/>
      <c r="F441" s="210"/>
      <c r="G441" s="210"/>
      <c r="H441" s="210"/>
      <c r="I441" s="210"/>
      <c r="J441" s="210"/>
      <c r="K441" s="210"/>
      <c r="L441" s="210"/>
      <c r="M441" s="210"/>
      <c r="N441" s="210"/>
      <c r="O441" s="210"/>
      <c r="P441" s="210"/>
      <c r="Q441" s="210"/>
      <c r="R441" s="210"/>
      <c r="S441" s="210"/>
      <c r="T441" s="210"/>
      <c r="U441" s="210"/>
      <c r="V441" s="210"/>
      <c r="W441" s="210"/>
      <c r="X441" s="210"/>
    </row>
    <row r="442" spans="1:24" ht="15.75" customHeight="1" x14ac:dyDescent="0.25">
      <c r="A442" s="210"/>
      <c r="B442" s="210"/>
      <c r="C442" s="210"/>
      <c r="D442" s="210"/>
      <c r="E442" s="210"/>
      <c r="F442" s="210"/>
      <c r="G442" s="210"/>
      <c r="H442" s="210"/>
      <c r="I442" s="210"/>
      <c r="J442" s="210"/>
      <c r="K442" s="210"/>
      <c r="L442" s="210"/>
      <c r="M442" s="210"/>
      <c r="N442" s="210"/>
      <c r="O442" s="210"/>
      <c r="P442" s="210"/>
      <c r="Q442" s="210"/>
      <c r="R442" s="210"/>
      <c r="S442" s="210"/>
      <c r="T442" s="210"/>
      <c r="U442" s="210"/>
      <c r="V442" s="210"/>
      <c r="W442" s="210"/>
      <c r="X442" s="210"/>
    </row>
    <row r="443" spans="1:24" ht="15.75" customHeight="1" x14ac:dyDescent="0.25">
      <c r="A443" s="210"/>
      <c r="B443" s="210"/>
      <c r="C443" s="210"/>
      <c r="D443" s="210"/>
      <c r="E443" s="210"/>
      <c r="F443" s="210"/>
      <c r="G443" s="210"/>
      <c r="H443" s="210"/>
      <c r="I443" s="210"/>
      <c r="J443" s="210"/>
      <c r="K443" s="210"/>
      <c r="L443" s="210"/>
      <c r="M443" s="210"/>
      <c r="N443" s="210"/>
      <c r="O443" s="210"/>
      <c r="P443" s="210"/>
      <c r="Q443" s="210"/>
      <c r="R443" s="210"/>
      <c r="S443" s="210"/>
      <c r="T443" s="210"/>
      <c r="U443" s="210"/>
      <c r="V443" s="210"/>
      <c r="W443" s="210"/>
      <c r="X443" s="210"/>
    </row>
    <row r="444" spans="1:24" ht="15.75" customHeight="1" x14ac:dyDescent="0.25">
      <c r="A444" s="210"/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0"/>
      <c r="M444" s="210"/>
      <c r="N444" s="210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</row>
    <row r="445" spans="1:24" ht="15.75" customHeight="1" x14ac:dyDescent="0.25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0"/>
      <c r="M445" s="210"/>
      <c r="N445" s="210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</row>
    <row r="446" spans="1:24" ht="15.75" customHeight="1" x14ac:dyDescent="0.25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0"/>
      <c r="M446" s="210"/>
      <c r="N446" s="210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</row>
    <row r="447" spans="1:24" ht="15.75" customHeight="1" x14ac:dyDescent="0.25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0"/>
      <c r="M447" s="210"/>
      <c r="N447" s="210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</row>
    <row r="448" spans="1:24" ht="15.75" customHeight="1" x14ac:dyDescent="0.25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0"/>
      <c r="M448" s="210"/>
      <c r="N448" s="210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</row>
    <row r="449" spans="1:24" ht="15.75" customHeight="1" x14ac:dyDescent="0.25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0"/>
      <c r="M449" s="210"/>
      <c r="N449" s="210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</row>
    <row r="450" spans="1:24" ht="15.75" customHeight="1" x14ac:dyDescent="0.25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0"/>
      <c r="M450" s="210"/>
      <c r="N450" s="210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</row>
    <row r="451" spans="1:24" ht="15.75" customHeight="1" x14ac:dyDescent="0.25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0"/>
      <c r="M451" s="210"/>
      <c r="N451" s="210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</row>
    <row r="452" spans="1:24" ht="15.75" customHeight="1" x14ac:dyDescent="0.25">
      <c r="A452" s="210"/>
      <c r="B452" s="210"/>
      <c r="C452" s="210"/>
      <c r="D452" s="210"/>
      <c r="E452" s="210"/>
      <c r="F452" s="210"/>
      <c r="G452" s="210"/>
      <c r="H452" s="210"/>
      <c r="I452" s="210"/>
      <c r="J452" s="210"/>
      <c r="K452" s="210"/>
      <c r="L452" s="210"/>
      <c r="M452" s="210"/>
      <c r="N452" s="210"/>
      <c r="O452" s="210"/>
      <c r="P452" s="210"/>
      <c r="Q452" s="210"/>
      <c r="R452" s="210"/>
      <c r="S452" s="210"/>
      <c r="T452" s="210"/>
      <c r="U452" s="210"/>
      <c r="V452" s="210"/>
      <c r="W452" s="210"/>
      <c r="X452" s="210"/>
    </row>
    <row r="453" spans="1:24" ht="15.75" customHeight="1" x14ac:dyDescent="0.25">
      <c r="A453" s="210"/>
      <c r="B453" s="210"/>
      <c r="C453" s="210"/>
      <c r="D453" s="210"/>
      <c r="E453" s="210"/>
      <c r="F453" s="210"/>
      <c r="G453" s="210"/>
      <c r="H453" s="210"/>
      <c r="I453" s="210"/>
      <c r="J453" s="210"/>
      <c r="K453" s="210"/>
      <c r="L453" s="210"/>
      <c r="M453" s="210"/>
      <c r="N453" s="210"/>
      <c r="O453" s="210"/>
      <c r="P453" s="210"/>
      <c r="Q453" s="210"/>
      <c r="R453" s="210"/>
      <c r="S453" s="210"/>
      <c r="T453" s="210"/>
      <c r="U453" s="210"/>
      <c r="V453" s="210"/>
      <c r="W453" s="210"/>
      <c r="X453" s="210"/>
    </row>
    <row r="454" spans="1:24" ht="15.75" customHeight="1" x14ac:dyDescent="0.25">
      <c r="A454" s="210"/>
      <c r="B454" s="210"/>
      <c r="C454" s="210"/>
      <c r="D454" s="210"/>
      <c r="E454" s="210"/>
      <c r="F454" s="210"/>
      <c r="G454" s="210"/>
      <c r="H454" s="210"/>
      <c r="I454" s="210"/>
      <c r="J454" s="210"/>
      <c r="K454" s="210"/>
      <c r="L454" s="210"/>
      <c r="M454" s="210"/>
      <c r="N454" s="210"/>
      <c r="O454" s="210"/>
      <c r="P454" s="210"/>
      <c r="Q454" s="210"/>
      <c r="R454" s="210"/>
      <c r="S454" s="210"/>
      <c r="T454" s="210"/>
      <c r="U454" s="210"/>
      <c r="V454" s="210"/>
      <c r="W454" s="210"/>
      <c r="X454" s="210"/>
    </row>
    <row r="455" spans="1:24" ht="15.75" customHeight="1" x14ac:dyDescent="0.25">
      <c r="A455" s="210"/>
      <c r="B455" s="210"/>
      <c r="C455" s="210"/>
      <c r="D455" s="210"/>
      <c r="E455" s="210"/>
      <c r="F455" s="210"/>
      <c r="G455" s="210"/>
      <c r="H455" s="210"/>
      <c r="I455" s="210"/>
      <c r="J455" s="210"/>
      <c r="K455" s="210"/>
      <c r="L455" s="210"/>
      <c r="M455" s="210"/>
      <c r="N455" s="210"/>
      <c r="O455" s="210"/>
      <c r="P455" s="210"/>
      <c r="Q455" s="210"/>
      <c r="R455" s="210"/>
      <c r="S455" s="210"/>
      <c r="T455" s="210"/>
      <c r="U455" s="210"/>
      <c r="V455" s="210"/>
      <c r="W455" s="210"/>
      <c r="X455" s="210"/>
    </row>
    <row r="456" spans="1:24" ht="15.75" customHeight="1" x14ac:dyDescent="0.25">
      <c r="A456" s="210"/>
      <c r="B456" s="210"/>
      <c r="C456" s="210"/>
      <c r="D456" s="210"/>
      <c r="E456" s="210"/>
      <c r="F456" s="210"/>
      <c r="G456" s="210"/>
      <c r="H456" s="210"/>
      <c r="I456" s="210"/>
      <c r="J456" s="210"/>
      <c r="K456" s="210"/>
      <c r="L456" s="210"/>
      <c r="M456" s="210"/>
      <c r="N456" s="210"/>
      <c r="O456" s="210"/>
      <c r="P456" s="210"/>
      <c r="Q456" s="210"/>
      <c r="R456" s="210"/>
      <c r="S456" s="210"/>
      <c r="T456" s="210"/>
      <c r="U456" s="210"/>
      <c r="V456" s="210"/>
      <c r="W456" s="210"/>
      <c r="X456" s="210"/>
    </row>
    <row r="457" spans="1:24" ht="15.75" customHeight="1" x14ac:dyDescent="0.25">
      <c r="A457" s="210"/>
      <c r="B457" s="210"/>
      <c r="C457" s="210"/>
      <c r="D457" s="210"/>
      <c r="E457" s="210"/>
      <c r="F457" s="210"/>
      <c r="G457" s="210"/>
      <c r="H457" s="210"/>
      <c r="I457" s="210"/>
      <c r="J457" s="210"/>
      <c r="K457" s="210"/>
      <c r="L457" s="210"/>
      <c r="M457" s="210"/>
      <c r="N457" s="210"/>
      <c r="O457" s="210"/>
      <c r="P457" s="210"/>
      <c r="Q457" s="210"/>
      <c r="R457" s="210"/>
      <c r="S457" s="210"/>
      <c r="T457" s="210"/>
      <c r="U457" s="210"/>
      <c r="V457" s="210"/>
      <c r="W457" s="210"/>
      <c r="X457" s="210"/>
    </row>
    <row r="458" spans="1:24" ht="15.75" customHeight="1" x14ac:dyDescent="0.25">
      <c r="A458" s="210"/>
      <c r="B458" s="210"/>
      <c r="C458" s="210"/>
      <c r="D458" s="210"/>
      <c r="E458" s="210"/>
      <c r="F458" s="210"/>
      <c r="G458" s="210"/>
      <c r="H458" s="210"/>
      <c r="I458" s="210"/>
      <c r="J458" s="210"/>
      <c r="K458" s="210"/>
      <c r="L458" s="210"/>
      <c r="M458" s="210"/>
      <c r="N458" s="210"/>
      <c r="O458" s="210"/>
      <c r="P458" s="210"/>
      <c r="Q458" s="210"/>
      <c r="R458" s="210"/>
      <c r="S458" s="210"/>
      <c r="T458" s="210"/>
      <c r="U458" s="210"/>
      <c r="V458" s="210"/>
      <c r="W458" s="210"/>
      <c r="X458" s="210"/>
    </row>
    <row r="459" spans="1:24" ht="15.75" customHeight="1" x14ac:dyDescent="0.25">
      <c r="A459" s="210"/>
      <c r="B459" s="210"/>
      <c r="C459" s="210"/>
      <c r="D459" s="210"/>
      <c r="E459" s="210"/>
      <c r="F459" s="210"/>
      <c r="G459" s="210"/>
      <c r="H459" s="210"/>
      <c r="I459" s="210"/>
      <c r="J459" s="210"/>
      <c r="K459" s="210"/>
      <c r="L459" s="210"/>
      <c r="M459" s="210"/>
      <c r="N459" s="210"/>
      <c r="O459" s="210"/>
      <c r="P459" s="210"/>
      <c r="Q459" s="210"/>
      <c r="R459" s="210"/>
      <c r="S459" s="210"/>
      <c r="T459" s="210"/>
      <c r="U459" s="210"/>
      <c r="V459" s="210"/>
      <c r="W459" s="210"/>
      <c r="X459" s="210"/>
    </row>
    <row r="460" spans="1:24" ht="15.75" customHeight="1" x14ac:dyDescent="0.25">
      <c r="A460" s="210"/>
      <c r="B460" s="210"/>
      <c r="C460" s="210"/>
      <c r="D460" s="210"/>
      <c r="E460" s="210"/>
      <c r="F460" s="210"/>
      <c r="G460" s="210"/>
      <c r="H460" s="210"/>
      <c r="I460" s="210"/>
      <c r="J460" s="210"/>
      <c r="K460" s="210"/>
      <c r="L460" s="210"/>
      <c r="M460" s="210"/>
      <c r="N460" s="210"/>
      <c r="O460" s="210"/>
      <c r="P460" s="210"/>
      <c r="Q460" s="210"/>
      <c r="R460" s="210"/>
      <c r="S460" s="210"/>
      <c r="T460" s="210"/>
      <c r="U460" s="210"/>
      <c r="V460" s="210"/>
      <c r="W460" s="210"/>
      <c r="X460" s="210"/>
    </row>
    <row r="461" spans="1:24" ht="15.75" customHeight="1" x14ac:dyDescent="0.25">
      <c r="A461" s="210"/>
      <c r="B461" s="210"/>
      <c r="C461" s="210"/>
      <c r="D461" s="210"/>
      <c r="E461" s="210"/>
      <c r="F461" s="210"/>
      <c r="G461" s="210"/>
      <c r="H461" s="210"/>
      <c r="I461" s="210"/>
      <c r="J461" s="210"/>
      <c r="K461" s="210"/>
      <c r="L461" s="210"/>
      <c r="M461" s="210"/>
      <c r="N461" s="210"/>
      <c r="O461" s="210"/>
      <c r="P461" s="210"/>
      <c r="Q461" s="210"/>
      <c r="R461" s="210"/>
      <c r="S461" s="210"/>
      <c r="T461" s="210"/>
      <c r="U461" s="210"/>
      <c r="V461" s="210"/>
      <c r="W461" s="210"/>
      <c r="X461" s="210"/>
    </row>
    <row r="462" spans="1:24" ht="15.75" customHeight="1" x14ac:dyDescent="0.25">
      <c r="A462" s="210"/>
      <c r="B462" s="210"/>
      <c r="C462" s="210"/>
      <c r="D462" s="210"/>
      <c r="E462" s="210"/>
      <c r="F462" s="210"/>
      <c r="G462" s="210"/>
      <c r="H462" s="210"/>
      <c r="I462" s="210"/>
      <c r="J462" s="210"/>
      <c r="K462" s="210"/>
      <c r="L462" s="210"/>
      <c r="M462" s="210"/>
      <c r="N462" s="210"/>
      <c r="O462" s="210"/>
      <c r="P462" s="210"/>
      <c r="Q462" s="210"/>
      <c r="R462" s="210"/>
      <c r="S462" s="210"/>
      <c r="T462" s="210"/>
      <c r="U462" s="210"/>
      <c r="V462" s="210"/>
      <c r="W462" s="210"/>
      <c r="X462" s="210"/>
    </row>
    <row r="463" spans="1:24" ht="15.75" customHeight="1" x14ac:dyDescent="0.25">
      <c r="A463" s="210"/>
      <c r="B463" s="210"/>
      <c r="C463" s="210"/>
      <c r="D463" s="210"/>
      <c r="E463" s="210"/>
      <c r="F463" s="210"/>
      <c r="G463" s="210"/>
      <c r="H463" s="210"/>
      <c r="I463" s="210"/>
      <c r="J463" s="210"/>
      <c r="K463" s="210"/>
      <c r="L463" s="210"/>
      <c r="M463" s="210"/>
      <c r="N463" s="210"/>
      <c r="O463" s="210"/>
      <c r="P463" s="210"/>
      <c r="Q463" s="210"/>
      <c r="R463" s="210"/>
      <c r="S463" s="210"/>
      <c r="T463" s="210"/>
      <c r="U463" s="210"/>
      <c r="V463" s="210"/>
      <c r="W463" s="210"/>
      <c r="X463" s="210"/>
    </row>
    <row r="464" spans="1:24" ht="15.75" customHeight="1" x14ac:dyDescent="0.25">
      <c r="A464" s="210"/>
      <c r="B464" s="210"/>
      <c r="C464" s="210"/>
      <c r="D464" s="210"/>
      <c r="E464" s="210"/>
      <c r="F464" s="210"/>
      <c r="G464" s="210"/>
      <c r="H464" s="210"/>
      <c r="I464" s="210"/>
      <c r="J464" s="210"/>
      <c r="K464" s="210"/>
      <c r="L464" s="210"/>
      <c r="M464" s="210"/>
      <c r="N464" s="210"/>
      <c r="O464" s="210"/>
      <c r="P464" s="210"/>
      <c r="Q464" s="210"/>
      <c r="R464" s="210"/>
      <c r="S464" s="210"/>
      <c r="T464" s="210"/>
      <c r="U464" s="210"/>
      <c r="V464" s="210"/>
      <c r="W464" s="210"/>
      <c r="X464" s="210"/>
    </row>
    <row r="465" spans="1:24" ht="15.75" customHeight="1" x14ac:dyDescent="0.25">
      <c r="A465" s="210"/>
      <c r="B465" s="210"/>
      <c r="C465" s="210"/>
      <c r="D465" s="210"/>
      <c r="E465" s="210"/>
      <c r="F465" s="210"/>
      <c r="G465" s="210"/>
      <c r="H465" s="210"/>
      <c r="I465" s="210"/>
      <c r="J465" s="210"/>
      <c r="K465" s="210"/>
      <c r="L465" s="210"/>
      <c r="M465" s="210"/>
      <c r="N465" s="210"/>
      <c r="O465" s="210"/>
      <c r="P465" s="210"/>
      <c r="Q465" s="210"/>
      <c r="R465" s="210"/>
      <c r="S465" s="210"/>
      <c r="T465" s="210"/>
      <c r="U465" s="210"/>
      <c r="V465" s="210"/>
      <c r="W465" s="210"/>
      <c r="X465" s="210"/>
    </row>
    <row r="466" spans="1:24" ht="15.75" customHeight="1" x14ac:dyDescent="0.25">
      <c r="A466" s="210"/>
      <c r="B466" s="210"/>
      <c r="C466" s="210"/>
      <c r="D466" s="210"/>
      <c r="E466" s="210"/>
      <c r="F466" s="210"/>
      <c r="G466" s="210"/>
      <c r="H466" s="210"/>
      <c r="I466" s="210"/>
      <c r="J466" s="210"/>
      <c r="K466" s="210"/>
      <c r="L466" s="210"/>
      <c r="M466" s="210"/>
      <c r="N466" s="210"/>
      <c r="O466" s="210"/>
      <c r="P466" s="210"/>
      <c r="Q466" s="210"/>
      <c r="R466" s="210"/>
      <c r="S466" s="210"/>
      <c r="T466" s="210"/>
      <c r="U466" s="210"/>
      <c r="V466" s="210"/>
      <c r="W466" s="210"/>
      <c r="X466" s="210"/>
    </row>
    <row r="467" spans="1:24" ht="15.75" customHeight="1" x14ac:dyDescent="0.25">
      <c r="A467" s="210"/>
      <c r="B467" s="210"/>
      <c r="C467" s="210"/>
      <c r="D467" s="210"/>
      <c r="E467" s="210"/>
      <c r="F467" s="210"/>
      <c r="G467" s="210"/>
      <c r="H467" s="210"/>
      <c r="I467" s="210"/>
      <c r="J467" s="210"/>
      <c r="K467" s="210"/>
      <c r="L467" s="210"/>
      <c r="M467" s="210"/>
      <c r="N467" s="210"/>
      <c r="O467" s="210"/>
      <c r="P467" s="210"/>
      <c r="Q467" s="210"/>
      <c r="R467" s="210"/>
      <c r="S467" s="210"/>
      <c r="T467" s="210"/>
      <c r="U467" s="210"/>
      <c r="V467" s="210"/>
      <c r="W467" s="210"/>
      <c r="X467" s="210"/>
    </row>
    <row r="468" spans="1:24" ht="15.75" customHeight="1" x14ac:dyDescent="0.25">
      <c r="A468" s="210"/>
      <c r="B468" s="210"/>
      <c r="C468" s="210"/>
      <c r="D468" s="210"/>
      <c r="E468" s="210"/>
      <c r="F468" s="210"/>
      <c r="G468" s="210"/>
      <c r="H468" s="210"/>
      <c r="I468" s="210"/>
      <c r="J468" s="210"/>
      <c r="K468" s="210"/>
      <c r="L468" s="210"/>
      <c r="M468" s="210"/>
      <c r="N468" s="210"/>
      <c r="O468" s="210"/>
      <c r="P468" s="210"/>
      <c r="Q468" s="210"/>
      <c r="R468" s="210"/>
      <c r="S468" s="210"/>
      <c r="T468" s="210"/>
      <c r="U468" s="210"/>
      <c r="V468" s="210"/>
      <c r="W468" s="210"/>
      <c r="X468" s="210"/>
    </row>
    <row r="469" spans="1:24" ht="15.75" customHeight="1" x14ac:dyDescent="0.25">
      <c r="A469" s="210"/>
      <c r="B469" s="210"/>
      <c r="C469" s="210"/>
      <c r="D469" s="210"/>
      <c r="E469" s="210"/>
      <c r="F469" s="210"/>
      <c r="G469" s="210"/>
      <c r="H469" s="210"/>
      <c r="I469" s="210"/>
      <c r="J469" s="210"/>
      <c r="K469" s="210"/>
      <c r="L469" s="210"/>
      <c r="M469" s="210"/>
      <c r="N469" s="210"/>
      <c r="O469" s="210"/>
      <c r="P469" s="210"/>
      <c r="Q469" s="210"/>
      <c r="R469" s="210"/>
      <c r="S469" s="210"/>
      <c r="T469" s="210"/>
      <c r="U469" s="210"/>
      <c r="V469" s="210"/>
      <c r="W469" s="210"/>
      <c r="X469" s="210"/>
    </row>
    <row r="470" spans="1:24" ht="15.75" customHeight="1" x14ac:dyDescent="0.25">
      <c r="A470" s="210"/>
      <c r="B470" s="210"/>
      <c r="C470" s="210"/>
      <c r="D470" s="210"/>
      <c r="E470" s="210"/>
      <c r="F470" s="210"/>
      <c r="G470" s="210"/>
      <c r="H470" s="210"/>
      <c r="I470" s="210"/>
      <c r="J470" s="210"/>
      <c r="K470" s="210"/>
      <c r="L470" s="210"/>
      <c r="M470" s="210"/>
      <c r="N470" s="210"/>
      <c r="O470" s="210"/>
      <c r="P470" s="210"/>
      <c r="Q470" s="210"/>
      <c r="R470" s="210"/>
      <c r="S470" s="210"/>
      <c r="T470" s="210"/>
      <c r="U470" s="210"/>
      <c r="V470" s="210"/>
      <c r="W470" s="210"/>
      <c r="X470" s="210"/>
    </row>
    <row r="471" spans="1:24" ht="15.75" customHeight="1" x14ac:dyDescent="0.25">
      <c r="A471" s="210"/>
      <c r="B471" s="210"/>
      <c r="C471" s="210"/>
      <c r="D471" s="210"/>
      <c r="E471" s="210"/>
      <c r="F471" s="210"/>
      <c r="G471" s="210"/>
      <c r="H471" s="210"/>
      <c r="I471" s="210"/>
      <c r="J471" s="210"/>
      <c r="K471" s="210"/>
      <c r="L471" s="210"/>
      <c r="M471" s="210"/>
      <c r="N471" s="210"/>
      <c r="O471" s="210"/>
      <c r="P471" s="210"/>
      <c r="Q471" s="210"/>
      <c r="R471" s="210"/>
      <c r="S471" s="210"/>
      <c r="T471" s="210"/>
      <c r="U471" s="210"/>
      <c r="V471" s="210"/>
      <c r="W471" s="210"/>
      <c r="X471" s="210"/>
    </row>
    <row r="472" spans="1:24" ht="15.75" customHeight="1" x14ac:dyDescent="0.25">
      <c r="A472" s="210"/>
      <c r="B472" s="210"/>
      <c r="C472" s="210"/>
      <c r="D472" s="210"/>
      <c r="E472" s="210"/>
      <c r="F472" s="210"/>
      <c r="G472" s="210"/>
      <c r="H472" s="210"/>
      <c r="I472" s="210"/>
      <c r="J472" s="210"/>
      <c r="K472" s="210"/>
      <c r="L472" s="210"/>
      <c r="M472" s="210"/>
      <c r="N472" s="210"/>
      <c r="O472" s="210"/>
      <c r="P472" s="210"/>
      <c r="Q472" s="210"/>
      <c r="R472" s="210"/>
      <c r="S472" s="210"/>
      <c r="T472" s="210"/>
      <c r="U472" s="210"/>
      <c r="V472" s="210"/>
      <c r="W472" s="210"/>
      <c r="X472" s="210"/>
    </row>
    <row r="473" spans="1:24" ht="15.75" customHeight="1" x14ac:dyDescent="0.25">
      <c r="A473" s="210"/>
      <c r="B473" s="210"/>
      <c r="C473" s="210"/>
      <c r="D473" s="210"/>
      <c r="E473" s="210"/>
      <c r="F473" s="210"/>
      <c r="G473" s="210"/>
      <c r="H473" s="210"/>
      <c r="I473" s="210"/>
      <c r="J473" s="210"/>
      <c r="K473" s="210"/>
      <c r="L473" s="210"/>
      <c r="M473" s="210"/>
      <c r="N473" s="210"/>
      <c r="O473" s="210"/>
      <c r="P473" s="210"/>
      <c r="Q473" s="210"/>
      <c r="R473" s="210"/>
      <c r="S473" s="210"/>
      <c r="T473" s="210"/>
      <c r="U473" s="210"/>
      <c r="V473" s="210"/>
      <c r="W473" s="210"/>
      <c r="X473" s="210"/>
    </row>
    <row r="474" spans="1:24" ht="15.75" customHeight="1" x14ac:dyDescent="0.25">
      <c r="A474" s="210"/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210"/>
      <c r="P474" s="210"/>
      <c r="Q474" s="210"/>
      <c r="R474" s="210"/>
      <c r="S474" s="210"/>
      <c r="T474" s="210"/>
      <c r="U474" s="210"/>
      <c r="V474" s="210"/>
      <c r="W474" s="210"/>
      <c r="X474" s="210"/>
    </row>
    <row r="475" spans="1:24" ht="15.75" customHeight="1" x14ac:dyDescent="0.25">
      <c r="A475" s="210"/>
      <c r="B475" s="210"/>
      <c r="C475" s="210"/>
      <c r="D475" s="210"/>
      <c r="E475" s="210"/>
      <c r="F475" s="210"/>
      <c r="G475" s="210"/>
      <c r="H475" s="210"/>
      <c r="I475" s="210"/>
      <c r="J475" s="210"/>
      <c r="K475" s="210"/>
      <c r="L475" s="210"/>
      <c r="M475" s="210"/>
      <c r="N475" s="210"/>
      <c r="O475" s="210"/>
      <c r="P475" s="210"/>
      <c r="Q475" s="210"/>
      <c r="R475" s="210"/>
      <c r="S475" s="210"/>
      <c r="T475" s="210"/>
      <c r="U475" s="210"/>
      <c r="V475" s="210"/>
      <c r="W475" s="210"/>
      <c r="X475" s="210"/>
    </row>
    <row r="476" spans="1:24" ht="15.75" customHeight="1" x14ac:dyDescent="0.25">
      <c r="A476" s="210"/>
      <c r="B476" s="210"/>
      <c r="C476" s="210"/>
      <c r="D476" s="210"/>
      <c r="E476" s="210"/>
      <c r="F476" s="210"/>
      <c r="G476" s="210"/>
      <c r="H476" s="210"/>
      <c r="I476" s="210"/>
      <c r="J476" s="210"/>
      <c r="K476" s="210"/>
      <c r="L476" s="210"/>
      <c r="M476" s="210"/>
      <c r="N476" s="210"/>
      <c r="O476" s="210"/>
      <c r="P476" s="210"/>
      <c r="Q476" s="210"/>
      <c r="R476" s="210"/>
      <c r="S476" s="210"/>
      <c r="T476" s="210"/>
      <c r="U476" s="210"/>
      <c r="V476" s="210"/>
      <c r="W476" s="210"/>
      <c r="X476" s="210"/>
    </row>
    <row r="477" spans="1:24" ht="15.75" customHeight="1" x14ac:dyDescent="0.25">
      <c r="A477" s="210"/>
      <c r="B477" s="210"/>
      <c r="C477" s="210"/>
      <c r="D477" s="210"/>
      <c r="E477" s="210"/>
      <c r="F477" s="210"/>
      <c r="G477" s="210"/>
      <c r="H477" s="210"/>
      <c r="I477" s="210"/>
      <c r="J477" s="210"/>
      <c r="K477" s="210"/>
      <c r="L477" s="210"/>
      <c r="M477" s="210"/>
      <c r="N477" s="210"/>
      <c r="O477" s="210"/>
      <c r="P477" s="210"/>
      <c r="Q477" s="210"/>
      <c r="R477" s="210"/>
      <c r="S477" s="210"/>
      <c r="T477" s="210"/>
      <c r="U477" s="210"/>
      <c r="V477" s="210"/>
      <c r="W477" s="210"/>
      <c r="X477" s="210"/>
    </row>
    <row r="478" spans="1:24" ht="15.75" customHeight="1" x14ac:dyDescent="0.25">
      <c r="A478" s="210"/>
      <c r="B478" s="210"/>
      <c r="C478" s="210"/>
      <c r="D478" s="210"/>
      <c r="E478" s="210"/>
      <c r="F478" s="210"/>
      <c r="G478" s="210"/>
      <c r="H478" s="210"/>
      <c r="I478" s="210"/>
      <c r="J478" s="210"/>
      <c r="K478" s="210"/>
      <c r="L478" s="210"/>
      <c r="M478" s="210"/>
      <c r="N478" s="210"/>
      <c r="O478" s="210"/>
      <c r="P478" s="210"/>
      <c r="Q478" s="210"/>
      <c r="R478" s="210"/>
      <c r="S478" s="210"/>
      <c r="T478" s="210"/>
      <c r="U478" s="210"/>
      <c r="V478" s="210"/>
      <c r="W478" s="210"/>
      <c r="X478" s="210"/>
    </row>
    <row r="479" spans="1:24" ht="15.75" customHeight="1" x14ac:dyDescent="0.25">
      <c r="A479" s="210"/>
      <c r="B479" s="210"/>
      <c r="C479" s="210"/>
      <c r="D479" s="210"/>
      <c r="E479" s="210"/>
      <c r="F479" s="210"/>
      <c r="G479" s="210"/>
      <c r="H479" s="210"/>
      <c r="I479" s="210"/>
      <c r="J479" s="210"/>
      <c r="K479" s="210"/>
      <c r="L479" s="210"/>
      <c r="M479" s="210"/>
      <c r="N479" s="210"/>
      <c r="O479" s="210"/>
      <c r="P479" s="210"/>
      <c r="Q479" s="210"/>
      <c r="R479" s="210"/>
      <c r="S479" s="210"/>
      <c r="T479" s="210"/>
      <c r="U479" s="210"/>
      <c r="V479" s="210"/>
      <c r="W479" s="210"/>
      <c r="X479" s="210"/>
    </row>
    <row r="480" spans="1:24" ht="15.75" customHeight="1" x14ac:dyDescent="0.25">
      <c r="A480" s="210"/>
      <c r="B480" s="210"/>
      <c r="C480" s="210"/>
      <c r="D480" s="210"/>
      <c r="E480" s="210"/>
      <c r="F480" s="210"/>
      <c r="G480" s="210"/>
      <c r="H480" s="210"/>
      <c r="I480" s="210"/>
      <c r="J480" s="210"/>
      <c r="K480" s="210"/>
      <c r="L480" s="210"/>
      <c r="M480" s="210"/>
      <c r="N480" s="210"/>
      <c r="O480" s="210"/>
      <c r="P480" s="210"/>
      <c r="Q480" s="210"/>
      <c r="R480" s="210"/>
      <c r="S480" s="210"/>
      <c r="T480" s="210"/>
      <c r="U480" s="210"/>
      <c r="V480" s="210"/>
      <c r="W480" s="210"/>
      <c r="X480" s="210"/>
    </row>
    <row r="481" spans="1:24" ht="15.75" customHeight="1" x14ac:dyDescent="0.25">
      <c r="A481" s="210"/>
      <c r="B481" s="210"/>
      <c r="C481" s="210"/>
      <c r="D481" s="210"/>
      <c r="E481" s="210"/>
      <c r="F481" s="210"/>
      <c r="G481" s="210"/>
      <c r="H481" s="210"/>
      <c r="I481" s="210"/>
      <c r="J481" s="210"/>
      <c r="K481" s="210"/>
      <c r="L481" s="210"/>
      <c r="M481" s="210"/>
      <c r="N481" s="210"/>
      <c r="O481" s="210"/>
      <c r="P481" s="210"/>
      <c r="Q481" s="210"/>
      <c r="R481" s="210"/>
      <c r="S481" s="210"/>
      <c r="T481" s="210"/>
      <c r="U481" s="210"/>
      <c r="V481" s="210"/>
      <c r="W481" s="210"/>
      <c r="X481" s="210"/>
    </row>
    <row r="482" spans="1:24" ht="15.75" customHeight="1" x14ac:dyDescent="0.25">
      <c r="A482" s="210"/>
      <c r="B482" s="210"/>
      <c r="C482" s="210"/>
      <c r="D482" s="210"/>
      <c r="E482" s="210"/>
      <c r="F482" s="210"/>
      <c r="G482" s="210"/>
      <c r="H482" s="210"/>
      <c r="I482" s="210"/>
      <c r="J482" s="210"/>
      <c r="K482" s="210"/>
      <c r="L482" s="210"/>
      <c r="M482" s="210"/>
      <c r="N482" s="210"/>
      <c r="O482" s="210"/>
      <c r="P482" s="210"/>
      <c r="Q482" s="210"/>
      <c r="R482" s="210"/>
      <c r="S482" s="210"/>
      <c r="T482" s="210"/>
      <c r="U482" s="210"/>
      <c r="V482" s="210"/>
      <c r="W482" s="210"/>
      <c r="X482" s="210"/>
    </row>
    <row r="483" spans="1:24" ht="15.75" customHeight="1" x14ac:dyDescent="0.25">
      <c r="A483" s="210"/>
      <c r="B483" s="210"/>
      <c r="C483" s="210"/>
      <c r="D483" s="210"/>
      <c r="E483" s="210"/>
      <c r="F483" s="210"/>
      <c r="G483" s="210"/>
      <c r="H483" s="210"/>
      <c r="I483" s="210"/>
      <c r="J483" s="210"/>
      <c r="K483" s="210"/>
      <c r="L483" s="210"/>
      <c r="M483" s="210"/>
      <c r="N483" s="210"/>
      <c r="O483" s="210"/>
      <c r="P483" s="210"/>
      <c r="Q483" s="210"/>
      <c r="R483" s="210"/>
      <c r="S483" s="210"/>
      <c r="T483" s="210"/>
      <c r="U483" s="210"/>
      <c r="V483" s="210"/>
      <c r="W483" s="210"/>
      <c r="X483" s="210"/>
    </row>
    <row r="484" spans="1:24" ht="15.75" customHeight="1" x14ac:dyDescent="0.25">
      <c r="A484" s="210"/>
      <c r="B484" s="210"/>
      <c r="C484" s="210"/>
      <c r="D484" s="210"/>
      <c r="E484" s="210"/>
      <c r="F484" s="210"/>
      <c r="G484" s="210"/>
      <c r="H484" s="210"/>
      <c r="I484" s="210"/>
      <c r="J484" s="210"/>
      <c r="K484" s="210"/>
      <c r="L484" s="210"/>
      <c r="M484" s="210"/>
      <c r="N484" s="210"/>
      <c r="O484" s="210"/>
      <c r="P484" s="210"/>
      <c r="Q484" s="210"/>
      <c r="R484" s="210"/>
      <c r="S484" s="210"/>
      <c r="T484" s="210"/>
      <c r="U484" s="210"/>
      <c r="V484" s="210"/>
      <c r="W484" s="210"/>
      <c r="X484" s="210"/>
    </row>
    <row r="485" spans="1:24" ht="15.75" customHeight="1" x14ac:dyDescent="0.25">
      <c r="A485" s="210"/>
      <c r="B485" s="210"/>
      <c r="C485" s="210"/>
      <c r="D485" s="210"/>
      <c r="E485" s="210"/>
      <c r="F485" s="210"/>
      <c r="G485" s="210"/>
      <c r="H485" s="210"/>
      <c r="I485" s="210"/>
      <c r="J485" s="210"/>
      <c r="K485" s="210"/>
      <c r="L485" s="210"/>
      <c r="M485" s="210"/>
      <c r="N485" s="210"/>
      <c r="O485" s="210"/>
      <c r="P485" s="210"/>
      <c r="Q485" s="210"/>
      <c r="R485" s="210"/>
      <c r="S485" s="210"/>
      <c r="T485" s="210"/>
      <c r="U485" s="210"/>
      <c r="V485" s="210"/>
      <c r="W485" s="210"/>
      <c r="X485" s="210"/>
    </row>
    <row r="486" spans="1:24" ht="15.75" customHeight="1" x14ac:dyDescent="0.25">
      <c r="A486" s="210"/>
      <c r="B486" s="210"/>
      <c r="C486" s="210"/>
      <c r="D486" s="210"/>
      <c r="E486" s="210"/>
      <c r="F486" s="210"/>
      <c r="G486" s="210"/>
      <c r="H486" s="210"/>
      <c r="I486" s="210"/>
      <c r="J486" s="210"/>
      <c r="K486" s="210"/>
      <c r="L486" s="210"/>
      <c r="M486" s="210"/>
      <c r="N486" s="210"/>
      <c r="O486" s="210"/>
      <c r="P486" s="210"/>
      <c r="Q486" s="210"/>
      <c r="R486" s="210"/>
      <c r="S486" s="210"/>
      <c r="T486" s="210"/>
      <c r="U486" s="210"/>
      <c r="V486" s="210"/>
      <c r="W486" s="210"/>
      <c r="X486" s="210"/>
    </row>
    <row r="487" spans="1:24" ht="15.75" customHeight="1" x14ac:dyDescent="0.25">
      <c r="A487" s="210"/>
      <c r="B487" s="210"/>
      <c r="C487" s="210"/>
      <c r="D487" s="210"/>
      <c r="E487" s="210"/>
      <c r="F487" s="210"/>
      <c r="G487" s="210"/>
      <c r="H487" s="210"/>
      <c r="I487" s="210"/>
      <c r="J487" s="210"/>
      <c r="K487" s="210"/>
      <c r="L487" s="210"/>
      <c r="M487" s="210"/>
      <c r="N487" s="210"/>
      <c r="O487" s="210"/>
      <c r="P487" s="210"/>
      <c r="Q487" s="210"/>
      <c r="R487" s="210"/>
      <c r="S487" s="210"/>
      <c r="T487" s="210"/>
      <c r="U487" s="210"/>
      <c r="V487" s="210"/>
      <c r="W487" s="210"/>
      <c r="X487" s="210"/>
    </row>
    <row r="488" spans="1:24" ht="15.75" customHeight="1" x14ac:dyDescent="0.25">
      <c r="A488" s="210"/>
      <c r="B488" s="210"/>
      <c r="C488" s="210"/>
      <c r="D488" s="210"/>
      <c r="E488" s="210"/>
      <c r="F488" s="210"/>
      <c r="G488" s="210"/>
      <c r="H488" s="210"/>
      <c r="I488" s="210"/>
      <c r="J488" s="210"/>
      <c r="K488" s="210"/>
      <c r="L488" s="210"/>
      <c r="M488" s="210"/>
      <c r="N488" s="210"/>
      <c r="O488" s="210"/>
      <c r="P488" s="210"/>
      <c r="Q488" s="210"/>
      <c r="R488" s="210"/>
      <c r="S488" s="210"/>
      <c r="T488" s="210"/>
      <c r="U488" s="210"/>
      <c r="V488" s="210"/>
      <c r="W488" s="210"/>
      <c r="X488" s="210"/>
    </row>
    <row r="489" spans="1:24" ht="15.75" customHeight="1" x14ac:dyDescent="0.25">
      <c r="A489" s="210"/>
      <c r="B489" s="210"/>
      <c r="C489" s="210"/>
      <c r="D489" s="210"/>
      <c r="E489" s="210"/>
      <c r="F489" s="210"/>
      <c r="G489" s="210"/>
      <c r="H489" s="210"/>
      <c r="I489" s="210"/>
      <c r="J489" s="210"/>
      <c r="K489" s="210"/>
      <c r="L489" s="210"/>
      <c r="M489" s="210"/>
      <c r="N489" s="210"/>
      <c r="O489" s="210"/>
      <c r="P489" s="210"/>
      <c r="Q489" s="210"/>
      <c r="R489" s="210"/>
      <c r="S489" s="210"/>
      <c r="T489" s="210"/>
      <c r="U489" s="210"/>
      <c r="V489" s="210"/>
      <c r="W489" s="210"/>
      <c r="X489" s="210"/>
    </row>
    <row r="490" spans="1:24" ht="15.75" customHeight="1" x14ac:dyDescent="0.25">
      <c r="A490" s="210"/>
      <c r="B490" s="210"/>
      <c r="C490" s="210"/>
      <c r="D490" s="210"/>
      <c r="E490" s="210"/>
      <c r="F490" s="210"/>
      <c r="G490" s="210"/>
      <c r="H490" s="210"/>
      <c r="I490" s="210"/>
      <c r="J490" s="210"/>
      <c r="K490" s="210"/>
      <c r="L490" s="210"/>
      <c r="M490" s="210"/>
      <c r="N490" s="210"/>
      <c r="O490" s="210"/>
      <c r="P490" s="210"/>
      <c r="Q490" s="210"/>
      <c r="R490" s="210"/>
      <c r="S490" s="210"/>
      <c r="T490" s="210"/>
      <c r="U490" s="210"/>
      <c r="V490" s="210"/>
      <c r="W490" s="210"/>
      <c r="X490" s="210"/>
    </row>
    <row r="491" spans="1:24" ht="15.75" customHeight="1" x14ac:dyDescent="0.25">
      <c r="A491" s="210"/>
      <c r="B491" s="210"/>
      <c r="C491" s="210"/>
      <c r="D491" s="210"/>
      <c r="E491" s="210"/>
      <c r="F491" s="210"/>
      <c r="G491" s="210"/>
      <c r="H491" s="210"/>
      <c r="I491" s="210"/>
      <c r="J491" s="210"/>
      <c r="K491" s="210"/>
      <c r="L491" s="210"/>
      <c r="M491" s="210"/>
      <c r="N491" s="210"/>
      <c r="O491" s="210"/>
      <c r="P491" s="210"/>
      <c r="Q491" s="210"/>
      <c r="R491" s="210"/>
      <c r="S491" s="210"/>
      <c r="T491" s="210"/>
      <c r="U491" s="210"/>
      <c r="V491" s="210"/>
      <c r="W491" s="210"/>
      <c r="X491" s="210"/>
    </row>
    <row r="492" spans="1:24" ht="15.75" customHeight="1" x14ac:dyDescent="0.25">
      <c r="A492" s="210"/>
      <c r="B492" s="210"/>
      <c r="C492" s="210"/>
      <c r="D492" s="210"/>
      <c r="E492" s="210"/>
      <c r="F492" s="210"/>
      <c r="G492" s="210"/>
      <c r="H492" s="210"/>
      <c r="I492" s="210"/>
      <c r="J492" s="210"/>
      <c r="K492" s="210"/>
      <c r="L492" s="210"/>
      <c r="M492" s="210"/>
      <c r="N492" s="210"/>
      <c r="O492" s="210"/>
      <c r="P492" s="210"/>
      <c r="Q492" s="210"/>
      <c r="R492" s="210"/>
      <c r="S492" s="210"/>
      <c r="T492" s="210"/>
      <c r="U492" s="210"/>
      <c r="V492" s="210"/>
      <c r="W492" s="210"/>
      <c r="X492" s="210"/>
    </row>
    <row r="493" spans="1:24" ht="15.75" customHeight="1" x14ac:dyDescent="0.25">
      <c r="A493" s="210"/>
      <c r="B493" s="210"/>
      <c r="C493" s="210"/>
      <c r="D493" s="210"/>
      <c r="E493" s="210"/>
      <c r="F493" s="210"/>
      <c r="G493" s="210"/>
      <c r="H493" s="210"/>
      <c r="I493" s="210"/>
      <c r="J493" s="210"/>
      <c r="K493" s="210"/>
      <c r="L493" s="210"/>
      <c r="M493" s="210"/>
      <c r="N493" s="210"/>
      <c r="O493" s="210"/>
      <c r="P493" s="210"/>
      <c r="Q493" s="210"/>
      <c r="R493" s="210"/>
      <c r="S493" s="210"/>
      <c r="T493" s="210"/>
      <c r="U493" s="210"/>
      <c r="V493" s="210"/>
      <c r="W493" s="210"/>
      <c r="X493" s="210"/>
    </row>
    <row r="494" spans="1:24" ht="15.75" customHeight="1" x14ac:dyDescent="0.25">
      <c r="A494" s="210"/>
      <c r="B494" s="210"/>
      <c r="C494" s="210"/>
      <c r="D494" s="210"/>
      <c r="E494" s="210"/>
      <c r="F494" s="210"/>
      <c r="G494" s="210"/>
      <c r="H494" s="210"/>
      <c r="I494" s="210"/>
      <c r="J494" s="210"/>
      <c r="K494" s="210"/>
      <c r="L494" s="210"/>
      <c r="M494" s="210"/>
      <c r="N494" s="210"/>
      <c r="O494" s="210"/>
      <c r="P494" s="210"/>
      <c r="Q494" s="210"/>
      <c r="R494" s="210"/>
      <c r="S494" s="210"/>
      <c r="T494" s="210"/>
      <c r="U494" s="210"/>
      <c r="V494" s="210"/>
      <c r="W494" s="210"/>
      <c r="X494" s="210"/>
    </row>
    <row r="495" spans="1:24" ht="15.75" customHeight="1" x14ac:dyDescent="0.25">
      <c r="A495" s="210"/>
      <c r="B495" s="210"/>
      <c r="C495" s="210"/>
      <c r="D495" s="210"/>
      <c r="E495" s="210"/>
      <c r="F495" s="210"/>
      <c r="G495" s="210"/>
      <c r="H495" s="210"/>
      <c r="I495" s="210"/>
      <c r="J495" s="210"/>
      <c r="K495" s="210"/>
      <c r="L495" s="210"/>
      <c r="M495" s="210"/>
      <c r="N495" s="210"/>
      <c r="O495" s="210"/>
      <c r="P495" s="210"/>
      <c r="Q495" s="210"/>
      <c r="R495" s="210"/>
      <c r="S495" s="210"/>
      <c r="T495" s="210"/>
      <c r="U495" s="210"/>
      <c r="V495" s="210"/>
      <c r="W495" s="210"/>
      <c r="X495" s="210"/>
    </row>
    <row r="496" spans="1:24" ht="15.75" customHeight="1" x14ac:dyDescent="0.25">
      <c r="A496" s="210"/>
      <c r="B496" s="210"/>
      <c r="C496" s="210"/>
      <c r="D496" s="210"/>
      <c r="E496" s="210"/>
      <c r="F496" s="210"/>
      <c r="G496" s="210"/>
      <c r="H496" s="210"/>
      <c r="I496" s="210"/>
      <c r="J496" s="210"/>
      <c r="K496" s="210"/>
      <c r="L496" s="210"/>
      <c r="M496" s="210"/>
      <c r="N496" s="210"/>
      <c r="O496" s="210"/>
      <c r="P496" s="210"/>
      <c r="Q496" s="210"/>
      <c r="R496" s="210"/>
      <c r="S496" s="210"/>
      <c r="T496" s="210"/>
      <c r="U496" s="210"/>
      <c r="V496" s="210"/>
      <c r="W496" s="210"/>
      <c r="X496" s="210"/>
    </row>
    <row r="497" spans="1:24" ht="15.75" customHeight="1" x14ac:dyDescent="0.25">
      <c r="A497" s="210"/>
      <c r="B497" s="210"/>
      <c r="C497" s="210"/>
      <c r="D497" s="210"/>
      <c r="E497" s="210"/>
      <c r="F497" s="210"/>
      <c r="G497" s="210"/>
      <c r="H497" s="210"/>
      <c r="I497" s="210"/>
      <c r="J497" s="210"/>
      <c r="K497" s="210"/>
      <c r="L497" s="210"/>
      <c r="M497" s="210"/>
      <c r="N497" s="210"/>
      <c r="O497" s="210"/>
      <c r="P497" s="210"/>
      <c r="Q497" s="210"/>
      <c r="R497" s="210"/>
      <c r="S497" s="210"/>
      <c r="T497" s="210"/>
      <c r="U497" s="210"/>
      <c r="V497" s="210"/>
      <c r="W497" s="210"/>
      <c r="X497" s="210"/>
    </row>
    <row r="498" spans="1:24" ht="15.75" customHeight="1" x14ac:dyDescent="0.25">
      <c r="A498" s="210"/>
      <c r="B498" s="210"/>
      <c r="C498" s="210"/>
      <c r="D498" s="210"/>
      <c r="E498" s="210"/>
      <c r="F498" s="210"/>
      <c r="G498" s="210"/>
      <c r="H498" s="210"/>
      <c r="I498" s="210"/>
      <c r="J498" s="210"/>
      <c r="K498" s="210"/>
      <c r="L498" s="210"/>
      <c r="M498" s="210"/>
      <c r="N498" s="210"/>
      <c r="O498" s="210"/>
      <c r="P498" s="210"/>
      <c r="Q498" s="210"/>
      <c r="R498" s="210"/>
      <c r="S498" s="210"/>
      <c r="T498" s="210"/>
      <c r="U498" s="210"/>
      <c r="V498" s="210"/>
      <c r="W498" s="210"/>
      <c r="X498" s="210"/>
    </row>
    <row r="499" spans="1:24" ht="15.75" customHeight="1" x14ac:dyDescent="0.25">
      <c r="A499" s="210"/>
      <c r="B499" s="210"/>
      <c r="C499" s="210"/>
      <c r="D499" s="210"/>
      <c r="E499" s="210"/>
      <c r="F499" s="210"/>
      <c r="G499" s="210"/>
      <c r="H499" s="210"/>
      <c r="I499" s="210"/>
      <c r="J499" s="210"/>
      <c r="K499" s="210"/>
      <c r="L499" s="210"/>
      <c r="M499" s="210"/>
      <c r="N499" s="210"/>
      <c r="O499" s="210"/>
      <c r="P499" s="210"/>
      <c r="Q499" s="210"/>
      <c r="R499" s="210"/>
      <c r="S499" s="210"/>
      <c r="T499" s="210"/>
      <c r="U499" s="210"/>
      <c r="V499" s="210"/>
      <c r="W499" s="210"/>
      <c r="X499" s="210"/>
    </row>
    <row r="500" spans="1:24" ht="15.75" customHeight="1" x14ac:dyDescent="0.25">
      <c r="A500" s="210"/>
      <c r="B500" s="210"/>
      <c r="C500" s="210"/>
      <c r="D500" s="210"/>
      <c r="E500" s="210"/>
      <c r="F500" s="210"/>
      <c r="G500" s="210"/>
      <c r="H500" s="210"/>
      <c r="I500" s="210"/>
      <c r="J500" s="210"/>
      <c r="K500" s="210"/>
      <c r="L500" s="210"/>
      <c r="M500" s="210"/>
      <c r="N500" s="210"/>
      <c r="O500" s="210"/>
      <c r="P500" s="210"/>
      <c r="Q500" s="210"/>
      <c r="R500" s="210"/>
      <c r="S500" s="210"/>
      <c r="T500" s="210"/>
      <c r="U500" s="210"/>
      <c r="V500" s="210"/>
      <c r="W500" s="210"/>
      <c r="X500" s="210"/>
    </row>
    <row r="501" spans="1:24" ht="15.75" customHeight="1" x14ac:dyDescent="0.25">
      <c r="A501" s="210"/>
      <c r="B501" s="210"/>
      <c r="C501" s="210"/>
      <c r="D501" s="210"/>
      <c r="E501" s="210"/>
      <c r="F501" s="210"/>
      <c r="G501" s="210"/>
      <c r="H501" s="210"/>
      <c r="I501" s="210"/>
      <c r="J501" s="210"/>
      <c r="K501" s="210"/>
      <c r="L501" s="210"/>
      <c r="M501" s="210"/>
      <c r="N501" s="210"/>
      <c r="O501" s="210"/>
      <c r="P501" s="210"/>
      <c r="Q501" s="210"/>
      <c r="R501" s="210"/>
      <c r="S501" s="210"/>
      <c r="T501" s="210"/>
      <c r="U501" s="210"/>
      <c r="V501" s="210"/>
      <c r="W501" s="210"/>
      <c r="X501" s="210"/>
    </row>
    <row r="502" spans="1:24" ht="15.75" customHeight="1" x14ac:dyDescent="0.25">
      <c r="A502" s="210"/>
      <c r="B502" s="210"/>
      <c r="C502" s="210"/>
      <c r="D502" s="210"/>
      <c r="E502" s="210"/>
      <c r="F502" s="210"/>
      <c r="G502" s="210"/>
      <c r="H502" s="210"/>
      <c r="I502" s="210"/>
      <c r="J502" s="210"/>
      <c r="K502" s="210"/>
      <c r="L502" s="210"/>
      <c r="M502" s="210"/>
      <c r="N502" s="210"/>
      <c r="O502" s="210"/>
      <c r="P502" s="210"/>
      <c r="Q502" s="210"/>
      <c r="R502" s="210"/>
      <c r="S502" s="210"/>
      <c r="T502" s="210"/>
      <c r="U502" s="210"/>
      <c r="V502" s="210"/>
      <c r="W502" s="210"/>
      <c r="X502" s="210"/>
    </row>
    <row r="503" spans="1:24" ht="15.75" customHeight="1" x14ac:dyDescent="0.25">
      <c r="A503" s="210"/>
      <c r="B503" s="210"/>
      <c r="C503" s="210"/>
      <c r="D503" s="210"/>
      <c r="E503" s="210"/>
      <c r="F503" s="210"/>
      <c r="G503" s="210"/>
      <c r="H503" s="210"/>
      <c r="I503" s="210"/>
      <c r="J503" s="210"/>
      <c r="K503" s="210"/>
      <c r="L503" s="210"/>
      <c r="M503" s="210"/>
      <c r="N503" s="210"/>
      <c r="O503" s="210"/>
      <c r="P503" s="210"/>
      <c r="Q503" s="210"/>
      <c r="R503" s="210"/>
      <c r="S503" s="210"/>
      <c r="T503" s="210"/>
      <c r="U503" s="210"/>
      <c r="V503" s="210"/>
      <c r="W503" s="210"/>
      <c r="X503" s="210"/>
    </row>
    <row r="504" spans="1:24" ht="15.75" customHeight="1" x14ac:dyDescent="0.25">
      <c r="A504" s="210"/>
      <c r="B504" s="210"/>
      <c r="C504" s="210"/>
      <c r="D504" s="210"/>
      <c r="E504" s="210"/>
      <c r="F504" s="210"/>
      <c r="G504" s="210"/>
      <c r="H504" s="210"/>
      <c r="I504" s="210"/>
      <c r="J504" s="210"/>
      <c r="K504" s="210"/>
      <c r="L504" s="210"/>
      <c r="M504" s="210"/>
      <c r="N504" s="210"/>
      <c r="O504" s="210"/>
      <c r="P504" s="210"/>
      <c r="Q504" s="210"/>
      <c r="R504" s="210"/>
      <c r="S504" s="210"/>
      <c r="T504" s="210"/>
      <c r="U504" s="210"/>
      <c r="V504" s="210"/>
      <c r="W504" s="210"/>
      <c r="X504" s="210"/>
    </row>
    <row r="505" spans="1:24" ht="15.75" customHeight="1" x14ac:dyDescent="0.25">
      <c r="A505" s="210"/>
      <c r="B505" s="210"/>
      <c r="C505" s="210"/>
      <c r="D505" s="210"/>
      <c r="E505" s="210"/>
      <c r="F505" s="210"/>
      <c r="G505" s="210"/>
      <c r="H505" s="210"/>
      <c r="I505" s="210"/>
      <c r="J505" s="210"/>
      <c r="K505" s="210"/>
      <c r="L505" s="210"/>
      <c r="M505" s="210"/>
      <c r="N505" s="210"/>
      <c r="O505" s="210"/>
      <c r="P505" s="210"/>
      <c r="Q505" s="210"/>
      <c r="R505" s="210"/>
      <c r="S505" s="210"/>
      <c r="T505" s="210"/>
      <c r="U505" s="210"/>
      <c r="V505" s="210"/>
      <c r="W505" s="210"/>
      <c r="X505" s="210"/>
    </row>
    <row r="506" spans="1:24" ht="15.75" customHeight="1" x14ac:dyDescent="0.25">
      <c r="A506" s="210"/>
      <c r="B506" s="210"/>
      <c r="C506" s="210"/>
      <c r="D506" s="210"/>
      <c r="E506" s="210"/>
      <c r="F506" s="210"/>
      <c r="G506" s="210"/>
      <c r="H506" s="210"/>
      <c r="I506" s="210"/>
      <c r="J506" s="210"/>
      <c r="K506" s="210"/>
      <c r="L506" s="210"/>
      <c r="M506" s="210"/>
      <c r="N506" s="210"/>
      <c r="O506" s="210"/>
      <c r="P506" s="210"/>
      <c r="Q506" s="210"/>
      <c r="R506" s="210"/>
      <c r="S506" s="210"/>
      <c r="T506" s="210"/>
      <c r="U506" s="210"/>
      <c r="V506" s="210"/>
      <c r="W506" s="210"/>
      <c r="X506" s="210"/>
    </row>
    <row r="507" spans="1:24" ht="15.75" customHeight="1" x14ac:dyDescent="0.25">
      <c r="A507" s="210"/>
      <c r="B507" s="210"/>
      <c r="C507" s="210"/>
      <c r="D507" s="210"/>
      <c r="E507" s="210"/>
      <c r="F507" s="210"/>
      <c r="G507" s="210"/>
      <c r="H507" s="210"/>
      <c r="I507" s="210"/>
      <c r="J507" s="210"/>
      <c r="K507" s="210"/>
      <c r="L507" s="210"/>
      <c r="M507" s="210"/>
      <c r="N507" s="210"/>
      <c r="O507" s="210"/>
      <c r="P507" s="210"/>
      <c r="Q507" s="210"/>
      <c r="R507" s="210"/>
      <c r="S507" s="210"/>
      <c r="T507" s="210"/>
      <c r="U507" s="210"/>
      <c r="V507" s="210"/>
      <c r="W507" s="210"/>
      <c r="X507" s="210"/>
    </row>
    <row r="508" spans="1:24" ht="15.75" customHeight="1" x14ac:dyDescent="0.25">
      <c r="A508" s="210"/>
      <c r="B508" s="210"/>
      <c r="C508" s="210"/>
      <c r="D508" s="210"/>
      <c r="E508" s="210"/>
      <c r="F508" s="210"/>
      <c r="G508" s="210"/>
      <c r="H508" s="210"/>
      <c r="I508" s="210"/>
      <c r="J508" s="210"/>
      <c r="K508" s="210"/>
      <c r="L508" s="210"/>
      <c r="M508" s="210"/>
      <c r="N508" s="210"/>
      <c r="O508" s="210"/>
      <c r="P508" s="210"/>
      <c r="Q508" s="210"/>
      <c r="R508" s="210"/>
      <c r="S508" s="210"/>
      <c r="T508" s="210"/>
      <c r="U508" s="210"/>
      <c r="V508" s="210"/>
      <c r="W508" s="210"/>
      <c r="X508" s="210"/>
    </row>
    <row r="509" spans="1:24" ht="15.75" customHeight="1" x14ac:dyDescent="0.25">
      <c r="A509" s="210"/>
      <c r="B509" s="210"/>
      <c r="C509" s="210"/>
      <c r="D509" s="210"/>
      <c r="E509" s="210"/>
      <c r="F509" s="210"/>
      <c r="G509" s="210"/>
      <c r="H509" s="210"/>
      <c r="I509" s="210"/>
      <c r="J509" s="210"/>
      <c r="K509" s="210"/>
      <c r="L509" s="210"/>
      <c r="M509" s="210"/>
      <c r="N509" s="210"/>
      <c r="O509" s="210"/>
      <c r="P509" s="210"/>
      <c r="Q509" s="210"/>
      <c r="R509" s="210"/>
      <c r="S509" s="210"/>
      <c r="T509" s="210"/>
      <c r="U509" s="210"/>
      <c r="V509" s="210"/>
      <c r="W509" s="210"/>
      <c r="X509" s="210"/>
    </row>
    <row r="510" spans="1:24" ht="15.75" customHeight="1" x14ac:dyDescent="0.25">
      <c r="A510" s="210"/>
      <c r="B510" s="210"/>
      <c r="C510" s="210"/>
      <c r="D510" s="210"/>
      <c r="E510" s="210"/>
      <c r="F510" s="210"/>
      <c r="G510" s="210"/>
      <c r="H510" s="210"/>
      <c r="I510" s="210"/>
      <c r="J510" s="210"/>
      <c r="K510" s="210"/>
      <c r="L510" s="210"/>
      <c r="M510" s="210"/>
      <c r="N510" s="210"/>
      <c r="O510" s="210"/>
      <c r="P510" s="210"/>
      <c r="Q510" s="210"/>
      <c r="R510" s="210"/>
      <c r="S510" s="210"/>
      <c r="T510" s="210"/>
      <c r="U510" s="210"/>
      <c r="V510" s="210"/>
      <c r="W510" s="210"/>
      <c r="X510" s="210"/>
    </row>
    <row r="511" spans="1:24" ht="15.75" customHeight="1" x14ac:dyDescent="0.25">
      <c r="A511" s="210"/>
      <c r="B511" s="210"/>
      <c r="C511" s="210"/>
      <c r="D511" s="210"/>
      <c r="E511" s="210"/>
      <c r="F511" s="210"/>
      <c r="G511" s="210"/>
      <c r="H511" s="210"/>
      <c r="I511" s="210"/>
      <c r="J511" s="210"/>
      <c r="K511" s="210"/>
      <c r="L511" s="210"/>
      <c r="M511" s="210"/>
      <c r="N511" s="210"/>
      <c r="O511" s="210"/>
      <c r="P511" s="210"/>
      <c r="Q511" s="210"/>
      <c r="R511" s="210"/>
      <c r="S511" s="210"/>
      <c r="T511" s="210"/>
      <c r="U511" s="210"/>
      <c r="V511" s="210"/>
      <c r="W511" s="210"/>
      <c r="X511" s="210"/>
    </row>
    <row r="512" spans="1:24" ht="15.75" customHeight="1" x14ac:dyDescent="0.25">
      <c r="A512" s="210"/>
      <c r="B512" s="210"/>
      <c r="C512" s="210"/>
      <c r="D512" s="210"/>
      <c r="E512" s="210"/>
      <c r="F512" s="210"/>
      <c r="G512" s="210"/>
      <c r="H512" s="210"/>
      <c r="I512" s="210"/>
      <c r="J512" s="210"/>
      <c r="K512" s="210"/>
      <c r="L512" s="210"/>
      <c r="M512" s="210"/>
      <c r="N512" s="210"/>
      <c r="O512" s="210"/>
      <c r="P512" s="210"/>
      <c r="Q512" s="210"/>
      <c r="R512" s="210"/>
      <c r="S512" s="210"/>
      <c r="T512" s="210"/>
      <c r="U512" s="210"/>
      <c r="V512" s="210"/>
      <c r="W512" s="210"/>
      <c r="X512" s="210"/>
    </row>
    <row r="513" spans="1:24" ht="15.75" customHeight="1" x14ac:dyDescent="0.25">
      <c r="A513" s="210"/>
      <c r="B513" s="210"/>
      <c r="C513" s="210"/>
      <c r="D513" s="210"/>
      <c r="E513" s="210"/>
      <c r="F513" s="210"/>
      <c r="G513" s="210"/>
      <c r="H513" s="210"/>
      <c r="I513" s="210"/>
      <c r="J513" s="210"/>
      <c r="K513" s="210"/>
      <c r="L513" s="210"/>
      <c r="M513" s="210"/>
      <c r="N513" s="210"/>
      <c r="O513" s="210"/>
      <c r="P513" s="210"/>
      <c r="Q513" s="210"/>
      <c r="R513" s="210"/>
      <c r="S513" s="210"/>
      <c r="T513" s="210"/>
      <c r="U513" s="210"/>
      <c r="V513" s="210"/>
      <c r="W513" s="210"/>
      <c r="X513" s="210"/>
    </row>
    <row r="514" spans="1:24" ht="15.75" customHeight="1" x14ac:dyDescent="0.25">
      <c r="A514" s="210"/>
      <c r="B514" s="210"/>
      <c r="C514" s="210"/>
      <c r="D514" s="210"/>
      <c r="E514" s="210"/>
      <c r="F514" s="210"/>
      <c r="G514" s="210"/>
      <c r="H514" s="210"/>
      <c r="I514" s="210"/>
      <c r="J514" s="210"/>
      <c r="K514" s="210"/>
      <c r="L514" s="210"/>
      <c r="M514" s="210"/>
      <c r="N514" s="210"/>
      <c r="O514" s="210"/>
      <c r="P514" s="210"/>
      <c r="Q514" s="210"/>
      <c r="R514" s="210"/>
      <c r="S514" s="210"/>
      <c r="T514" s="210"/>
      <c r="U514" s="210"/>
      <c r="V514" s="210"/>
      <c r="W514" s="210"/>
      <c r="X514" s="210"/>
    </row>
    <row r="515" spans="1:24" ht="15.75" customHeight="1" x14ac:dyDescent="0.25">
      <c r="A515" s="210"/>
      <c r="B515" s="210"/>
      <c r="C515" s="210"/>
      <c r="D515" s="210"/>
      <c r="E515" s="210"/>
      <c r="F515" s="210"/>
      <c r="G515" s="210"/>
      <c r="H515" s="210"/>
      <c r="I515" s="210"/>
      <c r="J515" s="210"/>
      <c r="K515" s="210"/>
      <c r="L515" s="210"/>
      <c r="M515" s="210"/>
      <c r="N515" s="210"/>
      <c r="O515" s="210"/>
      <c r="P515" s="210"/>
      <c r="Q515" s="210"/>
      <c r="R515" s="210"/>
      <c r="S515" s="210"/>
      <c r="T515" s="210"/>
      <c r="U515" s="210"/>
      <c r="V515" s="210"/>
      <c r="W515" s="210"/>
      <c r="X515" s="210"/>
    </row>
    <row r="516" spans="1:24" ht="15.75" customHeight="1" x14ac:dyDescent="0.25">
      <c r="A516" s="210"/>
      <c r="B516" s="210"/>
      <c r="C516" s="210"/>
      <c r="D516" s="210"/>
      <c r="E516" s="210"/>
      <c r="F516" s="210"/>
      <c r="G516" s="210"/>
      <c r="H516" s="210"/>
      <c r="I516" s="210"/>
      <c r="J516" s="210"/>
      <c r="K516" s="210"/>
      <c r="L516" s="210"/>
      <c r="M516" s="210"/>
      <c r="N516" s="210"/>
      <c r="O516" s="210"/>
      <c r="P516" s="210"/>
      <c r="Q516" s="210"/>
      <c r="R516" s="210"/>
      <c r="S516" s="210"/>
      <c r="T516" s="210"/>
      <c r="U516" s="210"/>
      <c r="V516" s="210"/>
      <c r="W516" s="210"/>
      <c r="X516" s="210"/>
    </row>
    <row r="517" spans="1:24" ht="15.75" customHeight="1" x14ac:dyDescent="0.25">
      <c r="A517" s="210"/>
      <c r="B517" s="210"/>
      <c r="C517" s="210"/>
      <c r="D517" s="210"/>
      <c r="E517" s="210"/>
      <c r="F517" s="210"/>
      <c r="G517" s="210"/>
      <c r="H517" s="210"/>
      <c r="I517" s="210"/>
      <c r="J517" s="210"/>
      <c r="K517" s="210"/>
      <c r="L517" s="210"/>
      <c r="M517" s="210"/>
      <c r="N517" s="210"/>
      <c r="O517" s="210"/>
      <c r="P517" s="210"/>
      <c r="Q517" s="210"/>
      <c r="R517" s="210"/>
      <c r="S517" s="210"/>
      <c r="T517" s="210"/>
      <c r="U517" s="210"/>
      <c r="V517" s="210"/>
      <c r="W517" s="210"/>
      <c r="X517" s="210"/>
    </row>
    <row r="518" spans="1:24" ht="15.75" customHeight="1" x14ac:dyDescent="0.25">
      <c r="A518" s="210"/>
      <c r="B518" s="210"/>
      <c r="C518" s="210"/>
      <c r="D518" s="210"/>
      <c r="E518" s="210"/>
      <c r="F518" s="210"/>
      <c r="G518" s="210"/>
      <c r="H518" s="210"/>
      <c r="I518" s="210"/>
      <c r="J518" s="210"/>
      <c r="K518" s="210"/>
      <c r="L518" s="210"/>
      <c r="M518" s="210"/>
      <c r="N518" s="210"/>
      <c r="O518" s="210"/>
      <c r="P518" s="210"/>
      <c r="Q518" s="210"/>
      <c r="R518" s="210"/>
      <c r="S518" s="210"/>
      <c r="T518" s="210"/>
      <c r="U518" s="210"/>
      <c r="V518" s="210"/>
      <c r="W518" s="210"/>
      <c r="X518" s="210"/>
    </row>
    <row r="519" spans="1:24" ht="15.75" customHeight="1" x14ac:dyDescent="0.25">
      <c r="A519" s="210"/>
      <c r="B519" s="210"/>
      <c r="C519" s="210"/>
      <c r="D519" s="210"/>
      <c r="E519" s="210"/>
      <c r="F519" s="210"/>
      <c r="G519" s="210"/>
      <c r="H519" s="210"/>
      <c r="I519" s="210"/>
      <c r="J519" s="210"/>
      <c r="K519" s="210"/>
      <c r="L519" s="210"/>
      <c r="M519" s="210"/>
      <c r="N519" s="210"/>
      <c r="O519" s="210"/>
      <c r="P519" s="210"/>
      <c r="Q519" s="210"/>
      <c r="R519" s="210"/>
      <c r="S519" s="210"/>
      <c r="T519" s="210"/>
      <c r="U519" s="210"/>
      <c r="V519" s="210"/>
      <c r="W519" s="210"/>
      <c r="X519" s="210"/>
    </row>
    <row r="520" spans="1:24" ht="15.75" customHeight="1" x14ac:dyDescent="0.25">
      <c r="A520" s="210"/>
      <c r="B520" s="210"/>
      <c r="C520" s="210"/>
      <c r="D520" s="210"/>
      <c r="E520" s="210"/>
      <c r="F520" s="210"/>
      <c r="G520" s="210"/>
      <c r="H520" s="210"/>
      <c r="I520" s="210"/>
      <c r="J520" s="210"/>
      <c r="K520" s="210"/>
      <c r="L520" s="210"/>
      <c r="M520" s="210"/>
      <c r="N520" s="210"/>
      <c r="O520" s="210"/>
      <c r="P520" s="210"/>
      <c r="Q520" s="210"/>
      <c r="R520" s="210"/>
      <c r="S520" s="210"/>
      <c r="T520" s="210"/>
      <c r="U520" s="210"/>
      <c r="V520" s="210"/>
      <c r="W520" s="210"/>
      <c r="X520" s="210"/>
    </row>
    <row r="521" spans="1:24" ht="15.75" customHeight="1" x14ac:dyDescent="0.25">
      <c r="A521" s="210"/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210"/>
      <c r="P521" s="210"/>
      <c r="Q521" s="210"/>
      <c r="R521" s="210"/>
      <c r="S521" s="210"/>
      <c r="T521" s="210"/>
      <c r="U521" s="210"/>
      <c r="V521" s="210"/>
      <c r="W521" s="210"/>
      <c r="X521" s="210"/>
    </row>
    <row r="522" spans="1:24" ht="15.75" customHeight="1" x14ac:dyDescent="0.25">
      <c r="A522" s="210"/>
      <c r="B522" s="210"/>
      <c r="C522" s="210"/>
      <c r="D522" s="210"/>
      <c r="E522" s="210"/>
      <c r="F522" s="210"/>
      <c r="G522" s="210"/>
      <c r="H522" s="210"/>
      <c r="I522" s="210"/>
      <c r="J522" s="210"/>
      <c r="K522" s="210"/>
      <c r="L522" s="210"/>
      <c r="M522" s="210"/>
      <c r="N522" s="210"/>
      <c r="O522" s="210"/>
      <c r="P522" s="210"/>
      <c r="Q522" s="210"/>
      <c r="R522" s="210"/>
      <c r="S522" s="210"/>
      <c r="T522" s="210"/>
      <c r="U522" s="210"/>
      <c r="V522" s="210"/>
      <c r="W522" s="210"/>
      <c r="X522" s="210"/>
    </row>
    <row r="523" spans="1:24" ht="15.75" customHeight="1" x14ac:dyDescent="0.25">
      <c r="A523" s="210"/>
      <c r="B523" s="210"/>
      <c r="C523" s="210"/>
      <c r="D523" s="210"/>
      <c r="E523" s="210"/>
      <c r="F523" s="210"/>
      <c r="G523" s="210"/>
      <c r="H523" s="210"/>
      <c r="I523" s="210"/>
      <c r="J523" s="210"/>
      <c r="K523" s="210"/>
      <c r="L523" s="210"/>
      <c r="M523" s="210"/>
      <c r="N523" s="210"/>
      <c r="O523" s="210"/>
      <c r="P523" s="210"/>
      <c r="Q523" s="210"/>
      <c r="R523" s="210"/>
      <c r="S523" s="210"/>
      <c r="T523" s="210"/>
      <c r="U523" s="210"/>
      <c r="V523" s="210"/>
      <c r="W523" s="210"/>
      <c r="X523" s="210"/>
    </row>
    <row r="524" spans="1:24" ht="15.75" customHeight="1" x14ac:dyDescent="0.25">
      <c r="A524" s="210"/>
      <c r="B524" s="210"/>
      <c r="C524" s="210"/>
      <c r="D524" s="210"/>
      <c r="E524" s="210"/>
      <c r="F524" s="210"/>
      <c r="G524" s="210"/>
      <c r="H524" s="210"/>
      <c r="I524" s="210"/>
      <c r="J524" s="210"/>
      <c r="K524" s="210"/>
      <c r="L524" s="210"/>
      <c r="M524" s="210"/>
      <c r="N524" s="210"/>
      <c r="O524" s="210"/>
      <c r="P524" s="210"/>
      <c r="Q524" s="210"/>
      <c r="R524" s="210"/>
      <c r="S524" s="210"/>
      <c r="T524" s="210"/>
      <c r="U524" s="210"/>
      <c r="V524" s="210"/>
      <c r="W524" s="210"/>
      <c r="X524" s="210"/>
    </row>
    <row r="525" spans="1:24" ht="15.75" customHeight="1" x14ac:dyDescent="0.25">
      <c r="A525" s="210"/>
      <c r="B525" s="210"/>
      <c r="C525" s="210"/>
      <c r="D525" s="210"/>
      <c r="E525" s="210"/>
      <c r="F525" s="210"/>
      <c r="G525" s="210"/>
      <c r="H525" s="210"/>
      <c r="I525" s="210"/>
      <c r="J525" s="210"/>
      <c r="K525" s="210"/>
      <c r="L525" s="210"/>
      <c r="M525" s="210"/>
      <c r="N525" s="210"/>
      <c r="O525" s="210"/>
      <c r="P525" s="210"/>
      <c r="Q525" s="210"/>
      <c r="R525" s="210"/>
      <c r="S525" s="210"/>
      <c r="T525" s="210"/>
      <c r="U525" s="210"/>
      <c r="V525" s="210"/>
      <c r="W525" s="210"/>
      <c r="X525" s="210"/>
    </row>
    <row r="526" spans="1:24" ht="15.75" customHeight="1" x14ac:dyDescent="0.25">
      <c r="A526" s="210"/>
      <c r="B526" s="210"/>
      <c r="C526" s="210"/>
      <c r="D526" s="210"/>
      <c r="E526" s="210"/>
      <c r="F526" s="210"/>
      <c r="G526" s="210"/>
      <c r="H526" s="210"/>
      <c r="I526" s="210"/>
      <c r="J526" s="210"/>
      <c r="K526" s="210"/>
      <c r="L526" s="210"/>
      <c r="M526" s="210"/>
      <c r="N526" s="210"/>
      <c r="O526" s="210"/>
      <c r="P526" s="210"/>
      <c r="Q526" s="210"/>
      <c r="R526" s="210"/>
      <c r="S526" s="210"/>
      <c r="T526" s="210"/>
      <c r="U526" s="210"/>
      <c r="V526" s="210"/>
      <c r="W526" s="210"/>
      <c r="X526" s="210"/>
    </row>
    <row r="527" spans="1:24" ht="15.75" customHeight="1" x14ac:dyDescent="0.25">
      <c r="A527" s="210"/>
      <c r="B527" s="210"/>
      <c r="C527" s="210"/>
      <c r="D527" s="210"/>
      <c r="E527" s="210"/>
      <c r="F527" s="210"/>
      <c r="G527" s="210"/>
      <c r="H527" s="210"/>
      <c r="I527" s="210"/>
      <c r="J527" s="210"/>
      <c r="K527" s="210"/>
      <c r="L527" s="210"/>
      <c r="M527" s="210"/>
      <c r="N527" s="210"/>
      <c r="O527" s="210"/>
      <c r="P527" s="210"/>
      <c r="Q527" s="210"/>
      <c r="R527" s="210"/>
      <c r="S527" s="210"/>
      <c r="T527" s="210"/>
      <c r="U527" s="210"/>
      <c r="V527" s="210"/>
      <c r="W527" s="210"/>
      <c r="X527" s="210"/>
    </row>
    <row r="528" spans="1:24" ht="15.75" customHeight="1" x14ac:dyDescent="0.25">
      <c r="A528" s="210"/>
      <c r="B528" s="210"/>
      <c r="C528" s="210"/>
      <c r="D528" s="210"/>
      <c r="E528" s="210"/>
      <c r="F528" s="210"/>
      <c r="G528" s="210"/>
      <c r="H528" s="210"/>
      <c r="I528" s="210"/>
      <c r="J528" s="210"/>
      <c r="K528" s="210"/>
      <c r="L528" s="210"/>
      <c r="M528" s="210"/>
      <c r="N528" s="210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</row>
    <row r="529" spans="1:24" ht="15.75" customHeight="1" x14ac:dyDescent="0.25">
      <c r="A529" s="210"/>
      <c r="B529" s="210"/>
      <c r="C529" s="210"/>
      <c r="D529" s="210"/>
      <c r="E529" s="210"/>
      <c r="F529" s="210"/>
      <c r="G529" s="210"/>
      <c r="H529" s="210"/>
      <c r="I529" s="210"/>
      <c r="J529" s="210"/>
      <c r="K529" s="210"/>
      <c r="L529" s="210"/>
      <c r="M529" s="210"/>
      <c r="N529" s="210"/>
      <c r="O529" s="210"/>
      <c r="P529" s="210"/>
      <c r="Q529" s="210"/>
      <c r="R529" s="210"/>
      <c r="S529" s="210"/>
      <c r="T529" s="210"/>
      <c r="U529" s="210"/>
      <c r="V529" s="210"/>
      <c r="W529" s="210"/>
      <c r="X529" s="210"/>
    </row>
    <row r="530" spans="1:24" ht="15.75" customHeight="1" x14ac:dyDescent="0.25">
      <c r="A530" s="210"/>
      <c r="B530" s="210"/>
      <c r="C530" s="210"/>
      <c r="D530" s="210"/>
      <c r="E530" s="210"/>
      <c r="F530" s="210"/>
      <c r="G530" s="210"/>
      <c r="H530" s="210"/>
      <c r="I530" s="210"/>
      <c r="J530" s="210"/>
      <c r="K530" s="210"/>
      <c r="L530" s="210"/>
      <c r="M530" s="210"/>
      <c r="N530" s="210"/>
      <c r="O530" s="210"/>
      <c r="P530" s="210"/>
      <c r="Q530" s="210"/>
      <c r="R530" s="210"/>
      <c r="S530" s="210"/>
      <c r="T530" s="210"/>
      <c r="U530" s="210"/>
      <c r="V530" s="210"/>
      <c r="W530" s="210"/>
      <c r="X530" s="210"/>
    </row>
    <row r="531" spans="1:24" ht="15.75" customHeight="1" x14ac:dyDescent="0.25">
      <c r="A531" s="210"/>
      <c r="B531" s="210"/>
      <c r="C531" s="210"/>
      <c r="D531" s="210"/>
      <c r="E531" s="210"/>
      <c r="F531" s="210"/>
      <c r="G531" s="210"/>
      <c r="H531" s="210"/>
      <c r="I531" s="210"/>
      <c r="J531" s="210"/>
      <c r="K531" s="210"/>
      <c r="L531" s="210"/>
      <c r="M531" s="210"/>
      <c r="N531" s="210"/>
      <c r="O531" s="210"/>
      <c r="P531" s="210"/>
      <c r="Q531" s="210"/>
      <c r="R531" s="210"/>
      <c r="S531" s="210"/>
      <c r="T531" s="210"/>
      <c r="U531" s="210"/>
      <c r="V531" s="210"/>
      <c r="W531" s="210"/>
      <c r="X531" s="210"/>
    </row>
    <row r="532" spans="1:24" ht="15.75" customHeight="1" x14ac:dyDescent="0.25">
      <c r="A532" s="210"/>
      <c r="B532" s="210"/>
      <c r="C532" s="210"/>
      <c r="D532" s="210"/>
      <c r="E532" s="210"/>
      <c r="F532" s="210"/>
      <c r="G532" s="210"/>
      <c r="H532" s="210"/>
      <c r="I532" s="210"/>
      <c r="J532" s="210"/>
      <c r="K532" s="210"/>
      <c r="L532" s="210"/>
      <c r="M532" s="210"/>
      <c r="N532" s="210"/>
      <c r="O532" s="210"/>
      <c r="P532" s="210"/>
      <c r="Q532" s="210"/>
      <c r="R532" s="210"/>
      <c r="S532" s="210"/>
      <c r="T532" s="210"/>
      <c r="U532" s="210"/>
      <c r="V532" s="210"/>
      <c r="W532" s="210"/>
      <c r="X532" s="210"/>
    </row>
    <row r="533" spans="1:24" ht="15.75" customHeight="1" x14ac:dyDescent="0.25">
      <c r="A533" s="210"/>
      <c r="B533" s="210"/>
      <c r="C533" s="210"/>
      <c r="D533" s="210"/>
      <c r="E533" s="210"/>
      <c r="F533" s="210"/>
      <c r="G533" s="210"/>
      <c r="H533" s="210"/>
      <c r="I533" s="210"/>
      <c r="J533" s="210"/>
      <c r="K533" s="210"/>
      <c r="L533" s="210"/>
      <c r="M533" s="210"/>
      <c r="N533" s="210"/>
      <c r="O533" s="210"/>
      <c r="P533" s="210"/>
      <c r="Q533" s="210"/>
      <c r="R533" s="210"/>
      <c r="S533" s="210"/>
      <c r="T533" s="210"/>
      <c r="U533" s="210"/>
      <c r="V533" s="210"/>
      <c r="W533" s="210"/>
      <c r="X533" s="210"/>
    </row>
    <row r="534" spans="1:24" ht="15.75" customHeight="1" x14ac:dyDescent="0.25">
      <c r="A534" s="210"/>
      <c r="B534" s="210"/>
      <c r="C534" s="210"/>
      <c r="D534" s="210"/>
      <c r="E534" s="210"/>
      <c r="F534" s="210"/>
      <c r="G534" s="210"/>
      <c r="H534" s="210"/>
      <c r="I534" s="210"/>
      <c r="J534" s="210"/>
      <c r="K534" s="210"/>
      <c r="L534" s="210"/>
      <c r="M534" s="210"/>
      <c r="N534" s="210"/>
      <c r="O534" s="210"/>
      <c r="P534" s="210"/>
      <c r="Q534" s="210"/>
      <c r="R534" s="210"/>
      <c r="S534" s="210"/>
      <c r="T534" s="210"/>
      <c r="U534" s="210"/>
      <c r="V534" s="210"/>
      <c r="W534" s="210"/>
      <c r="X534" s="210"/>
    </row>
    <row r="535" spans="1:24" ht="15.75" customHeight="1" x14ac:dyDescent="0.25">
      <c r="A535" s="210"/>
      <c r="B535" s="210"/>
      <c r="C535" s="210"/>
      <c r="D535" s="210"/>
      <c r="E535" s="210"/>
      <c r="F535" s="210"/>
      <c r="G535" s="210"/>
      <c r="H535" s="210"/>
      <c r="I535" s="210"/>
      <c r="J535" s="210"/>
      <c r="K535" s="210"/>
      <c r="L535" s="210"/>
      <c r="M535" s="210"/>
      <c r="N535" s="210"/>
      <c r="O535" s="210"/>
      <c r="P535" s="210"/>
      <c r="Q535" s="210"/>
      <c r="R535" s="210"/>
      <c r="S535" s="210"/>
      <c r="T535" s="210"/>
      <c r="U535" s="210"/>
      <c r="V535" s="210"/>
      <c r="W535" s="210"/>
      <c r="X535" s="210"/>
    </row>
    <row r="536" spans="1:24" ht="15.75" customHeight="1" x14ac:dyDescent="0.25">
      <c r="A536" s="210"/>
      <c r="B536" s="210"/>
      <c r="C536" s="210"/>
      <c r="D536" s="210"/>
      <c r="E536" s="210"/>
      <c r="F536" s="210"/>
      <c r="G536" s="210"/>
      <c r="H536" s="210"/>
      <c r="I536" s="210"/>
      <c r="J536" s="210"/>
      <c r="K536" s="210"/>
      <c r="L536" s="210"/>
      <c r="M536" s="210"/>
      <c r="N536" s="210"/>
      <c r="O536" s="210"/>
      <c r="P536" s="210"/>
      <c r="Q536" s="210"/>
      <c r="R536" s="210"/>
      <c r="S536" s="210"/>
      <c r="T536" s="210"/>
      <c r="U536" s="210"/>
      <c r="V536" s="210"/>
      <c r="W536" s="210"/>
      <c r="X536" s="210"/>
    </row>
    <row r="537" spans="1:24" ht="15.75" customHeight="1" x14ac:dyDescent="0.25">
      <c r="A537" s="210"/>
      <c r="B537" s="210"/>
      <c r="C537" s="210"/>
      <c r="D537" s="210"/>
      <c r="E537" s="210"/>
      <c r="F537" s="210"/>
      <c r="G537" s="210"/>
      <c r="H537" s="210"/>
      <c r="I537" s="210"/>
      <c r="J537" s="210"/>
      <c r="K537" s="210"/>
      <c r="L537" s="210"/>
      <c r="M537" s="210"/>
      <c r="N537" s="210"/>
      <c r="O537" s="210"/>
      <c r="P537" s="210"/>
      <c r="Q537" s="210"/>
      <c r="R537" s="210"/>
      <c r="S537" s="210"/>
      <c r="T537" s="210"/>
      <c r="U537" s="210"/>
      <c r="V537" s="210"/>
      <c r="W537" s="210"/>
      <c r="X537" s="210"/>
    </row>
    <row r="538" spans="1:24" ht="15.75" customHeight="1" x14ac:dyDescent="0.25">
      <c r="A538" s="210"/>
      <c r="B538" s="210"/>
      <c r="C538" s="210"/>
      <c r="D538" s="210"/>
      <c r="E538" s="210"/>
      <c r="F538" s="210"/>
      <c r="G538" s="210"/>
      <c r="H538" s="210"/>
      <c r="I538" s="210"/>
      <c r="J538" s="210"/>
      <c r="K538" s="210"/>
      <c r="L538" s="210"/>
      <c r="M538" s="210"/>
      <c r="N538" s="210"/>
      <c r="O538" s="210"/>
      <c r="P538" s="210"/>
      <c r="Q538" s="210"/>
      <c r="R538" s="210"/>
      <c r="S538" s="210"/>
      <c r="T538" s="210"/>
      <c r="U538" s="210"/>
      <c r="V538" s="210"/>
      <c r="W538" s="210"/>
      <c r="X538" s="210"/>
    </row>
    <row r="539" spans="1:24" ht="15.75" customHeight="1" x14ac:dyDescent="0.25">
      <c r="A539" s="210"/>
      <c r="B539" s="210"/>
      <c r="C539" s="210"/>
      <c r="D539" s="210"/>
      <c r="E539" s="210"/>
      <c r="F539" s="210"/>
      <c r="G539" s="210"/>
      <c r="H539" s="210"/>
      <c r="I539" s="210"/>
      <c r="J539" s="210"/>
      <c r="K539" s="210"/>
      <c r="L539" s="210"/>
      <c r="M539" s="210"/>
      <c r="N539" s="210"/>
      <c r="O539" s="210"/>
      <c r="P539" s="210"/>
      <c r="Q539" s="210"/>
      <c r="R539" s="210"/>
      <c r="S539" s="210"/>
      <c r="T539" s="210"/>
      <c r="U539" s="210"/>
      <c r="V539" s="210"/>
      <c r="W539" s="210"/>
      <c r="X539" s="210"/>
    </row>
    <row r="540" spans="1:24" ht="15.75" customHeight="1" x14ac:dyDescent="0.25">
      <c r="A540" s="210"/>
      <c r="B540" s="210"/>
      <c r="C540" s="210"/>
      <c r="D540" s="210"/>
      <c r="E540" s="210"/>
      <c r="F540" s="210"/>
      <c r="G540" s="210"/>
      <c r="H540" s="210"/>
      <c r="I540" s="210"/>
      <c r="J540" s="210"/>
      <c r="K540" s="210"/>
      <c r="L540" s="210"/>
      <c r="M540" s="210"/>
      <c r="N540" s="210"/>
      <c r="O540" s="210"/>
      <c r="P540" s="210"/>
      <c r="Q540" s="210"/>
      <c r="R540" s="210"/>
      <c r="S540" s="210"/>
      <c r="T540" s="210"/>
      <c r="U540" s="210"/>
      <c r="V540" s="210"/>
      <c r="W540" s="210"/>
      <c r="X540" s="210"/>
    </row>
    <row r="541" spans="1:24" ht="15.75" customHeight="1" x14ac:dyDescent="0.25">
      <c r="A541" s="210"/>
      <c r="B541" s="210"/>
      <c r="C541" s="210"/>
      <c r="D541" s="210"/>
      <c r="E541" s="210"/>
      <c r="F541" s="210"/>
      <c r="G541" s="210"/>
      <c r="H541" s="210"/>
      <c r="I541" s="210"/>
      <c r="J541" s="210"/>
      <c r="K541" s="210"/>
      <c r="L541" s="210"/>
      <c r="M541" s="210"/>
      <c r="N541" s="210"/>
      <c r="O541" s="210"/>
      <c r="P541" s="210"/>
      <c r="Q541" s="210"/>
      <c r="R541" s="210"/>
      <c r="S541" s="210"/>
      <c r="T541" s="210"/>
      <c r="U541" s="210"/>
      <c r="V541" s="210"/>
      <c r="W541" s="210"/>
      <c r="X541" s="210"/>
    </row>
    <row r="542" spans="1:24" ht="15.75" customHeight="1" x14ac:dyDescent="0.25">
      <c r="A542" s="210"/>
      <c r="B542" s="210"/>
      <c r="C542" s="210"/>
      <c r="D542" s="210"/>
      <c r="E542" s="210"/>
      <c r="F542" s="210"/>
      <c r="G542" s="210"/>
      <c r="H542" s="210"/>
      <c r="I542" s="210"/>
      <c r="J542" s="210"/>
      <c r="K542" s="210"/>
      <c r="L542" s="210"/>
      <c r="M542" s="210"/>
      <c r="N542" s="210"/>
      <c r="O542" s="210"/>
      <c r="P542" s="210"/>
      <c r="Q542" s="210"/>
      <c r="R542" s="210"/>
      <c r="S542" s="210"/>
      <c r="T542" s="210"/>
      <c r="U542" s="210"/>
      <c r="V542" s="210"/>
      <c r="W542" s="210"/>
      <c r="X542" s="210"/>
    </row>
    <row r="543" spans="1:24" ht="15.75" customHeight="1" x14ac:dyDescent="0.25">
      <c r="A543" s="210"/>
      <c r="B543" s="210"/>
      <c r="C543" s="210"/>
      <c r="D543" s="210"/>
      <c r="E543" s="210"/>
      <c r="F543" s="210"/>
      <c r="G543" s="210"/>
      <c r="H543" s="210"/>
      <c r="I543" s="210"/>
      <c r="J543" s="210"/>
      <c r="K543" s="210"/>
      <c r="L543" s="210"/>
      <c r="M543" s="210"/>
      <c r="N543" s="210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</row>
    <row r="544" spans="1:24" ht="15.75" customHeight="1" x14ac:dyDescent="0.25">
      <c r="A544" s="210"/>
      <c r="B544" s="210"/>
      <c r="C544" s="210"/>
      <c r="D544" s="210"/>
      <c r="E544" s="210"/>
      <c r="F544" s="210"/>
      <c r="G544" s="210"/>
      <c r="H544" s="210"/>
      <c r="I544" s="210"/>
      <c r="J544" s="210"/>
      <c r="K544" s="210"/>
      <c r="L544" s="210"/>
      <c r="M544" s="210"/>
      <c r="N544" s="210"/>
      <c r="O544" s="210"/>
      <c r="P544" s="210"/>
      <c r="Q544" s="210"/>
      <c r="R544" s="210"/>
      <c r="S544" s="210"/>
      <c r="T544" s="210"/>
      <c r="U544" s="210"/>
      <c r="V544" s="210"/>
      <c r="W544" s="210"/>
      <c r="X544" s="210"/>
    </row>
    <row r="545" spans="1:24" ht="15.75" customHeight="1" x14ac:dyDescent="0.25">
      <c r="A545" s="210"/>
      <c r="B545" s="210"/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</row>
    <row r="546" spans="1:24" ht="15.75" customHeight="1" x14ac:dyDescent="0.25">
      <c r="A546" s="210"/>
      <c r="B546" s="210"/>
      <c r="C546" s="210"/>
      <c r="D546" s="210"/>
      <c r="E546" s="210"/>
      <c r="F546" s="210"/>
      <c r="G546" s="210"/>
      <c r="H546" s="210"/>
      <c r="I546" s="210"/>
      <c r="J546" s="210"/>
      <c r="K546" s="210"/>
      <c r="L546" s="210"/>
      <c r="M546" s="210"/>
      <c r="N546" s="210"/>
      <c r="O546" s="210"/>
      <c r="P546" s="210"/>
      <c r="Q546" s="210"/>
      <c r="R546" s="210"/>
      <c r="S546" s="210"/>
      <c r="T546" s="210"/>
      <c r="U546" s="210"/>
      <c r="V546" s="210"/>
      <c r="W546" s="210"/>
      <c r="X546" s="210"/>
    </row>
    <row r="547" spans="1:24" ht="15.75" customHeight="1" x14ac:dyDescent="0.25">
      <c r="A547" s="210"/>
      <c r="B547" s="210"/>
      <c r="C547" s="210"/>
      <c r="D547" s="210"/>
      <c r="E547" s="210"/>
      <c r="F547" s="210"/>
      <c r="G547" s="210"/>
      <c r="H547" s="210"/>
      <c r="I547" s="210"/>
      <c r="J547" s="210"/>
      <c r="K547" s="210"/>
      <c r="L547" s="210"/>
      <c r="M547" s="210"/>
      <c r="N547" s="210"/>
      <c r="O547" s="210"/>
      <c r="P547" s="210"/>
      <c r="Q547" s="210"/>
      <c r="R547" s="210"/>
      <c r="S547" s="210"/>
      <c r="T547" s="210"/>
      <c r="U547" s="210"/>
      <c r="V547" s="210"/>
      <c r="W547" s="210"/>
      <c r="X547" s="210"/>
    </row>
    <row r="548" spans="1:24" ht="15.75" customHeight="1" x14ac:dyDescent="0.25">
      <c r="A548" s="210"/>
      <c r="B548" s="210"/>
      <c r="C548" s="210"/>
      <c r="D548" s="210"/>
      <c r="E548" s="210"/>
      <c r="F548" s="210"/>
      <c r="G548" s="210"/>
      <c r="H548" s="210"/>
      <c r="I548" s="210"/>
      <c r="J548" s="210"/>
      <c r="K548" s="210"/>
      <c r="L548" s="210"/>
      <c r="M548" s="210"/>
      <c r="N548" s="210"/>
      <c r="O548" s="210"/>
      <c r="P548" s="210"/>
      <c r="Q548" s="210"/>
      <c r="R548" s="210"/>
      <c r="S548" s="210"/>
      <c r="T548" s="210"/>
      <c r="U548" s="210"/>
      <c r="V548" s="210"/>
      <c r="W548" s="210"/>
      <c r="X548" s="210"/>
    </row>
    <row r="549" spans="1:24" ht="15.75" customHeight="1" x14ac:dyDescent="0.25">
      <c r="A549" s="210"/>
      <c r="B549" s="210"/>
      <c r="C549" s="210"/>
      <c r="D549" s="210"/>
      <c r="E549" s="210"/>
      <c r="F549" s="210"/>
      <c r="G549" s="210"/>
      <c r="H549" s="210"/>
      <c r="I549" s="210"/>
      <c r="J549" s="210"/>
      <c r="K549" s="210"/>
      <c r="L549" s="210"/>
      <c r="M549" s="210"/>
      <c r="N549" s="210"/>
      <c r="O549" s="210"/>
      <c r="P549" s="210"/>
      <c r="Q549" s="210"/>
      <c r="R549" s="210"/>
      <c r="S549" s="210"/>
      <c r="T549" s="210"/>
      <c r="U549" s="210"/>
      <c r="V549" s="210"/>
      <c r="W549" s="210"/>
      <c r="X549" s="210"/>
    </row>
    <row r="550" spans="1:24" ht="15.75" customHeight="1" x14ac:dyDescent="0.25">
      <c r="A550" s="210"/>
      <c r="B550" s="210"/>
      <c r="C550" s="210"/>
      <c r="D550" s="210"/>
      <c r="E550" s="210"/>
      <c r="F550" s="210"/>
      <c r="G550" s="210"/>
      <c r="H550" s="210"/>
      <c r="I550" s="210"/>
      <c r="J550" s="210"/>
      <c r="K550" s="210"/>
      <c r="L550" s="210"/>
      <c r="M550" s="210"/>
      <c r="N550" s="210"/>
      <c r="O550" s="210"/>
      <c r="P550" s="210"/>
      <c r="Q550" s="210"/>
      <c r="R550" s="210"/>
      <c r="S550" s="210"/>
      <c r="T550" s="210"/>
      <c r="U550" s="210"/>
      <c r="V550" s="210"/>
      <c r="W550" s="210"/>
      <c r="X550" s="210"/>
    </row>
    <row r="551" spans="1:24" ht="15.75" customHeight="1" x14ac:dyDescent="0.25">
      <c r="A551" s="210"/>
      <c r="B551" s="210"/>
      <c r="C551" s="210"/>
      <c r="D551" s="210"/>
      <c r="E551" s="210"/>
      <c r="F551" s="210"/>
      <c r="G551" s="210"/>
      <c r="H551" s="210"/>
      <c r="I551" s="210"/>
      <c r="J551" s="210"/>
      <c r="K551" s="210"/>
      <c r="L551" s="210"/>
      <c r="M551" s="210"/>
      <c r="N551" s="210"/>
      <c r="O551" s="210"/>
      <c r="P551" s="210"/>
      <c r="Q551" s="210"/>
      <c r="R551" s="210"/>
      <c r="S551" s="210"/>
      <c r="T551" s="210"/>
      <c r="U551" s="210"/>
      <c r="V551" s="210"/>
      <c r="W551" s="210"/>
      <c r="X551" s="210"/>
    </row>
    <row r="552" spans="1:24" ht="15.75" customHeight="1" x14ac:dyDescent="0.25">
      <c r="A552" s="210"/>
      <c r="B552" s="210"/>
      <c r="C552" s="210"/>
      <c r="D552" s="210"/>
      <c r="E552" s="210"/>
      <c r="F552" s="210"/>
      <c r="G552" s="210"/>
      <c r="H552" s="210"/>
      <c r="I552" s="210"/>
      <c r="J552" s="210"/>
      <c r="K552" s="210"/>
      <c r="L552" s="210"/>
      <c r="M552" s="210"/>
      <c r="N552" s="210"/>
      <c r="O552" s="210"/>
      <c r="P552" s="210"/>
      <c r="Q552" s="210"/>
      <c r="R552" s="210"/>
      <c r="S552" s="210"/>
      <c r="T552" s="210"/>
      <c r="U552" s="210"/>
      <c r="V552" s="210"/>
      <c r="W552" s="210"/>
      <c r="X552" s="210"/>
    </row>
    <row r="553" spans="1:24" ht="15.75" customHeight="1" x14ac:dyDescent="0.25">
      <c r="A553" s="210"/>
      <c r="B553" s="210"/>
      <c r="C553" s="210"/>
      <c r="D553" s="210"/>
      <c r="E553" s="210"/>
      <c r="F553" s="210"/>
      <c r="G553" s="210"/>
      <c r="H553" s="210"/>
      <c r="I553" s="210"/>
      <c r="J553" s="210"/>
      <c r="K553" s="210"/>
      <c r="L553" s="210"/>
      <c r="M553" s="210"/>
      <c r="N553" s="210"/>
      <c r="O553" s="210"/>
      <c r="P553" s="210"/>
      <c r="Q553" s="210"/>
      <c r="R553" s="210"/>
      <c r="S553" s="210"/>
      <c r="T553" s="210"/>
      <c r="U553" s="210"/>
      <c r="V553" s="210"/>
      <c r="W553" s="210"/>
      <c r="X553" s="210"/>
    </row>
    <row r="554" spans="1:24" ht="15.75" customHeight="1" x14ac:dyDescent="0.25">
      <c r="A554" s="210"/>
      <c r="B554" s="210"/>
      <c r="C554" s="210"/>
      <c r="D554" s="210"/>
      <c r="E554" s="210"/>
      <c r="F554" s="210"/>
      <c r="G554" s="210"/>
      <c r="H554" s="210"/>
      <c r="I554" s="210"/>
      <c r="J554" s="210"/>
      <c r="K554" s="210"/>
      <c r="L554" s="210"/>
      <c r="M554" s="210"/>
      <c r="N554" s="210"/>
      <c r="O554" s="210"/>
      <c r="P554" s="210"/>
      <c r="Q554" s="210"/>
      <c r="R554" s="210"/>
      <c r="S554" s="210"/>
      <c r="T554" s="210"/>
      <c r="U554" s="210"/>
      <c r="V554" s="210"/>
      <c r="W554" s="210"/>
      <c r="X554" s="210"/>
    </row>
    <row r="555" spans="1:24" ht="15.75" customHeight="1" x14ac:dyDescent="0.25">
      <c r="A555" s="210"/>
      <c r="B555" s="210"/>
      <c r="C555" s="210"/>
      <c r="D555" s="210"/>
      <c r="E555" s="210"/>
      <c r="F555" s="210"/>
      <c r="G555" s="210"/>
      <c r="H555" s="210"/>
      <c r="I555" s="210"/>
      <c r="J555" s="210"/>
      <c r="K555" s="210"/>
      <c r="L555" s="210"/>
      <c r="M555" s="210"/>
      <c r="N555" s="210"/>
      <c r="O555" s="210"/>
      <c r="P555" s="210"/>
      <c r="Q555" s="210"/>
      <c r="R555" s="210"/>
      <c r="S555" s="210"/>
      <c r="T555" s="210"/>
      <c r="U555" s="210"/>
      <c r="V555" s="210"/>
      <c r="W555" s="210"/>
      <c r="X555" s="210"/>
    </row>
    <row r="556" spans="1:24" ht="15.75" customHeight="1" x14ac:dyDescent="0.25">
      <c r="A556" s="210"/>
      <c r="B556" s="210"/>
      <c r="C556" s="210"/>
      <c r="D556" s="210"/>
      <c r="E556" s="210"/>
      <c r="F556" s="210"/>
      <c r="G556" s="210"/>
      <c r="H556" s="210"/>
      <c r="I556" s="210"/>
      <c r="J556" s="210"/>
      <c r="K556" s="210"/>
      <c r="L556" s="210"/>
      <c r="M556" s="210"/>
      <c r="N556" s="210"/>
      <c r="O556" s="210"/>
      <c r="P556" s="210"/>
      <c r="Q556" s="210"/>
      <c r="R556" s="210"/>
      <c r="S556" s="210"/>
      <c r="T556" s="210"/>
      <c r="U556" s="210"/>
      <c r="V556" s="210"/>
      <c r="W556" s="210"/>
      <c r="X556" s="210"/>
    </row>
    <row r="557" spans="1:24" ht="15.75" customHeight="1" x14ac:dyDescent="0.25">
      <c r="A557" s="210"/>
      <c r="B557" s="210"/>
      <c r="C557" s="210"/>
      <c r="D557" s="210"/>
      <c r="E557" s="210"/>
      <c r="F557" s="210"/>
      <c r="G557" s="210"/>
      <c r="H557" s="210"/>
      <c r="I557" s="210"/>
      <c r="J557" s="210"/>
      <c r="K557" s="210"/>
      <c r="L557" s="210"/>
      <c r="M557" s="210"/>
      <c r="N557" s="210"/>
      <c r="O557" s="210"/>
      <c r="P557" s="210"/>
      <c r="Q557" s="210"/>
      <c r="R557" s="210"/>
      <c r="S557" s="210"/>
      <c r="T557" s="210"/>
      <c r="U557" s="210"/>
      <c r="V557" s="210"/>
      <c r="W557" s="210"/>
      <c r="X557" s="210"/>
    </row>
    <row r="558" spans="1:24" ht="15.75" customHeight="1" x14ac:dyDescent="0.25">
      <c r="A558" s="210"/>
      <c r="B558" s="210"/>
      <c r="C558" s="210"/>
      <c r="D558" s="210"/>
      <c r="E558" s="210"/>
      <c r="F558" s="210"/>
      <c r="G558" s="210"/>
      <c r="H558" s="210"/>
      <c r="I558" s="210"/>
      <c r="J558" s="210"/>
      <c r="K558" s="210"/>
      <c r="L558" s="210"/>
      <c r="M558" s="210"/>
      <c r="N558" s="210"/>
      <c r="O558" s="210"/>
      <c r="P558" s="210"/>
      <c r="Q558" s="210"/>
      <c r="R558" s="210"/>
      <c r="S558" s="210"/>
      <c r="T558" s="210"/>
      <c r="U558" s="210"/>
      <c r="V558" s="210"/>
      <c r="W558" s="210"/>
      <c r="X558" s="210"/>
    </row>
    <row r="559" spans="1:24" ht="15.75" customHeight="1" x14ac:dyDescent="0.25">
      <c r="A559" s="210"/>
      <c r="B559" s="210"/>
      <c r="C559" s="210"/>
      <c r="D559" s="210"/>
      <c r="E559" s="210"/>
      <c r="F559" s="210"/>
      <c r="G559" s="210"/>
      <c r="H559" s="210"/>
      <c r="I559" s="210"/>
      <c r="J559" s="210"/>
      <c r="K559" s="210"/>
      <c r="L559" s="210"/>
      <c r="M559" s="210"/>
      <c r="N559" s="210"/>
      <c r="O559" s="210"/>
      <c r="P559" s="210"/>
      <c r="Q559" s="210"/>
      <c r="R559" s="210"/>
      <c r="S559" s="210"/>
      <c r="T559" s="210"/>
      <c r="U559" s="210"/>
      <c r="V559" s="210"/>
      <c r="W559" s="210"/>
      <c r="X559" s="210"/>
    </row>
    <row r="560" spans="1:24" ht="15.75" customHeight="1" x14ac:dyDescent="0.25">
      <c r="A560" s="210"/>
      <c r="B560" s="210"/>
      <c r="C560" s="210"/>
      <c r="D560" s="210"/>
      <c r="E560" s="210"/>
      <c r="F560" s="210"/>
      <c r="G560" s="210"/>
      <c r="H560" s="210"/>
      <c r="I560" s="210"/>
      <c r="J560" s="210"/>
      <c r="K560" s="210"/>
      <c r="L560" s="210"/>
      <c r="M560" s="210"/>
      <c r="N560" s="210"/>
      <c r="O560" s="210"/>
      <c r="P560" s="210"/>
      <c r="Q560" s="210"/>
      <c r="R560" s="210"/>
      <c r="S560" s="210"/>
      <c r="T560" s="210"/>
      <c r="U560" s="210"/>
      <c r="V560" s="210"/>
      <c r="W560" s="210"/>
      <c r="X560" s="210"/>
    </row>
    <row r="561" spans="1:24" ht="15.75" customHeight="1" x14ac:dyDescent="0.25">
      <c r="A561" s="210"/>
      <c r="B561" s="210"/>
      <c r="C561" s="210"/>
      <c r="D561" s="210"/>
      <c r="E561" s="210"/>
      <c r="F561" s="210"/>
      <c r="G561" s="210"/>
      <c r="H561" s="210"/>
      <c r="I561" s="210"/>
      <c r="J561" s="210"/>
      <c r="K561" s="210"/>
      <c r="L561" s="210"/>
      <c r="M561" s="210"/>
      <c r="N561" s="210"/>
      <c r="O561" s="210"/>
      <c r="P561" s="210"/>
      <c r="Q561" s="210"/>
      <c r="R561" s="210"/>
      <c r="S561" s="210"/>
      <c r="T561" s="210"/>
      <c r="U561" s="210"/>
      <c r="V561" s="210"/>
      <c r="W561" s="210"/>
      <c r="X561" s="210"/>
    </row>
    <row r="562" spans="1:24" ht="15.75" customHeight="1" x14ac:dyDescent="0.25">
      <c r="A562" s="210"/>
      <c r="B562" s="210"/>
      <c r="C562" s="210"/>
      <c r="D562" s="210"/>
      <c r="E562" s="210"/>
      <c r="F562" s="210"/>
      <c r="G562" s="210"/>
      <c r="H562" s="210"/>
      <c r="I562" s="210"/>
      <c r="J562" s="210"/>
      <c r="K562" s="210"/>
      <c r="L562" s="210"/>
      <c r="M562" s="210"/>
      <c r="N562" s="210"/>
      <c r="O562" s="210"/>
      <c r="P562" s="210"/>
      <c r="Q562" s="210"/>
      <c r="R562" s="210"/>
      <c r="S562" s="210"/>
      <c r="T562" s="210"/>
      <c r="U562" s="210"/>
      <c r="V562" s="210"/>
      <c r="W562" s="210"/>
      <c r="X562" s="210"/>
    </row>
    <row r="563" spans="1:24" ht="15.75" customHeight="1" x14ac:dyDescent="0.25">
      <c r="A563" s="210"/>
      <c r="B563" s="210"/>
      <c r="C563" s="210"/>
      <c r="D563" s="210"/>
      <c r="E563" s="210"/>
      <c r="F563" s="210"/>
      <c r="G563" s="210"/>
      <c r="H563" s="210"/>
      <c r="I563" s="210"/>
      <c r="J563" s="210"/>
      <c r="K563" s="210"/>
      <c r="L563" s="210"/>
      <c r="M563" s="210"/>
      <c r="N563" s="210"/>
      <c r="O563" s="210"/>
      <c r="P563" s="210"/>
      <c r="Q563" s="210"/>
      <c r="R563" s="210"/>
      <c r="S563" s="210"/>
      <c r="T563" s="210"/>
      <c r="U563" s="210"/>
      <c r="V563" s="210"/>
      <c r="W563" s="210"/>
      <c r="X563" s="210"/>
    </row>
    <row r="564" spans="1:24" ht="15.75" customHeight="1" x14ac:dyDescent="0.25">
      <c r="A564" s="210"/>
      <c r="B564" s="210"/>
      <c r="C564" s="210"/>
      <c r="D564" s="210"/>
      <c r="E564" s="210"/>
      <c r="F564" s="210"/>
      <c r="G564" s="210"/>
      <c r="H564" s="210"/>
      <c r="I564" s="210"/>
      <c r="J564" s="210"/>
      <c r="K564" s="210"/>
      <c r="L564" s="210"/>
      <c r="M564" s="210"/>
      <c r="N564" s="210"/>
      <c r="O564" s="210"/>
      <c r="P564" s="210"/>
      <c r="Q564" s="210"/>
      <c r="R564" s="210"/>
      <c r="S564" s="210"/>
      <c r="T564" s="210"/>
      <c r="U564" s="210"/>
      <c r="V564" s="210"/>
      <c r="W564" s="210"/>
      <c r="X564" s="210"/>
    </row>
    <row r="565" spans="1:24" ht="15.75" customHeight="1" x14ac:dyDescent="0.25">
      <c r="A565" s="210"/>
      <c r="B565" s="210"/>
      <c r="C565" s="210"/>
      <c r="D565" s="210"/>
      <c r="E565" s="210"/>
      <c r="F565" s="210"/>
      <c r="G565" s="210"/>
      <c r="H565" s="210"/>
      <c r="I565" s="210"/>
      <c r="J565" s="210"/>
      <c r="K565" s="210"/>
      <c r="L565" s="210"/>
      <c r="M565" s="210"/>
      <c r="N565" s="210"/>
      <c r="O565" s="210"/>
      <c r="P565" s="210"/>
      <c r="Q565" s="210"/>
      <c r="R565" s="210"/>
      <c r="S565" s="210"/>
      <c r="T565" s="210"/>
      <c r="U565" s="210"/>
      <c r="V565" s="210"/>
      <c r="W565" s="210"/>
      <c r="X565" s="210"/>
    </row>
    <row r="566" spans="1:24" ht="15.75" customHeight="1" x14ac:dyDescent="0.25">
      <c r="A566" s="210"/>
      <c r="B566" s="210"/>
      <c r="C566" s="210"/>
      <c r="D566" s="210"/>
      <c r="E566" s="210"/>
      <c r="F566" s="210"/>
      <c r="G566" s="210"/>
      <c r="H566" s="210"/>
      <c r="I566" s="210"/>
      <c r="J566" s="210"/>
      <c r="K566" s="210"/>
      <c r="L566" s="210"/>
      <c r="M566" s="210"/>
      <c r="N566" s="210"/>
      <c r="O566" s="210"/>
      <c r="P566" s="210"/>
      <c r="Q566" s="210"/>
      <c r="R566" s="210"/>
      <c r="S566" s="210"/>
      <c r="T566" s="210"/>
      <c r="U566" s="210"/>
      <c r="V566" s="210"/>
      <c r="W566" s="210"/>
      <c r="X566" s="210"/>
    </row>
    <row r="567" spans="1:24" ht="15.75" customHeight="1" x14ac:dyDescent="0.25">
      <c r="A567" s="210"/>
      <c r="B567" s="210"/>
      <c r="C567" s="210"/>
      <c r="D567" s="210"/>
      <c r="E567" s="210"/>
      <c r="F567" s="210"/>
      <c r="G567" s="210"/>
      <c r="H567" s="210"/>
      <c r="I567" s="210"/>
      <c r="J567" s="210"/>
      <c r="K567" s="210"/>
      <c r="L567" s="210"/>
      <c r="M567" s="210"/>
      <c r="N567" s="210"/>
      <c r="O567" s="210"/>
      <c r="P567" s="210"/>
      <c r="Q567" s="210"/>
      <c r="R567" s="210"/>
      <c r="S567" s="210"/>
      <c r="T567" s="210"/>
      <c r="U567" s="210"/>
      <c r="V567" s="210"/>
      <c r="W567" s="210"/>
      <c r="X567" s="210"/>
    </row>
    <row r="568" spans="1:24" ht="15.75" customHeight="1" x14ac:dyDescent="0.25">
      <c r="A568" s="210"/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210"/>
      <c r="P568" s="210"/>
      <c r="Q568" s="210"/>
      <c r="R568" s="210"/>
      <c r="S568" s="210"/>
      <c r="T568" s="210"/>
      <c r="U568" s="210"/>
      <c r="V568" s="210"/>
      <c r="W568" s="210"/>
      <c r="X568" s="210"/>
    </row>
    <row r="569" spans="1:24" ht="15.75" customHeight="1" x14ac:dyDescent="0.25">
      <c r="A569" s="210"/>
      <c r="B569" s="210"/>
      <c r="C569" s="210"/>
      <c r="D569" s="210"/>
      <c r="E569" s="210"/>
      <c r="F569" s="210"/>
      <c r="G569" s="210"/>
      <c r="H569" s="210"/>
      <c r="I569" s="210"/>
      <c r="J569" s="210"/>
      <c r="K569" s="210"/>
      <c r="L569" s="210"/>
      <c r="M569" s="210"/>
      <c r="N569" s="210"/>
      <c r="O569" s="210"/>
      <c r="P569" s="210"/>
      <c r="Q569" s="210"/>
      <c r="R569" s="210"/>
      <c r="S569" s="210"/>
      <c r="T569" s="210"/>
      <c r="U569" s="210"/>
      <c r="V569" s="210"/>
      <c r="W569" s="210"/>
      <c r="X569" s="210"/>
    </row>
    <row r="570" spans="1:24" ht="15.75" customHeight="1" x14ac:dyDescent="0.25">
      <c r="A570" s="210"/>
      <c r="B570" s="210"/>
      <c r="C570" s="210"/>
      <c r="D570" s="210"/>
      <c r="E570" s="210"/>
      <c r="F570" s="210"/>
      <c r="G570" s="210"/>
      <c r="H570" s="210"/>
      <c r="I570" s="210"/>
      <c r="J570" s="210"/>
      <c r="K570" s="210"/>
      <c r="L570" s="210"/>
      <c r="M570" s="210"/>
      <c r="N570" s="210"/>
      <c r="O570" s="210"/>
      <c r="P570" s="210"/>
      <c r="Q570" s="210"/>
      <c r="R570" s="210"/>
      <c r="S570" s="210"/>
      <c r="T570" s="210"/>
      <c r="U570" s="210"/>
      <c r="V570" s="210"/>
      <c r="W570" s="210"/>
      <c r="X570" s="210"/>
    </row>
    <row r="571" spans="1:24" ht="15.75" customHeight="1" x14ac:dyDescent="0.25">
      <c r="A571" s="210"/>
      <c r="B571" s="210"/>
      <c r="C571" s="210"/>
      <c r="D571" s="210"/>
      <c r="E571" s="210"/>
      <c r="F571" s="210"/>
      <c r="G571" s="210"/>
      <c r="H571" s="210"/>
      <c r="I571" s="210"/>
      <c r="J571" s="210"/>
      <c r="K571" s="210"/>
      <c r="L571" s="210"/>
      <c r="M571" s="210"/>
      <c r="N571" s="210"/>
      <c r="O571" s="210"/>
      <c r="P571" s="210"/>
      <c r="Q571" s="210"/>
      <c r="R571" s="210"/>
      <c r="S571" s="210"/>
      <c r="T571" s="210"/>
      <c r="U571" s="210"/>
      <c r="V571" s="210"/>
      <c r="W571" s="210"/>
      <c r="X571" s="210"/>
    </row>
    <row r="572" spans="1:24" ht="15.75" customHeight="1" x14ac:dyDescent="0.25">
      <c r="A572" s="210"/>
      <c r="B572" s="210"/>
      <c r="C572" s="210"/>
      <c r="D572" s="210"/>
      <c r="E572" s="210"/>
      <c r="F572" s="210"/>
      <c r="G572" s="210"/>
      <c r="H572" s="210"/>
      <c r="I572" s="210"/>
      <c r="J572" s="210"/>
      <c r="K572" s="210"/>
      <c r="L572" s="210"/>
      <c r="M572" s="210"/>
      <c r="N572" s="210"/>
      <c r="O572" s="210"/>
      <c r="P572" s="210"/>
      <c r="Q572" s="210"/>
      <c r="R572" s="210"/>
      <c r="S572" s="210"/>
      <c r="T572" s="210"/>
      <c r="U572" s="210"/>
      <c r="V572" s="210"/>
      <c r="W572" s="210"/>
      <c r="X572" s="210"/>
    </row>
    <row r="573" spans="1:24" ht="15.75" customHeight="1" x14ac:dyDescent="0.25">
      <c r="A573" s="210"/>
      <c r="B573" s="210"/>
      <c r="C573" s="210"/>
      <c r="D573" s="210"/>
      <c r="E573" s="210"/>
      <c r="F573" s="210"/>
      <c r="G573" s="210"/>
      <c r="H573" s="210"/>
      <c r="I573" s="210"/>
      <c r="J573" s="210"/>
      <c r="K573" s="210"/>
      <c r="L573" s="210"/>
      <c r="M573" s="210"/>
      <c r="N573" s="210"/>
      <c r="O573" s="210"/>
      <c r="P573" s="210"/>
      <c r="Q573" s="210"/>
      <c r="R573" s="210"/>
      <c r="S573" s="210"/>
      <c r="T573" s="210"/>
      <c r="U573" s="210"/>
      <c r="V573" s="210"/>
      <c r="W573" s="210"/>
      <c r="X573" s="210"/>
    </row>
    <row r="574" spans="1:24" ht="15.75" customHeight="1" x14ac:dyDescent="0.25">
      <c r="A574" s="210"/>
      <c r="B574" s="210"/>
      <c r="C574" s="210"/>
      <c r="D574" s="210"/>
      <c r="E574" s="210"/>
      <c r="F574" s="210"/>
      <c r="G574" s="210"/>
      <c r="H574" s="210"/>
      <c r="I574" s="210"/>
      <c r="J574" s="210"/>
      <c r="K574" s="210"/>
      <c r="L574" s="210"/>
      <c r="M574" s="210"/>
      <c r="N574" s="210"/>
      <c r="O574" s="210"/>
      <c r="P574" s="210"/>
      <c r="Q574" s="210"/>
      <c r="R574" s="210"/>
      <c r="S574" s="210"/>
      <c r="T574" s="210"/>
      <c r="U574" s="210"/>
      <c r="V574" s="210"/>
      <c r="W574" s="210"/>
      <c r="X574" s="210"/>
    </row>
    <row r="575" spans="1:24" ht="15.75" customHeight="1" x14ac:dyDescent="0.25">
      <c r="A575" s="210"/>
      <c r="B575" s="210"/>
      <c r="C575" s="210"/>
      <c r="D575" s="210"/>
      <c r="E575" s="210"/>
      <c r="F575" s="210"/>
      <c r="G575" s="210"/>
      <c r="H575" s="210"/>
      <c r="I575" s="210"/>
      <c r="J575" s="210"/>
      <c r="K575" s="210"/>
      <c r="L575" s="210"/>
      <c r="M575" s="210"/>
      <c r="N575" s="210"/>
      <c r="O575" s="210"/>
      <c r="P575" s="210"/>
      <c r="Q575" s="210"/>
      <c r="R575" s="210"/>
      <c r="S575" s="210"/>
      <c r="T575" s="210"/>
      <c r="U575" s="210"/>
      <c r="V575" s="210"/>
      <c r="W575" s="210"/>
      <c r="X575" s="210"/>
    </row>
    <row r="576" spans="1:24" ht="15.75" customHeight="1" x14ac:dyDescent="0.25">
      <c r="A576" s="210"/>
      <c r="B576" s="210"/>
      <c r="C576" s="210"/>
      <c r="D576" s="210"/>
      <c r="E576" s="210"/>
      <c r="F576" s="210"/>
      <c r="G576" s="210"/>
      <c r="H576" s="210"/>
      <c r="I576" s="210"/>
      <c r="J576" s="210"/>
      <c r="K576" s="210"/>
      <c r="L576" s="210"/>
      <c r="M576" s="210"/>
      <c r="N576" s="210"/>
      <c r="O576" s="210"/>
      <c r="P576" s="210"/>
      <c r="Q576" s="210"/>
      <c r="R576" s="210"/>
      <c r="S576" s="210"/>
      <c r="T576" s="210"/>
      <c r="U576" s="210"/>
      <c r="V576" s="210"/>
      <c r="W576" s="210"/>
      <c r="X576" s="210"/>
    </row>
    <row r="577" spans="1:24" ht="15.75" customHeight="1" x14ac:dyDescent="0.25">
      <c r="A577" s="210"/>
      <c r="B577" s="210"/>
      <c r="C577" s="210"/>
      <c r="D577" s="210"/>
      <c r="E577" s="210"/>
      <c r="F577" s="210"/>
      <c r="G577" s="210"/>
      <c r="H577" s="210"/>
      <c r="I577" s="210"/>
      <c r="J577" s="210"/>
      <c r="K577" s="210"/>
      <c r="L577" s="210"/>
      <c r="M577" s="210"/>
      <c r="N577" s="210"/>
      <c r="O577" s="210"/>
      <c r="P577" s="210"/>
      <c r="Q577" s="210"/>
      <c r="R577" s="210"/>
      <c r="S577" s="210"/>
      <c r="T577" s="210"/>
      <c r="U577" s="210"/>
      <c r="V577" s="210"/>
      <c r="W577" s="210"/>
      <c r="X577" s="210"/>
    </row>
    <row r="578" spans="1:24" ht="15.75" customHeight="1" x14ac:dyDescent="0.25">
      <c r="A578" s="210"/>
      <c r="B578" s="210"/>
      <c r="C578" s="210"/>
      <c r="D578" s="210"/>
      <c r="E578" s="210"/>
      <c r="F578" s="210"/>
      <c r="G578" s="210"/>
      <c r="H578" s="210"/>
      <c r="I578" s="210"/>
      <c r="J578" s="210"/>
      <c r="K578" s="210"/>
      <c r="L578" s="210"/>
      <c r="M578" s="210"/>
      <c r="N578" s="210"/>
      <c r="O578" s="210"/>
      <c r="P578" s="210"/>
      <c r="Q578" s="210"/>
      <c r="R578" s="210"/>
      <c r="S578" s="210"/>
      <c r="T578" s="210"/>
      <c r="U578" s="210"/>
      <c r="V578" s="210"/>
      <c r="W578" s="210"/>
      <c r="X578" s="210"/>
    </row>
    <row r="579" spans="1:24" ht="15.75" customHeight="1" x14ac:dyDescent="0.25">
      <c r="A579" s="210"/>
      <c r="B579" s="210"/>
      <c r="C579" s="210"/>
      <c r="D579" s="210"/>
      <c r="E579" s="210"/>
      <c r="F579" s="210"/>
      <c r="G579" s="210"/>
      <c r="H579" s="210"/>
      <c r="I579" s="210"/>
      <c r="J579" s="210"/>
      <c r="K579" s="210"/>
      <c r="L579" s="210"/>
      <c r="M579" s="210"/>
      <c r="N579" s="210"/>
      <c r="O579" s="210"/>
      <c r="P579" s="210"/>
      <c r="Q579" s="210"/>
      <c r="R579" s="210"/>
      <c r="S579" s="210"/>
      <c r="T579" s="210"/>
      <c r="U579" s="210"/>
      <c r="V579" s="210"/>
      <c r="W579" s="210"/>
      <c r="X579" s="210"/>
    </row>
    <row r="580" spans="1:24" ht="15.75" customHeight="1" x14ac:dyDescent="0.25">
      <c r="A580" s="210"/>
      <c r="B580" s="210"/>
      <c r="C580" s="210"/>
      <c r="D580" s="210"/>
      <c r="E580" s="210"/>
      <c r="F580" s="210"/>
      <c r="G580" s="210"/>
      <c r="H580" s="210"/>
      <c r="I580" s="210"/>
      <c r="J580" s="210"/>
      <c r="K580" s="210"/>
      <c r="L580" s="210"/>
      <c r="M580" s="210"/>
      <c r="N580" s="210"/>
      <c r="O580" s="210"/>
      <c r="P580" s="210"/>
      <c r="Q580" s="210"/>
      <c r="R580" s="210"/>
      <c r="S580" s="210"/>
      <c r="T580" s="210"/>
      <c r="U580" s="210"/>
      <c r="V580" s="210"/>
      <c r="W580" s="210"/>
      <c r="X580" s="210"/>
    </row>
    <row r="581" spans="1:24" ht="15.75" customHeight="1" x14ac:dyDescent="0.25">
      <c r="A581" s="210"/>
      <c r="B581" s="210"/>
      <c r="C581" s="210"/>
      <c r="D581" s="210"/>
      <c r="E581" s="210"/>
      <c r="F581" s="210"/>
      <c r="G581" s="210"/>
      <c r="H581" s="210"/>
      <c r="I581" s="210"/>
      <c r="J581" s="210"/>
      <c r="K581" s="210"/>
      <c r="L581" s="210"/>
      <c r="M581" s="210"/>
      <c r="N581" s="210"/>
      <c r="O581" s="210"/>
      <c r="P581" s="210"/>
      <c r="Q581" s="210"/>
      <c r="R581" s="210"/>
      <c r="S581" s="210"/>
      <c r="T581" s="210"/>
      <c r="U581" s="210"/>
      <c r="V581" s="210"/>
      <c r="W581" s="210"/>
      <c r="X581" s="210"/>
    </row>
    <row r="582" spans="1:24" ht="15.75" customHeight="1" x14ac:dyDescent="0.25">
      <c r="A582" s="210"/>
      <c r="B582" s="210"/>
      <c r="C582" s="210"/>
      <c r="D582" s="210"/>
      <c r="E582" s="210"/>
      <c r="F582" s="210"/>
      <c r="G582" s="210"/>
      <c r="H582" s="210"/>
      <c r="I582" s="210"/>
      <c r="J582" s="210"/>
      <c r="K582" s="210"/>
      <c r="L582" s="210"/>
      <c r="M582" s="210"/>
      <c r="N582" s="210"/>
      <c r="O582" s="210"/>
      <c r="P582" s="210"/>
      <c r="Q582" s="210"/>
      <c r="R582" s="210"/>
      <c r="S582" s="210"/>
      <c r="T582" s="210"/>
      <c r="U582" s="210"/>
      <c r="V582" s="210"/>
      <c r="W582" s="210"/>
      <c r="X582" s="210"/>
    </row>
    <row r="583" spans="1:24" ht="15.75" customHeight="1" x14ac:dyDescent="0.25">
      <c r="A583" s="210"/>
      <c r="B583" s="210"/>
      <c r="C583" s="210"/>
      <c r="D583" s="210"/>
      <c r="E583" s="210"/>
      <c r="F583" s="210"/>
      <c r="G583" s="210"/>
      <c r="H583" s="210"/>
      <c r="I583" s="210"/>
      <c r="J583" s="210"/>
      <c r="K583" s="210"/>
      <c r="L583" s="210"/>
      <c r="M583" s="210"/>
      <c r="N583" s="210"/>
      <c r="O583" s="210"/>
      <c r="P583" s="210"/>
      <c r="Q583" s="210"/>
      <c r="R583" s="210"/>
      <c r="S583" s="210"/>
      <c r="T583" s="210"/>
      <c r="U583" s="210"/>
      <c r="V583" s="210"/>
      <c r="W583" s="210"/>
      <c r="X583" s="210"/>
    </row>
    <row r="584" spans="1:24" ht="15.75" customHeight="1" x14ac:dyDescent="0.25">
      <c r="A584" s="210"/>
      <c r="B584" s="210"/>
      <c r="C584" s="210"/>
      <c r="D584" s="210"/>
      <c r="E584" s="210"/>
      <c r="F584" s="210"/>
      <c r="G584" s="210"/>
      <c r="H584" s="210"/>
      <c r="I584" s="210"/>
      <c r="J584" s="210"/>
      <c r="K584" s="210"/>
      <c r="L584" s="210"/>
      <c r="M584" s="210"/>
      <c r="N584" s="210"/>
      <c r="O584" s="210"/>
      <c r="P584" s="210"/>
      <c r="Q584" s="210"/>
      <c r="R584" s="210"/>
      <c r="S584" s="210"/>
      <c r="T584" s="210"/>
      <c r="U584" s="210"/>
      <c r="V584" s="210"/>
      <c r="W584" s="210"/>
      <c r="X584" s="210"/>
    </row>
    <row r="585" spans="1:24" ht="15.75" customHeight="1" x14ac:dyDescent="0.25">
      <c r="A585" s="210"/>
      <c r="B585" s="210"/>
      <c r="C585" s="210"/>
      <c r="D585" s="210"/>
      <c r="E585" s="210"/>
      <c r="F585" s="210"/>
      <c r="G585" s="210"/>
      <c r="H585" s="210"/>
      <c r="I585" s="210"/>
      <c r="J585" s="210"/>
      <c r="K585" s="210"/>
      <c r="L585" s="210"/>
      <c r="M585" s="210"/>
      <c r="N585" s="210"/>
      <c r="O585" s="210"/>
      <c r="P585" s="210"/>
      <c r="Q585" s="210"/>
      <c r="R585" s="210"/>
      <c r="S585" s="210"/>
      <c r="T585" s="210"/>
      <c r="U585" s="210"/>
      <c r="V585" s="210"/>
      <c r="W585" s="210"/>
      <c r="X585" s="210"/>
    </row>
    <row r="586" spans="1:24" ht="15.75" customHeight="1" x14ac:dyDescent="0.25">
      <c r="A586" s="210"/>
      <c r="B586" s="210"/>
      <c r="C586" s="210"/>
      <c r="D586" s="210"/>
      <c r="E586" s="210"/>
      <c r="F586" s="210"/>
      <c r="G586" s="210"/>
      <c r="H586" s="210"/>
      <c r="I586" s="210"/>
      <c r="J586" s="210"/>
      <c r="K586" s="210"/>
      <c r="L586" s="210"/>
      <c r="M586" s="210"/>
      <c r="N586" s="210"/>
      <c r="O586" s="210"/>
      <c r="P586" s="210"/>
      <c r="Q586" s="210"/>
      <c r="R586" s="210"/>
      <c r="S586" s="210"/>
      <c r="T586" s="210"/>
      <c r="U586" s="210"/>
      <c r="V586" s="210"/>
      <c r="W586" s="210"/>
      <c r="X586" s="210"/>
    </row>
    <row r="587" spans="1:24" ht="15.75" customHeight="1" x14ac:dyDescent="0.25">
      <c r="A587" s="210"/>
      <c r="B587" s="210"/>
      <c r="C587" s="210"/>
      <c r="D587" s="210"/>
      <c r="E587" s="210"/>
      <c r="F587" s="210"/>
      <c r="G587" s="210"/>
      <c r="H587" s="210"/>
      <c r="I587" s="210"/>
      <c r="J587" s="210"/>
      <c r="K587" s="210"/>
      <c r="L587" s="210"/>
      <c r="M587" s="210"/>
      <c r="N587" s="210"/>
      <c r="O587" s="210"/>
      <c r="P587" s="210"/>
      <c r="Q587" s="210"/>
      <c r="R587" s="210"/>
      <c r="S587" s="210"/>
      <c r="T587" s="210"/>
      <c r="U587" s="210"/>
      <c r="V587" s="210"/>
      <c r="W587" s="210"/>
      <c r="X587" s="210"/>
    </row>
    <row r="588" spans="1:24" ht="15.75" customHeight="1" x14ac:dyDescent="0.25">
      <c r="A588" s="210"/>
      <c r="B588" s="210"/>
      <c r="C588" s="210"/>
      <c r="D588" s="210"/>
      <c r="E588" s="210"/>
      <c r="F588" s="210"/>
      <c r="G588" s="210"/>
      <c r="H588" s="210"/>
      <c r="I588" s="210"/>
      <c r="J588" s="210"/>
      <c r="K588" s="210"/>
      <c r="L588" s="210"/>
      <c r="M588" s="210"/>
      <c r="N588" s="210"/>
      <c r="O588" s="210"/>
      <c r="P588" s="210"/>
      <c r="Q588" s="210"/>
      <c r="R588" s="210"/>
      <c r="S588" s="210"/>
      <c r="T588" s="210"/>
      <c r="U588" s="210"/>
      <c r="V588" s="210"/>
      <c r="W588" s="210"/>
      <c r="X588" s="210"/>
    </row>
    <row r="589" spans="1:24" ht="15.75" customHeight="1" x14ac:dyDescent="0.25">
      <c r="A589" s="210"/>
      <c r="B589" s="210"/>
      <c r="C589" s="210"/>
      <c r="D589" s="210"/>
      <c r="E589" s="210"/>
      <c r="F589" s="210"/>
      <c r="G589" s="210"/>
      <c r="H589" s="210"/>
      <c r="I589" s="210"/>
      <c r="J589" s="210"/>
      <c r="K589" s="210"/>
      <c r="L589" s="210"/>
      <c r="M589" s="210"/>
      <c r="N589" s="210"/>
      <c r="O589" s="210"/>
      <c r="P589" s="210"/>
      <c r="Q589" s="210"/>
      <c r="R589" s="210"/>
      <c r="S589" s="210"/>
      <c r="T589" s="210"/>
      <c r="U589" s="210"/>
      <c r="V589" s="210"/>
      <c r="W589" s="210"/>
      <c r="X589" s="210"/>
    </row>
    <row r="590" spans="1:24" ht="15.75" customHeight="1" x14ac:dyDescent="0.25">
      <c r="A590" s="210"/>
      <c r="B590" s="210"/>
      <c r="C590" s="210"/>
      <c r="D590" s="210"/>
      <c r="E590" s="210"/>
      <c r="F590" s="210"/>
      <c r="G590" s="210"/>
      <c r="H590" s="210"/>
      <c r="I590" s="210"/>
      <c r="J590" s="210"/>
      <c r="K590" s="210"/>
      <c r="L590" s="210"/>
      <c r="M590" s="210"/>
      <c r="N590" s="210"/>
      <c r="O590" s="210"/>
      <c r="P590" s="210"/>
      <c r="Q590" s="210"/>
      <c r="R590" s="210"/>
      <c r="S590" s="210"/>
      <c r="T590" s="210"/>
      <c r="U590" s="210"/>
      <c r="V590" s="210"/>
      <c r="W590" s="210"/>
      <c r="X590" s="210"/>
    </row>
    <row r="591" spans="1:24" ht="15.75" customHeight="1" x14ac:dyDescent="0.25">
      <c r="A591" s="210"/>
      <c r="B591" s="210"/>
      <c r="C591" s="210"/>
      <c r="D591" s="210"/>
      <c r="E591" s="210"/>
      <c r="F591" s="210"/>
      <c r="G591" s="210"/>
      <c r="H591" s="210"/>
      <c r="I591" s="210"/>
      <c r="J591" s="210"/>
      <c r="K591" s="210"/>
      <c r="L591" s="210"/>
      <c r="M591" s="210"/>
      <c r="N591" s="210"/>
      <c r="O591" s="210"/>
      <c r="P591" s="210"/>
      <c r="Q591" s="210"/>
      <c r="R591" s="210"/>
      <c r="S591" s="210"/>
      <c r="T591" s="210"/>
      <c r="U591" s="210"/>
      <c r="V591" s="210"/>
      <c r="W591" s="210"/>
      <c r="X591" s="210"/>
    </row>
    <row r="592" spans="1:24" ht="15.75" customHeight="1" x14ac:dyDescent="0.25">
      <c r="A592" s="210"/>
      <c r="B592" s="210"/>
      <c r="C592" s="210"/>
      <c r="D592" s="210"/>
      <c r="E592" s="210"/>
      <c r="F592" s="210"/>
      <c r="G592" s="210"/>
      <c r="H592" s="210"/>
      <c r="I592" s="210"/>
      <c r="J592" s="210"/>
      <c r="K592" s="210"/>
      <c r="L592" s="210"/>
      <c r="M592" s="210"/>
      <c r="N592" s="210"/>
      <c r="O592" s="210"/>
      <c r="P592" s="210"/>
      <c r="Q592" s="210"/>
      <c r="R592" s="210"/>
      <c r="S592" s="210"/>
      <c r="T592" s="210"/>
      <c r="U592" s="210"/>
      <c r="V592" s="210"/>
      <c r="W592" s="210"/>
      <c r="X592" s="210"/>
    </row>
    <row r="593" spans="1:24" ht="15.75" customHeight="1" x14ac:dyDescent="0.25">
      <c r="A593" s="210"/>
      <c r="B593" s="210"/>
      <c r="C593" s="210"/>
      <c r="D593" s="210"/>
      <c r="E593" s="210"/>
      <c r="F593" s="210"/>
      <c r="G593" s="210"/>
      <c r="H593" s="210"/>
      <c r="I593" s="210"/>
      <c r="J593" s="210"/>
      <c r="K593" s="210"/>
      <c r="L593" s="210"/>
      <c r="M593" s="210"/>
      <c r="N593" s="210"/>
      <c r="O593" s="210"/>
      <c r="P593" s="210"/>
      <c r="Q593" s="210"/>
      <c r="R593" s="210"/>
      <c r="S593" s="210"/>
      <c r="T593" s="210"/>
      <c r="U593" s="210"/>
      <c r="V593" s="210"/>
      <c r="W593" s="210"/>
      <c r="X593" s="210"/>
    </row>
    <row r="594" spans="1:24" ht="15.75" customHeight="1" x14ac:dyDescent="0.25">
      <c r="A594" s="210"/>
      <c r="B594" s="210"/>
      <c r="C594" s="210"/>
      <c r="D594" s="210"/>
      <c r="E594" s="210"/>
      <c r="F594" s="210"/>
      <c r="G594" s="210"/>
      <c r="H594" s="210"/>
      <c r="I594" s="210"/>
      <c r="J594" s="210"/>
      <c r="K594" s="210"/>
      <c r="L594" s="210"/>
      <c r="M594" s="210"/>
      <c r="N594" s="210"/>
      <c r="O594" s="210"/>
      <c r="P594" s="210"/>
      <c r="Q594" s="210"/>
      <c r="R594" s="210"/>
      <c r="S594" s="210"/>
      <c r="T594" s="210"/>
      <c r="U594" s="210"/>
      <c r="V594" s="210"/>
      <c r="W594" s="210"/>
      <c r="X594" s="210"/>
    </row>
    <row r="595" spans="1:24" ht="15.75" customHeight="1" x14ac:dyDescent="0.25">
      <c r="A595" s="210"/>
      <c r="B595" s="210"/>
      <c r="C595" s="210"/>
      <c r="D595" s="210"/>
      <c r="E595" s="210"/>
      <c r="F595" s="210"/>
      <c r="G595" s="210"/>
      <c r="H595" s="210"/>
      <c r="I595" s="210"/>
      <c r="J595" s="210"/>
      <c r="K595" s="210"/>
      <c r="L595" s="210"/>
      <c r="M595" s="210"/>
      <c r="N595" s="210"/>
      <c r="O595" s="210"/>
      <c r="P595" s="210"/>
      <c r="Q595" s="210"/>
      <c r="R595" s="210"/>
      <c r="S595" s="210"/>
      <c r="T595" s="210"/>
      <c r="U595" s="210"/>
      <c r="V595" s="210"/>
      <c r="W595" s="210"/>
      <c r="X595" s="210"/>
    </row>
    <row r="596" spans="1:24" ht="15.75" customHeight="1" x14ac:dyDescent="0.25">
      <c r="A596" s="210"/>
      <c r="B596" s="210"/>
      <c r="C596" s="210"/>
      <c r="D596" s="210"/>
      <c r="E596" s="210"/>
      <c r="F596" s="210"/>
      <c r="G596" s="210"/>
      <c r="H596" s="210"/>
      <c r="I596" s="210"/>
      <c r="J596" s="210"/>
      <c r="K596" s="210"/>
      <c r="L596" s="210"/>
      <c r="M596" s="210"/>
      <c r="N596" s="210"/>
      <c r="O596" s="210"/>
      <c r="P596" s="210"/>
      <c r="Q596" s="210"/>
      <c r="R596" s="210"/>
      <c r="S596" s="210"/>
      <c r="T596" s="210"/>
      <c r="U596" s="210"/>
      <c r="V596" s="210"/>
      <c r="W596" s="210"/>
      <c r="X596" s="210"/>
    </row>
    <row r="597" spans="1:24" ht="15.75" customHeight="1" x14ac:dyDescent="0.25">
      <c r="A597" s="210"/>
      <c r="B597" s="210"/>
      <c r="C597" s="210"/>
      <c r="D597" s="210"/>
      <c r="E597" s="210"/>
      <c r="F597" s="210"/>
      <c r="G597" s="210"/>
      <c r="H597" s="210"/>
      <c r="I597" s="210"/>
      <c r="J597" s="210"/>
      <c r="K597" s="210"/>
      <c r="L597" s="210"/>
      <c r="M597" s="210"/>
      <c r="N597" s="210"/>
      <c r="O597" s="210"/>
      <c r="P597" s="210"/>
      <c r="Q597" s="210"/>
      <c r="R597" s="210"/>
      <c r="S597" s="210"/>
      <c r="T597" s="210"/>
      <c r="U597" s="210"/>
      <c r="V597" s="210"/>
      <c r="W597" s="210"/>
      <c r="X597" s="210"/>
    </row>
    <row r="598" spans="1:24" ht="15.75" customHeight="1" x14ac:dyDescent="0.25">
      <c r="A598" s="210"/>
      <c r="B598" s="210"/>
      <c r="C598" s="210"/>
      <c r="D598" s="210"/>
      <c r="E598" s="210"/>
      <c r="F598" s="210"/>
      <c r="G598" s="210"/>
      <c r="H598" s="210"/>
      <c r="I598" s="210"/>
      <c r="J598" s="210"/>
      <c r="K598" s="210"/>
      <c r="L598" s="210"/>
      <c r="M598" s="210"/>
      <c r="N598" s="210"/>
      <c r="O598" s="210"/>
      <c r="P598" s="210"/>
      <c r="Q598" s="210"/>
      <c r="R598" s="210"/>
      <c r="S598" s="210"/>
      <c r="T598" s="210"/>
      <c r="U598" s="210"/>
      <c r="V598" s="210"/>
      <c r="W598" s="210"/>
      <c r="X598" s="210"/>
    </row>
    <row r="599" spans="1:24" ht="15.75" customHeight="1" x14ac:dyDescent="0.25">
      <c r="A599" s="210"/>
      <c r="B599" s="210"/>
      <c r="C599" s="210"/>
      <c r="D599" s="210"/>
      <c r="E599" s="210"/>
      <c r="F599" s="210"/>
      <c r="G599" s="210"/>
      <c r="H599" s="210"/>
      <c r="I599" s="210"/>
      <c r="J599" s="210"/>
      <c r="K599" s="210"/>
      <c r="L599" s="210"/>
      <c r="M599" s="210"/>
      <c r="N599" s="210"/>
      <c r="O599" s="210"/>
      <c r="P599" s="210"/>
      <c r="Q599" s="210"/>
      <c r="R599" s="210"/>
      <c r="S599" s="210"/>
      <c r="T599" s="210"/>
      <c r="U599" s="210"/>
      <c r="V599" s="210"/>
      <c r="W599" s="210"/>
      <c r="X599" s="210"/>
    </row>
    <row r="600" spans="1:24" ht="15.75" customHeight="1" x14ac:dyDescent="0.25">
      <c r="A600" s="210"/>
      <c r="B600" s="210"/>
      <c r="C600" s="210"/>
      <c r="D600" s="210"/>
      <c r="E600" s="210"/>
      <c r="F600" s="210"/>
      <c r="G600" s="210"/>
      <c r="H600" s="210"/>
      <c r="I600" s="210"/>
      <c r="J600" s="210"/>
      <c r="K600" s="210"/>
      <c r="L600" s="210"/>
      <c r="M600" s="210"/>
      <c r="N600" s="210"/>
      <c r="O600" s="210"/>
      <c r="P600" s="210"/>
      <c r="Q600" s="210"/>
      <c r="R600" s="210"/>
      <c r="S600" s="210"/>
      <c r="T600" s="210"/>
      <c r="U600" s="210"/>
      <c r="V600" s="210"/>
      <c r="W600" s="210"/>
      <c r="X600" s="210"/>
    </row>
    <row r="601" spans="1:24" ht="15.75" customHeight="1" x14ac:dyDescent="0.25">
      <c r="A601" s="210"/>
      <c r="B601" s="210"/>
      <c r="C601" s="210"/>
      <c r="D601" s="210"/>
      <c r="E601" s="210"/>
      <c r="F601" s="210"/>
      <c r="G601" s="210"/>
      <c r="H601" s="210"/>
      <c r="I601" s="210"/>
      <c r="J601" s="210"/>
      <c r="K601" s="210"/>
      <c r="L601" s="210"/>
      <c r="M601" s="210"/>
      <c r="N601" s="210"/>
      <c r="O601" s="210"/>
      <c r="P601" s="210"/>
      <c r="Q601" s="210"/>
      <c r="R601" s="210"/>
      <c r="S601" s="210"/>
      <c r="T601" s="210"/>
      <c r="U601" s="210"/>
      <c r="V601" s="210"/>
      <c r="W601" s="210"/>
      <c r="X601" s="210"/>
    </row>
    <row r="602" spans="1:24" ht="15.75" customHeight="1" x14ac:dyDescent="0.25">
      <c r="A602" s="210"/>
      <c r="B602" s="210"/>
      <c r="C602" s="210"/>
      <c r="D602" s="210"/>
      <c r="E602" s="210"/>
      <c r="F602" s="210"/>
      <c r="G602" s="210"/>
      <c r="H602" s="210"/>
      <c r="I602" s="210"/>
      <c r="J602" s="210"/>
      <c r="K602" s="210"/>
      <c r="L602" s="210"/>
      <c r="M602" s="210"/>
      <c r="N602" s="210"/>
      <c r="O602" s="210"/>
      <c r="P602" s="210"/>
      <c r="Q602" s="210"/>
      <c r="R602" s="210"/>
      <c r="S602" s="210"/>
      <c r="T602" s="210"/>
      <c r="U602" s="210"/>
      <c r="V602" s="210"/>
      <c r="W602" s="210"/>
      <c r="X602" s="210"/>
    </row>
    <row r="603" spans="1:24" ht="15.75" customHeight="1" x14ac:dyDescent="0.25">
      <c r="A603" s="210"/>
      <c r="B603" s="210"/>
      <c r="C603" s="210"/>
      <c r="D603" s="210"/>
      <c r="E603" s="210"/>
      <c r="F603" s="210"/>
      <c r="G603" s="210"/>
      <c r="H603" s="210"/>
      <c r="I603" s="210"/>
      <c r="J603" s="210"/>
      <c r="K603" s="210"/>
      <c r="L603" s="210"/>
      <c r="M603" s="210"/>
      <c r="N603" s="210"/>
      <c r="O603" s="210"/>
      <c r="P603" s="210"/>
      <c r="Q603" s="210"/>
      <c r="R603" s="210"/>
      <c r="S603" s="210"/>
      <c r="T603" s="210"/>
      <c r="U603" s="210"/>
      <c r="V603" s="210"/>
      <c r="W603" s="210"/>
      <c r="X603" s="210"/>
    </row>
    <row r="604" spans="1:24" ht="15.75" customHeight="1" x14ac:dyDescent="0.25">
      <c r="A604" s="210"/>
      <c r="B604" s="210"/>
      <c r="C604" s="210"/>
      <c r="D604" s="210"/>
      <c r="E604" s="210"/>
      <c r="F604" s="210"/>
      <c r="G604" s="210"/>
      <c r="H604" s="210"/>
      <c r="I604" s="210"/>
      <c r="J604" s="210"/>
      <c r="K604" s="210"/>
      <c r="L604" s="210"/>
      <c r="M604" s="210"/>
      <c r="N604" s="210"/>
      <c r="O604" s="210"/>
      <c r="P604" s="210"/>
      <c r="Q604" s="210"/>
      <c r="R604" s="210"/>
      <c r="S604" s="210"/>
      <c r="T604" s="210"/>
      <c r="U604" s="210"/>
      <c r="V604" s="210"/>
      <c r="W604" s="210"/>
      <c r="X604" s="210"/>
    </row>
    <row r="605" spans="1:24" ht="15.75" customHeight="1" x14ac:dyDescent="0.25">
      <c r="A605" s="210"/>
      <c r="B605" s="210"/>
      <c r="C605" s="210"/>
      <c r="D605" s="210"/>
      <c r="E605" s="210"/>
      <c r="F605" s="210"/>
      <c r="G605" s="210"/>
      <c r="H605" s="210"/>
      <c r="I605" s="210"/>
      <c r="J605" s="210"/>
      <c r="K605" s="210"/>
      <c r="L605" s="210"/>
      <c r="M605" s="210"/>
      <c r="N605" s="210"/>
      <c r="O605" s="210"/>
      <c r="P605" s="210"/>
      <c r="Q605" s="210"/>
      <c r="R605" s="210"/>
      <c r="S605" s="210"/>
      <c r="T605" s="210"/>
      <c r="U605" s="210"/>
      <c r="V605" s="210"/>
      <c r="W605" s="210"/>
      <c r="X605" s="210"/>
    </row>
    <row r="606" spans="1:24" ht="15.75" customHeight="1" x14ac:dyDescent="0.25">
      <c r="A606" s="210"/>
      <c r="B606" s="210"/>
      <c r="C606" s="210"/>
      <c r="D606" s="210"/>
      <c r="E606" s="210"/>
      <c r="F606" s="210"/>
      <c r="G606" s="210"/>
      <c r="H606" s="210"/>
      <c r="I606" s="210"/>
      <c r="J606" s="210"/>
      <c r="K606" s="210"/>
      <c r="L606" s="210"/>
      <c r="M606" s="210"/>
      <c r="N606" s="210"/>
      <c r="O606" s="210"/>
      <c r="P606" s="210"/>
      <c r="Q606" s="210"/>
      <c r="R606" s="210"/>
      <c r="S606" s="210"/>
      <c r="T606" s="210"/>
      <c r="U606" s="210"/>
      <c r="V606" s="210"/>
      <c r="W606" s="210"/>
      <c r="X606" s="210"/>
    </row>
    <row r="607" spans="1:24" ht="15.75" customHeight="1" x14ac:dyDescent="0.25">
      <c r="A607" s="210"/>
      <c r="B607" s="210"/>
      <c r="C607" s="210"/>
      <c r="D607" s="210"/>
      <c r="E607" s="210"/>
      <c r="F607" s="210"/>
      <c r="G607" s="210"/>
      <c r="H607" s="210"/>
      <c r="I607" s="210"/>
      <c r="J607" s="210"/>
      <c r="K607" s="210"/>
      <c r="L607" s="210"/>
      <c r="M607" s="210"/>
      <c r="N607" s="210"/>
      <c r="O607" s="210"/>
      <c r="P607" s="210"/>
      <c r="Q607" s="210"/>
      <c r="R607" s="210"/>
      <c r="S607" s="210"/>
      <c r="T607" s="210"/>
      <c r="U607" s="210"/>
      <c r="V607" s="210"/>
      <c r="W607" s="210"/>
      <c r="X607" s="210"/>
    </row>
    <row r="608" spans="1:24" ht="15.75" customHeight="1" x14ac:dyDescent="0.25">
      <c r="A608" s="210"/>
      <c r="B608" s="210"/>
      <c r="C608" s="210"/>
      <c r="D608" s="210"/>
      <c r="E608" s="210"/>
      <c r="F608" s="210"/>
      <c r="G608" s="210"/>
      <c r="H608" s="210"/>
      <c r="I608" s="210"/>
      <c r="J608" s="210"/>
      <c r="K608" s="210"/>
      <c r="L608" s="210"/>
      <c r="M608" s="210"/>
      <c r="N608" s="210"/>
      <c r="O608" s="210"/>
      <c r="P608" s="210"/>
      <c r="Q608" s="210"/>
      <c r="R608" s="210"/>
      <c r="S608" s="210"/>
      <c r="T608" s="210"/>
      <c r="U608" s="210"/>
      <c r="V608" s="210"/>
      <c r="W608" s="210"/>
      <c r="X608" s="210"/>
    </row>
    <row r="609" spans="1:24" ht="15.75" customHeight="1" x14ac:dyDescent="0.25">
      <c r="A609" s="210"/>
      <c r="B609" s="210"/>
      <c r="C609" s="210"/>
      <c r="D609" s="210"/>
      <c r="E609" s="210"/>
      <c r="F609" s="210"/>
      <c r="G609" s="210"/>
      <c r="H609" s="210"/>
      <c r="I609" s="210"/>
      <c r="J609" s="210"/>
      <c r="K609" s="210"/>
      <c r="L609" s="210"/>
      <c r="M609" s="210"/>
      <c r="N609" s="210"/>
      <c r="O609" s="210"/>
      <c r="P609" s="210"/>
      <c r="Q609" s="210"/>
      <c r="R609" s="210"/>
      <c r="S609" s="210"/>
      <c r="T609" s="210"/>
      <c r="U609" s="210"/>
      <c r="V609" s="210"/>
      <c r="W609" s="210"/>
      <c r="X609" s="210"/>
    </row>
    <row r="610" spans="1:24" ht="15.75" customHeight="1" x14ac:dyDescent="0.25">
      <c r="A610" s="210"/>
      <c r="B610" s="210"/>
      <c r="C610" s="210"/>
      <c r="D610" s="210"/>
      <c r="E610" s="210"/>
      <c r="F610" s="210"/>
      <c r="G610" s="210"/>
      <c r="H610" s="210"/>
      <c r="I610" s="210"/>
      <c r="J610" s="210"/>
      <c r="K610" s="210"/>
      <c r="L610" s="210"/>
      <c r="M610" s="210"/>
      <c r="N610" s="210"/>
      <c r="O610" s="210"/>
      <c r="P610" s="210"/>
      <c r="Q610" s="210"/>
      <c r="R610" s="210"/>
      <c r="S610" s="210"/>
      <c r="T610" s="210"/>
      <c r="U610" s="210"/>
      <c r="V610" s="210"/>
      <c r="W610" s="210"/>
      <c r="X610" s="210"/>
    </row>
    <row r="611" spans="1:24" ht="15.75" customHeight="1" x14ac:dyDescent="0.25">
      <c r="A611" s="210"/>
      <c r="B611" s="210"/>
      <c r="C611" s="210"/>
      <c r="D611" s="210"/>
      <c r="E611" s="210"/>
      <c r="F611" s="210"/>
      <c r="G611" s="210"/>
      <c r="H611" s="210"/>
      <c r="I611" s="210"/>
      <c r="J611" s="210"/>
      <c r="K611" s="210"/>
      <c r="L611" s="210"/>
      <c r="M611" s="210"/>
      <c r="N611" s="210"/>
      <c r="O611" s="210"/>
      <c r="P611" s="210"/>
      <c r="Q611" s="210"/>
      <c r="R611" s="210"/>
      <c r="S611" s="210"/>
      <c r="T611" s="210"/>
      <c r="U611" s="210"/>
      <c r="V611" s="210"/>
      <c r="W611" s="210"/>
      <c r="X611" s="210"/>
    </row>
    <row r="612" spans="1:24" ht="15.75" customHeight="1" x14ac:dyDescent="0.25">
      <c r="A612" s="210"/>
      <c r="B612" s="210"/>
      <c r="C612" s="210"/>
      <c r="D612" s="210"/>
      <c r="E612" s="210"/>
      <c r="F612" s="210"/>
      <c r="G612" s="210"/>
      <c r="H612" s="210"/>
      <c r="I612" s="210"/>
      <c r="J612" s="210"/>
      <c r="K612" s="210"/>
      <c r="L612" s="210"/>
      <c r="M612" s="210"/>
      <c r="N612" s="210"/>
      <c r="O612" s="210"/>
      <c r="P612" s="210"/>
      <c r="Q612" s="210"/>
      <c r="R612" s="210"/>
      <c r="S612" s="210"/>
      <c r="T612" s="210"/>
      <c r="U612" s="210"/>
      <c r="V612" s="210"/>
      <c r="W612" s="210"/>
      <c r="X612" s="210"/>
    </row>
    <row r="613" spans="1:24" ht="15.75" customHeight="1" x14ac:dyDescent="0.25">
      <c r="A613" s="210"/>
      <c r="B613" s="210"/>
      <c r="C613" s="210"/>
      <c r="D613" s="210"/>
      <c r="E613" s="210"/>
      <c r="F613" s="210"/>
      <c r="G613" s="210"/>
      <c r="H613" s="210"/>
      <c r="I613" s="210"/>
      <c r="J613" s="210"/>
      <c r="K613" s="210"/>
      <c r="L613" s="210"/>
      <c r="M613" s="210"/>
      <c r="N613" s="210"/>
      <c r="O613" s="210"/>
      <c r="P613" s="210"/>
      <c r="Q613" s="210"/>
      <c r="R613" s="210"/>
      <c r="S613" s="210"/>
      <c r="T613" s="210"/>
      <c r="U613" s="210"/>
      <c r="V613" s="210"/>
      <c r="W613" s="210"/>
      <c r="X613" s="210"/>
    </row>
    <row r="614" spans="1:24" ht="15.75" customHeight="1" x14ac:dyDescent="0.25">
      <c r="A614" s="210"/>
      <c r="B614" s="210"/>
      <c r="C614" s="210"/>
      <c r="D614" s="210"/>
      <c r="E614" s="210"/>
      <c r="F614" s="210"/>
      <c r="G614" s="210"/>
      <c r="H614" s="210"/>
      <c r="I614" s="210"/>
      <c r="J614" s="210"/>
      <c r="K614" s="210"/>
      <c r="L614" s="210"/>
      <c r="M614" s="210"/>
      <c r="N614" s="210"/>
      <c r="O614" s="210"/>
      <c r="P614" s="210"/>
      <c r="Q614" s="210"/>
      <c r="R614" s="210"/>
      <c r="S614" s="210"/>
      <c r="T614" s="210"/>
      <c r="U614" s="210"/>
      <c r="V614" s="210"/>
      <c r="W614" s="210"/>
      <c r="X614" s="210"/>
    </row>
    <row r="615" spans="1:24" ht="15.75" customHeight="1" x14ac:dyDescent="0.25">
      <c r="A615" s="210"/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210"/>
      <c r="P615" s="210"/>
      <c r="Q615" s="210"/>
      <c r="R615" s="210"/>
      <c r="S615" s="210"/>
      <c r="T615" s="210"/>
      <c r="U615" s="210"/>
      <c r="V615" s="210"/>
      <c r="W615" s="210"/>
      <c r="X615" s="210"/>
    </row>
    <row r="616" spans="1:24" ht="15.75" customHeight="1" x14ac:dyDescent="0.25">
      <c r="A616" s="210"/>
      <c r="B616" s="210"/>
      <c r="C616" s="210"/>
      <c r="D616" s="210"/>
      <c r="E616" s="210"/>
      <c r="F616" s="210"/>
      <c r="G616" s="210"/>
      <c r="H616" s="210"/>
      <c r="I616" s="210"/>
      <c r="J616" s="210"/>
      <c r="K616" s="210"/>
      <c r="L616" s="210"/>
      <c r="M616" s="210"/>
      <c r="N616" s="210"/>
      <c r="O616" s="210"/>
      <c r="P616" s="210"/>
      <c r="Q616" s="210"/>
      <c r="R616" s="210"/>
      <c r="S616" s="210"/>
      <c r="T616" s="210"/>
      <c r="U616" s="210"/>
      <c r="V616" s="210"/>
      <c r="W616" s="210"/>
      <c r="X616" s="210"/>
    </row>
    <row r="617" spans="1:24" ht="15.75" customHeight="1" x14ac:dyDescent="0.25">
      <c r="A617" s="210"/>
      <c r="B617" s="210"/>
      <c r="C617" s="210"/>
      <c r="D617" s="210"/>
      <c r="E617" s="210"/>
      <c r="F617" s="210"/>
      <c r="G617" s="210"/>
      <c r="H617" s="210"/>
      <c r="I617" s="210"/>
      <c r="J617" s="210"/>
      <c r="K617" s="210"/>
      <c r="L617" s="210"/>
      <c r="M617" s="210"/>
      <c r="N617" s="210"/>
      <c r="O617" s="210"/>
      <c r="P617" s="210"/>
      <c r="Q617" s="210"/>
      <c r="R617" s="210"/>
      <c r="S617" s="210"/>
      <c r="T617" s="210"/>
      <c r="U617" s="210"/>
      <c r="V617" s="210"/>
      <c r="W617" s="210"/>
      <c r="X617" s="210"/>
    </row>
    <row r="618" spans="1:24" ht="15.75" customHeight="1" x14ac:dyDescent="0.25">
      <c r="A618" s="210"/>
      <c r="B618" s="210"/>
      <c r="C618" s="210"/>
      <c r="D618" s="210"/>
      <c r="E618" s="210"/>
      <c r="F618" s="210"/>
      <c r="G618" s="210"/>
      <c r="H618" s="210"/>
      <c r="I618" s="210"/>
      <c r="J618" s="210"/>
      <c r="K618" s="210"/>
      <c r="L618" s="210"/>
      <c r="M618" s="210"/>
      <c r="N618" s="210"/>
      <c r="O618" s="210"/>
      <c r="P618" s="210"/>
      <c r="Q618" s="210"/>
      <c r="R618" s="210"/>
      <c r="S618" s="210"/>
      <c r="T618" s="210"/>
      <c r="U618" s="210"/>
      <c r="V618" s="210"/>
      <c r="W618" s="210"/>
      <c r="X618" s="210"/>
    </row>
    <row r="619" spans="1:24" ht="15.75" customHeight="1" x14ac:dyDescent="0.25">
      <c r="A619" s="210"/>
      <c r="B619" s="210"/>
      <c r="C619" s="210"/>
      <c r="D619" s="210"/>
      <c r="E619" s="210"/>
      <c r="F619" s="210"/>
      <c r="G619" s="210"/>
      <c r="H619" s="210"/>
      <c r="I619" s="210"/>
      <c r="J619" s="210"/>
      <c r="K619" s="210"/>
      <c r="L619" s="210"/>
      <c r="M619" s="210"/>
      <c r="N619" s="210"/>
      <c r="O619" s="210"/>
      <c r="P619" s="210"/>
      <c r="Q619" s="210"/>
      <c r="R619" s="210"/>
      <c r="S619" s="210"/>
      <c r="T619" s="210"/>
      <c r="U619" s="210"/>
      <c r="V619" s="210"/>
      <c r="W619" s="210"/>
      <c r="X619" s="210"/>
    </row>
    <row r="620" spans="1:24" ht="15.75" customHeight="1" x14ac:dyDescent="0.25">
      <c r="A620" s="210"/>
      <c r="B620" s="210"/>
      <c r="C620" s="210"/>
      <c r="D620" s="210"/>
      <c r="E620" s="210"/>
      <c r="F620" s="210"/>
      <c r="G620" s="210"/>
      <c r="H620" s="210"/>
      <c r="I620" s="210"/>
      <c r="J620" s="210"/>
      <c r="K620" s="210"/>
      <c r="L620" s="210"/>
      <c r="M620" s="210"/>
      <c r="N620" s="210"/>
      <c r="O620" s="210"/>
      <c r="P620" s="210"/>
      <c r="Q620" s="210"/>
      <c r="R620" s="210"/>
      <c r="S620" s="210"/>
      <c r="T620" s="210"/>
      <c r="U620" s="210"/>
      <c r="V620" s="210"/>
      <c r="W620" s="210"/>
      <c r="X620" s="210"/>
    </row>
    <row r="621" spans="1:24" ht="15.75" customHeight="1" x14ac:dyDescent="0.25">
      <c r="A621" s="210"/>
      <c r="B621" s="210"/>
      <c r="C621" s="210"/>
      <c r="D621" s="210"/>
      <c r="E621" s="210"/>
      <c r="F621" s="210"/>
      <c r="G621" s="210"/>
      <c r="H621" s="210"/>
      <c r="I621" s="210"/>
      <c r="J621" s="210"/>
      <c r="K621" s="210"/>
      <c r="L621" s="210"/>
      <c r="M621" s="210"/>
      <c r="N621" s="210"/>
      <c r="O621" s="210"/>
      <c r="P621" s="210"/>
      <c r="Q621" s="210"/>
      <c r="R621" s="210"/>
      <c r="S621" s="210"/>
      <c r="T621" s="210"/>
      <c r="U621" s="210"/>
      <c r="V621" s="210"/>
      <c r="W621" s="210"/>
      <c r="X621" s="210"/>
    </row>
    <row r="622" spans="1:24" ht="15.75" customHeight="1" x14ac:dyDescent="0.25">
      <c r="A622" s="210"/>
      <c r="B622" s="210"/>
      <c r="C622" s="210"/>
      <c r="D622" s="210"/>
      <c r="E622" s="210"/>
      <c r="F622" s="210"/>
      <c r="G622" s="210"/>
      <c r="H622" s="210"/>
      <c r="I622" s="210"/>
      <c r="J622" s="210"/>
      <c r="K622" s="210"/>
      <c r="L622" s="210"/>
      <c r="M622" s="210"/>
      <c r="N622" s="210"/>
      <c r="O622" s="210"/>
      <c r="P622" s="210"/>
      <c r="Q622" s="210"/>
      <c r="R622" s="210"/>
      <c r="S622" s="210"/>
      <c r="T622" s="210"/>
      <c r="U622" s="210"/>
      <c r="V622" s="210"/>
      <c r="W622" s="210"/>
      <c r="X622" s="210"/>
    </row>
    <row r="623" spans="1:24" ht="15.75" customHeight="1" x14ac:dyDescent="0.25">
      <c r="A623" s="210"/>
      <c r="B623" s="210"/>
      <c r="C623" s="210"/>
      <c r="D623" s="210"/>
      <c r="E623" s="210"/>
      <c r="F623" s="210"/>
      <c r="G623" s="210"/>
      <c r="H623" s="210"/>
      <c r="I623" s="210"/>
      <c r="J623" s="210"/>
      <c r="K623" s="210"/>
      <c r="L623" s="210"/>
      <c r="M623" s="210"/>
      <c r="N623" s="210"/>
      <c r="O623" s="210"/>
      <c r="P623" s="210"/>
      <c r="Q623" s="210"/>
      <c r="R623" s="210"/>
      <c r="S623" s="210"/>
      <c r="T623" s="210"/>
      <c r="U623" s="210"/>
      <c r="V623" s="210"/>
      <c r="W623" s="210"/>
      <c r="X623" s="210"/>
    </row>
    <row r="624" spans="1:24" ht="15.75" customHeight="1" x14ac:dyDescent="0.25">
      <c r="A624" s="210"/>
      <c r="B624" s="210"/>
      <c r="C624" s="210"/>
      <c r="D624" s="210"/>
      <c r="E624" s="210"/>
      <c r="F624" s="210"/>
      <c r="G624" s="210"/>
      <c r="H624" s="210"/>
      <c r="I624" s="210"/>
      <c r="J624" s="210"/>
      <c r="K624" s="210"/>
      <c r="L624" s="210"/>
      <c r="M624" s="210"/>
      <c r="N624" s="210"/>
      <c r="O624" s="210"/>
      <c r="P624" s="210"/>
      <c r="Q624" s="210"/>
      <c r="R624" s="210"/>
      <c r="S624" s="210"/>
      <c r="T624" s="210"/>
      <c r="U624" s="210"/>
      <c r="V624" s="210"/>
      <c r="W624" s="210"/>
      <c r="X624" s="210"/>
    </row>
    <row r="625" spans="1:24" ht="15.75" customHeight="1" x14ac:dyDescent="0.25">
      <c r="A625" s="210"/>
      <c r="B625" s="210"/>
      <c r="C625" s="210"/>
      <c r="D625" s="210"/>
      <c r="E625" s="210"/>
      <c r="F625" s="210"/>
      <c r="G625" s="210"/>
      <c r="H625" s="210"/>
      <c r="I625" s="210"/>
      <c r="J625" s="210"/>
      <c r="K625" s="210"/>
      <c r="L625" s="210"/>
      <c r="M625" s="210"/>
      <c r="N625" s="210"/>
      <c r="O625" s="210"/>
      <c r="P625" s="210"/>
      <c r="Q625" s="210"/>
      <c r="R625" s="210"/>
      <c r="S625" s="210"/>
      <c r="T625" s="210"/>
      <c r="U625" s="210"/>
      <c r="V625" s="210"/>
      <c r="W625" s="210"/>
      <c r="X625" s="210"/>
    </row>
    <row r="626" spans="1:24" ht="15.75" customHeight="1" x14ac:dyDescent="0.25">
      <c r="A626" s="210"/>
      <c r="B626" s="210"/>
      <c r="C626" s="210"/>
      <c r="D626" s="210"/>
      <c r="E626" s="210"/>
      <c r="F626" s="210"/>
      <c r="G626" s="210"/>
      <c r="H626" s="210"/>
      <c r="I626" s="210"/>
      <c r="J626" s="210"/>
      <c r="K626" s="210"/>
      <c r="L626" s="210"/>
      <c r="M626" s="210"/>
      <c r="N626" s="210"/>
      <c r="O626" s="210"/>
      <c r="P626" s="210"/>
      <c r="Q626" s="210"/>
      <c r="R626" s="210"/>
      <c r="S626" s="210"/>
      <c r="T626" s="210"/>
      <c r="U626" s="210"/>
      <c r="V626" s="210"/>
      <c r="W626" s="210"/>
      <c r="X626" s="210"/>
    </row>
    <row r="627" spans="1:24" ht="15.75" customHeight="1" x14ac:dyDescent="0.25">
      <c r="A627" s="210"/>
      <c r="B627" s="210"/>
      <c r="C627" s="210"/>
      <c r="D627" s="210"/>
      <c r="E627" s="210"/>
      <c r="F627" s="210"/>
      <c r="G627" s="210"/>
      <c r="H627" s="210"/>
      <c r="I627" s="210"/>
      <c r="J627" s="210"/>
      <c r="K627" s="210"/>
      <c r="L627" s="210"/>
      <c r="M627" s="210"/>
      <c r="N627" s="210"/>
      <c r="O627" s="210"/>
      <c r="P627" s="210"/>
      <c r="Q627" s="210"/>
      <c r="R627" s="210"/>
      <c r="S627" s="210"/>
      <c r="T627" s="210"/>
      <c r="U627" s="210"/>
      <c r="V627" s="210"/>
      <c r="W627" s="210"/>
      <c r="X627" s="210"/>
    </row>
    <row r="628" spans="1:24" ht="15.75" customHeight="1" x14ac:dyDescent="0.25">
      <c r="A628" s="210"/>
      <c r="B628" s="210"/>
      <c r="C628" s="210"/>
      <c r="D628" s="210"/>
      <c r="E628" s="210"/>
      <c r="F628" s="210"/>
      <c r="G628" s="210"/>
      <c r="H628" s="210"/>
      <c r="I628" s="210"/>
      <c r="J628" s="210"/>
      <c r="K628" s="210"/>
      <c r="L628" s="210"/>
      <c r="M628" s="210"/>
      <c r="N628" s="210"/>
      <c r="O628" s="210"/>
      <c r="P628" s="210"/>
      <c r="Q628" s="210"/>
      <c r="R628" s="210"/>
      <c r="S628" s="210"/>
      <c r="T628" s="210"/>
      <c r="U628" s="210"/>
      <c r="V628" s="210"/>
      <c r="W628" s="210"/>
      <c r="X628" s="210"/>
    </row>
    <row r="629" spans="1:24" ht="15.75" customHeight="1" x14ac:dyDescent="0.25">
      <c r="A629" s="210"/>
      <c r="B629" s="210"/>
      <c r="C629" s="210"/>
      <c r="D629" s="210"/>
      <c r="E629" s="210"/>
      <c r="F629" s="210"/>
      <c r="G629" s="210"/>
      <c r="H629" s="210"/>
      <c r="I629" s="210"/>
      <c r="J629" s="210"/>
      <c r="K629" s="210"/>
      <c r="L629" s="210"/>
      <c r="M629" s="210"/>
      <c r="N629" s="210"/>
      <c r="O629" s="210"/>
      <c r="P629" s="210"/>
      <c r="Q629" s="210"/>
      <c r="R629" s="210"/>
      <c r="S629" s="210"/>
      <c r="T629" s="210"/>
      <c r="U629" s="210"/>
      <c r="V629" s="210"/>
      <c r="W629" s="210"/>
      <c r="X629" s="210"/>
    </row>
    <row r="630" spans="1:24" ht="15.75" customHeight="1" x14ac:dyDescent="0.25">
      <c r="A630" s="210"/>
      <c r="B630" s="210"/>
      <c r="C630" s="210"/>
      <c r="D630" s="210"/>
      <c r="E630" s="210"/>
      <c r="F630" s="210"/>
      <c r="G630" s="210"/>
      <c r="H630" s="210"/>
      <c r="I630" s="210"/>
      <c r="J630" s="210"/>
      <c r="K630" s="210"/>
      <c r="L630" s="210"/>
      <c r="M630" s="210"/>
      <c r="N630" s="210"/>
      <c r="O630" s="210"/>
      <c r="P630" s="210"/>
      <c r="Q630" s="210"/>
      <c r="R630" s="210"/>
      <c r="S630" s="210"/>
      <c r="T630" s="210"/>
      <c r="U630" s="210"/>
      <c r="V630" s="210"/>
      <c r="W630" s="210"/>
      <c r="X630" s="210"/>
    </row>
    <row r="631" spans="1:24" ht="15.75" customHeight="1" x14ac:dyDescent="0.25">
      <c r="A631" s="210"/>
      <c r="B631" s="210"/>
      <c r="C631" s="210"/>
      <c r="D631" s="210"/>
      <c r="E631" s="210"/>
      <c r="F631" s="210"/>
      <c r="G631" s="210"/>
      <c r="H631" s="210"/>
      <c r="I631" s="210"/>
      <c r="J631" s="210"/>
      <c r="K631" s="210"/>
      <c r="L631" s="210"/>
      <c r="M631" s="210"/>
      <c r="N631" s="210"/>
      <c r="O631" s="210"/>
      <c r="P631" s="210"/>
      <c r="Q631" s="210"/>
      <c r="R631" s="210"/>
      <c r="S631" s="210"/>
      <c r="T631" s="210"/>
      <c r="U631" s="210"/>
      <c r="V631" s="210"/>
      <c r="W631" s="210"/>
      <c r="X631" s="210"/>
    </row>
    <row r="632" spans="1:24" ht="15.75" customHeight="1" x14ac:dyDescent="0.25">
      <c r="A632" s="210"/>
      <c r="B632" s="210"/>
      <c r="C632" s="210"/>
      <c r="D632" s="210"/>
      <c r="E632" s="210"/>
      <c r="F632" s="210"/>
      <c r="G632" s="210"/>
      <c r="H632" s="210"/>
      <c r="I632" s="210"/>
      <c r="J632" s="210"/>
      <c r="K632" s="210"/>
      <c r="L632" s="210"/>
      <c r="M632" s="210"/>
      <c r="N632" s="210"/>
      <c r="O632" s="210"/>
      <c r="P632" s="210"/>
      <c r="Q632" s="210"/>
      <c r="R632" s="210"/>
      <c r="S632" s="210"/>
      <c r="T632" s="210"/>
      <c r="U632" s="210"/>
      <c r="V632" s="210"/>
      <c r="W632" s="210"/>
      <c r="X632" s="210"/>
    </row>
    <row r="633" spans="1:24" ht="15.75" customHeight="1" x14ac:dyDescent="0.25">
      <c r="A633" s="210"/>
      <c r="B633" s="210"/>
      <c r="C633" s="210"/>
      <c r="D633" s="210"/>
      <c r="E633" s="210"/>
      <c r="F633" s="210"/>
      <c r="G633" s="210"/>
      <c r="H633" s="210"/>
      <c r="I633" s="210"/>
      <c r="J633" s="210"/>
      <c r="K633" s="210"/>
      <c r="L633" s="210"/>
      <c r="M633" s="210"/>
      <c r="N633" s="210"/>
      <c r="O633" s="210"/>
      <c r="P633" s="210"/>
      <c r="Q633" s="210"/>
      <c r="R633" s="210"/>
      <c r="S633" s="210"/>
      <c r="T633" s="210"/>
      <c r="U633" s="210"/>
      <c r="V633" s="210"/>
      <c r="W633" s="210"/>
      <c r="X633" s="210"/>
    </row>
    <row r="634" spans="1:24" ht="15.75" customHeight="1" x14ac:dyDescent="0.25">
      <c r="A634" s="210"/>
      <c r="B634" s="210"/>
      <c r="C634" s="210"/>
      <c r="D634" s="210"/>
      <c r="E634" s="210"/>
      <c r="F634" s="210"/>
      <c r="G634" s="210"/>
      <c r="H634" s="210"/>
      <c r="I634" s="210"/>
      <c r="J634" s="210"/>
      <c r="K634" s="210"/>
      <c r="L634" s="210"/>
      <c r="M634" s="210"/>
      <c r="N634" s="210"/>
      <c r="O634" s="210"/>
      <c r="P634" s="210"/>
      <c r="Q634" s="210"/>
      <c r="R634" s="210"/>
      <c r="S634" s="210"/>
      <c r="T634" s="210"/>
      <c r="U634" s="210"/>
      <c r="V634" s="210"/>
      <c r="W634" s="210"/>
      <c r="X634" s="210"/>
    </row>
    <row r="635" spans="1:24" ht="15.75" customHeight="1" x14ac:dyDescent="0.25">
      <c r="A635" s="210"/>
      <c r="B635" s="210"/>
      <c r="C635" s="210"/>
      <c r="D635" s="210"/>
      <c r="E635" s="210"/>
      <c r="F635" s="210"/>
      <c r="G635" s="210"/>
      <c r="H635" s="210"/>
      <c r="I635" s="210"/>
      <c r="J635" s="210"/>
      <c r="K635" s="210"/>
      <c r="L635" s="210"/>
      <c r="M635" s="210"/>
      <c r="N635" s="210"/>
      <c r="O635" s="210"/>
      <c r="P635" s="210"/>
      <c r="Q635" s="210"/>
      <c r="R635" s="210"/>
      <c r="S635" s="210"/>
      <c r="T635" s="210"/>
      <c r="U635" s="210"/>
      <c r="V635" s="210"/>
      <c r="W635" s="210"/>
      <c r="X635" s="210"/>
    </row>
    <row r="636" spans="1:24" ht="15.75" customHeight="1" x14ac:dyDescent="0.25">
      <c r="A636" s="210"/>
      <c r="B636" s="210"/>
      <c r="C636" s="210"/>
      <c r="D636" s="210"/>
      <c r="E636" s="210"/>
      <c r="F636" s="210"/>
      <c r="G636" s="210"/>
      <c r="H636" s="210"/>
      <c r="I636" s="210"/>
      <c r="J636" s="210"/>
      <c r="K636" s="210"/>
      <c r="L636" s="210"/>
      <c r="M636" s="210"/>
      <c r="N636" s="210"/>
      <c r="O636" s="210"/>
      <c r="P636" s="210"/>
      <c r="Q636" s="210"/>
      <c r="R636" s="210"/>
      <c r="S636" s="210"/>
      <c r="T636" s="210"/>
      <c r="U636" s="210"/>
      <c r="V636" s="210"/>
      <c r="W636" s="210"/>
      <c r="X636" s="210"/>
    </row>
    <row r="637" spans="1:24" ht="15.75" customHeight="1" x14ac:dyDescent="0.25">
      <c r="A637" s="210"/>
      <c r="B637" s="210"/>
      <c r="C637" s="210"/>
      <c r="D637" s="210"/>
      <c r="E637" s="210"/>
      <c r="F637" s="210"/>
      <c r="G637" s="210"/>
      <c r="H637" s="210"/>
      <c r="I637" s="210"/>
      <c r="J637" s="210"/>
      <c r="K637" s="210"/>
      <c r="L637" s="210"/>
      <c r="M637" s="210"/>
      <c r="N637" s="210"/>
      <c r="O637" s="210"/>
      <c r="P637" s="210"/>
      <c r="Q637" s="210"/>
      <c r="R637" s="210"/>
      <c r="S637" s="210"/>
      <c r="T637" s="210"/>
      <c r="U637" s="210"/>
      <c r="V637" s="210"/>
      <c r="W637" s="210"/>
      <c r="X637" s="210"/>
    </row>
    <row r="638" spans="1:24" ht="15.75" customHeight="1" x14ac:dyDescent="0.25">
      <c r="A638" s="210"/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10"/>
      <c r="P638" s="210"/>
      <c r="Q638" s="210"/>
      <c r="R638" s="210"/>
      <c r="S638" s="210"/>
      <c r="T638" s="210"/>
      <c r="U638" s="210"/>
      <c r="V638" s="210"/>
      <c r="W638" s="210"/>
      <c r="X638" s="210"/>
    </row>
    <row r="639" spans="1:24" ht="15.75" customHeight="1" x14ac:dyDescent="0.25">
      <c r="A639" s="210"/>
      <c r="B639" s="210"/>
      <c r="C639" s="210"/>
      <c r="D639" s="210"/>
      <c r="E639" s="210"/>
      <c r="F639" s="210"/>
      <c r="G639" s="210"/>
      <c r="H639" s="210"/>
      <c r="I639" s="210"/>
      <c r="J639" s="210"/>
      <c r="K639" s="210"/>
      <c r="L639" s="210"/>
      <c r="M639" s="210"/>
      <c r="N639" s="210"/>
      <c r="O639" s="210"/>
      <c r="P639" s="210"/>
      <c r="Q639" s="210"/>
      <c r="R639" s="210"/>
      <c r="S639" s="210"/>
      <c r="T639" s="210"/>
      <c r="U639" s="210"/>
      <c r="V639" s="210"/>
      <c r="W639" s="210"/>
      <c r="X639" s="210"/>
    </row>
    <row r="640" spans="1:24" ht="15.75" customHeight="1" x14ac:dyDescent="0.25">
      <c r="A640" s="210"/>
      <c r="B640" s="210"/>
      <c r="C640" s="210"/>
      <c r="D640" s="210"/>
      <c r="E640" s="210"/>
      <c r="F640" s="210"/>
      <c r="G640" s="210"/>
      <c r="H640" s="210"/>
      <c r="I640" s="210"/>
      <c r="J640" s="210"/>
      <c r="K640" s="210"/>
      <c r="L640" s="210"/>
      <c r="M640" s="210"/>
      <c r="N640" s="210"/>
      <c r="O640" s="210"/>
      <c r="P640" s="210"/>
      <c r="Q640" s="210"/>
      <c r="R640" s="210"/>
      <c r="S640" s="210"/>
      <c r="T640" s="210"/>
      <c r="U640" s="210"/>
      <c r="V640" s="210"/>
      <c r="W640" s="210"/>
      <c r="X640" s="210"/>
    </row>
    <row r="641" spans="1:24" ht="15.75" customHeight="1" x14ac:dyDescent="0.25">
      <c r="A641" s="210"/>
      <c r="B641" s="210"/>
      <c r="C641" s="210"/>
      <c r="D641" s="210"/>
      <c r="E641" s="210"/>
      <c r="F641" s="210"/>
      <c r="G641" s="210"/>
      <c r="H641" s="210"/>
      <c r="I641" s="210"/>
      <c r="J641" s="210"/>
      <c r="K641" s="210"/>
      <c r="L641" s="210"/>
      <c r="M641" s="210"/>
      <c r="N641" s="210"/>
      <c r="O641" s="210"/>
      <c r="P641" s="210"/>
      <c r="Q641" s="210"/>
      <c r="R641" s="210"/>
      <c r="S641" s="210"/>
      <c r="T641" s="210"/>
      <c r="U641" s="210"/>
      <c r="V641" s="210"/>
      <c r="W641" s="210"/>
      <c r="X641" s="210"/>
    </row>
    <row r="642" spans="1:24" ht="15.75" customHeight="1" x14ac:dyDescent="0.25">
      <c r="A642" s="210"/>
      <c r="B642" s="210"/>
      <c r="C642" s="210"/>
      <c r="D642" s="210"/>
      <c r="E642" s="210"/>
      <c r="F642" s="210"/>
      <c r="G642" s="210"/>
      <c r="H642" s="210"/>
      <c r="I642" s="210"/>
      <c r="J642" s="210"/>
      <c r="K642" s="210"/>
      <c r="L642" s="210"/>
      <c r="M642" s="210"/>
      <c r="N642" s="210"/>
      <c r="O642" s="210"/>
      <c r="P642" s="210"/>
      <c r="Q642" s="210"/>
      <c r="R642" s="210"/>
      <c r="S642" s="210"/>
      <c r="T642" s="210"/>
      <c r="U642" s="210"/>
      <c r="V642" s="210"/>
      <c r="W642" s="210"/>
      <c r="X642" s="210"/>
    </row>
    <row r="643" spans="1:24" ht="15.75" customHeight="1" x14ac:dyDescent="0.25">
      <c r="A643" s="210"/>
      <c r="B643" s="210"/>
      <c r="C643" s="210"/>
      <c r="D643" s="210"/>
      <c r="E643" s="210"/>
      <c r="F643" s="210"/>
      <c r="G643" s="210"/>
      <c r="H643" s="210"/>
      <c r="I643" s="210"/>
      <c r="J643" s="210"/>
      <c r="K643" s="210"/>
      <c r="L643" s="210"/>
      <c r="M643" s="210"/>
      <c r="N643" s="210"/>
      <c r="O643" s="210"/>
      <c r="P643" s="210"/>
      <c r="Q643" s="210"/>
      <c r="R643" s="210"/>
      <c r="S643" s="210"/>
      <c r="T643" s="210"/>
      <c r="U643" s="210"/>
      <c r="V643" s="210"/>
      <c r="W643" s="210"/>
      <c r="X643" s="210"/>
    </row>
    <row r="644" spans="1:24" ht="15.75" customHeight="1" x14ac:dyDescent="0.25">
      <c r="A644" s="210"/>
      <c r="B644" s="210"/>
      <c r="C644" s="210"/>
      <c r="D644" s="210"/>
      <c r="E644" s="210"/>
      <c r="F644" s="210"/>
      <c r="G644" s="210"/>
      <c r="H644" s="210"/>
      <c r="I644" s="210"/>
      <c r="J644" s="210"/>
      <c r="K644" s="210"/>
      <c r="L644" s="210"/>
      <c r="M644" s="210"/>
      <c r="N644" s="210"/>
      <c r="O644" s="210"/>
      <c r="P644" s="210"/>
      <c r="Q644" s="210"/>
      <c r="R644" s="210"/>
      <c r="S644" s="210"/>
      <c r="T644" s="210"/>
      <c r="U644" s="210"/>
      <c r="V644" s="210"/>
      <c r="W644" s="210"/>
      <c r="X644" s="210"/>
    </row>
    <row r="645" spans="1:24" ht="15.75" customHeight="1" x14ac:dyDescent="0.25">
      <c r="A645" s="210"/>
      <c r="B645" s="210"/>
      <c r="C645" s="210"/>
      <c r="D645" s="210"/>
      <c r="E645" s="210"/>
      <c r="F645" s="210"/>
      <c r="G645" s="210"/>
      <c r="H645" s="210"/>
      <c r="I645" s="210"/>
      <c r="J645" s="210"/>
      <c r="K645" s="210"/>
      <c r="L645" s="210"/>
      <c r="M645" s="210"/>
      <c r="N645" s="210"/>
      <c r="O645" s="210"/>
      <c r="P645" s="210"/>
      <c r="Q645" s="210"/>
      <c r="R645" s="210"/>
      <c r="S645" s="210"/>
      <c r="T645" s="210"/>
      <c r="U645" s="210"/>
      <c r="V645" s="210"/>
      <c r="W645" s="210"/>
      <c r="X645" s="210"/>
    </row>
    <row r="646" spans="1:24" ht="15.75" customHeight="1" x14ac:dyDescent="0.25">
      <c r="A646" s="210"/>
      <c r="B646" s="210"/>
      <c r="C646" s="210"/>
      <c r="D646" s="210"/>
      <c r="E646" s="210"/>
      <c r="F646" s="210"/>
      <c r="G646" s="210"/>
      <c r="H646" s="210"/>
      <c r="I646" s="210"/>
      <c r="J646" s="210"/>
      <c r="K646" s="210"/>
      <c r="L646" s="210"/>
      <c r="M646" s="210"/>
      <c r="N646" s="210"/>
      <c r="O646" s="210"/>
      <c r="P646" s="210"/>
      <c r="Q646" s="210"/>
      <c r="R646" s="210"/>
      <c r="S646" s="210"/>
      <c r="T646" s="210"/>
      <c r="U646" s="210"/>
      <c r="V646" s="210"/>
      <c r="W646" s="210"/>
      <c r="X646" s="210"/>
    </row>
    <row r="647" spans="1:24" ht="15.75" customHeight="1" x14ac:dyDescent="0.25">
      <c r="A647" s="210"/>
      <c r="B647" s="210"/>
      <c r="C647" s="210"/>
      <c r="D647" s="210"/>
      <c r="E647" s="210"/>
      <c r="F647" s="210"/>
      <c r="G647" s="210"/>
      <c r="H647" s="210"/>
      <c r="I647" s="210"/>
      <c r="J647" s="210"/>
      <c r="K647" s="210"/>
      <c r="L647" s="210"/>
      <c r="M647" s="210"/>
      <c r="N647" s="210"/>
      <c r="O647" s="210"/>
      <c r="P647" s="210"/>
      <c r="Q647" s="210"/>
      <c r="R647" s="210"/>
      <c r="S647" s="210"/>
      <c r="T647" s="210"/>
      <c r="U647" s="210"/>
      <c r="V647" s="210"/>
      <c r="W647" s="210"/>
      <c r="X647" s="210"/>
    </row>
    <row r="648" spans="1:24" ht="15.75" customHeight="1" x14ac:dyDescent="0.25">
      <c r="A648" s="210"/>
      <c r="B648" s="210"/>
      <c r="C648" s="210"/>
      <c r="D648" s="210"/>
      <c r="E648" s="210"/>
      <c r="F648" s="210"/>
      <c r="G648" s="210"/>
      <c r="H648" s="210"/>
      <c r="I648" s="210"/>
      <c r="J648" s="210"/>
      <c r="K648" s="210"/>
      <c r="L648" s="210"/>
      <c r="M648" s="210"/>
      <c r="N648" s="210"/>
      <c r="O648" s="210"/>
      <c r="P648" s="210"/>
      <c r="Q648" s="210"/>
      <c r="R648" s="210"/>
      <c r="S648" s="210"/>
      <c r="T648" s="210"/>
      <c r="U648" s="210"/>
      <c r="V648" s="210"/>
      <c r="W648" s="210"/>
      <c r="X648" s="210"/>
    </row>
    <row r="649" spans="1:24" ht="15.75" customHeight="1" x14ac:dyDescent="0.25">
      <c r="A649" s="210"/>
      <c r="B649" s="210"/>
      <c r="C649" s="210"/>
      <c r="D649" s="210"/>
      <c r="E649" s="210"/>
      <c r="F649" s="210"/>
      <c r="G649" s="210"/>
      <c r="H649" s="210"/>
      <c r="I649" s="210"/>
      <c r="J649" s="210"/>
      <c r="K649" s="210"/>
      <c r="L649" s="210"/>
      <c r="M649" s="210"/>
      <c r="N649" s="210"/>
      <c r="O649" s="210"/>
      <c r="P649" s="210"/>
      <c r="Q649" s="210"/>
      <c r="R649" s="210"/>
      <c r="S649" s="210"/>
      <c r="T649" s="210"/>
      <c r="U649" s="210"/>
      <c r="V649" s="210"/>
      <c r="W649" s="210"/>
      <c r="X649" s="210"/>
    </row>
    <row r="650" spans="1:24" ht="15.75" customHeight="1" x14ac:dyDescent="0.25">
      <c r="A650" s="210"/>
      <c r="B650" s="210"/>
      <c r="C650" s="210"/>
      <c r="D650" s="210"/>
      <c r="E650" s="210"/>
      <c r="F650" s="210"/>
      <c r="G650" s="210"/>
      <c r="H650" s="210"/>
      <c r="I650" s="210"/>
      <c r="J650" s="210"/>
      <c r="K650" s="210"/>
      <c r="L650" s="210"/>
      <c r="M650" s="210"/>
      <c r="N650" s="210"/>
      <c r="O650" s="210"/>
      <c r="P650" s="210"/>
      <c r="Q650" s="210"/>
      <c r="R650" s="210"/>
      <c r="S650" s="210"/>
      <c r="T650" s="210"/>
      <c r="U650" s="210"/>
      <c r="V650" s="210"/>
      <c r="W650" s="210"/>
      <c r="X650" s="210"/>
    </row>
    <row r="651" spans="1:24" ht="15.75" customHeight="1" x14ac:dyDescent="0.25">
      <c r="A651" s="210"/>
      <c r="B651" s="210"/>
      <c r="C651" s="210"/>
      <c r="D651" s="210"/>
      <c r="E651" s="210"/>
      <c r="F651" s="210"/>
      <c r="G651" s="210"/>
      <c r="H651" s="210"/>
      <c r="I651" s="210"/>
      <c r="J651" s="210"/>
      <c r="K651" s="210"/>
      <c r="L651" s="210"/>
      <c r="M651" s="210"/>
      <c r="N651" s="210"/>
      <c r="O651" s="210"/>
      <c r="P651" s="210"/>
      <c r="Q651" s="210"/>
      <c r="R651" s="210"/>
      <c r="S651" s="210"/>
      <c r="T651" s="210"/>
      <c r="U651" s="210"/>
      <c r="V651" s="210"/>
      <c r="W651" s="210"/>
      <c r="X651" s="210"/>
    </row>
    <row r="652" spans="1:24" ht="15.75" customHeight="1" x14ac:dyDescent="0.25">
      <c r="A652" s="210"/>
      <c r="B652" s="210"/>
      <c r="C652" s="210"/>
      <c r="D652" s="210"/>
      <c r="E652" s="210"/>
      <c r="F652" s="210"/>
      <c r="G652" s="210"/>
      <c r="H652" s="210"/>
      <c r="I652" s="210"/>
      <c r="J652" s="210"/>
      <c r="K652" s="210"/>
      <c r="L652" s="210"/>
      <c r="M652" s="210"/>
      <c r="N652" s="210"/>
      <c r="O652" s="210"/>
      <c r="P652" s="210"/>
      <c r="Q652" s="210"/>
      <c r="R652" s="210"/>
      <c r="S652" s="210"/>
      <c r="T652" s="210"/>
      <c r="U652" s="210"/>
      <c r="V652" s="210"/>
      <c r="W652" s="210"/>
      <c r="X652" s="210"/>
    </row>
    <row r="653" spans="1:24" ht="15.75" customHeight="1" x14ac:dyDescent="0.25">
      <c r="A653" s="210"/>
      <c r="B653" s="210"/>
      <c r="C653" s="210"/>
      <c r="D653" s="210"/>
      <c r="E653" s="210"/>
      <c r="F653" s="210"/>
      <c r="G653" s="210"/>
      <c r="H653" s="210"/>
      <c r="I653" s="210"/>
      <c r="J653" s="210"/>
      <c r="K653" s="210"/>
      <c r="L653" s="210"/>
      <c r="M653" s="210"/>
      <c r="N653" s="210"/>
      <c r="O653" s="210"/>
      <c r="P653" s="210"/>
      <c r="Q653" s="210"/>
      <c r="R653" s="210"/>
      <c r="S653" s="210"/>
      <c r="T653" s="210"/>
      <c r="U653" s="210"/>
      <c r="V653" s="210"/>
      <c r="W653" s="210"/>
      <c r="X653" s="210"/>
    </row>
    <row r="654" spans="1:24" ht="15.75" customHeight="1" x14ac:dyDescent="0.25">
      <c r="A654" s="210"/>
      <c r="B654" s="210"/>
      <c r="C654" s="210"/>
      <c r="D654" s="210"/>
      <c r="E654" s="210"/>
      <c r="F654" s="210"/>
      <c r="G654" s="210"/>
      <c r="H654" s="210"/>
      <c r="I654" s="210"/>
      <c r="J654" s="210"/>
      <c r="K654" s="210"/>
      <c r="L654" s="210"/>
      <c r="M654" s="210"/>
      <c r="N654" s="210"/>
      <c r="O654" s="210"/>
      <c r="P654" s="210"/>
      <c r="Q654" s="210"/>
      <c r="R654" s="210"/>
      <c r="S654" s="210"/>
      <c r="T654" s="210"/>
      <c r="U654" s="210"/>
      <c r="V654" s="210"/>
      <c r="W654" s="210"/>
      <c r="X654" s="210"/>
    </row>
    <row r="655" spans="1:24" ht="15.75" customHeight="1" x14ac:dyDescent="0.25">
      <c r="A655" s="210"/>
      <c r="B655" s="210"/>
      <c r="C655" s="210"/>
      <c r="D655" s="210"/>
      <c r="E655" s="210"/>
      <c r="F655" s="210"/>
      <c r="G655" s="210"/>
      <c r="H655" s="210"/>
      <c r="I655" s="210"/>
      <c r="J655" s="210"/>
      <c r="K655" s="210"/>
      <c r="L655" s="210"/>
      <c r="M655" s="210"/>
      <c r="N655" s="210"/>
      <c r="O655" s="210"/>
      <c r="P655" s="210"/>
      <c r="Q655" s="210"/>
      <c r="R655" s="210"/>
      <c r="S655" s="210"/>
      <c r="T655" s="210"/>
      <c r="U655" s="210"/>
      <c r="V655" s="210"/>
      <c r="W655" s="210"/>
      <c r="X655" s="210"/>
    </row>
    <row r="656" spans="1:24" ht="15.75" customHeight="1" x14ac:dyDescent="0.25">
      <c r="A656" s="210"/>
      <c r="B656" s="210"/>
      <c r="C656" s="210"/>
      <c r="D656" s="210"/>
      <c r="E656" s="210"/>
      <c r="F656" s="210"/>
      <c r="G656" s="210"/>
      <c r="H656" s="210"/>
      <c r="I656" s="210"/>
      <c r="J656" s="210"/>
      <c r="K656" s="210"/>
      <c r="L656" s="210"/>
      <c r="M656" s="210"/>
      <c r="N656" s="210"/>
      <c r="O656" s="210"/>
      <c r="P656" s="210"/>
      <c r="Q656" s="210"/>
      <c r="R656" s="210"/>
      <c r="S656" s="210"/>
      <c r="T656" s="210"/>
      <c r="U656" s="210"/>
      <c r="V656" s="210"/>
      <c r="W656" s="210"/>
      <c r="X656" s="210"/>
    </row>
    <row r="657" spans="1:24" ht="15.75" customHeight="1" x14ac:dyDescent="0.25">
      <c r="A657" s="210"/>
      <c r="B657" s="210"/>
      <c r="C657" s="210"/>
      <c r="D657" s="210"/>
      <c r="E657" s="210"/>
      <c r="F657" s="210"/>
      <c r="G657" s="210"/>
      <c r="H657" s="210"/>
      <c r="I657" s="210"/>
      <c r="J657" s="210"/>
      <c r="K657" s="210"/>
      <c r="L657" s="210"/>
      <c r="M657" s="210"/>
      <c r="N657" s="210"/>
      <c r="O657" s="210"/>
      <c r="P657" s="210"/>
      <c r="Q657" s="210"/>
      <c r="R657" s="210"/>
      <c r="S657" s="210"/>
      <c r="T657" s="210"/>
      <c r="U657" s="210"/>
      <c r="V657" s="210"/>
      <c r="W657" s="210"/>
      <c r="X657" s="210"/>
    </row>
    <row r="658" spans="1:24" ht="15.75" customHeight="1" x14ac:dyDescent="0.25">
      <c r="A658" s="210"/>
      <c r="B658" s="210"/>
      <c r="C658" s="210"/>
      <c r="D658" s="210"/>
      <c r="E658" s="210"/>
      <c r="F658" s="210"/>
      <c r="G658" s="210"/>
      <c r="H658" s="210"/>
      <c r="I658" s="210"/>
      <c r="J658" s="210"/>
      <c r="K658" s="210"/>
      <c r="L658" s="210"/>
      <c r="M658" s="210"/>
      <c r="N658" s="210"/>
      <c r="O658" s="210"/>
      <c r="P658" s="210"/>
      <c r="Q658" s="210"/>
      <c r="R658" s="210"/>
      <c r="S658" s="210"/>
      <c r="T658" s="210"/>
      <c r="U658" s="210"/>
      <c r="V658" s="210"/>
      <c r="W658" s="210"/>
      <c r="X658" s="210"/>
    </row>
    <row r="659" spans="1:24" ht="15.75" customHeight="1" x14ac:dyDescent="0.25">
      <c r="A659" s="210"/>
      <c r="B659" s="210"/>
      <c r="C659" s="210"/>
      <c r="D659" s="210"/>
      <c r="E659" s="210"/>
      <c r="F659" s="210"/>
      <c r="G659" s="210"/>
      <c r="H659" s="210"/>
      <c r="I659" s="210"/>
      <c r="J659" s="210"/>
      <c r="K659" s="210"/>
      <c r="L659" s="210"/>
      <c r="M659" s="210"/>
      <c r="N659" s="210"/>
      <c r="O659" s="210"/>
      <c r="P659" s="210"/>
      <c r="Q659" s="210"/>
      <c r="R659" s="210"/>
      <c r="S659" s="210"/>
      <c r="T659" s="210"/>
      <c r="U659" s="210"/>
      <c r="V659" s="210"/>
      <c r="W659" s="210"/>
      <c r="X659" s="210"/>
    </row>
    <row r="660" spans="1:24" ht="15.75" customHeight="1" x14ac:dyDescent="0.25">
      <c r="A660" s="210"/>
      <c r="B660" s="210"/>
      <c r="C660" s="210"/>
      <c r="D660" s="210"/>
      <c r="E660" s="210"/>
      <c r="F660" s="210"/>
      <c r="G660" s="210"/>
      <c r="H660" s="210"/>
      <c r="I660" s="210"/>
      <c r="J660" s="210"/>
      <c r="K660" s="210"/>
      <c r="L660" s="210"/>
      <c r="M660" s="210"/>
      <c r="N660" s="210"/>
      <c r="O660" s="210"/>
      <c r="P660" s="210"/>
      <c r="Q660" s="210"/>
      <c r="R660" s="210"/>
      <c r="S660" s="210"/>
      <c r="T660" s="210"/>
      <c r="U660" s="210"/>
      <c r="V660" s="210"/>
      <c r="W660" s="210"/>
      <c r="X660" s="210"/>
    </row>
    <row r="661" spans="1:24" ht="15.75" customHeight="1" x14ac:dyDescent="0.25">
      <c r="A661" s="210"/>
      <c r="B661" s="210"/>
      <c r="C661" s="210"/>
      <c r="D661" s="210"/>
      <c r="E661" s="210"/>
      <c r="F661" s="210"/>
      <c r="G661" s="210"/>
      <c r="H661" s="210"/>
      <c r="I661" s="210"/>
      <c r="J661" s="210"/>
      <c r="K661" s="210"/>
      <c r="L661" s="210"/>
      <c r="M661" s="210"/>
      <c r="N661" s="210"/>
      <c r="O661" s="210"/>
      <c r="P661" s="210"/>
      <c r="Q661" s="210"/>
      <c r="R661" s="210"/>
      <c r="S661" s="210"/>
      <c r="T661" s="210"/>
      <c r="U661" s="210"/>
      <c r="V661" s="210"/>
      <c r="W661" s="210"/>
      <c r="X661" s="210"/>
    </row>
    <row r="662" spans="1:24" ht="15.75" customHeight="1" x14ac:dyDescent="0.25">
      <c r="A662" s="210"/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210"/>
      <c r="P662" s="210"/>
      <c r="Q662" s="210"/>
      <c r="R662" s="210"/>
      <c r="S662" s="210"/>
      <c r="T662" s="210"/>
      <c r="U662" s="210"/>
      <c r="V662" s="210"/>
      <c r="W662" s="210"/>
      <c r="X662" s="210"/>
    </row>
    <row r="663" spans="1:24" ht="15.75" customHeight="1" x14ac:dyDescent="0.25">
      <c r="A663" s="210"/>
      <c r="B663" s="210"/>
      <c r="C663" s="210"/>
      <c r="D663" s="210"/>
      <c r="E663" s="210"/>
      <c r="F663" s="210"/>
      <c r="G663" s="210"/>
      <c r="H663" s="210"/>
      <c r="I663" s="210"/>
      <c r="J663" s="210"/>
      <c r="K663" s="210"/>
      <c r="L663" s="210"/>
      <c r="M663" s="210"/>
      <c r="N663" s="210"/>
      <c r="O663" s="210"/>
      <c r="P663" s="210"/>
      <c r="Q663" s="210"/>
      <c r="R663" s="210"/>
      <c r="S663" s="210"/>
      <c r="T663" s="210"/>
      <c r="U663" s="210"/>
      <c r="V663" s="210"/>
      <c r="W663" s="210"/>
      <c r="X663" s="210"/>
    </row>
    <row r="664" spans="1:24" ht="15.75" customHeight="1" x14ac:dyDescent="0.25">
      <c r="A664" s="210"/>
      <c r="B664" s="210"/>
      <c r="C664" s="210"/>
      <c r="D664" s="210"/>
      <c r="E664" s="210"/>
      <c r="F664" s="210"/>
      <c r="G664" s="210"/>
      <c r="H664" s="210"/>
      <c r="I664" s="210"/>
      <c r="J664" s="210"/>
      <c r="K664" s="210"/>
      <c r="L664" s="210"/>
      <c r="M664" s="210"/>
      <c r="N664" s="210"/>
      <c r="O664" s="210"/>
      <c r="P664" s="210"/>
      <c r="Q664" s="210"/>
      <c r="R664" s="210"/>
      <c r="S664" s="210"/>
      <c r="T664" s="210"/>
      <c r="U664" s="210"/>
      <c r="V664" s="210"/>
      <c r="W664" s="210"/>
      <c r="X664" s="210"/>
    </row>
    <row r="665" spans="1:24" ht="15.75" customHeight="1" x14ac:dyDescent="0.25">
      <c r="A665" s="210"/>
      <c r="B665" s="210"/>
      <c r="C665" s="210"/>
      <c r="D665" s="210"/>
      <c r="E665" s="210"/>
      <c r="F665" s="210"/>
      <c r="G665" s="210"/>
      <c r="H665" s="210"/>
      <c r="I665" s="210"/>
      <c r="J665" s="210"/>
      <c r="K665" s="210"/>
      <c r="L665" s="210"/>
      <c r="M665" s="210"/>
      <c r="N665" s="210"/>
      <c r="O665" s="210"/>
      <c r="P665" s="210"/>
      <c r="Q665" s="210"/>
      <c r="R665" s="210"/>
      <c r="S665" s="210"/>
      <c r="T665" s="210"/>
      <c r="U665" s="210"/>
      <c r="V665" s="210"/>
      <c r="W665" s="210"/>
      <c r="X665" s="210"/>
    </row>
    <row r="666" spans="1:24" ht="15.75" customHeight="1" x14ac:dyDescent="0.25">
      <c r="A666" s="210"/>
      <c r="B666" s="210"/>
      <c r="C666" s="210"/>
      <c r="D666" s="210"/>
      <c r="E666" s="210"/>
      <c r="F666" s="210"/>
      <c r="G666" s="210"/>
      <c r="H666" s="210"/>
      <c r="I666" s="210"/>
      <c r="J666" s="210"/>
      <c r="K666" s="210"/>
      <c r="L666" s="210"/>
      <c r="M666" s="210"/>
      <c r="N666" s="210"/>
      <c r="O666" s="210"/>
      <c r="P666" s="210"/>
      <c r="Q666" s="210"/>
      <c r="R666" s="210"/>
      <c r="S666" s="210"/>
      <c r="T666" s="210"/>
      <c r="U666" s="210"/>
      <c r="V666" s="210"/>
      <c r="W666" s="210"/>
      <c r="X666" s="210"/>
    </row>
    <row r="667" spans="1:24" ht="15.75" customHeight="1" x14ac:dyDescent="0.25">
      <c r="A667" s="210"/>
      <c r="B667" s="210"/>
      <c r="C667" s="210"/>
      <c r="D667" s="210"/>
      <c r="E667" s="210"/>
      <c r="F667" s="210"/>
      <c r="G667" s="210"/>
      <c r="H667" s="210"/>
      <c r="I667" s="210"/>
      <c r="J667" s="210"/>
      <c r="K667" s="210"/>
      <c r="L667" s="210"/>
      <c r="M667" s="210"/>
      <c r="N667" s="210"/>
      <c r="O667" s="210"/>
      <c r="P667" s="210"/>
      <c r="Q667" s="210"/>
      <c r="R667" s="210"/>
      <c r="S667" s="210"/>
      <c r="T667" s="210"/>
      <c r="U667" s="210"/>
      <c r="V667" s="210"/>
      <c r="W667" s="210"/>
      <c r="X667" s="210"/>
    </row>
    <row r="668" spans="1:24" ht="15.75" customHeight="1" x14ac:dyDescent="0.25">
      <c r="A668" s="210"/>
      <c r="B668" s="210"/>
      <c r="C668" s="210"/>
      <c r="D668" s="210"/>
      <c r="E668" s="210"/>
      <c r="F668" s="210"/>
      <c r="G668" s="210"/>
      <c r="H668" s="210"/>
      <c r="I668" s="210"/>
      <c r="J668" s="210"/>
      <c r="K668" s="210"/>
      <c r="L668" s="210"/>
      <c r="M668" s="210"/>
      <c r="N668" s="210"/>
      <c r="O668" s="210"/>
      <c r="P668" s="210"/>
      <c r="Q668" s="210"/>
      <c r="R668" s="210"/>
      <c r="S668" s="210"/>
      <c r="T668" s="210"/>
      <c r="U668" s="210"/>
      <c r="V668" s="210"/>
      <c r="W668" s="210"/>
      <c r="X668" s="210"/>
    </row>
    <row r="669" spans="1:24" ht="15.75" customHeight="1" x14ac:dyDescent="0.25">
      <c r="A669" s="210"/>
      <c r="B669" s="210"/>
      <c r="C669" s="210"/>
      <c r="D669" s="210"/>
      <c r="E669" s="210"/>
      <c r="F669" s="210"/>
      <c r="G669" s="210"/>
      <c r="H669" s="210"/>
      <c r="I669" s="210"/>
      <c r="J669" s="210"/>
      <c r="K669" s="210"/>
      <c r="L669" s="210"/>
      <c r="M669" s="210"/>
      <c r="N669" s="210"/>
      <c r="O669" s="210"/>
      <c r="P669" s="210"/>
      <c r="Q669" s="210"/>
      <c r="R669" s="210"/>
      <c r="S669" s="210"/>
      <c r="T669" s="210"/>
      <c r="U669" s="210"/>
      <c r="V669" s="210"/>
      <c r="W669" s="210"/>
      <c r="X669" s="210"/>
    </row>
    <row r="670" spans="1:24" ht="15.75" customHeight="1" x14ac:dyDescent="0.25">
      <c r="A670" s="210"/>
      <c r="B670" s="210"/>
      <c r="C670" s="210"/>
      <c r="D670" s="210"/>
      <c r="E670" s="210"/>
      <c r="F670" s="210"/>
      <c r="G670" s="210"/>
      <c r="H670" s="210"/>
      <c r="I670" s="210"/>
      <c r="J670" s="210"/>
      <c r="K670" s="210"/>
      <c r="L670" s="210"/>
      <c r="M670" s="210"/>
      <c r="N670" s="210"/>
      <c r="O670" s="210"/>
      <c r="P670" s="210"/>
      <c r="Q670" s="210"/>
      <c r="R670" s="210"/>
      <c r="S670" s="210"/>
      <c r="T670" s="210"/>
      <c r="U670" s="210"/>
      <c r="V670" s="210"/>
      <c r="W670" s="210"/>
      <c r="X670" s="210"/>
    </row>
    <row r="671" spans="1:24" ht="15.75" customHeight="1" x14ac:dyDescent="0.25">
      <c r="A671" s="210"/>
      <c r="B671" s="210"/>
      <c r="C671" s="210"/>
      <c r="D671" s="210"/>
      <c r="E671" s="210"/>
      <c r="F671" s="210"/>
      <c r="G671" s="210"/>
      <c r="H671" s="210"/>
      <c r="I671" s="210"/>
      <c r="J671" s="210"/>
      <c r="K671" s="210"/>
      <c r="L671" s="210"/>
      <c r="M671" s="210"/>
      <c r="N671" s="210"/>
      <c r="O671" s="210"/>
      <c r="P671" s="210"/>
      <c r="Q671" s="210"/>
      <c r="R671" s="210"/>
      <c r="S671" s="210"/>
      <c r="T671" s="210"/>
      <c r="U671" s="210"/>
      <c r="V671" s="210"/>
      <c r="W671" s="210"/>
      <c r="X671" s="210"/>
    </row>
    <row r="672" spans="1:24" ht="15.75" customHeight="1" x14ac:dyDescent="0.25">
      <c r="A672" s="210"/>
      <c r="B672" s="210"/>
      <c r="C672" s="210"/>
      <c r="D672" s="210"/>
      <c r="E672" s="210"/>
      <c r="F672" s="210"/>
      <c r="G672" s="210"/>
      <c r="H672" s="210"/>
      <c r="I672" s="210"/>
      <c r="J672" s="210"/>
      <c r="K672" s="210"/>
      <c r="L672" s="210"/>
      <c r="M672" s="210"/>
      <c r="N672" s="210"/>
      <c r="O672" s="210"/>
      <c r="P672" s="210"/>
      <c r="Q672" s="210"/>
      <c r="R672" s="210"/>
      <c r="S672" s="210"/>
      <c r="T672" s="210"/>
      <c r="U672" s="210"/>
      <c r="V672" s="210"/>
      <c r="W672" s="210"/>
      <c r="X672" s="210"/>
    </row>
    <row r="673" spans="1:24" ht="15.75" customHeight="1" x14ac:dyDescent="0.25">
      <c r="A673" s="210"/>
      <c r="B673" s="210"/>
      <c r="C673" s="210"/>
      <c r="D673" s="210"/>
      <c r="E673" s="210"/>
      <c r="F673" s="210"/>
      <c r="G673" s="210"/>
      <c r="H673" s="210"/>
      <c r="I673" s="210"/>
      <c r="J673" s="210"/>
      <c r="K673" s="210"/>
      <c r="L673" s="210"/>
      <c r="M673" s="210"/>
      <c r="N673" s="210"/>
      <c r="O673" s="210"/>
      <c r="P673" s="210"/>
      <c r="Q673" s="210"/>
      <c r="R673" s="210"/>
      <c r="S673" s="210"/>
      <c r="T673" s="210"/>
      <c r="U673" s="210"/>
      <c r="V673" s="210"/>
      <c r="W673" s="210"/>
      <c r="X673" s="210"/>
    </row>
    <row r="674" spans="1:24" ht="15.75" customHeight="1" x14ac:dyDescent="0.25">
      <c r="A674" s="210"/>
      <c r="B674" s="210"/>
      <c r="C674" s="210"/>
      <c r="D674" s="210"/>
      <c r="E674" s="210"/>
      <c r="F674" s="210"/>
      <c r="G674" s="210"/>
      <c r="H674" s="210"/>
      <c r="I674" s="210"/>
      <c r="J674" s="210"/>
      <c r="K674" s="210"/>
      <c r="L674" s="210"/>
      <c r="M674" s="210"/>
      <c r="N674" s="210"/>
      <c r="O674" s="210"/>
      <c r="P674" s="210"/>
      <c r="Q674" s="210"/>
      <c r="R674" s="210"/>
      <c r="S674" s="210"/>
      <c r="T674" s="210"/>
      <c r="U674" s="210"/>
      <c r="V674" s="210"/>
      <c r="W674" s="210"/>
      <c r="X674" s="210"/>
    </row>
    <row r="675" spans="1:24" ht="15.75" customHeight="1" x14ac:dyDescent="0.25">
      <c r="A675" s="210"/>
      <c r="B675" s="210"/>
      <c r="C675" s="210"/>
      <c r="D675" s="210"/>
      <c r="E675" s="210"/>
      <c r="F675" s="210"/>
      <c r="G675" s="210"/>
      <c r="H675" s="210"/>
      <c r="I675" s="210"/>
      <c r="J675" s="210"/>
      <c r="K675" s="210"/>
      <c r="L675" s="210"/>
      <c r="M675" s="210"/>
      <c r="N675" s="210"/>
      <c r="O675" s="210"/>
      <c r="P675" s="210"/>
      <c r="Q675" s="210"/>
      <c r="R675" s="210"/>
      <c r="S675" s="210"/>
      <c r="T675" s="210"/>
      <c r="U675" s="210"/>
      <c r="V675" s="210"/>
      <c r="W675" s="210"/>
      <c r="X675" s="210"/>
    </row>
    <row r="676" spans="1:24" ht="15.75" customHeight="1" x14ac:dyDescent="0.25">
      <c r="A676" s="210"/>
      <c r="B676" s="210"/>
      <c r="C676" s="210"/>
      <c r="D676" s="210"/>
      <c r="E676" s="210"/>
      <c r="F676" s="210"/>
      <c r="G676" s="210"/>
      <c r="H676" s="210"/>
      <c r="I676" s="210"/>
      <c r="J676" s="210"/>
      <c r="K676" s="210"/>
      <c r="L676" s="210"/>
      <c r="M676" s="210"/>
      <c r="N676" s="210"/>
      <c r="O676" s="210"/>
      <c r="P676" s="210"/>
      <c r="Q676" s="210"/>
      <c r="R676" s="210"/>
      <c r="S676" s="210"/>
      <c r="T676" s="210"/>
      <c r="U676" s="210"/>
      <c r="V676" s="210"/>
      <c r="W676" s="210"/>
      <c r="X676" s="210"/>
    </row>
    <row r="677" spans="1:24" ht="15.75" customHeight="1" x14ac:dyDescent="0.25">
      <c r="A677" s="210"/>
      <c r="B677" s="210"/>
      <c r="C677" s="210"/>
      <c r="D677" s="210"/>
      <c r="E677" s="210"/>
      <c r="F677" s="210"/>
      <c r="G677" s="210"/>
      <c r="H677" s="210"/>
      <c r="I677" s="210"/>
      <c r="J677" s="210"/>
      <c r="K677" s="210"/>
      <c r="L677" s="210"/>
      <c r="M677" s="210"/>
      <c r="N677" s="210"/>
      <c r="O677" s="210"/>
      <c r="P677" s="210"/>
      <c r="Q677" s="210"/>
      <c r="R677" s="210"/>
      <c r="S677" s="210"/>
      <c r="T677" s="210"/>
      <c r="U677" s="210"/>
      <c r="V677" s="210"/>
      <c r="W677" s="210"/>
      <c r="X677" s="210"/>
    </row>
    <row r="678" spans="1:24" ht="15.75" customHeight="1" x14ac:dyDescent="0.25">
      <c r="A678" s="210"/>
      <c r="B678" s="210"/>
      <c r="C678" s="210"/>
      <c r="D678" s="210"/>
      <c r="E678" s="210"/>
      <c r="F678" s="210"/>
      <c r="G678" s="210"/>
      <c r="H678" s="210"/>
      <c r="I678" s="210"/>
      <c r="J678" s="210"/>
      <c r="K678" s="210"/>
      <c r="L678" s="210"/>
      <c r="M678" s="210"/>
      <c r="N678" s="210"/>
      <c r="O678" s="210"/>
      <c r="P678" s="210"/>
      <c r="Q678" s="210"/>
      <c r="R678" s="210"/>
      <c r="S678" s="210"/>
      <c r="T678" s="210"/>
      <c r="U678" s="210"/>
      <c r="V678" s="210"/>
      <c r="W678" s="210"/>
      <c r="X678" s="210"/>
    </row>
    <row r="679" spans="1:24" ht="15.75" customHeight="1" x14ac:dyDescent="0.25">
      <c r="A679" s="210"/>
      <c r="B679" s="210"/>
      <c r="C679" s="210"/>
      <c r="D679" s="210"/>
      <c r="E679" s="210"/>
      <c r="F679" s="210"/>
      <c r="G679" s="210"/>
      <c r="H679" s="210"/>
      <c r="I679" s="210"/>
      <c r="J679" s="210"/>
      <c r="K679" s="210"/>
      <c r="L679" s="210"/>
      <c r="M679" s="210"/>
      <c r="N679" s="210"/>
      <c r="O679" s="210"/>
      <c r="P679" s="210"/>
      <c r="Q679" s="210"/>
      <c r="R679" s="210"/>
      <c r="S679" s="210"/>
      <c r="T679" s="210"/>
      <c r="U679" s="210"/>
      <c r="V679" s="210"/>
      <c r="W679" s="210"/>
      <c r="X679" s="210"/>
    </row>
    <row r="680" spans="1:24" ht="15.75" customHeight="1" x14ac:dyDescent="0.25">
      <c r="A680" s="210"/>
      <c r="B680" s="210"/>
      <c r="C680" s="210"/>
      <c r="D680" s="210"/>
      <c r="E680" s="210"/>
      <c r="F680" s="210"/>
      <c r="G680" s="210"/>
      <c r="H680" s="210"/>
      <c r="I680" s="210"/>
      <c r="J680" s="210"/>
      <c r="K680" s="210"/>
      <c r="L680" s="210"/>
      <c r="M680" s="210"/>
      <c r="N680" s="210"/>
      <c r="O680" s="210"/>
      <c r="P680" s="210"/>
      <c r="Q680" s="210"/>
      <c r="R680" s="210"/>
      <c r="S680" s="210"/>
      <c r="T680" s="210"/>
      <c r="U680" s="210"/>
      <c r="V680" s="210"/>
      <c r="W680" s="210"/>
      <c r="X680" s="210"/>
    </row>
    <row r="681" spans="1:24" ht="15.75" customHeight="1" x14ac:dyDescent="0.25">
      <c r="A681" s="210"/>
      <c r="B681" s="210"/>
      <c r="C681" s="210"/>
      <c r="D681" s="210"/>
      <c r="E681" s="210"/>
      <c r="F681" s="210"/>
      <c r="G681" s="210"/>
      <c r="H681" s="210"/>
      <c r="I681" s="210"/>
      <c r="J681" s="210"/>
      <c r="K681" s="210"/>
      <c r="L681" s="210"/>
      <c r="M681" s="210"/>
      <c r="N681" s="210"/>
      <c r="O681" s="210"/>
      <c r="P681" s="210"/>
      <c r="Q681" s="210"/>
      <c r="R681" s="210"/>
      <c r="S681" s="210"/>
      <c r="T681" s="210"/>
      <c r="U681" s="210"/>
      <c r="V681" s="210"/>
      <c r="W681" s="210"/>
      <c r="X681" s="210"/>
    </row>
    <row r="682" spans="1:24" ht="15.75" customHeight="1" x14ac:dyDescent="0.25">
      <c r="A682" s="210"/>
      <c r="B682" s="210"/>
      <c r="C682" s="210"/>
      <c r="D682" s="210"/>
      <c r="E682" s="210"/>
      <c r="F682" s="210"/>
      <c r="G682" s="210"/>
      <c r="H682" s="210"/>
      <c r="I682" s="210"/>
      <c r="J682" s="210"/>
      <c r="K682" s="210"/>
      <c r="L682" s="210"/>
      <c r="M682" s="210"/>
      <c r="N682" s="210"/>
      <c r="O682" s="210"/>
      <c r="P682" s="210"/>
      <c r="Q682" s="210"/>
      <c r="R682" s="210"/>
      <c r="S682" s="210"/>
      <c r="T682" s="210"/>
      <c r="U682" s="210"/>
      <c r="V682" s="210"/>
      <c r="W682" s="210"/>
      <c r="X682" s="210"/>
    </row>
    <row r="683" spans="1:24" ht="15.75" customHeight="1" x14ac:dyDescent="0.25">
      <c r="A683" s="210"/>
      <c r="B683" s="210"/>
      <c r="C683" s="210"/>
      <c r="D683" s="210"/>
      <c r="E683" s="210"/>
      <c r="F683" s="210"/>
      <c r="G683" s="210"/>
      <c r="H683" s="210"/>
      <c r="I683" s="210"/>
      <c r="J683" s="210"/>
      <c r="K683" s="210"/>
      <c r="L683" s="210"/>
      <c r="M683" s="210"/>
      <c r="N683" s="210"/>
      <c r="O683" s="210"/>
      <c r="P683" s="210"/>
      <c r="Q683" s="210"/>
      <c r="R683" s="210"/>
      <c r="S683" s="210"/>
      <c r="T683" s="210"/>
      <c r="U683" s="210"/>
      <c r="V683" s="210"/>
      <c r="W683" s="210"/>
      <c r="X683" s="210"/>
    </row>
    <row r="684" spans="1:24" ht="15.75" customHeight="1" x14ac:dyDescent="0.25">
      <c r="A684" s="210"/>
      <c r="B684" s="210"/>
      <c r="C684" s="210"/>
      <c r="D684" s="210"/>
      <c r="E684" s="210"/>
      <c r="F684" s="210"/>
      <c r="G684" s="210"/>
      <c r="H684" s="210"/>
      <c r="I684" s="210"/>
      <c r="J684" s="210"/>
      <c r="K684" s="210"/>
      <c r="L684" s="210"/>
      <c r="M684" s="210"/>
      <c r="N684" s="210"/>
      <c r="O684" s="210"/>
      <c r="P684" s="210"/>
      <c r="Q684" s="210"/>
      <c r="R684" s="210"/>
      <c r="S684" s="210"/>
      <c r="T684" s="210"/>
      <c r="U684" s="210"/>
      <c r="V684" s="210"/>
      <c r="W684" s="210"/>
      <c r="X684" s="210"/>
    </row>
    <row r="685" spans="1:24" ht="15.75" customHeight="1" x14ac:dyDescent="0.25">
      <c r="A685" s="210"/>
      <c r="B685" s="210"/>
      <c r="C685" s="210"/>
      <c r="D685" s="210"/>
      <c r="E685" s="210"/>
      <c r="F685" s="210"/>
      <c r="G685" s="210"/>
      <c r="H685" s="210"/>
      <c r="I685" s="210"/>
      <c r="J685" s="210"/>
      <c r="K685" s="210"/>
      <c r="L685" s="210"/>
      <c r="M685" s="210"/>
      <c r="N685" s="210"/>
      <c r="O685" s="210"/>
      <c r="P685" s="210"/>
      <c r="Q685" s="210"/>
      <c r="R685" s="210"/>
      <c r="S685" s="210"/>
      <c r="T685" s="210"/>
      <c r="U685" s="210"/>
      <c r="V685" s="210"/>
      <c r="W685" s="210"/>
      <c r="X685" s="210"/>
    </row>
    <row r="686" spans="1:24" ht="15.75" customHeight="1" x14ac:dyDescent="0.25">
      <c r="A686" s="210"/>
      <c r="B686" s="210"/>
      <c r="C686" s="210"/>
      <c r="D686" s="210"/>
      <c r="E686" s="210"/>
      <c r="F686" s="210"/>
      <c r="G686" s="210"/>
      <c r="H686" s="210"/>
      <c r="I686" s="210"/>
      <c r="J686" s="210"/>
      <c r="K686" s="210"/>
      <c r="L686" s="210"/>
      <c r="M686" s="210"/>
      <c r="N686" s="210"/>
      <c r="O686" s="210"/>
      <c r="P686" s="210"/>
      <c r="Q686" s="210"/>
      <c r="R686" s="210"/>
      <c r="S686" s="210"/>
      <c r="T686" s="210"/>
      <c r="U686" s="210"/>
      <c r="V686" s="210"/>
      <c r="W686" s="210"/>
      <c r="X686" s="210"/>
    </row>
    <row r="687" spans="1:24" ht="15.75" customHeight="1" x14ac:dyDescent="0.25">
      <c r="A687" s="210"/>
      <c r="B687" s="210"/>
      <c r="C687" s="210"/>
      <c r="D687" s="210"/>
      <c r="E687" s="210"/>
      <c r="F687" s="210"/>
      <c r="G687" s="210"/>
      <c r="H687" s="210"/>
      <c r="I687" s="210"/>
      <c r="J687" s="210"/>
      <c r="K687" s="210"/>
      <c r="L687" s="210"/>
      <c r="M687" s="210"/>
      <c r="N687" s="210"/>
      <c r="O687" s="210"/>
      <c r="P687" s="210"/>
      <c r="Q687" s="210"/>
      <c r="R687" s="210"/>
      <c r="S687" s="210"/>
      <c r="T687" s="210"/>
      <c r="U687" s="210"/>
      <c r="V687" s="210"/>
      <c r="W687" s="210"/>
      <c r="X687" s="210"/>
    </row>
    <row r="688" spans="1:24" ht="15.75" customHeight="1" x14ac:dyDescent="0.25">
      <c r="A688" s="210"/>
      <c r="B688" s="210"/>
      <c r="C688" s="210"/>
      <c r="D688" s="210"/>
      <c r="E688" s="210"/>
      <c r="F688" s="210"/>
      <c r="G688" s="210"/>
      <c r="H688" s="210"/>
      <c r="I688" s="210"/>
      <c r="J688" s="210"/>
      <c r="K688" s="210"/>
      <c r="L688" s="210"/>
      <c r="M688" s="210"/>
      <c r="N688" s="210"/>
      <c r="O688" s="210"/>
      <c r="P688" s="210"/>
      <c r="Q688" s="210"/>
      <c r="R688" s="210"/>
      <c r="S688" s="210"/>
      <c r="T688" s="210"/>
      <c r="U688" s="210"/>
      <c r="V688" s="210"/>
      <c r="W688" s="210"/>
      <c r="X688" s="210"/>
    </row>
    <row r="689" spans="1:24" ht="15.75" customHeight="1" x14ac:dyDescent="0.25">
      <c r="A689" s="210"/>
      <c r="B689" s="210"/>
      <c r="C689" s="210"/>
      <c r="D689" s="210"/>
      <c r="E689" s="210"/>
      <c r="F689" s="210"/>
      <c r="G689" s="210"/>
      <c r="H689" s="210"/>
      <c r="I689" s="210"/>
      <c r="J689" s="210"/>
      <c r="K689" s="210"/>
      <c r="L689" s="210"/>
      <c r="M689" s="210"/>
      <c r="N689" s="210"/>
      <c r="O689" s="210"/>
      <c r="P689" s="210"/>
      <c r="Q689" s="210"/>
      <c r="R689" s="210"/>
      <c r="S689" s="210"/>
      <c r="T689" s="210"/>
      <c r="U689" s="210"/>
      <c r="V689" s="210"/>
      <c r="W689" s="210"/>
      <c r="X689" s="210"/>
    </row>
    <row r="690" spans="1:24" ht="15.75" customHeight="1" x14ac:dyDescent="0.25">
      <c r="A690" s="210"/>
      <c r="B690" s="210"/>
      <c r="C690" s="210"/>
      <c r="D690" s="210"/>
      <c r="E690" s="210"/>
      <c r="F690" s="210"/>
      <c r="G690" s="210"/>
      <c r="H690" s="210"/>
      <c r="I690" s="210"/>
      <c r="J690" s="210"/>
      <c r="K690" s="210"/>
      <c r="L690" s="210"/>
      <c r="M690" s="210"/>
      <c r="N690" s="210"/>
      <c r="O690" s="210"/>
      <c r="P690" s="210"/>
      <c r="Q690" s="210"/>
      <c r="R690" s="210"/>
      <c r="S690" s="210"/>
      <c r="T690" s="210"/>
      <c r="U690" s="210"/>
      <c r="V690" s="210"/>
      <c r="W690" s="210"/>
      <c r="X690" s="210"/>
    </row>
    <row r="691" spans="1:24" ht="15.75" customHeight="1" x14ac:dyDescent="0.25">
      <c r="A691" s="210"/>
      <c r="B691" s="210"/>
      <c r="C691" s="210"/>
      <c r="D691" s="210"/>
      <c r="E691" s="210"/>
      <c r="F691" s="210"/>
      <c r="G691" s="210"/>
      <c r="H691" s="210"/>
      <c r="I691" s="210"/>
      <c r="J691" s="210"/>
      <c r="K691" s="210"/>
      <c r="L691" s="210"/>
      <c r="M691" s="210"/>
      <c r="N691" s="210"/>
      <c r="O691" s="210"/>
      <c r="P691" s="210"/>
      <c r="Q691" s="210"/>
      <c r="R691" s="210"/>
      <c r="S691" s="210"/>
      <c r="T691" s="210"/>
      <c r="U691" s="210"/>
      <c r="V691" s="210"/>
      <c r="W691" s="210"/>
      <c r="X691" s="210"/>
    </row>
    <row r="692" spans="1:24" ht="15.75" customHeight="1" x14ac:dyDescent="0.25">
      <c r="A692" s="210"/>
      <c r="B692" s="210"/>
      <c r="C692" s="210"/>
      <c r="D692" s="210"/>
      <c r="E692" s="210"/>
      <c r="F692" s="210"/>
      <c r="G692" s="210"/>
      <c r="H692" s="210"/>
      <c r="I692" s="210"/>
      <c r="J692" s="210"/>
      <c r="K692" s="210"/>
      <c r="L692" s="210"/>
      <c r="M692" s="210"/>
      <c r="N692" s="210"/>
      <c r="O692" s="210"/>
      <c r="P692" s="210"/>
      <c r="Q692" s="210"/>
      <c r="R692" s="210"/>
      <c r="S692" s="210"/>
      <c r="T692" s="210"/>
      <c r="U692" s="210"/>
      <c r="V692" s="210"/>
      <c r="W692" s="210"/>
      <c r="X692" s="210"/>
    </row>
    <row r="693" spans="1:24" ht="15.75" customHeight="1" x14ac:dyDescent="0.25">
      <c r="A693" s="210"/>
      <c r="B693" s="210"/>
      <c r="C693" s="210"/>
      <c r="D693" s="210"/>
      <c r="E693" s="210"/>
      <c r="F693" s="210"/>
      <c r="G693" s="210"/>
      <c r="H693" s="210"/>
      <c r="I693" s="210"/>
      <c r="J693" s="210"/>
      <c r="K693" s="210"/>
      <c r="L693" s="210"/>
      <c r="M693" s="210"/>
      <c r="N693" s="210"/>
      <c r="O693" s="210"/>
      <c r="P693" s="210"/>
      <c r="Q693" s="210"/>
      <c r="R693" s="210"/>
      <c r="S693" s="210"/>
      <c r="T693" s="210"/>
      <c r="U693" s="210"/>
      <c r="V693" s="210"/>
      <c r="W693" s="210"/>
      <c r="X693" s="210"/>
    </row>
    <row r="694" spans="1:24" ht="15.75" customHeight="1" x14ac:dyDescent="0.25">
      <c r="A694" s="210"/>
      <c r="B694" s="210"/>
      <c r="C694" s="210"/>
      <c r="D694" s="210"/>
      <c r="E694" s="210"/>
      <c r="F694" s="210"/>
      <c r="G694" s="210"/>
      <c r="H694" s="210"/>
      <c r="I694" s="210"/>
      <c r="J694" s="210"/>
      <c r="K694" s="210"/>
      <c r="L694" s="210"/>
      <c r="M694" s="210"/>
      <c r="N694" s="210"/>
      <c r="O694" s="210"/>
      <c r="P694" s="210"/>
      <c r="Q694" s="210"/>
      <c r="R694" s="210"/>
      <c r="S694" s="210"/>
      <c r="T694" s="210"/>
      <c r="U694" s="210"/>
      <c r="V694" s="210"/>
      <c r="W694" s="210"/>
      <c r="X694" s="210"/>
    </row>
    <row r="695" spans="1:24" ht="15.75" customHeight="1" x14ac:dyDescent="0.25">
      <c r="A695" s="210"/>
      <c r="B695" s="210"/>
      <c r="C695" s="210"/>
      <c r="D695" s="210"/>
      <c r="E695" s="210"/>
      <c r="F695" s="210"/>
      <c r="G695" s="210"/>
      <c r="H695" s="210"/>
      <c r="I695" s="210"/>
      <c r="J695" s="210"/>
      <c r="K695" s="210"/>
      <c r="L695" s="210"/>
      <c r="M695" s="210"/>
      <c r="N695" s="210"/>
      <c r="O695" s="210"/>
      <c r="P695" s="210"/>
      <c r="Q695" s="210"/>
      <c r="R695" s="210"/>
      <c r="S695" s="210"/>
      <c r="T695" s="210"/>
      <c r="U695" s="210"/>
      <c r="V695" s="210"/>
      <c r="W695" s="210"/>
      <c r="X695" s="210"/>
    </row>
    <row r="696" spans="1:24" ht="15.75" customHeight="1" x14ac:dyDescent="0.25">
      <c r="A696" s="210"/>
      <c r="B696" s="210"/>
      <c r="C696" s="210"/>
      <c r="D696" s="210"/>
      <c r="E696" s="210"/>
      <c r="F696" s="210"/>
      <c r="G696" s="210"/>
      <c r="H696" s="210"/>
      <c r="I696" s="210"/>
      <c r="J696" s="210"/>
      <c r="K696" s="210"/>
      <c r="L696" s="210"/>
      <c r="M696" s="210"/>
      <c r="N696" s="210"/>
      <c r="O696" s="210"/>
      <c r="P696" s="210"/>
      <c r="Q696" s="210"/>
      <c r="R696" s="210"/>
      <c r="S696" s="210"/>
      <c r="T696" s="210"/>
      <c r="U696" s="210"/>
      <c r="V696" s="210"/>
      <c r="W696" s="210"/>
      <c r="X696" s="210"/>
    </row>
    <row r="697" spans="1:24" ht="15.75" customHeight="1" x14ac:dyDescent="0.25">
      <c r="A697" s="210"/>
      <c r="B697" s="210"/>
      <c r="C697" s="210"/>
      <c r="D697" s="210"/>
      <c r="E697" s="210"/>
      <c r="F697" s="210"/>
      <c r="G697" s="210"/>
      <c r="H697" s="210"/>
      <c r="I697" s="210"/>
      <c r="J697" s="210"/>
      <c r="K697" s="210"/>
      <c r="L697" s="210"/>
      <c r="M697" s="210"/>
      <c r="N697" s="210"/>
      <c r="O697" s="210"/>
      <c r="P697" s="210"/>
      <c r="Q697" s="210"/>
      <c r="R697" s="210"/>
      <c r="S697" s="210"/>
      <c r="T697" s="210"/>
      <c r="U697" s="210"/>
      <c r="V697" s="210"/>
      <c r="W697" s="210"/>
      <c r="X697" s="210"/>
    </row>
    <row r="698" spans="1:24" ht="15.75" customHeight="1" x14ac:dyDescent="0.25">
      <c r="A698" s="210"/>
      <c r="B698" s="210"/>
      <c r="C698" s="210"/>
      <c r="D698" s="210"/>
      <c r="E698" s="210"/>
      <c r="F698" s="210"/>
      <c r="G698" s="210"/>
      <c r="H698" s="210"/>
      <c r="I698" s="210"/>
      <c r="J698" s="210"/>
      <c r="K698" s="210"/>
      <c r="L698" s="210"/>
      <c r="M698" s="210"/>
      <c r="N698" s="210"/>
      <c r="O698" s="210"/>
      <c r="P698" s="210"/>
      <c r="Q698" s="210"/>
      <c r="R698" s="210"/>
      <c r="S698" s="210"/>
      <c r="T698" s="210"/>
      <c r="U698" s="210"/>
      <c r="V698" s="210"/>
      <c r="W698" s="210"/>
      <c r="X698" s="210"/>
    </row>
    <row r="699" spans="1:24" ht="15.75" customHeight="1" x14ac:dyDescent="0.25">
      <c r="A699" s="210"/>
      <c r="B699" s="210"/>
      <c r="C699" s="210"/>
      <c r="D699" s="210"/>
      <c r="E699" s="210"/>
      <c r="F699" s="210"/>
      <c r="G699" s="210"/>
      <c r="H699" s="210"/>
      <c r="I699" s="210"/>
      <c r="J699" s="210"/>
      <c r="K699" s="210"/>
      <c r="L699" s="210"/>
      <c r="M699" s="210"/>
      <c r="N699" s="210"/>
      <c r="O699" s="210"/>
      <c r="P699" s="210"/>
      <c r="Q699" s="210"/>
      <c r="R699" s="210"/>
      <c r="S699" s="210"/>
      <c r="T699" s="210"/>
      <c r="U699" s="210"/>
      <c r="V699" s="210"/>
      <c r="W699" s="210"/>
      <c r="X699" s="210"/>
    </row>
    <row r="700" spans="1:24" ht="15.75" customHeight="1" x14ac:dyDescent="0.25">
      <c r="A700" s="210"/>
      <c r="B700" s="210"/>
      <c r="C700" s="210"/>
      <c r="D700" s="210"/>
      <c r="E700" s="210"/>
      <c r="F700" s="210"/>
      <c r="G700" s="210"/>
      <c r="H700" s="210"/>
      <c r="I700" s="210"/>
      <c r="J700" s="210"/>
      <c r="K700" s="210"/>
      <c r="L700" s="210"/>
      <c r="M700" s="210"/>
      <c r="N700" s="210"/>
      <c r="O700" s="210"/>
      <c r="P700" s="210"/>
      <c r="Q700" s="210"/>
      <c r="R700" s="210"/>
      <c r="S700" s="210"/>
      <c r="T700" s="210"/>
      <c r="U700" s="210"/>
      <c r="V700" s="210"/>
      <c r="W700" s="210"/>
      <c r="X700" s="210"/>
    </row>
    <row r="701" spans="1:24" ht="15.75" customHeight="1" x14ac:dyDescent="0.25">
      <c r="A701" s="210"/>
      <c r="B701" s="210"/>
      <c r="C701" s="210"/>
      <c r="D701" s="210"/>
      <c r="E701" s="210"/>
      <c r="F701" s="210"/>
      <c r="G701" s="210"/>
      <c r="H701" s="210"/>
      <c r="I701" s="210"/>
      <c r="J701" s="210"/>
      <c r="K701" s="210"/>
      <c r="L701" s="210"/>
      <c r="M701" s="210"/>
      <c r="N701" s="210"/>
      <c r="O701" s="210"/>
      <c r="P701" s="210"/>
      <c r="Q701" s="210"/>
      <c r="R701" s="210"/>
      <c r="S701" s="210"/>
      <c r="T701" s="210"/>
      <c r="U701" s="210"/>
      <c r="V701" s="210"/>
      <c r="W701" s="210"/>
      <c r="X701" s="210"/>
    </row>
    <row r="702" spans="1:24" ht="15.75" customHeight="1" x14ac:dyDescent="0.25">
      <c r="A702" s="210"/>
      <c r="B702" s="210"/>
      <c r="C702" s="210"/>
      <c r="D702" s="210"/>
      <c r="E702" s="210"/>
      <c r="F702" s="210"/>
      <c r="G702" s="210"/>
      <c r="H702" s="210"/>
      <c r="I702" s="210"/>
      <c r="J702" s="210"/>
      <c r="K702" s="210"/>
      <c r="L702" s="210"/>
      <c r="M702" s="210"/>
      <c r="N702" s="210"/>
      <c r="O702" s="210"/>
      <c r="P702" s="210"/>
      <c r="Q702" s="210"/>
      <c r="R702" s="210"/>
      <c r="S702" s="210"/>
      <c r="T702" s="210"/>
      <c r="U702" s="210"/>
      <c r="V702" s="210"/>
      <c r="W702" s="210"/>
      <c r="X702" s="210"/>
    </row>
    <row r="703" spans="1:24" ht="15.75" customHeight="1" x14ac:dyDescent="0.25">
      <c r="A703" s="210"/>
      <c r="B703" s="210"/>
      <c r="C703" s="210"/>
      <c r="D703" s="210"/>
      <c r="E703" s="210"/>
      <c r="F703" s="210"/>
      <c r="G703" s="210"/>
      <c r="H703" s="210"/>
      <c r="I703" s="210"/>
      <c r="J703" s="210"/>
      <c r="K703" s="210"/>
      <c r="L703" s="210"/>
      <c r="M703" s="210"/>
      <c r="N703" s="210"/>
      <c r="O703" s="210"/>
      <c r="P703" s="210"/>
      <c r="Q703" s="210"/>
      <c r="R703" s="210"/>
      <c r="S703" s="210"/>
      <c r="T703" s="210"/>
      <c r="U703" s="210"/>
      <c r="V703" s="210"/>
      <c r="W703" s="210"/>
      <c r="X703" s="210"/>
    </row>
    <row r="704" spans="1:24" ht="15.75" customHeight="1" x14ac:dyDescent="0.25">
      <c r="A704" s="210"/>
      <c r="B704" s="210"/>
      <c r="C704" s="210"/>
      <c r="D704" s="210"/>
      <c r="E704" s="210"/>
      <c r="F704" s="210"/>
      <c r="G704" s="210"/>
      <c r="H704" s="210"/>
      <c r="I704" s="210"/>
      <c r="J704" s="210"/>
      <c r="K704" s="210"/>
      <c r="L704" s="210"/>
      <c r="M704" s="210"/>
      <c r="N704" s="210"/>
      <c r="O704" s="210"/>
      <c r="P704" s="210"/>
      <c r="Q704" s="210"/>
      <c r="R704" s="210"/>
      <c r="S704" s="210"/>
      <c r="T704" s="210"/>
      <c r="U704" s="210"/>
      <c r="V704" s="210"/>
      <c r="W704" s="210"/>
      <c r="X704" s="210"/>
    </row>
    <row r="705" spans="1:24" ht="15.75" customHeight="1" x14ac:dyDescent="0.25">
      <c r="A705" s="210"/>
      <c r="B705" s="210"/>
      <c r="C705" s="210"/>
      <c r="D705" s="210"/>
      <c r="E705" s="210"/>
      <c r="F705" s="210"/>
      <c r="G705" s="210"/>
      <c r="H705" s="210"/>
      <c r="I705" s="210"/>
      <c r="J705" s="210"/>
      <c r="K705" s="210"/>
      <c r="L705" s="210"/>
      <c r="M705" s="210"/>
      <c r="N705" s="210"/>
      <c r="O705" s="210"/>
      <c r="P705" s="210"/>
      <c r="Q705" s="210"/>
      <c r="R705" s="210"/>
      <c r="S705" s="210"/>
      <c r="T705" s="210"/>
      <c r="U705" s="210"/>
      <c r="V705" s="210"/>
      <c r="W705" s="210"/>
      <c r="X705" s="210"/>
    </row>
    <row r="706" spans="1:24" ht="15.75" customHeight="1" x14ac:dyDescent="0.25">
      <c r="A706" s="210"/>
      <c r="B706" s="210"/>
      <c r="C706" s="210"/>
      <c r="D706" s="210"/>
      <c r="E706" s="210"/>
      <c r="F706" s="210"/>
      <c r="G706" s="210"/>
      <c r="H706" s="210"/>
      <c r="I706" s="210"/>
      <c r="J706" s="210"/>
      <c r="K706" s="210"/>
      <c r="L706" s="210"/>
      <c r="M706" s="210"/>
      <c r="N706" s="210"/>
      <c r="O706" s="210"/>
      <c r="P706" s="210"/>
      <c r="Q706" s="210"/>
      <c r="R706" s="210"/>
      <c r="S706" s="210"/>
      <c r="T706" s="210"/>
      <c r="U706" s="210"/>
      <c r="V706" s="210"/>
      <c r="W706" s="210"/>
      <c r="X706" s="210"/>
    </row>
    <row r="707" spans="1:24" ht="15.75" customHeight="1" x14ac:dyDescent="0.25">
      <c r="A707" s="210"/>
      <c r="B707" s="210"/>
      <c r="C707" s="210"/>
      <c r="D707" s="210"/>
      <c r="E707" s="210"/>
      <c r="F707" s="210"/>
      <c r="G707" s="210"/>
      <c r="H707" s="210"/>
      <c r="I707" s="210"/>
      <c r="J707" s="210"/>
      <c r="K707" s="210"/>
      <c r="L707" s="210"/>
      <c r="M707" s="210"/>
      <c r="N707" s="210"/>
      <c r="O707" s="210"/>
      <c r="P707" s="210"/>
      <c r="Q707" s="210"/>
      <c r="R707" s="210"/>
      <c r="S707" s="210"/>
      <c r="T707" s="210"/>
      <c r="U707" s="210"/>
      <c r="V707" s="210"/>
      <c r="W707" s="210"/>
      <c r="X707" s="210"/>
    </row>
    <row r="708" spans="1:24" ht="15.75" customHeight="1" x14ac:dyDescent="0.25">
      <c r="A708" s="210"/>
      <c r="B708" s="210"/>
      <c r="C708" s="210"/>
      <c r="D708" s="210"/>
      <c r="E708" s="210"/>
      <c r="F708" s="210"/>
      <c r="G708" s="210"/>
      <c r="H708" s="210"/>
      <c r="I708" s="210"/>
      <c r="J708" s="210"/>
      <c r="K708" s="210"/>
      <c r="L708" s="210"/>
      <c r="M708" s="210"/>
      <c r="N708" s="210"/>
      <c r="O708" s="210"/>
      <c r="P708" s="210"/>
      <c r="Q708" s="210"/>
      <c r="R708" s="210"/>
      <c r="S708" s="210"/>
      <c r="T708" s="210"/>
      <c r="U708" s="210"/>
      <c r="V708" s="210"/>
      <c r="W708" s="210"/>
      <c r="X708" s="210"/>
    </row>
    <row r="709" spans="1:24" ht="15.75" customHeight="1" x14ac:dyDescent="0.25">
      <c r="A709" s="210"/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210"/>
      <c r="P709" s="210"/>
      <c r="Q709" s="210"/>
      <c r="R709" s="210"/>
      <c r="S709" s="210"/>
      <c r="T709" s="210"/>
      <c r="U709" s="210"/>
      <c r="V709" s="210"/>
      <c r="W709" s="210"/>
      <c r="X709" s="210"/>
    </row>
    <row r="710" spans="1:24" ht="15.75" customHeight="1" x14ac:dyDescent="0.25">
      <c r="A710" s="210"/>
      <c r="B710" s="210"/>
      <c r="C710" s="210"/>
      <c r="D710" s="210"/>
      <c r="E710" s="210"/>
      <c r="F710" s="210"/>
      <c r="G710" s="210"/>
      <c r="H710" s="210"/>
      <c r="I710" s="210"/>
      <c r="J710" s="210"/>
      <c r="K710" s="210"/>
      <c r="L710" s="210"/>
      <c r="M710" s="210"/>
      <c r="N710" s="210"/>
      <c r="O710" s="210"/>
      <c r="P710" s="210"/>
      <c r="Q710" s="210"/>
      <c r="R710" s="210"/>
      <c r="S710" s="210"/>
      <c r="T710" s="210"/>
      <c r="U710" s="210"/>
      <c r="V710" s="210"/>
      <c r="W710" s="210"/>
      <c r="X710" s="210"/>
    </row>
    <row r="711" spans="1:24" ht="15.75" customHeight="1" x14ac:dyDescent="0.25">
      <c r="A711" s="210"/>
      <c r="B711" s="210"/>
      <c r="C711" s="210"/>
      <c r="D711" s="210"/>
      <c r="E711" s="210"/>
      <c r="F711" s="210"/>
      <c r="G711" s="210"/>
      <c r="H711" s="210"/>
      <c r="I711" s="210"/>
      <c r="J711" s="210"/>
      <c r="K711" s="210"/>
      <c r="L711" s="210"/>
      <c r="M711" s="210"/>
      <c r="N711" s="210"/>
      <c r="O711" s="210"/>
      <c r="P711" s="210"/>
      <c r="Q711" s="210"/>
      <c r="R711" s="210"/>
      <c r="S711" s="210"/>
      <c r="T711" s="210"/>
      <c r="U711" s="210"/>
      <c r="V711" s="210"/>
      <c r="W711" s="210"/>
      <c r="X711" s="210"/>
    </row>
    <row r="712" spans="1:24" ht="15.75" customHeight="1" x14ac:dyDescent="0.25">
      <c r="A712" s="210"/>
      <c r="B712" s="210"/>
      <c r="C712" s="210"/>
      <c r="D712" s="210"/>
      <c r="E712" s="210"/>
      <c r="F712" s="210"/>
      <c r="G712" s="210"/>
      <c r="H712" s="210"/>
      <c r="I712" s="210"/>
      <c r="J712" s="210"/>
      <c r="K712" s="210"/>
      <c r="L712" s="210"/>
      <c r="M712" s="210"/>
      <c r="N712" s="210"/>
      <c r="O712" s="210"/>
      <c r="P712" s="210"/>
      <c r="Q712" s="210"/>
      <c r="R712" s="210"/>
      <c r="S712" s="210"/>
      <c r="T712" s="210"/>
      <c r="U712" s="210"/>
      <c r="V712" s="210"/>
      <c r="W712" s="210"/>
      <c r="X712" s="210"/>
    </row>
    <row r="713" spans="1:24" ht="15.75" customHeight="1" x14ac:dyDescent="0.25">
      <c r="A713" s="210"/>
      <c r="B713" s="210"/>
      <c r="C713" s="210"/>
      <c r="D713" s="210"/>
      <c r="E713" s="210"/>
      <c r="F713" s="210"/>
      <c r="G713" s="210"/>
      <c r="H713" s="210"/>
      <c r="I713" s="210"/>
      <c r="J713" s="210"/>
      <c r="K713" s="210"/>
      <c r="L713" s="210"/>
      <c r="M713" s="210"/>
      <c r="N713" s="210"/>
      <c r="O713" s="210"/>
      <c r="P713" s="210"/>
      <c r="Q713" s="210"/>
      <c r="R713" s="210"/>
      <c r="S713" s="210"/>
      <c r="T713" s="210"/>
      <c r="U713" s="210"/>
      <c r="V713" s="210"/>
      <c r="W713" s="210"/>
      <c r="X713" s="210"/>
    </row>
    <row r="714" spans="1:24" ht="15.75" customHeight="1" x14ac:dyDescent="0.25">
      <c r="A714" s="210"/>
      <c r="B714" s="210"/>
      <c r="C714" s="210"/>
      <c r="D714" s="210"/>
      <c r="E714" s="210"/>
      <c r="F714" s="210"/>
      <c r="G714" s="210"/>
      <c r="H714" s="210"/>
      <c r="I714" s="210"/>
      <c r="J714" s="210"/>
      <c r="K714" s="210"/>
      <c r="L714" s="210"/>
      <c r="M714" s="210"/>
      <c r="N714" s="210"/>
      <c r="O714" s="210"/>
      <c r="P714" s="210"/>
      <c r="Q714" s="210"/>
      <c r="R714" s="210"/>
      <c r="S714" s="210"/>
      <c r="T714" s="210"/>
      <c r="U714" s="210"/>
      <c r="V714" s="210"/>
      <c r="W714" s="210"/>
      <c r="X714" s="210"/>
    </row>
    <row r="715" spans="1:24" ht="15.75" customHeight="1" x14ac:dyDescent="0.25">
      <c r="A715" s="210"/>
      <c r="B715" s="210"/>
      <c r="C715" s="210"/>
      <c r="D715" s="210"/>
      <c r="E715" s="210"/>
      <c r="F715" s="210"/>
      <c r="G715" s="210"/>
      <c r="H715" s="210"/>
      <c r="I715" s="210"/>
      <c r="J715" s="210"/>
      <c r="K715" s="210"/>
      <c r="L715" s="210"/>
      <c r="M715" s="210"/>
      <c r="N715" s="210"/>
      <c r="O715" s="210"/>
      <c r="P715" s="210"/>
      <c r="Q715" s="210"/>
      <c r="R715" s="210"/>
      <c r="S715" s="210"/>
      <c r="T715" s="210"/>
      <c r="U715" s="210"/>
      <c r="V715" s="210"/>
      <c r="W715" s="210"/>
      <c r="X715" s="210"/>
    </row>
    <row r="716" spans="1:24" ht="15.75" customHeight="1" x14ac:dyDescent="0.25">
      <c r="A716" s="210"/>
      <c r="B716" s="210"/>
      <c r="C716" s="210"/>
      <c r="D716" s="210"/>
      <c r="E716" s="210"/>
      <c r="F716" s="210"/>
      <c r="G716" s="210"/>
      <c r="H716" s="210"/>
      <c r="I716" s="210"/>
      <c r="J716" s="210"/>
      <c r="K716" s="210"/>
      <c r="L716" s="210"/>
      <c r="M716" s="210"/>
      <c r="N716" s="210"/>
      <c r="O716" s="210"/>
      <c r="P716" s="210"/>
      <c r="Q716" s="210"/>
      <c r="R716" s="210"/>
      <c r="S716" s="210"/>
      <c r="T716" s="210"/>
      <c r="U716" s="210"/>
      <c r="V716" s="210"/>
      <c r="W716" s="210"/>
      <c r="X716" s="210"/>
    </row>
    <row r="717" spans="1:24" ht="15.75" customHeight="1" x14ac:dyDescent="0.25">
      <c r="A717" s="210"/>
      <c r="B717" s="210"/>
      <c r="C717" s="210"/>
      <c r="D717" s="210"/>
      <c r="E717" s="210"/>
      <c r="F717" s="210"/>
      <c r="G717" s="210"/>
      <c r="H717" s="210"/>
      <c r="I717" s="210"/>
      <c r="J717" s="210"/>
      <c r="K717" s="210"/>
      <c r="L717" s="210"/>
      <c r="M717" s="210"/>
      <c r="N717" s="210"/>
      <c r="O717" s="210"/>
      <c r="P717" s="210"/>
      <c r="Q717" s="210"/>
      <c r="R717" s="210"/>
      <c r="S717" s="210"/>
      <c r="T717" s="210"/>
      <c r="U717" s="210"/>
      <c r="V717" s="210"/>
      <c r="W717" s="210"/>
      <c r="X717" s="210"/>
    </row>
    <row r="718" spans="1:24" ht="15.75" customHeight="1" x14ac:dyDescent="0.25">
      <c r="A718" s="210"/>
      <c r="B718" s="210"/>
      <c r="C718" s="210"/>
      <c r="D718" s="210"/>
      <c r="E718" s="210"/>
      <c r="F718" s="210"/>
      <c r="G718" s="210"/>
      <c r="H718" s="210"/>
      <c r="I718" s="210"/>
      <c r="J718" s="210"/>
      <c r="K718" s="210"/>
      <c r="L718" s="210"/>
      <c r="M718" s="210"/>
      <c r="N718" s="210"/>
      <c r="O718" s="210"/>
      <c r="P718" s="210"/>
      <c r="Q718" s="210"/>
      <c r="R718" s="210"/>
      <c r="S718" s="210"/>
      <c r="T718" s="210"/>
      <c r="U718" s="210"/>
      <c r="V718" s="210"/>
      <c r="W718" s="210"/>
      <c r="X718" s="210"/>
    </row>
    <row r="719" spans="1:24" ht="15.75" customHeight="1" x14ac:dyDescent="0.25">
      <c r="A719" s="210"/>
      <c r="B719" s="210"/>
      <c r="C719" s="210"/>
      <c r="D719" s="210"/>
      <c r="E719" s="210"/>
      <c r="F719" s="210"/>
      <c r="G719" s="210"/>
      <c r="H719" s="210"/>
      <c r="I719" s="210"/>
      <c r="J719" s="210"/>
      <c r="K719" s="210"/>
      <c r="L719" s="210"/>
      <c r="M719" s="210"/>
      <c r="N719" s="210"/>
      <c r="O719" s="210"/>
      <c r="P719" s="210"/>
      <c r="Q719" s="210"/>
      <c r="R719" s="210"/>
      <c r="S719" s="210"/>
      <c r="T719" s="210"/>
      <c r="U719" s="210"/>
      <c r="V719" s="210"/>
      <c r="W719" s="210"/>
      <c r="X719" s="210"/>
    </row>
    <row r="720" spans="1:24" ht="15.75" customHeight="1" x14ac:dyDescent="0.25">
      <c r="A720" s="210"/>
      <c r="B720" s="210"/>
      <c r="C720" s="210"/>
      <c r="D720" s="210"/>
      <c r="E720" s="210"/>
      <c r="F720" s="210"/>
      <c r="G720" s="210"/>
      <c r="H720" s="210"/>
      <c r="I720" s="210"/>
      <c r="J720" s="210"/>
      <c r="K720" s="210"/>
      <c r="L720" s="210"/>
      <c r="M720" s="210"/>
      <c r="N720" s="210"/>
      <c r="O720" s="210"/>
      <c r="P720" s="210"/>
      <c r="Q720" s="210"/>
      <c r="R720" s="210"/>
      <c r="S720" s="210"/>
      <c r="T720" s="210"/>
      <c r="U720" s="210"/>
      <c r="V720" s="210"/>
      <c r="W720" s="210"/>
      <c r="X720" s="210"/>
    </row>
    <row r="721" spans="1:24" ht="15.75" customHeight="1" x14ac:dyDescent="0.25">
      <c r="A721" s="210"/>
      <c r="B721" s="210"/>
      <c r="C721" s="210"/>
      <c r="D721" s="210"/>
      <c r="E721" s="210"/>
      <c r="F721" s="210"/>
      <c r="G721" s="210"/>
      <c r="H721" s="210"/>
      <c r="I721" s="210"/>
      <c r="J721" s="210"/>
      <c r="K721" s="210"/>
      <c r="L721" s="210"/>
      <c r="M721" s="210"/>
      <c r="N721" s="210"/>
      <c r="O721" s="210"/>
      <c r="P721" s="210"/>
      <c r="Q721" s="210"/>
      <c r="R721" s="210"/>
      <c r="S721" s="210"/>
      <c r="T721" s="210"/>
      <c r="U721" s="210"/>
      <c r="V721" s="210"/>
      <c r="W721" s="210"/>
      <c r="X721" s="210"/>
    </row>
    <row r="722" spans="1:24" ht="15.75" customHeight="1" x14ac:dyDescent="0.25">
      <c r="A722" s="210"/>
      <c r="B722" s="210"/>
      <c r="C722" s="210"/>
      <c r="D722" s="210"/>
      <c r="E722" s="210"/>
      <c r="F722" s="210"/>
      <c r="G722" s="210"/>
      <c r="H722" s="210"/>
      <c r="I722" s="210"/>
      <c r="J722" s="210"/>
      <c r="K722" s="210"/>
      <c r="L722" s="210"/>
      <c r="M722" s="210"/>
      <c r="N722" s="210"/>
      <c r="O722" s="210"/>
      <c r="P722" s="210"/>
      <c r="Q722" s="210"/>
      <c r="R722" s="210"/>
      <c r="S722" s="210"/>
      <c r="T722" s="210"/>
      <c r="U722" s="210"/>
      <c r="V722" s="210"/>
      <c r="W722" s="210"/>
      <c r="X722" s="210"/>
    </row>
    <row r="723" spans="1:24" ht="15.75" customHeight="1" x14ac:dyDescent="0.25">
      <c r="A723" s="210"/>
      <c r="B723" s="210"/>
      <c r="C723" s="210"/>
      <c r="D723" s="210"/>
      <c r="E723" s="210"/>
      <c r="F723" s="210"/>
      <c r="G723" s="210"/>
      <c r="H723" s="210"/>
      <c r="I723" s="210"/>
      <c r="J723" s="210"/>
      <c r="K723" s="210"/>
      <c r="L723" s="210"/>
      <c r="M723" s="210"/>
      <c r="N723" s="210"/>
      <c r="O723" s="210"/>
      <c r="P723" s="210"/>
      <c r="Q723" s="210"/>
      <c r="R723" s="210"/>
      <c r="S723" s="210"/>
      <c r="T723" s="210"/>
      <c r="U723" s="210"/>
      <c r="V723" s="210"/>
      <c r="W723" s="210"/>
      <c r="X723" s="210"/>
    </row>
    <row r="724" spans="1:24" ht="15.75" customHeight="1" x14ac:dyDescent="0.25">
      <c r="A724" s="210"/>
      <c r="B724" s="210"/>
      <c r="C724" s="210"/>
      <c r="D724" s="210"/>
      <c r="E724" s="210"/>
      <c r="F724" s="210"/>
      <c r="G724" s="210"/>
      <c r="H724" s="210"/>
      <c r="I724" s="210"/>
      <c r="J724" s="210"/>
      <c r="K724" s="210"/>
      <c r="L724" s="210"/>
      <c r="M724" s="210"/>
      <c r="N724" s="210"/>
      <c r="O724" s="210"/>
      <c r="P724" s="210"/>
      <c r="Q724" s="210"/>
      <c r="R724" s="210"/>
      <c r="S724" s="210"/>
      <c r="T724" s="210"/>
      <c r="U724" s="210"/>
      <c r="V724" s="210"/>
      <c r="W724" s="210"/>
      <c r="X724" s="210"/>
    </row>
    <row r="725" spans="1:24" ht="15.75" customHeight="1" x14ac:dyDescent="0.25">
      <c r="A725" s="210"/>
      <c r="B725" s="210"/>
      <c r="C725" s="210"/>
      <c r="D725" s="210"/>
      <c r="E725" s="210"/>
      <c r="F725" s="210"/>
      <c r="G725" s="210"/>
      <c r="H725" s="210"/>
      <c r="I725" s="210"/>
      <c r="J725" s="210"/>
      <c r="K725" s="210"/>
      <c r="L725" s="210"/>
      <c r="M725" s="210"/>
      <c r="N725" s="210"/>
      <c r="O725" s="210"/>
      <c r="P725" s="210"/>
      <c r="Q725" s="210"/>
      <c r="R725" s="210"/>
      <c r="S725" s="210"/>
      <c r="T725" s="210"/>
      <c r="U725" s="210"/>
      <c r="V725" s="210"/>
      <c r="W725" s="210"/>
      <c r="X725" s="210"/>
    </row>
    <row r="726" spans="1:24" ht="15.75" customHeight="1" x14ac:dyDescent="0.25">
      <c r="A726" s="210"/>
      <c r="B726" s="210"/>
      <c r="C726" s="210"/>
      <c r="D726" s="210"/>
      <c r="E726" s="210"/>
      <c r="F726" s="210"/>
      <c r="G726" s="210"/>
      <c r="H726" s="210"/>
      <c r="I726" s="210"/>
      <c r="J726" s="210"/>
      <c r="K726" s="210"/>
      <c r="L726" s="210"/>
      <c r="M726" s="210"/>
      <c r="N726" s="210"/>
      <c r="O726" s="210"/>
      <c r="P726" s="210"/>
      <c r="Q726" s="210"/>
      <c r="R726" s="210"/>
      <c r="S726" s="210"/>
      <c r="T726" s="210"/>
      <c r="U726" s="210"/>
      <c r="V726" s="210"/>
      <c r="W726" s="210"/>
      <c r="X726" s="210"/>
    </row>
    <row r="727" spans="1:24" ht="15.75" customHeight="1" x14ac:dyDescent="0.25">
      <c r="A727" s="210"/>
      <c r="B727" s="210"/>
      <c r="C727" s="210"/>
      <c r="D727" s="210"/>
      <c r="E727" s="210"/>
      <c r="F727" s="210"/>
      <c r="G727" s="210"/>
      <c r="H727" s="210"/>
      <c r="I727" s="210"/>
      <c r="J727" s="210"/>
      <c r="K727" s="210"/>
      <c r="L727" s="210"/>
      <c r="M727" s="210"/>
      <c r="N727" s="210"/>
      <c r="O727" s="210"/>
      <c r="P727" s="210"/>
      <c r="Q727" s="210"/>
      <c r="R727" s="210"/>
      <c r="S727" s="210"/>
      <c r="T727" s="210"/>
      <c r="U727" s="210"/>
      <c r="V727" s="210"/>
      <c r="W727" s="210"/>
      <c r="X727" s="210"/>
    </row>
    <row r="728" spans="1:24" ht="15.75" customHeight="1" x14ac:dyDescent="0.25">
      <c r="A728" s="210"/>
      <c r="B728" s="210"/>
      <c r="C728" s="210"/>
      <c r="D728" s="210"/>
      <c r="E728" s="210"/>
      <c r="F728" s="210"/>
      <c r="G728" s="210"/>
      <c r="H728" s="210"/>
      <c r="I728" s="210"/>
      <c r="J728" s="210"/>
      <c r="K728" s="210"/>
      <c r="L728" s="210"/>
      <c r="M728" s="210"/>
      <c r="N728" s="210"/>
      <c r="O728" s="210"/>
      <c r="P728" s="210"/>
      <c r="Q728" s="210"/>
      <c r="R728" s="210"/>
      <c r="S728" s="210"/>
      <c r="T728" s="210"/>
      <c r="U728" s="210"/>
      <c r="V728" s="210"/>
      <c r="W728" s="210"/>
      <c r="X728" s="210"/>
    </row>
    <row r="729" spans="1:24" ht="15.75" customHeight="1" x14ac:dyDescent="0.25">
      <c r="A729" s="210"/>
      <c r="B729" s="210"/>
      <c r="C729" s="210"/>
      <c r="D729" s="210"/>
      <c r="E729" s="210"/>
      <c r="F729" s="210"/>
      <c r="G729" s="210"/>
      <c r="H729" s="210"/>
      <c r="I729" s="210"/>
      <c r="J729" s="210"/>
      <c r="K729" s="210"/>
      <c r="L729" s="210"/>
      <c r="M729" s="210"/>
      <c r="N729" s="210"/>
      <c r="O729" s="210"/>
      <c r="P729" s="210"/>
      <c r="Q729" s="210"/>
      <c r="R729" s="210"/>
      <c r="S729" s="210"/>
      <c r="T729" s="210"/>
      <c r="U729" s="210"/>
      <c r="V729" s="210"/>
      <c r="W729" s="210"/>
      <c r="X729" s="210"/>
    </row>
    <row r="730" spans="1:24" ht="15.75" customHeight="1" x14ac:dyDescent="0.25">
      <c r="A730" s="210"/>
      <c r="B730" s="210"/>
      <c r="C730" s="210"/>
      <c r="D730" s="210"/>
      <c r="E730" s="210"/>
      <c r="F730" s="210"/>
      <c r="G730" s="210"/>
      <c r="H730" s="210"/>
      <c r="I730" s="210"/>
      <c r="J730" s="210"/>
      <c r="K730" s="210"/>
      <c r="L730" s="210"/>
      <c r="M730" s="210"/>
      <c r="N730" s="210"/>
      <c r="O730" s="210"/>
      <c r="P730" s="210"/>
      <c r="Q730" s="210"/>
      <c r="R730" s="210"/>
      <c r="S730" s="210"/>
      <c r="T730" s="210"/>
      <c r="U730" s="210"/>
      <c r="V730" s="210"/>
      <c r="W730" s="210"/>
      <c r="X730" s="210"/>
    </row>
    <row r="731" spans="1:24" ht="15.75" customHeight="1" x14ac:dyDescent="0.25">
      <c r="A731" s="210"/>
      <c r="B731" s="210"/>
      <c r="C731" s="210"/>
      <c r="D731" s="210"/>
      <c r="E731" s="210"/>
      <c r="F731" s="210"/>
      <c r="G731" s="210"/>
      <c r="H731" s="210"/>
      <c r="I731" s="210"/>
      <c r="J731" s="210"/>
      <c r="K731" s="210"/>
      <c r="L731" s="210"/>
      <c r="M731" s="210"/>
      <c r="N731" s="210"/>
      <c r="O731" s="210"/>
      <c r="P731" s="210"/>
      <c r="Q731" s="210"/>
      <c r="R731" s="210"/>
      <c r="S731" s="210"/>
      <c r="T731" s="210"/>
      <c r="U731" s="210"/>
      <c r="V731" s="210"/>
      <c r="W731" s="210"/>
      <c r="X731" s="210"/>
    </row>
    <row r="732" spans="1:24" ht="15.75" customHeight="1" x14ac:dyDescent="0.25">
      <c r="A732" s="210"/>
      <c r="B732" s="210"/>
      <c r="C732" s="210"/>
      <c r="D732" s="210"/>
      <c r="E732" s="210"/>
      <c r="F732" s="210"/>
      <c r="G732" s="210"/>
      <c r="H732" s="210"/>
      <c r="I732" s="210"/>
      <c r="J732" s="210"/>
      <c r="K732" s="210"/>
      <c r="L732" s="210"/>
      <c r="M732" s="210"/>
      <c r="N732" s="210"/>
      <c r="O732" s="210"/>
      <c r="P732" s="210"/>
      <c r="Q732" s="210"/>
      <c r="R732" s="210"/>
      <c r="S732" s="210"/>
      <c r="T732" s="210"/>
      <c r="U732" s="210"/>
      <c r="V732" s="210"/>
      <c r="W732" s="210"/>
      <c r="X732" s="210"/>
    </row>
    <row r="733" spans="1:24" ht="15.75" customHeight="1" x14ac:dyDescent="0.25">
      <c r="A733" s="210"/>
      <c r="B733" s="210"/>
      <c r="C733" s="210"/>
      <c r="D733" s="210"/>
      <c r="E733" s="210"/>
      <c r="F733" s="210"/>
      <c r="G733" s="210"/>
      <c r="H733" s="210"/>
      <c r="I733" s="210"/>
      <c r="J733" s="210"/>
      <c r="K733" s="210"/>
      <c r="L733" s="210"/>
      <c r="M733" s="210"/>
      <c r="N733" s="210"/>
      <c r="O733" s="210"/>
      <c r="P733" s="210"/>
      <c r="Q733" s="210"/>
      <c r="R733" s="210"/>
      <c r="S733" s="210"/>
      <c r="T733" s="210"/>
      <c r="U733" s="210"/>
      <c r="V733" s="210"/>
      <c r="W733" s="210"/>
      <c r="X733" s="210"/>
    </row>
    <row r="734" spans="1:24" ht="15.75" customHeight="1" x14ac:dyDescent="0.25">
      <c r="A734" s="210"/>
      <c r="B734" s="210"/>
      <c r="C734" s="210"/>
      <c r="D734" s="210"/>
      <c r="E734" s="210"/>
      <c r="F734" s="210"/>
      <c r="G734" s="210"/>
      <c r="H734" s="210"/>
      <c r="I734" s="210"/>
      <c r="J734" s="210"/>
      <c r="K734" s="210"/>
      <c r="L734" s="210"/>
      <c r="M734" s="210"/>
      <c r="N734" s="210"/>
      <c r="O734" s="210"/>
      <c r="P734" s="210"/>
      <c r="Q734" s="210"/>
      <c r="R734" s="210"/>
      <c r="S734" s="210"/>
      <c r="T734" s="210"/>
      <c r="U734" s="210"/>
      <c r="V734" s="210"/>
      <c r="W734" s="210"/>
      <c r="X734" s="210"/>
    </row>
    <row r="735" spans="1:24" ht="15.75" customHeight="1" x14ac:dyDescent="0.25">
      <c r="A735" s="210"/>
      <c r="B735" s="210"/>
      <c r="C735" s="210"/>
      <c r="D735" s="210"/>
      <c r="E735" s="210"/>
      <c r="F735" s="210"/>
      <c r="G735" s="210"/>
      <c r="H735" s="210"/>
      <c r="I735" s="210"/>
      <c r="J735" s="210"/>
      <c r="K735" s="210"/>
      <c r="L735" s="210"/>
      <c r="M735" s="210"/>
      <c r="N735" s="210"/>
      <c r="O735" s="210"/>
      <c r="P735" s="210"/>
      <c r="Q735" s="210"/>
      <c r="R735" s="210"/>
      <c r="S735" s="210"/>
      <c r="T735" s="210"/>
      <c r="U735" s="210"/>
      <c r="V735" s="210"/>
      <c r="W735" s="210"/>
      <c r="X735" s="210"/>
    </row>
    <row r="736" spans="1:24" ht="15.75" customHeight="1" x14ac:dyDescent="0.25">
      <c r="A736" s="210"/>
      <c r="B736" s="210"/>
      <c r="C736" s="210"/>
      <c r="D736" s="210"/>
      <c r="E736" s="210"/>
      <c r="F736" s="210"/>
      <c r="G736" s="210"/>
      <c r="H736" s="210"/>
      <c r="I736" s="210"/>
      <c r="J736" s="210"/>
      <c r="K736" s="210"/>
      <c r="L736" s="210"/>
      <c r="M736" s="210"/>
      <c r="N736" s="210"/>
      <c r="O736" s="210"/>
      <c r="P736" s="210"/>
      <c r="Q736" s="210"/>
      <c r="R736" s="210"/>
      <c r="S736" s="210"/>
      <c r="T736" s="210"/>
      <c r="U736" s="210"/>
      <c r="V736" s="210"/>
      <c r="W736" s="210"/>
      <c r="X736" s="210"/>
    </row>
    <row r="737" spans="1:24" ht="15.75" customHeight="1" x14ac:dyDescent="0.25">
      <c r="A737" s="210"/>
      <c r="B737" s="210"/>
      <c r="C737" s="210"/>
      <c r="D737" s="210"/>
      <c r="E737" s="210"/>
      <c r="F737" s="210"/>
      <c r="G737" s="210"/>
      <c r="H737" s="210"/>
      <c r="I737" s="210"/>
      <c r="J737" s="210"/>
      <c r="K737" s="210"/>
      <c r="L737" s="210"/>
      <c r="M737" s="210"/>
      <c r="N737" s="210"/>
      <c r="O737" s="210"/>
      <c r="P737" s="210"/>
      <c r="Q737" s="210"/>
      <c r="R737" s="210"/>
      <c r="S737" s="210"/>
      <c r="T737" s="210"/>
      <c r="U737" s="210"/>
      <c r="V737" s="210"/>
      <c r="W737" s="210"/>
      <c r="X737" s="210"/>
    </row>
    <row r="738" spans="1:24" ht="15.75" customHeight="1" x14ac:dyDescent="0.25">
      <c r="A738" s="210"/>
      <c r="B738" s="210"/>
      <c r="C738" s="210"/>
      <c r="D738" s="210"/>
      <c r="E738" s="210"/>
      <c r="F738" s="210"/>
      <c r="G738" s="210"/>
      <c r="H738" s="210"/>
      <c r="I738" s="210"/>
      <c r="J738" s="210"/>
      <c r="K738" s="210"/>
      <c r="L738" s="210"/>
      <c r="M738" s="210"/>
      <c r="N738" s="210"/>
      <c r="O738" s="210"/>
      <c r="P738" s="210"/>
      <c r="Q738" s="210"/>
      <c r="R738" s="210"/>
      <c r="S738" s="210"/>
      <c r="T738" s="210"/>
      <c r="U738" s="210"/>
      <c r="V738" s="210"/>
      <c r="W738" s="210"/>
      <c r="X738" s="210"/>
    </row>
    <row r="739" spans="1:24" ht="15.75" customHeight="1" x14ac:dyDescent="0.25">
      <c r="A739" s="210"/>
      <c r="B739" s="210"/>
      <c r="C739" s="210"/>
      <c r="D739" s="210"/>
      <c r="E739" s="210"/>
      <c r="F739" s="210"/>
      <c r="G739" s="210"/>
      <c r="H739" s="210"/>
      <c r="I739" s="210"/>
      <c r="J739" s="210"/>
      <c r="K739" s="210"/>
      <c r="L739" s="210"/>
      <c r="M739" s="210"/>
      <c r="N739" s="210"/>
      <c r="O739" s="210"/>
      <c r="P739" s="210"/>
      <c r="Q739" s="210"/>
      <c r="R739" s="210"/>
      <c r="S739" s="210"/>
      <c r="T739" s="210"/>
      <c r="U739" s="210"/>
      <c r="V739" s="210"/>
      <c r="W739" s="210"/>
      <c r="X739" s="210"/>
    </row>
    <row r="740" spans="1:24" ht="15.75" customHeight="1" x14ac:dyDescent="0.25">
      <c r="A740" s="210"/>
      <c r="B740" s="210"/>
      <c r="C740" s="210"/>
      <c r="D740" s="210"/>
      <c r="E740" s="210"/>
      <c r="F740" s="210"/>
      <c r="G740" s="210"/>
      <c r="H740" s="210"/>
      <c r="I740" s="210"/>
      <c r="J740" s="210"/>
      <c r="K740" s="210"/>
      <c r="L740" s="210"/>
      <c r="M740" s="210"/>
      <c r="N740" s="210"/>
      <c r="O740" s="210"/>
      <c r="P740" s="210"/>
      <c r="Q740" s="210"/>
      <c r="R740" s="210"/>
      <c r="S740" s="210"/>
      <c r="T740" s="210"/>
      <c r="U740" s="210"/>
      <c r="V740" s="210"/>
      <c r="W740" s="210"/>
      <c r="X740" s="210"/>
    </row>
    <row r="741" spans="1:24" ht="15.75" customHeight="1" x14ac:dyDescent="0.25">
      <c r="A741" s="210"/>
      <c r="B741" s="210"/>
      <c r="C741" s="210"/>
      <c r="D741" s="210"/>
      <c r="E741" s="210"/>
      <c r="F741" s="210"/>
      <c r="G741" s="210"/>
      <c r="H741" s="210"/>
      <c r="I741" s="210"/>
      <c r="J741" s="210"/>
      <c r="K741" s="210"/>
      <c r="L741" s="210"/>
      <c r="M741" s="210"/>
      <c r="N741" s="210"/>
      <c r="O741" s="210"/>
      <c r="P741" s="210"/>
      <c r="Q741" s="210"/>
      <c r="R741" s="210"/>
      <c r="S741" s="210"/>
      <c r="T741" s="210"/>
      <c r="U741" s="210"/>
      <c r="V741" s="210"/>
      <c r="W741" s="210"/>
      <c r="X741" s="210"/>
    </row>
    <row r="742" spans="1:24" ht="15.75" customHeight="1" x14ac:dyDescent="0.25">
      <c r="A742" s="210"/>
      <c r="B742" s="210"/>
      <c r="C742" s="210"/>
      <c r="D742" s="210"/>
      <c r="E742" s="210"/>
      <c r="F742" s="210"/>
      <c r="G742" s="210"/>
      <c r="H742" s="210"/>
      <c r="I742" s="210"/>
      <c r="J742" s="210"/>
      <c r="K742" s="210"/>
      <c r="L742" s="210"/>
      <c r="M742" s="210"/>
      <c r="N742" s="210"/>
      <c r="O742" s="210"/>
      <c r="P742" s="210"/>
      <c r="Q742" s="210"/>
      <c r="R742" s="210"/>
      <c r="S742" s="210"/>
      <c r="T742" s="210"/>
      <c r="U742" s="210"/>
      <c r="V742" s="210"/>
      <c r="W742" s="210"/>
      <c r="X742" s="210"/>
    </row>
    <row r="743" spans="1:24" ht="15.75" customHeight="1" x14ac:dyDescent="0.25">
      <c r="A743" s="210"/>
      <c r="B743" s="210"/>
      <c r="C743" s="210"/>
      <c r="D743" s="210"/>
      <c r="E743" s="210"/>
      <c r="F743" s="210"/>
      <c r="G743" s="210"/>
      <c r="H743" s="210"/>
      <c r="I743" s="210"/>
      <c r="J743" s="210"/>
      <c r="K743" s="210"/>
      <c r="L743" s="210"/>
      <c r="M743" s="210"/>
      <c r="N743" s="210"/>
      <c r="O743" s="210"/>
      <c r="P743" s="210"/>
      <c r="Q743" s="210"/>
      <c r="R743" s="210"/>
      <c r="S743" s="210"/>
      <c r="T743" s="210"/>
      <c r="U743" s="210"/>
      <c r="V743" s="210"/>
      <c r="W743" s="210"/>
      <c r="X743" s="210"/>
    </row>
    <row r="744" spans="1:24" ht="15.75" customHeight="1" x14ac:dyDescent="0.25">
      <c r="A744" s="210"/>
      <c r="B744" s="210"/>
      <c r="C744" s="210"/>
      <c r="D744" s="210"/>
      <c r="E744" s="210"/>
      <c r="F744" s="210"/>
      <c r="G744" s="210"/>
      <c r="H744" s="210"/>
      <c r="I744" s="210"/>
      <c r="J744" s="210"/>
      <c r="K744" s="210"/>
      <c r="L744" s="210"/>
      <c r="M744" s="210"/>
      <c r="N744" s="210"/>
      <c r="O744" s="210"/>
      <c r="P744" s="210"/>
      <c r="Q744" s="210"/>
      <c r="R744" s="210"/>
      <c r="S744" s="210"/>
      <c r="T744" s="210"/>
      <c r="U744" s="210"/>
      <c r="V744" s="210"/>
      <c r="W744" s="210"/>
      <c r="X744" s="210"/>
    </row>
    <row r="745" spans="1:24" ht="15.75" customHeight="1" x14ac:dyDescent="0.25">
      <c r="A745" s="210"/>
      <c r="B745" s="210"/>
      <c r="C745" s="210"/>
      <c r="D745" s="210"/>
      <c r="E745" s="210"/>
      <c r="F745" s="210"/>
      <c r="G745" s="210"/>
      <c r="H745" s="210"/>
      <c r="I745" s="210"/>
      <c r="J745" s="210"/>
      <c r="K745" s="210"/>
      <c r="L745" s="210"/>
      <c r="M745" s="210"/>
      <c r="N745" s="210"/>
      <c r="O745" s="210"/>
      <c r="P745" s="210"/>
      <c r="Q745" s="210"/>
      <c r="R745" s="210"/>
      <c r="S745" s="210"/>
      <c r="T745" s="210"/>
      <c r="U745" s="210"/>
      <c r="V745" s="210"/>
      <c r="W745" s="210"/>
      <c r="X745" s="210"/>
    </row>
    <row r="746" spans="1:24" ht="15.75" customHeight="1" x14ac:dyDescent="0.25">
      <c r="A746" s="210"/>
      <c r="B746" s="210"/>
      <c r="C746" s="210"/>
      <c r="D746" s="210"/>
      <c r="E746" s="210"/>
      <c r="F746" s="210"/>
      <c r="G746" s="210"/>
      <c r="H746" s="210"/>
      <c r="I746" s="210"/>
      <c r="J746" s="210"/>
      <c r="K746" s="210"/>
      <c r="L746" s="210"/>
      <c r="M746" s="210"/>
      <c r="N746" s="210"/>
      <c r="O746" s="210"/>
      <c r="P746" s="210"/>
      <c r="Q746" s="210"/>
      <c r="R746" s="210"/>
      <c r="S746" s="210"/>
      <c r="T746" s="210"/>
      <c r="U746" s="210"/>
      <c r="V746" s="210"/>
      <c r="W746" s="210"/>
      <c r="X746" s="210"/>
    </row>
    <row r="747" spans="1:24" ht="15.75" customHeight="1" x14ac:dyDescent="0.25">
      <c r="A747" s="210"/>
      <c r="B747" s="210"/>
      <c r="C747" s="210"/>
      <c r="D747" s="210"/>
      <c r="E747" s="210"/>
      <c r="F747" s="210"/>
      <c r="G747" s="210"/>
      <c r="H747" s="210"/>
      <c r="I747" s="210"/>
      <c r="J747" s="210"/>
      <c r="K747" s="210"/>
      <c r="L747" s="210"/>
      <c r="M747" s="210"/>
      <c r="N747" s="210"/>
      <c r="O747" s="210"/>
      <c r="P747" s="210"/>
      <c r="Q747" s="210"/>
      <c r="R747" s="210"/>
      <c r="S747" s="210"/>
      <c r="T747" s="210"/>
      <c r="U747" s="210"/>
      <c r="V747" s="210"/>
      <c r="W747" s="210"/>
      <c r="X747" s="210"/>
    </row>
    <row r="748" spans="1:24" ht="15.75" customHeight="1" x14ac:dyDescent="0.25">
      <c r="A748" s="210"/>
      <c r="B748" s="210"/>
      <c r="C748" s="210"/>
      <c r="D748" s="210"/>
      <c r="E748" s="210"/>
      <c r="F748" s="210"/>
      <c r="G748" s="210"/>
      <c r="H748" s="210"/>
      <c r="I748" s="210"/>
      <c r="J748" s="210"/>
      <c r="K748" s="210"/>
      <c r="L748" s="210"/>
      <c r="M748" s="210"/>
      <c r="N748" s="210"/>
      <c r="O748" s="210"/>
      <c r="P748" s="210"/>
      <c r="Q748" s="210"/>
      <c r="R748" s="210"/>
      <c r="S748" s="210"/>
      <c r="T748" s="210"/>
      <c r="U748" s="210"/>
      <c r="V748" s="210"/>
      <c r="W748" s="210"/>
      <c r="X748" s="210"/>
    </row>
    <row r="749" spans="1:24" ht="15.75" customHeight="1" x14ac:dyDescent="0.25">
      <c r="A749" s="210"/>
      <c r="B749" s="210"/>
      <c r="C749" s="210"/>
      <c r="D749" s="210"/>
      <c r="E749" s="210"/>
      <c r="F749" s="210"/>
      <c r="G749" s="210"/>
      <c r="H749" s="210"/>
      <c r="I749" s="210"/>
      <c r="J749" s="210"/>
      <c r="K749" s="210"/>
      <c r="L749" s="210"/>
      <c r="M749" s="210"/>
      <c r="N749" s="210"/>
      <c r="O749" s="210"/>
      <c r="P749" s="210"/>
      <c r="Q749" s="210"/>
      <c r="R749" s="210"/>
      <c r="S749" s="210"/>
      <c r="T749" s="210"/>
      <c r="U749" s="210"/>
      <c r="V749" s="210"/>
      <c r="W749" s="210"/>
      <c r="X749" s="210"/>
    </row>
    <row r="750" spans="1:24" ht="15.75" customHeight="1" x14ac:dyDescent="0.25">
      <c r="A750" s="210"/>
      <c r="B750" s="210"/>
      <c r="C750" s="210"/>
      <c r="D750" s="210"/>
      <c r="E750" s="210"/>
      <c r="F750" s="210"/>
      <c r="G750" s="210"/>
      <c r="H750" s="210"/>
      <c r="I750" s="210"/>
      <c r="J750" s="210"/>
      <c r="K750" s="210"/>
      <c r="L750" s="210"/>
      <c r="M750" s="210"/>
      <c r="N750" s="210"/>
      <c r="O750" s="210"/>
      <c r="P750" s="210"/>
      <c r="Q750" s="210"/>
      <c r="R750" s="210"/>
      <c r="S750" s="210"/>
      <c r="T750" s="210"/>
      <c r="U750" s="210"/>
      <c r="V750" s="210"/>
      <c r="W750" s="210"/>
      <c r="X750" s="210"/>
    </row>
    <row r="751" spans="1:24" ht="15.75" customHeight="1" x14ac:dyDescent="0.25">
      <c r="A751" s="210"/>
      <c r="B751" s="210"/>
      <c r="C751" s="210"/>
      <c r="D751" s="210"/>
      <c r="E751" s="210"/>
      <c r="F751" s="210"/>
      <c r="G751" s="210"/>
      <c r="H751" s="210"/>
      <c r="I751" s="210"/>
      <c r="J751" s="210"/>
      <c r="K751" s="210"/>
      <c r="L751" s="210"/>
      <c r="M751" s="210"/>
      <c r="N751" s="210"/>
      <c r="O751" s="210"/>
      <c r="P751" s="210"/>
      <c r="Q751" s="210"/>
      <c r="R751" s="210"/>
      <c r="S751" s="210"/>
      <c r="T751" s="210"/>
      <c r="U751" s="210"/>
      <c r="V751" s="210"/>
      <c r="W751" s="210"/>
      <c r="X751" s="210"/>
    </row>
    <row r="752" spans="1:24" ht="15.75" customHeight="1" x14ac:dyDescent="0.25">
      <c r="A752" s="210"/>
      <c r="B752" s="210"/>
      <c r="C752" s="210"/>
      <c r="D752" s="210"/>
      <c r="E752" s="210"/>
      <c r="F752" s="210"/>
      <c r="G752" s="210"/>
      <c r="H752" s="210"/>
      <c r="I752" s="210"/>
      <c r="J752" s="210"/>
      <c r="K752" s="210"/>
      <c r="L752" s="210"/>
      <c r="M752" s="210"/>
      <c r="N752" s="210"/>
      <c r="O752" s="210"/>
      <c r="P752" s="210"/>
      <c r="Q752" s="210"/>
      <c r="R752" s="210"/>
      <c r="S752" s="210"/>
      <c r="T752" s="210"/>
      <c r="U752" s="210"/>
      <c r="V752" s="210"/>
      <c r="W752" s="210"/>
      <c r="X752" s="210"/>
    </row>
    <row r="753" spans="1:24" ht="15.75" customHeight="1" x14ac:dyDescent="0.25">
      <c r="A753" s="210"/>
      <c r="B753" s="210"/>
      <c r="C753" s="210"/>
      <c r="D753" s="210"/>
      <c r="E753" s="210"/>
      <c r="F753" s="210"/>
      <c r="G753" s="210"/>
      <c r="H753" s="210"/>
      <c r="I753" s="210"/>
      <c r="J753" s="210"/>
      <c r="K753" s="210"/>
      <c r="L753" s="210"/>
      <c r="M753" s="210"/>
      <c r="N753" s="210"/>
      <c r="O753" s="210"/>
      <c r="P753" s="210"/>
      <c r="Q753" s="210"/>
      <c r="R753" s="210"/>
      <c r="S753" s="210"/>
      <c r="T753" s="210"/>
      <c r="U753" s="210"/>
      <c r="V753" s="210"/>
      <c r="W753" s="210"/>
      <c r="X753" s="210"/>
    </row>
    <row r="754" spans="1:24" ht="15.75" customHeight="1" x14ac:dyDescent="0.25">
      <c r="A754" s="210"/>
      <c r="B754" s="210"/>
      <c r="C754" s="210"/>
      <c r="D754" s="210"/>
      <c r="E754" s="210"/>
      <c r="F754" s="210"/>
      <c r="G754" s="210"/>
      <c r="H754" s="210"/>
      <c r="I754" s="210"/>
      <c r="J754" s="210"/>
      <c r="K754" s="210"/>
      <c r="L754" s="210"/>
      <c r="M754" s="210"/>
      <c r="N754" s="210"/>
      <c r="O754" s="210"/>
      <c r="P754" s="210"/>
      <c r="Q754" s="210"/>
      <c r="R754" s="210"/>
      <c r="S754" s="210"/>
      <c r="T754" s="210"/>
      <c r="U754" s="210"/>
      <c r="V754" s="210"/>
      <c r="W754" s="210"/>
      <c r="X754" s="210"/>
    </row>
    <row r="755" spans="1:24" ht="15.75" customHeight="1" x14ac:dyDescent="0.25">
      <c r="A755" s="210"/>
      <c r="B755" s="210"/>
      <c r="C755" s="210"/>
      <c r="D755" s="210"/>
      <c r="E755" s="210"/>
      <c r="F755" s="210"/>
      <c r="G755" s="210"/>
      <c r="H755" s="210"/>
      <c r="I755" s="210"/>
      <c r="J755" s="210"/>
      <c r="K755" s="210"/>
      <c r="L755" s="210"/>
      <c r="M755" s="210"/>
      <c r="N755" s="210"/>
      <c r="O755" s="210"/>
      <c r="P755" s="210"/>
      <c r="Q755" s="210"/>
      <c r="R755" s="210"/>
      <c r="S755" s="210"/>
      <c r="T755" s="210"/>
      <c r="U755" s="210"/>
      <c r="V755" s="210"/>
      <c r="W755" s="210"/>
      <c r="X755" s="210"/>
    </row>
    <row r="756" spans="1:24" ht="15.75" customHeight="1" x14ac:dyDescent="0.25">
      <c r="A756" s="210"/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210"/>
      <c r="P756" s="210"/>
      <c r="Q756" s="210"/>
      <c r="R756" s="210"/>
      <c r="S756" s="210"/>
      <c r="T756" s="210"/>
      <c r="U756" s="210"/>
      <c r="V756" s="210"/>
      <c r="W756" s="210"/>
      <c r="X756" s="210"/>
    </row>
    <row r="757" spans="1:24" ht="15.75" customHeight="1" x14ac:dyDescent="0.25">
      <c r="A757" s="210"/>
      <c r="B757" s="210"/>
      <c r="C757" s="210"/>
      <c r="D757" s="210"/>
      <c r="E757" s="210"/>
      <c r="F757" s="210"/>
      <c r="G757" s="210"/>
      <c r="H757" s="210"/>
      <c r="I757" s="210"/>
      <c r="J757" s="210"/>
      <c r="K757" s="210"/>
      <c r="L757" s="210"/>
      <c r="M757" s="210"/>
      <c r="N757" s="210"/>
      <c r="O757" s="210"/>
      <c r="P757" s="210"/>
      <c r="Q757" s="210"/>
      <c r="R757" s="210"/>
      <c r="S757" s="210"/>
      <c r="T757" s="210"/>
      <c r="U757" s="210"/>
      <c r="V757" s="210"/>
      <c r="W757" s="210"/>
      <c r="X757" s="210"/>
    </row>
    <row r="758" spans="1:24" ht="15.75" customHeight="1" x14ac:dyDescent="0.25">
      <c r="A758" s="210"/>
      <c r="B758" s="210"/>
      <c r="C758" s="210"/>
      <c r="D758" s="210"/>
      <c r="E758" s="210"/>
      <c r="F758" s="210"/>
      <c r="G758" s="210"/>
      <c r="H758" s="210"/>
      <c r="I758" s="210"/>
      <c r="J758" s="210"/>
      <c r="K758" s="210"/>
      <c r="L758" s="210"/>
      <c r="M758" s="210"/>
      <c r="N758" s="210"/>
      <c r="O758" s="210"/>
      <c r="P758" s="210"/>
      <c r="Q758" s="210"/>
      <c r="R758" s="210"/>
      <c r="S758" s="210"/>
      <c r="T758" s="210"/>
      <c r="U758" s="210"/>
      <c r="V758" s="210"/>
      <c r="W758" s="210"/>
      <c r="X758" s="210"/>
    </row>
    <row r="759" spans="1:24" ht="15.75" customHeight="1" x14ac:dyDescent="0.25">
      <c r="A759" s="210"/>
      <c r="B759" s="210"/>
      <c r="C759" s="210"/>
      <c r="D759" s="210"/>
      <c r="E759" s="210"/>
      <c r="F759" s="210"/>
      <c r="G759" s="210"/>
      <c r="H759" s="210"/>
      <c r="I759" s="210"/>
      <c r="J759" s="210"/>
      <c r="K759" s="210"/>
      <c r="L759" s="210"/>
      <c r="M759" s="210"/>
      <c r="N759" s="210"/>
      <c r="O759" s="210"/>
      <c r="P759" s="210"/>
      <c r="Q759" s="210"/>
      <c r="R759" s="210"/>
      <c r="S759" s="210"/>
      <c r="T759" s="210"/>
      <c r="U759" s="210"/>
      <c r="V759" s="210"/>
      <c r="W759" s="210"/>
      <c r="X759" s="210"/>
    </row>
    <row r="760" spans="1:24" ht="15.75" customHeight="1" x14ac:dyDescent="0.25">
      <c r="A760" s="210"/>
      <c r="B760" s="210"/>
      <c r="C760" s="210"/>
      <c r="D760" s="210"/>
      <c r="E760" s="210"/>
      <c r="F760" s="210"/>
      <c r="G760" s="210"/>
      <c r="H760" s="210"/>
      <c r="I760" s="210"/>
      <c r="J760" s="210"/>
      <c r="K760" s="210"/>
      <c r="L760" s="210"/>
      <c r="M760" s="210"/>
      <c r="N760" s="210"/>
      <c r="O760" s="210"/>
      <c r="P760" s="210"/>
      <c r="Q760" s="210"/>
      <c r="R760" s="210"/>
      <c r="S760" s="210"/>
      <c r="T760" s="210"/>
      <c r="U760" s="210"/>
      <c r="V760" s="210"/>
      <c r="W760" s="210"/>
      <c r="X760" s="210"/>
    </row>
    <row r="761" spans="1:24" ht="15.75" customHeight="1" x14ac:dyDescent="0.25">
      <c r="A761" s="210"/>
      <c r="B761" s="210"/>
      <c r="C761" s="210"/>
      <c r="D761" s="210"/>
      <c r="E761" s="210"/>
      <c r="F761" s="210"/>
      <c r="G761" s="210"/>
      <c r="H761" s="210"/>
      <c r="I761" s="210"/>
      <c r="J761" s="210"/>
      <c r="K761" s="210"/>
      <c r="L761" s="210"/>
      <c r="M761" s="210"/>
      <c r="N761" s="210"/>
      <c r="O761" s="210"/>
      <c r="P761" s="210"/>
      <c r="Q761" s="210"/>
      <c r="R761" s="210"/>
      <c r="S761" s="210"/>
      <c r="T761" s="210"/>
      <c r="U761" s="210"/>
      <c r="V761" s="210"/>
      <c r="W761" s="210"/>
      <c r="X761" s="210"/>
    </row>
    <row r="762" spans="1:24" ht="15.75" customHeight="1" x14ac:dyDescent="0.25">
      <c r="A762" s="210"/>
      <c r="B762" s="210"/>
      <c r="C762" s="210"/>
      <c r="D762" s="210"/>
      <c r="E762" s="210"/>
      <c r="F762" s="210"/>
      <c r="G762" s="210"/>
      <c r="H762" s="210"/>
      <c r="I762" s="210"/>
      <c r="J762" s="210"/>
      <c r="K762" s="210"/>
      <c r="L762" s="210"/>
      <c r="M762" s="210"/>
      <c r="N762" s="210"/>
      <c r="O762" s="210"/>
      <c r="P762" s="210"/>
      <c r="Q762" s="210"/>
      <c r="R762" s="210"/>
      <c r="S762" s="210"/>
      <c r="T762" s="210"/>
      <c r="U762" s="210"/>
      <c r="V762" s="210"/>
      <c r="W762" s="210"/>
      <c r="X762" s="210"/>
    </row>
    <row r="763" spans="1:24" ht="15.75" customHeight="1" x14ac:dyDescent="0.25">
      <c r="A763" s="210"/>
      <c r="B763" s="210"/>
      <c r="C763" s="210"/>
      <c r="D763" s="210"/>
      <c r="E763" s="210"/>
      <c r="F763" s="210"/>
      <c r="G763" s="210"/>
      <c r="H763" s="210"/>
      <c r="I763" s="210"/>
      <c r="J763" s="210"/>
      <c r="K763" s="210"/>
      <c r="L763" s="210"/>
      <c r="M763" s="210"/>
      <c r="N763" s="210"/>
      <c r="O763" s="210"/>
      <c r="P763" s="210"/>
      <c r="Q763" s="210"/>
      <c r="R763" s="210"/>
      <c r="S763" s="210"/>
      <c r="T763" s="210"/>
      <c r="U763" s="210"/>
      <c r="V763" s="210"/>
      <c r="W763" s="210"/>
      <c r="X763" s="210"/>
    </row>
    <row r="764" spans="1:24" ht="15.75" customHeight="1" x14ac:dyDescent="0.25">
      <c r="A764" s="210"/>
      <c r="B764" s="210"/>
      <c r="C764" s="210"/>
      <c r="D764" s="210"/>
      <c r="E764" s="210"/>
      <c r="F764" s="210"/>
      <c r="G764" s="210"/>
      <c r="H764" s="210"/>
      <c r="I764" s="210"/>
      <c r="J764" s="210"/>
      <c r="K764" s="210"/>
      <c r="L764" s="210"/>
      <c r="M764" s="210"/>
      <c r="N764" s="210"/>
      <c r="O764" s="210"/>
      <c r="P764" s="210"/>
      <c r="Q764" s="210"/>
      <c r="R764" s="210"/>
      <c r="S764" s="210"/>
      <c r="T764" s="210"/>
      <c r="U764" s="210"/>
      <c r="V764" s="210"/>
      <c r="W764" s="210"/>
      <c r="X764" s="210"/>
    </row>
    <row r="765" spans="1:24" ht="15.75" customHeight="1" x14ac:dyDescent="0.25">
      <c r="A765" s="210"/>
      <c r="B765" s="210"/>
      <c r="C765" s="210"/>
      <c r="D765" s="210"/>
      <c r="E765" s="210"/>
      <c r="F765" s="210"/>
      <c r="G765" s="210"/>
      <c r="H765" s="210"/>
      <c r="I765" s="210"/>
      <c r="J765" s="210"/>
      <c r="K765" s="210"/>
      <c r="L765" s="210"/>
      <c r="M765" s="210"/>
      <c r="N765" s="210"/>
      <c r="O765" s="210"/>
      <c r="P765" s="210"/>
      <c r="Q765" s="210"/>
      <c r="R765" s="210"/>
      <c r="S765" s="210"/>
      <c r="T765" s="210"/>
      <c r="U765" s="210"/>
      <c r="V765" s="210"/>
      <c r="W765" s="210"/>
      <c r="X765" s="210"/>
    </row>
    <row r="766" spans="1:24" ht="15.75" customHeight="1" x14ac:dyDescent="0.25">
      <c r="A766" s="210"/>
      <c r="B766" s="210"/>
      <c r="C766" s="210"/>
      <c r="D766" s="210"/>
      <c r="E766" s="210"/>
      <c r="F766" s="210"/>
      <c r="G766" s="210"/>
      <c r="H766" s="210"/>
      <c r="I766" s="210"/>
      <c r="J766" s="210"/>
      <c r="K766" s="210"/>
      <c r="L766" s="210"/>
      <c r="M766" s="210"/>
      <c r="N766" s="210"/>
      <c r="O766" s="210"/>
      <c r="P766" s="210"/>
      <c r="Q766" s="210"/>
      <c r="R766" s="210"/>
      <c r="S766" s="210"/>
      <c r="T766" s="210"/>
      <c r="U766" s="210"/>
      <c r="V766" s="210"/>
      <c r="W766" s="210"/>
      <c r="X766" s="210"/>
    </row>
    <row r="767" spans="1:24" ht="15.75" customHeight="1" x14ac:dyDescent="0.25">
      <c r="A767" s="210"/>
      <c r="B767" s="210"/>
      <c r="C767" s="210"/>
      <c r="D767" s="210"/>
      <c r="E767" s="210"/>
      <c r="F767" s="210"/>
      <c r="G767" s="210"/>
      <c r="H767" s="210"/>
      <c r="I767" s="210"/>
      <c r="J767" s="210"/>
      <c r="K767" s="210"/>
      <c r="L767" s="210"/>
      <c r="M767" s="210"/>
      <c r="N767" s="210"/>
      <c r="O767" s="210"/>
      <c r="P767" s="210"/>
      <c r="Q767" s="210"/>
      <c r="R767" s="210"/>
      <c r="S767" s="210"/>
      <c r="T767" s="210"/>
      <c r="U767" s="210"/>
      <c r="V767" s="210"/>
      <c r="W767" s="210"/>
      <c r="X767" s="210"/>
    </row>
    <row r="768" spans="1:24" ht="15.75" customHeight="1" x14ac:dyDescent="0.25">
      <c r="A768" s="210"/>
      <c r="B768" s="210"/>
      <c r="C768" s="210"/>
      <c r="D768" s="210"/>
      <c r="E768" s="210"/>
      <c r="F768" s="210"/>
      <c r="G768" s="210"/>
      <c r="H768" s="210"/>
      <c r="I768" s="210"/>
      <c r="J768" s="210"/>
      <c r="K768" s="210"/>
      <c r="L768" s="210"/>
      <c r="M768" s="210"/>
      <c r="N768" s="210"/>
      <c r="O768" s="210"/>
      <c r="P768" s="210"/>
      <c r="Q768" s="210"/>
      <c r="R768" s="210"/>
      <c r="S768" s="210"/>
      <c r="T768" s="210"/>
      <c r="U768" s="210"/>
      <c r="V768" s="210"/>
      <c r="W768" s="210"/>
      <c r="X768" s="210"/>
    </row>
    <row r="769" spans="1:24" ht="15.75" customHeight="1" x14ac:dyDescent="0.25">
      <c r="A769" s="210"/>
      <c r="B769" s="210"/>
      <c r="C769" s="210"/>
      <c r="D769" s="210"/>
      <c r="E769" s="210"/>
      <c r="F769" s="210"/>
      <c r="G769" s="210"/>
      <c r="H769" s="210"/>
      <c r="I769" s="210"/>
      <c r="J769" s="210"/>
      <c r="K769" s="210"/>
      <c r="L769" s="210"/>
      <c r="M769" s="210"/>
      <c r="N769" s="210"/>
      <c r="O769" s="210"/>
      <c r="P769" s="210"/>
      <c r="Q769" s="210"/>
      <c r="R769" s="210"/>
      <c r="S769" s="210"/>
      <c r="T769" s="210"/>
      <c r="U769" s="210"/>
      <c r="V769" s="210"/>
      <c r="W769" s="210"/>
      <c r="X769" s="210"/>
    </row>
    <row r="770" spans="1:24" ht="15.75" customHeight="1" x14ac:dyDescent="0.25">
      <c r="A770" s="210"/>
      <c r="B770" s="210"/>
      <c r="C770" s="210"/>
      <c r="D770" s="210"/>
      <c r="E770" s="210"/>
      <c r="F770" s="210"/>
      <c r="G770" s="210"/>
      <c r="H770" s="210"/>
      <c r="I770" s="210"/>
      <c r="J770" s="210"/>
      <c r="K770" s="210"/>
      <c r="L770" s="210"/>
      <c r="M770" s="210"/>
      <c r="N770" s="210"/>
      <c r="O770" s="210"/>
      <c r="P770" s="210"/>
      <c r="Q770" s="210"/>
      <c r="R770" s="210"/>
      <c r="S770" s="210"/>
      <c r="T770" s="210"/>
      <c r="U770" s="210"/>
      <c r="V770" s="210"/>
      <c r="W770" s="210"/>
      <c r="X770" s="210"/>
    </row>
    <row r="771" spans="1:24" ht="15.75" customHeight="1" x14ac:dyDescent="0.25">
      <c r="A771" s="210"/>
      <c r="B771" s="210"/>
      <c r="C771" s="210"/>
      <c r="D771" s="210"/>
      <c r="E771" s="210"/>
      <c r="F771" s="210"/>
      <c r="G771" s="210"/>
      <c r="H771" s="210"/>
      <c r="I771" s="210"/>
      <c r="J771" s="210"/>
      <c r="K771" s="210"/>
      <c r="L771" s="210"/>
      <c r="M771" s="210"/>
      <c r="N771" s="210"/>
      <c r="O771" s="210"/>
      <c r="P771" s="210"/>
      <c r="Q771" s="210"/>
      <c r="R771" s="210"/>
      <c r="S771" s="210"/>
      <c r="T771" s="210"/>
      <c r="U771" s="210"/>
      <c r="V771" s="210"/>
      <c r="W771" s="210"/>
      <c r="X771" s="210"/>
    </row>
    <row r="772" spans="1:24" ht="15.75" customHeight="1" x14ac:dyDescent="0.25">
      <c r="A772" s="210"/>
      <c r="B772" s="210"/>
      <c r="C772" s="210"/>
      <c r="D772" s="210"/>
      <c r="E772" s="210"/>
      <c r="F772" s="210"/>
      <c r="G772" s="210"/>
      <c r="H772" s="210"/>
      <c r="I772" s="210"/>
      <c r="J772" s="210"/>
      <c r="K772" s="210"/>
      <c r="L772" s="210"/>
      <c r="M772" s="210"/>
      <c r="N772" s="210"/>
      <c r="O772" s="210"/>
      <c r="P772" s="210"/>
      <c r="Q772" s="210"/>
      <c r="R772" s="210"/>
      <c r="S772" s="210"/>
      <c r="T772" s="210"/>
      <c r="U772" s="210"/>
      <c r="V772" s="210"/>
      <c r="W772" s="210"/>
      <c r="X772" s="210"/>
    </row>
    <row r="773" spans="1:24" ht="15.75" customHeight="1" x14ac:dyDescent="0.25">
      <c r="A773" s="210"/>
      <c r="B773" s="210"/>
      <c r="C773" s="210"/>
      <c r="D773" s="210"/>
      <c r="E773" s="210"/>
      <c r="F773" s="210"/>
      <c r="G773" s="210"/>
      <c r="H773" s="210"/>
      <c r="I773" s="210"/>
      <c r="J773" s="210"/>
      <c r="K773" s="210"/>
      <c r="L773" s="210"/>
      <c r="M773" s="210"/>
      <c r="N773" s="210"/>
      <c r="O773" s="210"/>
      <c r="P773" s="210"/>
      <c r="Q773" s="210"/>
      <c r="R773" s="210"/>
      <c r="S773" s="210"/>
      <c r="T773" s="210"/>
      <c r="U773" s="210"/>
      <c r="V773" s="210"/>
      <c r="W773" s="210"/>
      <c r="X773" s="210"/>
    </row>
    <row r="774" spans="1:24" ht="15.75" customHeight="1" x14ac:dyDescent="0.25">
      <c r="A774" s="210"/>
      <c r="B774" s="210"/>
      <c r="C774" s="210"/>
      <c r="D774" s="210"/>
      <c r="E774" s="210"/>
      <c r="F774" s="210"/>
      <c r="G774" s="210"/>
      <c r="H774" s="210"/>
      <c r="I774" s="210"/>
      <c r="J774" s="210"/>
      <c r="K774" s="210"/>
      <c r="L774" s="210"/>
      <c r="M774" s="210"/>
      <c r="N774" s="210"/>
      <c r="O774" s="210"/>
      <c r="P774" s="210"/>
      <c r="Q774" s="210"/>
      <c r="R774" s="210"/>
      <c r="S774" s="210"/>
      <c r="T774" s="210"/>
      <c r="U774" s="210"/>
      <c r="V774" s="210"/>
      <c r="W774" s="210"/>
      <c r="X774" s="210"/>
    </row>
    <row r="775" spans="1:24" ht="15.75" customHeight="1" x14ac:dyDescent="0.25">
      <c r="A775" s="210"/>
      <c r="B775" s="210"/>
      <c r="C775" s="210"/>
      <c r="D775" s="210"/>
      <c r="E775" s="210"/>
      <c r="F775" s="210"/>
      <c r="G775" s="210"/>
      <c r="H775" s="210"/>
      <c r="I775" s="210"/>
      <c r="J775" s="210"/>
      <c r="K775" s="210"/>
      <c r="L775" s="210"/>
      <c r="M775" s="210"/>
      <c r="N775" s="210"/>
      <c r="O775" s="210"/>
      <c r="P775" s="210"/>
      <c r="Q775" s="210"/>
      <c r="R775" s="210"/>
      <c r="S775" s="210"/>
      <c r="T775" s="210"/>
      <c r="U775" s="210"/>
      <c r="V775" s="210"/>
      <c r="W775" s="210"/>
      <c r="X775" s="210"/>
    </row>
    <row r="776" spans="1:24" ht="15.75" customHeight="1" x14ac:dyDescent="0.25">
      <c r="A776" s="210"/>
      <c r="B776" s="210"/>
      <c r="C776" s="210"/>
      <c r="D776" s="210"/>
      <c r="E776" s="210"/>
      <c r="F776" s="210"/>
      <c r="G776" s="210"/>
      <c r="H776" s="210"/>
      <c r="I776" s="210"/>
      <c r="J776" s="210"/>
      <c r="K776" s="210"/>
      <c r="L776" s="210"/>
      <c r="M776" s="210"/>
      <c r="N776" s="210"/>
      <c r="O776" s="210"/>
      <c r="P776" s="210"/>
      <c r="Q776" s="210"/>
      <c r="R776" s="210"/>
      <c r="S776" s="210"/>
      <c r="T776" s="210"/>
      <c r="U776" s="210"/>
      <c r="V776" s="210"/>
      <c r="W776" s="210"/>
      <c r="X776" s="210"/>
    </row>
    <row r="777" spans="1:24" ht="15.75" customHeight="1" x14ac:dyDescent="0.25">
      <c r="A777" s="210"/>
      <c r="B777" s="210"/>
      <c r="C777" s="210"/>
      <c r="D777" s="210"/>
      <c r="E777" s="210"/>
      <c r="F777" s="210"/>
      <c r="G777" s="210"/>
      <c r="H777" s="210"/>
      <c r="I777" s="210"/>
      <c r="J777" s="210"/>
      <c r="K777" s="210"/>
      <c r="L777" s="210"/>
      <c r="M777" s="210"/>
      <c r="N777" s="210"/>
      <c r="O777" s="210"/>
      <c r="P777" s="210"/>
      <c r="Q777" s="210"/>
      <c r="R777" s="210"/>
      <c r="S777" s="210"/>
      <c r="T777" s="210"/>
      <c r="U777" s="210"/>
      <c r="V777" s="210"/>
      <c r="W777" s="210"/>
      <c r="X777" s="210"/>
    </row>
    <row r="778" spans="1:24" ht="15.75" customHeight="1" x14ac:dyDescent="0.25">
      <c r="A778" s="210"/>
      <c r="B778" s="210"/>
      <c r="C778" s="210"/>
      <c r="D778" s="210"/>
      <c r="E778" s="210"/>
      <c r="F778" s="210"/>
      <c r="G778" s="210"/>
      <c r="H778" s="210"/>
      <c r="I778" s="210"/>
      <c r="J778" s="210"/>
      <c r="K778" s="210"/>
      <c r="L778" s="210"/>
      <c r="M778" s="210"/>
      <c r="N778" s="210"/>
      <c r="O778" s="210"/>
      <c r="P778" s="210"/>
      <c r="Q778" s="210"/>
      <c r="R778" s="210"/>
      <c r="S778" s="210"/>
      <c r="T778" s="210"/>
      <c r="U778" s="210"/>
      <c r="V778" s="210"/>
      <c r="W778" s="210"/>
      <c r="X778" s="210"/>
    </row>
    <row r="779" spans="1:24" ht="15.75" customHeight="1" x14ac:dyDescent="0.25">
      <c r="A779" s="210"/>
      <c r="B779" s="210"/>
      <c r="C779" s="210"/>
      <c r="D779" s="210"/>
      <c r="E779" s="210"/>
      <c r="F779" s="210"/>
      <c r="G779" s="210"/>
      <c r="H779" s="210"/>
      <c r="I779" s="210"/>
      <c r="J779" s="210"/>
      <c r="K779" s="210"/>
      <c r="L779" s="210"/>
      <c r="M779" s="210"/>
      <c r="N779" s="210"/>
      <c r="O779" s="210"/>
      <c r="P779" s="210"/>
      <c r="Q779" s="210"/>
      <c r="R779" s="210"/>
      <c r="S779" s="210"/>
      <c r="T779" s="210"/>
      <c r="U779" s="210"/>
      <c r="V779" s="210"/>
      <c r="W779" s="210"/>
      <c r="X779" s="210"/>
    </row>
    <row r="780" spans="1:24" ht="15.75" customHeight="1" x14ac:dyDescent="0.25">
      <c r="A780" s="210"/>
      <c r="B780" s="210"/>
      <c r="C780" s="210"/>
      <c r="D780" s="210"/>
      <c r="E780" s="210"/>
      <c r="F780" s="210"/>
      <c r="G780" s="210"/>
      <c r="H780" s="210"/>
      <c r="I780" s="210"/>
      <c r="J780" s="210"/>
      <c r="K780" s="210"/>
      <c r="L780" s="210"/>
      <c r="M780" s="210"/>
      <c r="N780" s="210"/>
      <c r="O780" s="210"/>
      <c r="P780" s="210"/>
      <c r="Q780" s="210"/>
      <c r="R780" s="210"/>
      <c r="S780" s="210"/>
      <c r="T780" s="210"/>
      <c r="U780" s="210"/>
      <c r="V780" s="210"/>
      <c r="W780" s="210"/>
      <c r="X780" s="210"/>
    </row>
    <row r="781" spans="1:24" ht="15.75" customHeight="1" x14ac:dyDescent="0.25">
      <c r="A781" s="210"/>
      <c r="B781" s="210"/>
      <c r="C781" s="210"/>
      <c r="D781" s="210"/>
      <c r="E781" s="210"/>
      <c r="F781" s="210"/>
      <c r="G781" s="210"/>
      <c r="H781" s="210"/>
      <c r="I781" s="210"/>
      <c r="J781" s="210"/>
      <c r="K781" s="210"/>
      <c r="L781" s="210"/>
      <c r="M781" s="210"/>
      <c r="N781" s="210"/>
      <c r="O781" s="210"/>
      <c r="P781" s="210"/>
      <c r="Q781" s="210"/>
      <c r="R781" s="210"/>
      <c r="S781" s="210"/>
      <c r="T781" s="210"/>
      <c r="U781" s="210"/>
      <c r="V781" s="210"/>
      <c r="W781" s="210"/>
      <c r="X781" s="210"/>
    </row>
    <row r="782" spans="1:24" ht="15.75" customHeight="1" x14ac:dyDescent="0.25">
      <c r="A782" s="210"/>
      <c r="B782" s="210"/>
      <c r="C782" s="210"/>
      <c r="D782" s="210"/>
      <c r="E782" s="210"/>
      <c r="F782" s="210"/>
      <c r="G782" s="210"/>
      <c r="H782" s="210"/>
      <c r="I782" s="210"/>
      <c r="J782" s="210"/>
      <c r="K782" s="210"/>
      <c r="L782" s="210"/>
      <c r="M782" s="210"/>
      <c r="N782" s="210"/>
      <c r="O782" s="210"/>
      <c r="P782" s="210"/>
      <c r="Q782" s="210"/>
      <c r="R782" s="210"/>
      <c r="S782" s="210"/>
      <c r="T782" s="210"/>
      <c r="U782" s="210"/>
      <c r="V782" s="210"/>
      <c r="W782" s="210"/>
      <c r="X782" s="210"/>
    </row>
    <row r="783" spans="1:24" ht="15.75" customHeight="1" x14ac:dyDescent="0.25">
      <c r="A783" s="210"/>
      <c r="B783" s="210"/>
      <c r="C783" s="210"/>
      <c r="D783" s="210"/>
      <c r="E783" s="210"/>
      <c r="F783" s="210"/>
      <c r="G783" s="210"/>
      <c r="H783" s="210"/>
      <c r="I783" s="210"/>
      <c r="J783" s="210"/>
      <c r="K783" s="210"/>
      <c r="L783" s="210"/>
      <c r="M783" s="210"/>
      <c r="N783" s="210"/>
      <c r="O783" s="210"/>
      <c r="P783" s="210"/>
      <c r="Q783" s="210"/>
      <c r="R783" s="210"/>
      <c r="S783" s="210"/>
      <c r="T783" s="210"/>
      <c r="U783" s="210"/>
      <c r="V783" s="210"/>
      <c r="W783" s="210"/>
      <c r="X783" s="210"/>
    </row>
    <row r="784" spans="1:24" ht="15.75" customHeight="1" x14ac:dyDescent="0.25">
      <c r="A784" s="210"/>
      <c r="B784" s="210"/>
      <c r="C784" s="210"/>
      <c r="D784" s="210"/>
      <c r="E784" s="210"/>
      <c r="F784" s="210"/>
      <c r="G784" s="210"/>
      <c r="H784" s="210"/>
      <c r="I784" s="210"/>
      <c r="J784" s="210"/>
      <c r="K784" s="210"/>
      <c r="L784" s="210"/>
      <c r="M784" s="210"/>
      <c r="N784" s="210"/>
      <c r="O784" s="210"/>
      <c r="P784" s="210"/>
      <c r="Q784" s="210"/>
      <c r="R784" s="210"/>
      <c r="S784" s="210"/>
      <c r="T784" s="210"/>
      <c r="U784" s="210"/>
      <c r="V784" s="210"/>
      <c r="W784" s="210"/>
      <c r="X784" s="210"/>
    </row>
    <row r="785" spans="1:24" ht="15.75" customHeight="1" x14ac:dyDescent="0.25">
      <c r="A785" s="210"/>
      <c r="B785" s="210"/>
      <c r="C785" s="210"/>
      <c r="D785" s="210"/>
      <c r="E785" s="210"/>
      <c r="F785" s="210"/>
      <c r="G785" s="210"/>
      <c r="H785" s="210"/>
      <c r="I785" s="210"/>
      <c r="J785" s="210"/>
      <c r="K785" s="210"/>
      <c r="L785" s="210"/>
      <c r="M785" s="210"/>
      <c r="N785" s="210"/>
      <c r="O785" s="210"/>
      <c r="P785" s="210"/>
      <c r="Q785" s="210"/>
      <c r="R785" s="210"/>
      <c r="S785" s="210"/>
      <c r="T785" s="210"/>
      <c r="U785" s="210"/>
      <c r="V785" s="210"/>
      <c r="W785" s="210"/>
      <c r="X785" s="210"/>
    </row>
    <row r="786" spans="1:24" ht="15.75" customHeight="1" x14ac:dyDescent="0.25">
      <c r="A786" s="210"/>
      <c r="B786" s="210"/>
      <c r="C786" s="210"/>
      <c r="D786" s="210"/>
      <c r="E786" s="210"/>
      <c r="F786" s="210"/>
      <c r="G786" s="210"/>
      <c r="H786" s="210"/>
      <c r="I786" s="210"/>
      <c r="J786" s="210"/>
      <c r="K786" s="210"/>
      <c r="L786" s="210"/>
      <c r="M786" s="210"/>
      <c r="N786" s="210"/>
      <c r="O786" s="210"/>
      <c r="P786" s="210"/>
      <c r="Q786" s="210"/>
      <c r="R786" s="210"/>
      <c r="S786" s="210"/>
      <c r="T786" s="210"/>
      <c r="U786" s="210"/>
      <c r="V786" s="210"/>
      <c r="W786" s="210"/>
      <c r="X786" s="210"/>
    </row>
    <row r="787" spans="1:24" ht="15.75" customHeight="1" x14ac:dyDescent="0.25">
      <c r="A787" s="210"/>
      <c r="B787" s="210"/>
      <c r="C787" s="210"/>
      <c r="D787" s="210"/>
      <c r="E787" s="210"/>
      <c r="F787" s="210"/>
      <c r="G787" s="210"/>
      <c r="H787" s="210"/>
      <c r="I787" s="210"/>
      <c r="J787" s="210"/>
      <c r="K787" s="210"/>
      <c r="L787" s="210"/>
      <c r="M787" s="210"/>
      <c r="N787" s="210"/>
      <c r="O787" s="210"/>
      <c r="P787" s="210"/>
      <c r="Q787" s="210"/>
      <c r="R787" s="210"/>
      <c r="S787" s="210"/>
      <c r="T787" s="210"/>
      <c r="U787" s="210"/>
      <c r="V787" s="210"/>
      <c r="W787" s="210"/>
      <c r="X787" s="210"/>
    </row>
    <row r="788" spans="1:24" ht="15.75" customHeight="1" x14ac:dyDescent="0.25">
      <c r="A788" s="210"/>
      <c r="B788" s="210"/>
      <c r="C788" s="210"/>
      <c r="D788" s="210"/>
      <c r="E788" s="210"/>
      <c r="F788" s="210"/>
      <c r="G788" s="210"/>
      <c r="H788" s="210"/>
      <c r="I788" s="210"/>
      <c r="J788" s="210"/>
      <c r="K788" s="210"/>
      <c r="L788" s="210"/>
      <c r="M788" s="210"/>
      <c r="N788" s="210"/>
      <c r="O788" s="210"/>
      <c r="P788" s="210"/>
      <c r="Q788" s="210"/>
      <c r="R788" s="210"/>
      <c r="S788" s="210"/>
      <c r="T788" s="210"/>
      <c r="U788" s="210"/>
      <c r="V788" s="210"/>
      <c r="W788" s="210"/>
      <c r="X788" s="210"/>
    </row>
    <row r="789" spans="1:24" ht="15.75" customHeight="1" x14ac:dyDescent="0.25">
      <c r="A789" s="210"/>
      <c r="B789" s="210"/>
      <c r="C789" s="210"/>
      <c r="D789" s="210"/>
      <c r="E789" s="210"/>
      <c r="F789" s="210"/>
      <c r="G789" s="210"/>
      <c r="H789" s="210"/>
      <c r="I789" s="210"/>
      <c r="J789" s="210"/>
      <c r="K789" s="210"/>
      <c r="L789" s="210"/>
      <c r="M789" s="210"/>
      <c r="N789" s="210"/>
      <c r="O789" s="210"/>
      <c r="P789" s="210"/>
      <c r="Q789" s="210"/>
      <c r="R789" s="210"/>
      <c r="S789" s="210"/>
      <c r="T789" s="210"/>
      <c r="U789" s="210"/>
      <c r="V789" s="210"/>
      <c r="W789" s="210"/>
      <c r="X789" s="210"/>
    </row>
    <row r="790" spans="1:24" ht="15.75" customHeight="1" x14ac:dyDescent="0.25">
      <c r="A790" s="210"/>
      <c r="B790" s="210"/>
      <c r="C790" s="210"/>
      <c r="D790" s="210"/>
      <c r="E790" s="210"/>
      <c r="F790" s="210"/>
      <c r="G790" s="210"/>
      <c r="H790" s="210"/>
      <c r="I790" s="210"/>
      <c r="J790" s="210"/>
      <c r="K790" s="210"/>
      <c r="L790" s="210"/>
      <c r="M790" s="210"/>
      <c r="N790" s="210"/>
      <c r="O790" s="210"/>
      <c r="P790" s="210"/>
      <c r="Q790" s="210"/>
      <c r="R790" s="210"/>
      <c r="S790" s="210"/>
      <c r="T790" s="210"/>
      <c r="U790" s="210"/>
      <c r="V790" s="210"/>
      <c r="W790" s="210"/>
      <c r="X790" s="210"/>
    </row>
    <row r="791" spans="1:24" ht="15.75" customHeight="1" x14ac:dyDescent="0.25">
      <c r="A791" s="210"/>
      <c r="B791" s="210"/>
      <c r="C791" s="210"/>
      <c r="D791" s="210"/>
      <c r="E791" s="210"/>
      <c r="F791" s="210"/>
      <c r="G791" s="210"/>
      <c r="H791" s="210"/>
      <c r="I791" s="210"/>
      <c r="J791" s="210"/>
      <c r="K791" s="210"/>
      <c r="L791" s="210"/>
      <c r="M791" s="210"/>
      <c r="N791" s="210"/>
      <c r="O791" s="210"/>
      <c r="P791" s="210"/>
      <c r="Q791" s="210"/>
      <c r="R791" s="210"/>
      <c r="S791" s="210"/>
      <c r="T791" s="210"/>
      <c r="U791" s="210"/>
      <c r="V791" s="210"/>
      <c r="W791" s="210"/>
      <c r="X791" s="210"/>
    </row>
    <row r="792" spans="1:24" ht="15.75" customHeight="1" x14ac:dyDescent="0.25">
      <c r="A792" s="210"/>
      <c r="B792" s="210"/>
      <c r="C792" s="210"/>
      <c r="D792" s="210"/>
      <c r="E792" s="210"/>
      <c r="F792" s="210"/>
      <c r="G792" s="210"/>
      <c r="H792" s="210"/>
      <c r="I792" s="210"/>
      <c r="J792" s="210"/>
      <c r="K792" s="210"/>
      <c r="L792" s="210"/>
      <c r="M792" s="210"/>
      <c r="N792" s="210"/>
      <c r="O792" s="210"/>
      <c r="P792" s="210"/>
      <c r="Q792" s="210"/>
      <c r="R792" s="210"/>
      <c r="S792" s="210"/>
      <c r="T792" s="210"/>
      <c r="U792" s="210"/>
      <c r="V792" s="210"/>
      <c r="W792" s="210"/>
      <c r="X792" s="210"/>
    </row>
    <row r="793" spans="1:24" ht="15.75" customHeight="1" x14ac:dyDescent="0.25">
      <c r="A793" s="210"/>
      <c r="B793" s="210"/>
      <c r="C793" s="210"/>
      <c r="D793" s="210"/>
      <c r="E793" s="210"/>
      <c r="F793" s="210"/>
      <c r="G793" s="210"/>
      <c r="H793" s="210"/>
      <c r="I793" s="210"/>
      <c r="J793" s="210"/>
      <c r="K793" s="210"/>
      <c r="L793" s="210"/>
      <c r="M793" s="210"/>
      <c r="N793" s="210"/>
      <c r="O793" s="210"/>
      <c r="P793" s="210"/>
      <c r="Q793" s="210"/>
      <c r="R793" s="210"/>
      <c r="S793" s="210"/>
      <c r="T793" s="210"/>
      <c r="U793" s="210"/>
      <c r="V793" s="210"/>
      <c r="W793" s="210"/>
      <c r="X793" s="210"/>
    </row>
    <row r="794" spans="1:24" ht="15.75" customHeight="1" x14ac:dyDescent="0.25">
      <c r="A794" s="210"/>
      <c r="B794" s="210"/>
      <c r="C794" s="210"/>
      <c r="D794" s="210"/>
      <c r="E794" s="210"/>
      <c r="F794" s="210"/>
      <c r="G794" s="210"/>
      <c r="H794" s="210"/>
      <c r="I794" s="210"/>
      <c r="J794" s="210"/>
      <c r="K794" s="210"/>
      <c r="L794" s="210"/>
      <c r="M794" s="210"/>
      <c r="N794" s="210"/>
      <c r="O794" s="210"/>
      <c r="P794" s="210"/>
      <c r="Q794" s="210"/>
      <c r="R794" s="210"/>
      <c r="S794" s="210"/>
      <c r="T794" s="210"/>
      <c r="U794" s="210"/>
      <c r="V794" s="210"/>
      <c r="W794" s="210"/>
      <c r="X794" s="210"/>
    </row>
    <row r="795" spans="1:24" ht="15.75" customHeight="1" x14ac:dyDescent="0.25">
      <c r="A795" s="210"/>
      <c r="B795" s="210"/>
      <c r="C795" s="210"/>
      <c r="D795" s="210"/>
      <c r="E795" s="210"/>
      <c r="F795" s="210"/>
      <c r="G795" s="210"/>
      <c r="H795" s="210"/>
      <c r="I795" s="210"/>
      <c r="J795" s="210"/>
      <c r="K795" s="210"/>
      <c r="L795" s="210"/>
      <c r="M795" s="210"/>
      <c r="N795" s="210"/>
      <c r="O795" s="210"/>
      <c r="P795" s="210"/>
      <c r="Q795" s="210"/>
      <c r="R795" s="210"/>
      <c r="S795" s="210"/>
      <c r="T795" s="210"/>
      <c r="U795" s="210"/>
      <c r="V795" s="210"/>
      <c r="W795" s="210"/>
      <c r="X795" s="210"/>
    </row>
    <row r="796" spans="1:24" ht="15.75" customHeight="1" x14ac:dyDescent="0.25">
      <c r="A796" s="210"/>
      <c r="B796" s="210"/>
      <c r="C796" s="210"/>
      <c r="D796" s="210"/>
      <c r="E796" s="210"/>
      <c r="F796" s="210"/>
      <c r="G796" s="210"/>
      <c r="H796" s="210"/>
      <c r="I796" s="210"/>
      <c r="J796" s="210"/>
      <c r="K796" s="210"/>
      <c r="L796" s="210"/>
      <c r="M796" s="210"/>
      <c r="N796" s="210"/>
      <c r="O796" s="210"/>
      <c r="P796" s="210"/>
      <c r="Q796" s="210"/>
      <c r="R796" s="210"/>
      <c r="S796" s="210"/>
      <c r="T796" s="210"/>
      <c r="U796" s="210"/>
      <c r="V796" s="210"/>
      <c r="W796" s="210"/>
      <c r="X796" s="210"/>
    </row>
    <row r="797" spans="1:24" ht="15.75" customHeight="1" x14ac:dyDescent="0.25">
      <c r="A797" s="210"/>
      <c r="B797" s="210"/>
      <c r="C797" s="210"/>
      <c r="D797" s="210"/>
      <c r="E797" s="210"/>
      <c r="F797" s="210"/>
      <c r="G797" s="210"/>
      <c r="H797" s="210"/>
      <c r="I797" s="210"/>
      <c r="J797" s="210"/>
      <c r="K797" s="210"/>
      <c r="L797" s="210"/>
      <c r="M797" s="210"/>
      <c r="N797" s="210"/>
      <c r="O797" s="210"/>
      <c r="P797" s="210"/>
      <c r="Q797" s="210"/>
      <c r="R797" s="210"/>
      <c r="S797" s="210"/>
      <c r="T797" s="210"/>
      <c r="U797" s="210"/>
      <c r="V797" s="210"/>
      <c r="W797" s="210"/>
      <c r="X797" s="210"/>
    </row>
    <row r="798" spans="1:24" ht="15.75" customHeight="1" x14ac:dyDescent="0.25">
      <c r="A798" s="210"/>
      <c r="B798" s="210"/>
      <c r="C798" s="210"/>
      <c r="D798" s="210"/>
      <c r="E798" s="210"/>
      <c r="F798" s="210"/>
      <c r="G798" s="210"/>
      <c r="H798" s="210"/>
      <c r="I798" s="210"/>
      <c r="J798" s="210"/>
      <c r="K798" s="210"/>
      <c r="L798" s="210"/>
      <c r="M798" s="210"/>
      <c r="N798" s="210"/>
      <c r="O798" s="210"/>
      <c r="P798" s="210"/>
      <c r="Q798" s="210"/>
      <c r="R798" s="210"/>
      <c r="S798" s="210"/>
      <c r="T798" s="210"/>
      <c r="U798" s="210"/>
      <c r="V798" s="210"/>
      <c r="W798" s="210"/>
      <c r="X798" s="210"/>
    </row>
    <row r="799" spans="1:24" ht="15.75" customHeight="1" x14ac:dyDescent="0.25">
      <c r="A799" s="210"/>
      <c r="B799" s="210"/>
      <c r="C799" s="210"/>
      <c r="D799" s="210"/>
      <c r="E799" s="210"/>
      <c r="F799" s="210"/>
      <c r="G799" s="210"/>
      <c r="H799" s="210"/>
      <c r="I799" s="210"/>
      <c r="J799" s="210"/>
      <c r="K799" s="210"/>
      <c r="L799" s="210"/>
      <c r="M799" s="210"/>
      <c r="N799" s="210"/>
      <c r="O799" s="210"/>
      <c r="P799" s="210"/>
      <c r="Q799" s="210"/>
      <c r="R799" s="210"/>
      <c r="S799" s="210"/>
      <c r="T799" s="210"/>
      <c r="U799" s="210"/>
      <c r="V799" s="210"/>
      <c r="W799" s="210"/>
      <c r="X799" s="210"/>
    </row>
    <row r="800" spans="1:24" ht="15.75" customHeight="1" x14ac:dyDescent="0.25">
      <c r="A800" s="210"/>
      <c r="B800" s="210"/>
      <c r="C800" s="210"/>
      <c r="D800" s="210"/>
      <c r="E800" s="210"/>
      <c r="F800" s="210"/>
      <c r="G800" s="210"/>
      <c r="H800" s="210"/>
      <c r="I800" s="210"/>
      <c r="J800" s="210"/>
      <c r="K800" s="210"/>
      <c r="L800" s="210"/>
      <c r="M800" s="210"/>
      <c r="N800" s="210"/>
      <c r="O800" s="210"/>
      <c r="P800" s="210"/>
      <c r="Q800" s="210"/>
      <c r="R800" s="210"/>
      <c r="S800" s="210"/>
      <c r="T800" s="210"/>
      <c r="U800" s="210"/>
      <c r="V800" s="210"/>
      <c r="W800" s="210"/>
      <c r="X800" s="210"/>
    </row>
    <row r="801" spans="1:24" ht="15.75" customHeight="1" x14ac:dyDescent="0.25">
      <c r="A801" s="210"/>
      <c r="B801" s="210"/>
      <c r="C801" s="210"/>
      <c r="D801" s="210"/>
      <c r="E801" s="210"/>
      <c r="F801" s="210"/>
      <c r="G801" s="210"/>
      <c r="H801" s="210"/>
      <c r="I801" s="210"/>
      <c r="J801" s="210"/>
      <c r="K801" s="210"/>
      <c r="L801" s="210"/>
      <c r="M801" s="210"/>
      <c r="N801" s="210"/>
      <c r="O801" s="210"/>
      <c r="P801" s="210"/>
      <c r="Q801" s="210"/>
      <c r="R801" s="210"/>
      <c r="S801" s="210"/>
      <c r="T801" s="210"/>
      <c r="U801" s="210"/>
      <c r="V801" s="210"/>
      <c r="W801" s="210"/>
      <c r="X801" s="210"/>
    </row>
    <row r="802" spans="1:24" ht="15.75" customHeight="1" x14ac:dyDescent="0.25">
      <c r="A802" s="210"/>
      <c r="B802" s="210"/>
      <c r="C802" s="210"/>
      <c r="D802" s="210"/>
      <c r="E802" s="210"/>
      <c r="F802" s="210"/>
      <c r="G802" s="210"/>
      <c r="H802" s="210"/>
      <c r="I802" s="210"/>
      <c r="J802" s="210"/>
      <c r="K802" s="210"/>
      <c r="L802" s="210"/>
      <c r="M802" s="210"/>
      <c r="N802" s="210"/>
      <c r="O802" s="210"/>
      <c r="P802" s="210"/>
      <c r="Q802" s="210"/>
      <c r="R802" s="210"/>
      <c r="S802" s="210"/>
      <c r="T802" s="210"/>
      <c r="U802" s="210"/>
      <c r="V802" s="210"/>
      <c r="W802" s="210"/>
      <c r="X802" s="210"/>
    </row>
    <row r="803" spans="1:24" ht="15.75" customHeight="1" x14ac:dyDescent="0.25">
      <c r="A803" s="210"/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210"/>
      <c r="P803" s="210"/>
      <c r="Q803" s="210"/>
      <c r="R803" s="210"/>
      <c r="S803" s="210"/>
      <c r="T803" s="210"/>
      <c r="U803" s="210"/>
      <c r="V803" s="210"/>
      <c r="W803" s="210"/>
      <c r="X803" s="210"/>
    </row>
    <row r="804" spans="1:24" ht="15.75" customHeight="1" x14ac:dyDescent="0.25">
      <c r="A804" s="210"/>
      <c r="B804" s="210"/>
      <c r="C804" s="210"/>
      <c r="D804" s="210"/>
      <c r="E804" s="210"/>
      <c r="F804" s="210"/>
      <c r="G804" s="210"/>
      <c r="H804" s="210"/>
      <c r="I804" s="210"/>
      <c r="J804" s="210"/>
      <c r="K804" s="210"/>
      <c r="L804" s="210"/>
      <c r="M804" s="210"/>
      <c r="N804" s="210"/>
      <c r="O804" s="210"/>
      <c r="P804" s="210"/>
      <c r="Q804" s="210"/>
      <c r="R804" s="210"/>
      <c r="S804" s="210"/>
      <c r="T804" s="210"/>
      <c r="U804" s="210"/>
      <c r="V804" s="210"/>
      <c r="W804" s="210"/>
      <c r="X804" s="210"/>
    </row>
    <row r="805" spans="1:24" ht="15.75" customHeight="1" x14ac:dyDescent="0.25">
      <c r="A805" s="210"/>
      <c r="B805" s="210"/>
      <c r="C805" s="210"/>
      <c r="D805" s="210"/>
      <c r="E805" s="210"/>
      <c r="F805" s="210"/>
      <c r="G805" s="210"/>
      <c r="H805" s="210"/>
      <c r="I805" s="210"/>
      <c r="J805" s="210"/>
      <c r="K805" s="210"/>
      <c r="L805" s="210"/>
      <c r="M805" s="210"/>
      <c r="N805" s="210"/>
      <c r="O805" s="210"/>
      <c r="P805" s="210"/>
      <c r="Q805" s="210"/>
      <c r="R805" s="210"/>
      <c r="S805" s="210"/>
      <c r="T805" s="210"/>
      <c r="U805" s="210"/>
      <c r="V805" s="210"/>
      <c r="W805" s="210"/>
      <c r="X805" s="210"/>
    </row>
    <row r="806" spans="1:24" ht="15.75" customHeight="1" x14ac:dyDescent="0.25">
      <c r="A806" s="210"/>
      <c r="B806" s="210"/>
      <c r="C806" s="210"/>
      <c r="D806" s="210"/>
      <c r="E806" s="210"/>
      <c r="F806" s="210"/>
      <c r="G806" s="210"/>
      <c r="H806" s="210"/>
      <c r="I806" s="210"/>
      <c r="J806" s="210"/>
      <c r="K806" s="210"/>
      <c r="L806" s="210"/>
      <c r="M806" s="210"/>
      <c r="N806" s="210"/>
      <c r="O806" s="210"/>
      <c r="P806" s="210"/>
      <c r="Q806" s="210"/>
      <c r="R806" s="210"/>
      <c r="S806" s="210"/>
      <c r="T806" s="210"/>
      <c r="U806" s="210"/>
      <c r="V806" s="210"/>
      <c r="W806" s="210"/>
      <c r="X806" s="210"/>
    </row>
    <row r="807" spans="1:24" ht="15.75" customHeight="1" x14ac:dyDescent="0.25">
      <c r="A807" s="210"/>
      <c r="B807" s="210"/>
      <c r="C807" s="210"/>
      <c r="D807" s="210"/>
      <c r="E807" s="210"/>
      <c r="F807" s="210"/>
      <c r="G807" s="210"/>
      <c r="H807" s="210"/>
      <c r="I807" s="210"/>
      <c r="J807" s="210"/>
      <c r="K807" s="210"/>
      <c r="L807" s="210"/>
      <c r="M807" s="210"/>
      <c r="N807" s="210"/>
      <c r="O807" s="210"/>
      <c r="P807" s="210"/>
      <c r="Q807" s="210"/>
      <c r="R807" s="210"/>
      <c r="S807" s="210"/>
      <c r="T807" s="210"/>
      <c r="U807" s="210"/>
      <c r="V807" s="210"/>
      <c r="W807" s="210"/>
      <c r="X807" s="210"/>
    </row>
    <row r="808" spans="1:24" ht="15.75" customHeight="1" x14ac:dyDescent="0.25">
      <c r="A808" s="210"/>
      <c r="B808" s="210"/>
      <c r="C808" s="210"/>
      <c r="D808" s="210"/>
      <c r="E808" s="210"/>
      <c r="F808" s="210"/>
      <c r="G808" s="210"/>
      <c r="H808" s="210"/>
      <c r="I808" s="210"/>
      <c r="J808" s="210"/>
      <c r="K808" s="210"/>
      <c r="L808" s="210"/>
      <c r="M808" s="210"/>
      <c r="N808" s="210"/>
      <c r="O808" s="210"/>
      <c r="P808" s="210"/>
      <c r="Q808" s="210"/>
      <c r="R808" s="210"/>
      <c r="S808" s="210"/>
      <c r="T808" s="210"/>
      <c r="U808" s="210"/>
      <c r="V808" s="210"/>
      <c r="W808" s="210"/>
      <c r="X808" s="210"/>
    </row>
    <row r="809" spans="1:24" ht="15.75" customHeight="1" x14ac:dyDescent="0.25">
      <c r="A809" s="210"/>
      <c r="B809" s="210"/>
      <c r="C809" s="210"/>
      <c r="D809" s="210"/>
      <c r="E809" s="210"/>
      <c r="F809" s="210"/>
      <c r="G809" s="210"/>
      <c r="H809" s="210"/>
      <c r="I809" s="210"/>
      <c r="J809" s="210"/>
      <c r="K809" s="210"/>
      <c r="L809" s="210"/>
      <c r="M809" s="210"/>
      <c r="N809" s="210"/>
      <c r="O809" s="210"/>
      <c r="P809" s="210"/>
      <c r="Q809" s="210"/>
      <c r="R809" s="210"/>
      <c r="S809" s="210"/>
      <c r="T809" s="210"/>
      <c r="U809" s="210"/>
      <c r="V809" s="210"/>
      <c r="W809" s="210"/>
      <c r="X809" s="210"/>
    </row>
    <row r="810" spans="1:24" ht="15.75" customHeight="1" x14ac:dyDescent="0.25">
      <c r="A810" s="210"/>
      <c r="B810" s="210"/>
      <c r="C810" s="210"/>
      <c r="D810" s="210"/>
      <c r="E810" s="210"/>
      <c r="F810" s="210"/>
      <c r="G810" s="210"/>
      <c r="H810" s="210"/>
      <c r="I810" s="210"/>
      <c r="J810" s="210"/>
      <c r="K810" s="210"/>
      <c r="L810" s="210"/>
      <c r="M810" s="210"/>
      <c r="N810" s="210"/>
      <c r="O810" s="210"/>
      <c r="P810" s="210"/>
      <c r="Q810" s="210"/>
      <c r="R810" s="210"/>
      <c r="S810" s="210"/>
      <c r="T810" s="210"/>
      <c r="U810" s="210"/>
      <c r="V810" s="210"/>
      <c r="W810" s="210"/>
      <c r="X810" s="210"/>
    </row>
    <row r="811" spans="1:24" ht="15.75" customHeight="1" x14ac:dyDescent="0.25">
      <c r="A811" s="210"/>
      <c r="B811" s="210"/>
      <c r="C811" s="210"/>
      <c r="D811" s="210"/>
      <c r="E811" s="210"/>
      <c r="F811" s="210"/>
      <c r="G811" s="210"/>
      <c r="H811" s="210"/>
      <c r="I811" s="210"/>
      <c r="J811" s="210"/>
      <c r="K811" s="210"/>
      <c r="L811" s="210"/>
      <c r="M811" s="210"/>
      <c r="N811" s="210"/>
      <c r="O811" s="210"/>
      <c r="P811" s="210"/>
      <c r="Q811" s="210"/>
      <c r="R811" s="210"/>
      <c r="S811" s="210"/>
      <c r="T811" s="210"/>
      <c r="U811" s="210"/>
      <c r="V811" s="210"/>
      <c r="W811" s="210"/>
      <c r="X811" s="210"/>
    </row>
    <row r="812" spans="1:24" ht="15.75" customHeight="1" x14ac:dyDescent="0.25">
      <c r="A812" s="210"/>
      <c r="B812" s="210"/>
      <c r="C812" s="210"/>
      <c r="D812" s="210"/>
      <c r="E812" s="210"/>
      <c r="F812" s="210"/>
      <c r="G812" s="210"/>
      <c r="H812" s="210"/>
      <c r="I812" s="210"/>
      <c r="J812" s="210"/>
      <c r="K812" s="210"/>
      <c r="L812" s="210"/>
      <c r="M812" s="210"/>
      <c r="N812" s="210"/>
      <c r="O812" s="210"/>
      <c r="P812" s="210"/>
      <c r="Q812" s="210"/>
      <c r="R812" s="210"/>
      <c r="S812" s="210"/>
      <c r="T812" s="210"/>
      <c r="U812" s="210"/>
      <c r="V812" s="210"/>
      <c r="W812" s="210"/>
      <c r="X812" s="210"/>
    </row>
    <row r="813" spans="1:24" ht="15.75" customHeight="1" x14ac:dyDescent="0.25">
      <c r="A813" s="210"/>
      <c r="B813" s="210"/>
      <c r="C813" s="210"/>
      <c r="D813" s="210"/>
      <c r="E813" s="210"/>
      <c r="F813" s="210"/>
      <c r="G813" s="210"/>
      <c r="H813" s="210"/>
      <c r="I813" s="210"/>
      <c r="J813" s="210"/>
      <c r="K813" s="210"/>
      <c r="L813" s="210"/>
      <c r="M813" s="210"/>
      <c r="N813" s="210"/>
      <c r="O813" s="210"/>
      <c r="P813" s="210"/>
      <c r="Q813" s="210"/>
      <c r="R813" s="210"/>
      <c r="S813" s="210"/>
      <c r="T813" s="210"/>
      <c r="U813" s="210"/>
      <c r="V813" s="210"/>
      <c r="W813" s="210"/>
      <c r="X813" s="210"/>
    </row>
    <row r="814" spans="1:24" ht="15.75" customHeight="1" x14ac:dyDescent="0.25">
      <c r="A814" s="210"/>
      <c r="B814" s="210"/>
      <c r="C814" s="210"/>
      <c r="D814" s="210"/>
      <c r="E814" s="210"/>
      <c r="F814" s="210"/>
      <c r="G814" s="210"/>
      <c r="H814" s="210"/>
      <c r="I814" s="210"/>
      <c r="J814" s="210"/>
      <c r="K814" s="210"/>
      <c r="L814" s="210"/>
      <c r="M814" s="210"/>
      <c r="N814" s="210"/>
      <c r="O814" s="210"/>
      <c r="P814" s="210"/>
      <c r="Q814" s="210"/>
      <c r="R814" s="210"/>
      <c r="S814" s="210"/>
      <c r="T814" s="210"/>
      <c r="U814" s="210"/>
      <c r="V814" s="210"/>
      <c r="W814" s="210"/>
      <c r="X814" s="210"/>
    </row>
    <row r="815" spans="1:24" ht="15.75" customHeight="1" x14ac:dyDescent="0.25">
      <c r="A815" s="210"/>
      <c r="B815" s="210"/>
      <c r="C815" s="210"/>
      <c r="D815" s="210"/>
      <c r="E815" s="210"/>
      <c r="F815" s="210"/>
      <c r="G815" s="210"/>
      <c r="H815" s="210"/>
      <c r="I815" s="210"/>
      <c r="J815" s="210"/>
      <c r="K815" s="210"/>
      <c r="L815" s="210"/>
      <c r="M815" s="210"/>
      <c r="N815" s="210"/>
      <c r="O815" s="210"/>
      <c r="P815" s="210"/>
      <c r="Q815" s="210"/>
      <c r="R815" s="210"/>
      <c r="S815" s="210"/>
      <c r="T815" s="210"/>
      <c r="U815" s="210"/>
      <c r="V815" s="210"/>
      <c r="W815" s="210"/>
      <c r="X815" s="210"/>
    </row>
    <row r="816" spans="1:24" ht="15.75" customHeight="1" x14ac:dyDescent="0.25">
      <c r="A816" s="210"/>
      <c r="B816" s="210"/>
      <c r="C816" s="210"/>
      <c r="D816" s="210"/>
      <c r="E816" s="210"/>
      <c r="F816" s="210"/>
      <c r="G816" s="210"/>
      <c r="H816" s="210"/>
      <c r="I816" s="210"/>
      <c r="J816" s="210"/>
      <c r="K816" s="210"/>
      <c r="L816" s="210"/>
      <c r="M816" s="210"/>
      <c r="N816" s="210"/>
      <c r="O816" s="210"/>
      <c r="P816" s="210"/>
      <c r="Q816" s="210"/>
      <c r="R816" s="210"/>
      <c r="S816" s="210"/>
      <c r="T816" s="210"/>
      <c r="U816" s="210"/>
      <c r="V816" s="210"/>
      <c r="W816" s="210"/>
      <c r="X816" s="210"/>
    </row>
    <row r="817" spans="1:24" ht="15.75" customHeight="1" x14ac:dyDescent="0.25">
      <c r="A817" s="210"/>
      <c r="B817" s="210"/>
      <c r="C817" s="210"/>
      <c r="D817" s="210"/>
      <c r="E817" s="210"/>
      <c r="F817" s="210"/>
      <c r="G817" s="210"/>
      <c r="H817" s="210"/>
      <c r="I817" s="210"/>
      <c r="J817" s="210"/>
      <c r="K817" s="210"/>
      <c r="L817" s="210"/>
      <c r="M817" s="210"/>
      <c r="N817" s="210"/>
      <c r="O817" s="210"/>
      <c r="P817" s="210"/>
      <c r="Q817" s="210"/>
      <c r="R817" s="210"/>
      <c r="S817" s="210"/>
      <c r="T817" s="210"/>
      <c r="U817" s="210"/>
      <c r="V817" s="210"/>
      <c r="W817" s="210"/>
      <c r="X817" s="210"/>
    </row>
    <row r="818" spans="1:24" ht="15.75" customHeight="1" x14ac:dyDescent="0.25">
      <c r="A818" s="210"/>
      <c r="B818" s="210"/>
      <c r="C818" s="210"/>
      <c r="D818" s="210"/>
      <c r="E818" s="210"/>
      <c r="F818" s="210"/>
      <c r="G818" s="210"/>
      <c r="H818" s="210"/>
      <c r="I818" s="210"/>
      <c r="J818" s="210"/>
      <c r="K818" s="210"/>
      <c r="L818" s="210"/>
      <c r="M818" s="210"/>
      <c r="N818" s="210"/>
      <c r="O818" s="210"/>
      <c r="P818" s="210"/>
      <c r="Q818" s="210"/>
      <c r="R818" s="210"/>
      <c r="S818" s="210"/>
      <c r="T818" s="210"/>
      <c r="U818" s="210"/>
      <c r="V818" s="210"/>
      <c r="W818" s="210"/>
      <c r="X818" s="210"/>
    </row>
    <row r="819" spans="1:24" ht="15.75" customHeight="1" x14ac:dyDescent="0.25">
      <c r="A819" s="210"/>
      <c r="B819" s="210"/>
      <c r="C819" s="210"/>
      <c r="D819" s="210"/>
      <c r="E819" s="210"/>
      <c r="F819" s="210"/>
      <c r="G819" s="210"/>
      <c r="H819" s="210"/>
      <c r="I819" s="210"/>
      <c r="J819" s="210"/>
      <c r="K819" s="210"/>
      <c r="L819" s="210"/>
      <c r="M819" s="210"/>
      <c r="N819" s="210"/>
      <c r="O819" s="210"/>
      <c r="P819" s="210"/>
      <c r="Q819" s="210"/>
      <c r="R819" s="210"/>
      <c r="S819" s="210"/>
      <c r="T819" s="210"/>
      <c r="U819" s="210"/>
      <c r="V819" s="210"/>
      <c r="W819" s="210"/>
      <c r="X819" s="210"/>
    </row>
    <row r="820" spans="1:24" ht="15.75" customHeight="1" x14ac:dyDescent="0.25">
      <c r="A820" s="210"/>
      <c r="B820" s="210"/>
      <c r="C820" s="210"/>
      <c r="D820" s="210"/>
      <c r="E820" s="210"/>
      <c r="F820" s="210"/>
      <c r="G820" s="210"/>
      <c r="H820" s="210"/>
      <c r="I820" s="210"/>
      <c r="J820" s="210"/>
      <c r="K820" s="210"/>
      <c r="L820" s="210"/>
      <c r="M820" s="210"/>
      <c r="N820" s="210"/>
      <c r="O820" s="210"/>
      <c r="P820" s="210"/>
      <c r="Q820" s="210"/>
      <c r="R820" s="210"/>
      <c r="S820" s="210"/>
      <c r="T820" s="210"/>
      <c r="U820" s="210"/>
      <c r="V820" s="210"/>
      <c r="W820" s="210"/>
      <c r="X820" s="210"/>
    </row>
    <row r="821" spans="1:24" ht="15.75" customHeight="1" x14ac:dyDescent="0.25">
      <c r="A821" s="210"/>
      <c r="B821" s="210"/>
      <c r="C821" s="210"/>
      <c r="D821" s="210"/>
      <c r="E821" s="210"/>
      <c r="F821" s="210"/>
      <c r="G821" s="210"/>
      <c r="H821" s="210"/>
      <c r="I821" s="210"/>
      <c r="J821" s="210"/>
      <c r="K821" s="210"/>
      <c r="L821" s="210"/>
      <c r="M821" s="210"/>
      <c r="N821" s="210"/>
      <c r="O821" s="210"/>
      <c r="P821" s="210"/>
      <c r="Q821" s="210"/>
      <c r="R821" s="210"/>
      <c r="S821" s="210"/>
      <c r="T821" s="210"/>
      <c r="U821" s="210"/>
      <c r="V821" s="210"/>
      <c r="W821" s="210"/>
      <c r="X821" s="210"/>
    </row>
    <row r="822" spans="1:24" ht="15.75" customHeight="1" x14ac:dyDescent="0.25">
      <c r="A822" s="210"/>
      <c r="B822" s="210"/>
      <c r="C822" s="210"/>
      <c r="D822" s="210"/>
      <c r="E822" s="210"/>
      <c r="F822" s="210"/>
      <c r="G822" s="210"/>
      <c r="H822" s="210"/>
      <c r="I822" s="210"/>
      <c r="J822" s="210"/>
      <c r="K822" s="210"/>
      <c r="L822" s="210"/>
      <c r="M822" s="210"/>
      <c r="N822" s="210"/>
      <c r="O822" s="210"/>
      <c r="P822" s="210"/>
      <c r="Q822" s="210"/>
      <c r="R822" s="210"/>
      <c r="S822" s="210"/>
      <c r="T822" s="210"/>
      <c r="U822" s="210"/>
      <c r="V822" s="210"/>
      <c r="W822" s="210"/>
      <c r="X822" s="210"/>
    </row>
    <row r="823" spans="1:24" ht="15.75" customHeight="1" x14ac:dyDescent="0.25">
      <c r="A823" s="210"/>
      <c r="B823" s="210"/>
      <c r="C823" s="210"/>
      <c r="D823" s="210"/>
      <c r="E823" s="210"/>
      <c r="F823" s="210"/>
      <c r="G823" s="210"/>
      <c r="H823" s="210"/>
      <c r="I823" s="210"/>
      <c r="J823" s="210"/>
      <c r="K823" s="210"/>
      <c r="L823" s="210"/>
      <c r="M823" s="210"/>
      <c r="N823" s="210"/>
      <c r="O823" s="210"/>
      <c r="P823" s="210"/>
      <c r="Q823" s="210"/>
      <c r="R823" s="210"/>
      <c r="S823" s="210"/>
      <c r="T823" s="210"/>
      <c r="U823" s="210"/>
      <c r="V823" s="210"/>
      <c r="W823" s="210"/>
      <c r="X823" s="210"/>
    </row>
    <row r="824" spans="1:24" ht="15.75" customHeight="1" x14ac:dyDescent="0.25">
      <c r="A824" s="210"/>
      <c r="B824" s="210"/>
      <c r="C824" s="210"/>
      <c r="D824" s="210"/>
      <c r="E824" s="210"/>
      <c r="F824" s="210"/>
      <c r="G824" s="210"/>
      <c r="H824" s="210"/>
      <c r="I824" s="210"/>
      <c r="J824" s="210"/>
      <c r="K824" s="210"/>
      <c r="L824" s="210"/>
      <c r="M824" s="210"/>
      <c r="N824" s="210"/>
      <c r="O824" s="210"/>
      <c r="P824" s="210"/>
      <c r="Q824" s="210"/>
      <c r="R824" s="210"/>
      <c r="S824" s="210"/>
      <c r="T824" s="210"/>
      <c r="U824" s="210"/>
      <c r="V824" s="210"/>
      <c r="W824" s="210"/>
      <c r="X824" s="210"/>
    </row>
    <row r="825" spans="1:24" ht="15.75" customHeight="1" x14ac:dyDescent="0.25">
      <c r="A825" s="210"/>
      <c r="B825" s="210"/>
      <c r="C825" s="210"/>
      <c r="D825" s="210"/>
      <c r="E825" s="210"/>
      <c r="F825" s="210"/>
      <c r="G825" s="210"/>
      <c r="H825" s="210"/>
      <c r="I825" s="210"/>
      <c r="J825" s="210"/>
      <c r="K825" s="210"/>
      <c r="L825" s="210"/>
      <c r="M825" s="210"/>
      <c r="N825" s="210"/>
      <c r="O825" s="210"/>
      <c r="P825" s="210"/>
      <c r="Q825" s="210"/>
      <c r="R825" s="210"/>
      <c r="S825" s="210"/>
      <c r="T825" s="210"/>
      <c r="U825" s="210"/>
      <c r="V825" s="210"/>
      <c r="W825" s="210"/>
      <c r="X825" s="210"/>
    </row>
    <row r="826" spans="1:24" ht="15.75" customHeight="1" x14ac:dyDescent="0.25">
      <c r="A826" s="210"/>
      <c r="B826" s="210"/>
      <c r="C826" s="210"/>
      <c r="D826" s="210"/>
      <c r="E826" s="210"/>
      <c r="F826" s="210"/>
      <c r="G826" s="210"/>
      <c r="H826" s="210"/>
      <c r="I826" s="210"/>
      <c r="J826" s="210"/>
      <c r="K826" s="210"/>
      <c r="L826" s="210"/>
      <c r="M826" s="210"/>
      <c r="N826" s="210"/>
      <c r="O826" s="210"/>
      <c r="P826" s="210"/>
      <c r="Q826" s="210"/>
      <c r="R826" s="210"/>
      <c r="S826" s="210"/>
      <c r="T826" s="210"/>
      <c r="U826" s="210"/>
      <c r="V826" s="210"/>
      <c r="W826" s="210"/>
      <c r="X826" s="210"/>
    </row>
    <row r="827" spans="1:24" ht="15.75" customHeight="1" x14ac:dyDescent="0.25">
      <c r="A827" s="210"/>
      <c r="B827" s="210"/>
      <c r="C827" s="210"/>
      <c r="D827" s="210"/>
      <c r="E827" s="210"/>
      <c r="F827" s="210"/>
      <c r="G827" s="210"/>
      <c r="H827" s="210"/>
      <c r="I827" s="210"/>
      <c r="J827" s="210"/>
      <c r="K827" s="210"/>
      <c r="L827" s="210"/>
      <c r="M827" s="210"/>
      <c r="N827" s="210"/>
      <c r="O827" s="210"/>
      <c r="P827" s="210"/>
      <c r="Q827" s="210"/>
      <c r="R827" s="210"/>
      <c r="S827" s="210"/>
      <c r="T827" s="210"/>
      <c r="U827" s="210"/>
      <c r="V827" s="210"/>
      <c r="W827" s="210"/>
      <c r="X827" s="210"/>
    </row>
    <row r="828" spans="1:24" ht="15.75" customHeight="1" x14ac:dyDescent="0.25">
      <c r="A828" s="210"/>
      <c r="B828" s="210"/>
      <c r="C828" s="210"/>
      <c r="D828" s="210"/>
      <c r="E828" s="210"/>
      <c r="F828" s="210"/>
      <c r="G828" s="210"/>
      <c r="H828" s="210"/>
      <c r="I828" s="210"/>
      <c r="J828" s="210"/>
      <c r="K828" s="210"/>
      <c r="L828" s="210"/>
      <c r="M828" s="210"/>
      <c r="N828" s="210"/>
      <c r="O828" s="210"/>
      <c r="P828" s="210"/>
      <c r="Q828" s="210"/>
      <c r="R828" s="210"/>
      <c r="S828" s="210"/>
      <c r="T828" s="210"/>
      <c r="U828" s="210"/>
      <c r="V828" s="210"/>
      <c r="W828" s="210"/>
      <c r="X828" s="210"/>
    </row>
    <row r="829" spans="1:24" ht="15.75" customHeight="1" x14ac:dyDescent="0.25">
      <c r="A829" s="210"/>
      <c r="B829" s="210"/>
      <c r="C829" s="210"/>
      <c r="D829" s="210"/>
      <c r="E829" s="210"/>
      <c r="F829" s="210"/>
      <c r="G829" s="210"/>
      <c r="H829" s="210"/>
      <c r="I829" s="210"/>
      <c r="J829" s="210"/>
      <c r="K829" s="210"/>
      <c r="L829" s="210"/>
      <c r="M829" s="210"/>
      <c r="N829" s="210"/>
      <c r="O829" s="210"/>
      <c r="P829" s="210"/>
      <c r="Q829" s="210"/>
      <c r="R829" s="210"/>
      <c r="S829" s="210"/>
      <c r="T829" s="210"/>
      <c r="U829" s="210"/>
      <c r="V829" s="210"/>
      <c r="W829" s="210"/>
      <c r="X829" s="210"/>
    </row>
    <row r="830" spans="1:24" ht="15.75" customHeight="1" x14ac:dyDescent="0.25">
      <c r="A830" s="210"/>
      <c r="B830" s="210"/>
      <c r="C830" s="210"/>
      <c r="D830" s="210"/>
      <c r="E830" s="210"/>
      <c r="F830" s="210"/>
      <c r="G830" s="210"/>
      <c r="H830" s="210"/>
      <c r="I830" s="210"/>
      <c r="J830" s="210"/>
      <c r="K830" s="210"/>
      <c r="L830" s="210"/>
      <c r="M830" s="210"/>
      <c r="N830" s="210"/>
      <c r="O830" s="210"/>
      <c r="P830" s="210"/>
      <c r="Q830" s="210"/>
      <c r="R830" s="210"/>
      <c r="S830" s="210"/>
      <c r="T830" s="210"/>
      <c r="U830" s="210"/>
      <c r="V830" s="210"/>
      <c r="W830" s="210"/>
      <c r="X830" s="210"/>
    </row>
    <row r="831" spans="1:24" ht="15.75" customHeight="1" x14ac:dyDescent="0.25">
      <c r="A831" s="210"/>
      <c r="B831" s="210"/>
      <c r="C831" s="210"/>
      <c r="D831" s="210"/>
      <c r="E831" s="210"/>
      <c r="F831" s="210"/>
      <c r="G831" s="210"/>
      <c r="H831" s="210"/>
      <c r="I831" s="210"/>
      <c r="J831" s="210"/>
      <c r="K831" s="210"/>
      <c r="L831" s="210"/>
      <c r="M831" s="210"/>
      <c r="N831" s="210"/>
      <c r="O831" s="210"/>
      <c r="P831" s="210"/>
      <c r="Q831" s="210"/>
      <c r="R831" s="210"/>
      <c r="S831" s="210"/>
      <c r="T831" s="210"/>
      <c r="U831" s="210"/>
      <c r="V831" s="210"/>
      <c r="W831" s="210"/>
      <c r="X831" s="210"/>
    </row>
    <row r="832" spans="1:24" ht="15.75" customHeight="1" x14ac:dyDescent="0.25">
      <c r="A832" s="210"/>
      <c r="B832" s="210"/>
      <c r="C832" s="210"/>
      <c r="D832" s="210"/>
      <c r="E832" s="210"/>
      <c r="F832" s="210"/>
      <c r="G832" s="210"/>
      <c r="H832" s="210"/>
      <c r="I832" s="210"/>
      <c r="J832" s="210"/>
      <c r="K832" s="210"/>
      <c r="L832" s="210"/>
      <c r="M832" s="210"/>
      <c r="N832" s="210"/>
      <c r="O832" s="210"/>
      <c r="P832" s="210"/>
      <c r="Q832" s="210"/>
      <c r="R832" s="210"/>
      <c r="S832" s="210"/>
      <c r="T832" s="210"/>
      <c r="U832" s="210"/>
      <c r="V832" s="210"/>
      <c r="W832" s="210"/>
      <c r="X832" s="210"/>
    </row>
    <row r="833" spans="1:24" ht="15.75" customHeight="1" x14ac:dyDescent="0.25">
      <c r="A833" s="210"/>
      <c r="B833" s="210"/>
      <c r="C833" s="210"/>
      <c r="D833" s="210"/>
      <c r="E833" s="210"/>
      <c r="F833" s="210"/>
      <c r="G833" s="210"/>
      <c r="H833" s="210"/>
      <c r="I833" s="210"/>
      <c r="J833" s="210"/>
      <c r="K833" s="210"/>
      <c r="L833" s="210"/>
      <c r="M833" s="210"/>
      <c r="N833" s="210"/>
      <c r="O833" s="210"/>
      <c r="P833" s="210"/>
      <c r="Q833" s="210"/>
      <c r="R833" s="210"/>
      <c r="S833" s="210"/>
      <c r="T833" s="210"/>
      <c r="U833" s="210"/>
      <c r="V833" s="210"/>
      <c r="W833" s="210"/>
      <c r="X833" s="210"/>
    </row>
    <row r="834" spans="1:24" ht="15.75" customHeight="1" x14ac:dyDescent="0.25">
      <c r="A834" s="210"/>
      <c r="B834" s="210"/>
      <c r="C834" s="210"/>
      <c r="D834" s="210"/>
      <c r="E834" s="210"/>
      <c r="F834" s="210"/>
      <c r="G834" s="210"/>
      <c r="H834" s="210"/>
      <c r="I834" s="210"/>
      <c r="J834" s="210"/>
      <c r="K834" s="210"/>
      <c r="L834" s="210"/>
      <c r="M834" s="210"/>
      <c r="N834" s="210"/>
      <c r="O834" s="210"/>
      <c r="P834" s="210"/>
      <c r="Q834" s="210"/>
      <c r="R834" s="210"/>
      <c r="S834" s="210"/>
      <c r="T834" s="210"/>
      <c r="U834" s="210"/>
      <c r="V834" s="210"/>
      <c r="W834" s="210"/>
      <c r="X834" s="210"/>
    </row>
    <row r="835" spans="1:24" ht="15.75" customHeight="1" x14ac:dyDescent="0.25">
      <c r="A835" s="210"/>
      <c r="B835" s="210"/>
      <c r="C835" s="210"/>
      <c r="D835" s="210"/>
      <c r="E835" s="210"/>
      <c r="F835" s="210"/>
      <c r="G835" s="210"/>
      <c r="H835" s="210"/>
      <c r="I835" s="210"/>
      <c r="J835" s="210"/>
      <c r="K835" s="210"/>
      <c r="L835" s="210"/>
      <c r="M835" s="210"/>
      <c r="N835" s="210"/>
      <c r="O835" s="210"/>
      <c r="P835" s="210"/>
      <c r="Q835" s="210"/>
      <c r="R835" s="210"/>
      <c r="S835" s="210"/>
      <c r="T835" s="210"/>
      <c r="U835" s="210"/>
      <c r="V835" s="210"/>
      <c r="W835" s="210"/>
      <c r="X835" s="210"/>
    </row>
    <row r="836" spans="1:24" ht="15.75" customHeight="1" x14ac:dyDescent="0.25">
      <c r="A836" s="210"/>
      <c r="B836" s="210"/>
      <c r="C836" s="210"/>
      <c r="D836" s="210"/>
      <c r="E836" s="210"/>
      <c r="F836" s="210"/>
      <c r="G836" s="210"/>
      <c r="H836" s="210"/>
      <c r="I836" s="210"/>
      <c r="J836" s="210"/>
      <c r="K836" s="210"/>
      <c r="L836" s="210"/>
      <c r="M836" s="210"/>
      <c r="N836" s="210"/>
      <c r="O836" s="210"/>
      <c r="P836" s="210"/>
      <c r="Q836" s="210"/>
      <c r="R836" s="210"/>
      <c r="S836" s="210"/>
      <c r="T836" s="210"/>
      <c r="U836" s="210"/>
      <c r="V836" s="210"/>
      <c r="W836" s="210"/>
      <c r="X836" s="210"/>
    </row>
    <row r="837" spans="1:24" ht="15.75" customHeight="1" x14ac:dyDescent="0.25">
      <c r="A837" s="210"/>
      <c r="B837" s="210"/>
      <c r="C837" s="210"/>
      <c r="D837" s="210"/>
      <c r="E837" s="210"/>
      <c r="F837" s="210"/>
      <c r="G837" s="210"/>
      <c r="H837" s="210"/>
      <c r="I837" s="210"/>
      <c r="J837" s="210"/>
      <c r="K837" s="210"/>
      <c r="L837" s="210"/>
      <c r="M837" s="210"/>
      <c r="N837" s="210"/>
      <c r="O837" s="210"/>
      <c r="P837" s="210"/>
      <c r="Q837" s="210"/>
      <c r="R837" s="210"/>
      <c r="S837" s="210"/>
      <c r="T837" s="210"/>
      <c r="U837" s="210"/>
      <c r="V837" s="210"/>
      <c r="W837" s="210"/>
      <c r="X837" s="210"/>
    </row>
    <row r="838" spans="1:24" ht="15.75" customHeight="1" x14ac:dyDescent="0.25">
      <c r="A838" s="210"/>
      <c r="B838" s="210"/>
      <c r="C838" s="210"/>
      <c r="D838" s="210"/>
      <c r="E838" s="210"/>
      <c r="F838" s="210"/>
      <c r="G838" s="210"/>
      <c r="H838" s="210"/>
      <c r="I838" s="210"/>
      <c r="J838" s="210"/>
      <c r="K838" s="210"/>
      <c r="L838" s="210"/>
      <c r="M838" s="210"/>
      <c r="N838" s="210"/>
      <c r="O838" s="210"/>
      <c r="P838" s="210"/>
      <c r="Q838" s="210"/>
      <c r="R838" s="210"/>
      <c r="S838" s="210"/>
      <c r="T838" s="210"/>
      <c r="U838" s="210"/>
      <c r="V838" s="210"/>
      <c r="W838" s="210"/>
      <c r="X838" s="210"/>
    </row>
    <row r="839" spans="1:24" ht="15.75" customHeight="1" x14ac:dyDescent="0.25">
      <c r="A839" s="210"/>
      <c r="B839" s="210"/>
      <c r="C839" s="210"/>
      <c r="D839" s="210"/>
      <c r="E839" s="210"/>
      <c r="F839" s="210"/>
      <c r="G839" s="210"/>
      <c r="H839" s="210"/>
      <c r="I839" s="210"/>
      <c r="J839" s="210"/>
      <c r="K839" s="210"/>
      <c r="L839" s="210"/>
      <c r="M839" s="210"/>
      <c r="N839" s="210"/>
      <c r="O839" s="210"/>
      <c r="P839" s="210"/>
      <c r="Q839" s="210"/>
      <c r="R839" s="210"/>
      <c r="S839" s="210"/>
      <c r="T839" s="210"/>
      <c r="U839" s="210"/>
      <c r="V839" s="210"/>
      <c r="W839" s="210"/>
      <c r="X839" s="210"/>
    </row>
    <row r="840" spans="1:24" ht="15.75" customHeight="1" x14ac:dyDescent="0.25">
      <c r="A840" s="210"/>
      <c r="B840" s="210"/>
      <c r="C840" s="210"/>
      <c r="D840" s="210"/>
      <c r="E840" s="210"/>
      <c r="F840" s="210"/>
      <c r="G840" s="210"/>
      <c r="H840" s="210"/>
      <c r="I840" s="210"/>
      <c r="J840" s="210"/>
      <c r="K840" s="210"/>
      <c r="L840" s="210"/>
      <c r="M840" s="210"/>
      <c r="N840" s="210"/>
      <c r="O840" s="210"/>
      <c r="P840" s="210"/>
      <c r="Q840" s="210"/>
      <c r="R840" s="210"/>
      <c r="S840" s="210"/>
      <c r="T840" s="210"/>
      <c r="U840" s="210"/>
      <c r="V840" s="210"/>
      <c r="W840" s="210"/>
      <c r="X840" s="210"/>
    </row>
    <row r="841" spans="1:24" ht="15.75" customHeight="1" x14ac:dyDescent="0.25">
      <c r="A841" s="210"/>
      <c r="B841" s="210"/>
      <c r="C841" s="210"/>
      <c r="D841" s="210"/>
      <c r="E841" s="210"/>
      <c r="F841" s="210"/>
      <c r="G841" s="210"/>
      <c r="H841" s="210"/>
      <c r="I841" s="210"/>
      <c r="J841" s="210"/>
      <c r="K841" s="210"/>
      <c r="L841" s="210"/>
      <c r="M841" s="210"/>
      <c r="N841" s="210"/>
      <c r="O841" s="210"/>
      <c r="P841" s="210"/>
      <c r="Q841" s="210"/>
      <c r="R841" s="210"/>
      <c r="S841" s="210"/>
      <c r="T841" s="210"/>
      <c r="U841" s="210"/>
      <c r="V841" s="210"/>
      <c r="W841" s="210"/>
      <c r="X841" s="210"/>
    </row>
    <row r="842" spans="1:24" ht="15.75" customHeight="1" x14ac:dyDescent="0.25">
      <c r="A842" s="210"/>
      <c r="B842" s="210"/>
      <c r="C842" s="210"/>
      <c r="D842" s="210"/>
      <c r="E842" s="210"/>
      <c r="F842" s="210"/>
      <c r="G842" s="210"/>
      <c r="H842" s="210"/>
      <c r="I842" s="210"/>
      <c r="J842" s="210"/>
      <c r="K842" s="210"/>
      <c r="L842" s="210"/>
      <c r="M842" s="210"/>
      <c r="N842" s="210"/>
      <c r="O842" s="210"/>
      <c r="P842" s="210"/>
      <c r="Q842" s="210"/>
      <c r="R842" s="210"/>
      <c r="S842" s="210"/>
      <c r="T842" s="210"/>
      <c r="U842" s="210"/>
      <c r="V842" s="210"/>
      <c r="W842" s="210"/>
      <c r="X842" s="210"/>
    </row>
    <row r="843" spans="1:24" ht="15.75" customHeight="1" x14ac:dyDescent="0.25">
      <c r="A843" s="210"/>
      <c r="B843" s="210"/>
      <c r="C843" s="210"/>
      <c r="D843" s="210"/>
      <c r="E843" s="210"/>
      <c r="F843" s="210"/>
      <c r="G843" s="210"/>
      <c r="H843" s="210"/>
      <c r="I843" s="210"/>
      <c r="J843" s="210"/>
      <c r="K843" s="210"/>
      <c r="L843" s="210"/>
      <c r="M843" s="210"/>
      <c r="N843" s="210"/>
      <c r="O843" s="210"/>
      <c r="P843" s="210"/>
      <c r="Q843" s="210"/>
      <c r="R843" s="210"/>
      <c r="S843" s="210"/>
      <c r="T843" s="210"/>
      <c r="U843" s="210"/>
      <c r="V843" s="210"/>
      <c r="W843" s="210"/>
      <c r="X843" s="210"/>
    </row>
    <row r="844" spans="1:24" ht="15.75" customHeight="1" x14ac:dyDescent="0.25">
      <c r="A844" s="210"/>
      <c r="B844" s="210"/>
      <c r="C844" s="210"/>
      <c r="D844" s="210"/>
      <c r="E844" s="210"/>
      <c r="F844" s="210"/>
      <c r="G844" s="210"/>
      <c r="H844" s="210"/>
      <c r="I844" s="210"/>
      <c r="J844" s="210"/>
      <c r="K844" s="210"/>
      <c r="L844" s="210"/>
      <c r="M844" s="210"/>
      <c r="N844" s="210"/>
      <c r="O844" s="210"/>
      <c r="P844" s="210"/>
      <c r="Q844" s="210"/>
      <c r="R844" s="210"/>
      <c r="S844" s="210"/>
      <c r="T844" s="210"/>
      <c r="U844" s="210"/>
      <c r="V844" s="210"/>
      <c r="W844" s="210"/>
      <c r="X844" s="210"/>
    </row>
    <row r="845" spans="1:24" ht="15.75" customHeight="1" x14ac:dyDescent="0.25">
      <c r="A845" s="210"/>
      <c r="B845" s="210"/>
      <c r="C845" s="210"/>
      <c r="D845" s="210"/>
      <c r="E845" s="210"/>
      <c r="F845" s="210"/>
      <c r="G845" s="210"/>
      <c r="H845" s="210"/>
      <c r="I845" s="210"/>
      <c r="J845" s="210"/>
      <c r="K845" s="210"/>
      <c r="L845" s="210"/>
      <c r="M845" s="210"/>
      <c r="N845" s="210"/>
      <c r="O845" s="210"/>
      <c r="P845" s="210"/>
      <c r="Q845" s="210"/>
      <c r="R845" s="210"/>
      <c r="S845" s="210"/>
      <c r="T845" s="210"/>
      <c r="U845" s="210"/>
      <c r="V845" s="210"/>
      <c r="W845" s="210"/>
      <c r="X845" s="210"/>
    </row>
    <row r="846" spans="1:24" ht="15.75" customHeight="1" x14ac:dyDescent="0.25">
      <c r="A846" s="210"/>
      <c r="B846" s="210"/>
      <c r="C846" s="210"/>
      <c r="D846" s="210"/>
      <c r="E846" s="210"/>
      <c r="F846" s="210"/>
      <c r="G846" s="210"/>
      <c r="H846" s="210"/>
      <c r="I846" s="210"/>
      <c r="J846" s="210"/>
      <c r="K846" s="210"/>
      <c r="L846" s="210"/>
      <c r="M846" s="210"/>
      <c r="N846" s="210"/>
      <c r="O846" s="210"/>
      <c r="P846" s="210"/>
      <c r="Q846" s="210"/>
      <c r="R846" s="210"/>
      <c r="S846" s="210"/>
      <c r="T846" s="210"/>
      <c r="U846" s="210"/>
      <c r="V846" s="210"/>
      <c r="W846" s="210"/>
      <c r="X846" s="210"/>
    </row>
    <row r="847" spans="1:24" ht="15.75" customHeight="1" x14ac:dyDescent="0.25">
      <c r="A847" s="210"/>
      <c r="B847" s="210"/>
      <c r="C847" s="210"/>
      <c r="D847" s="210"/>
      <c r="E847" s="210"/>
      <c r="F847" s="210"/>
      <c r="G847" s="210"/>
      <c r="H847" s="210"/>
      <c r="I847" s="210"/>
      <c r="J847" s="210"/>
      <c r="K847" s="210"/>
      <c r="L847" s="210"/>
      <c r="M847" s="210"/>
      <c r="N847" s="210"/>
      <c r="O847" s="210"/>
      <c r="P847" s="210"/>
      <c r="Q847" s="210"/>
      <c r="R847" s="210"/>
      <c r="S847" s="210"/>
      <c r="T847" s="210"/>
      <c r="U847" s="210"/>
      <c r="V847" s="210"/>
      <c r="W847" s="210"/>
      <c r="X847" s="210"/>
    </row>
    <row r="848" spans="1:24" ht="15.75" customHeight="1" x14ac:dyDescent="0.25">
      <c r="A848" s="210"/>
      <c r="B848" s="210"/>
      <c r="C848" s="210"/>
      <c r="D848" s="210"/>
      <c r="E848" s="210"/>
      <c r="F848" s="210"/>
      <c r="G848" s="210"/>
      <c r="H848" s="210"/>
      <c r="I848" s="210"/>
      <c r="J848" s="210"/>
      <c r="K848" s="210"/>
      <c r="L848" s="210"/>
      <c r="M848" s="210"/>
      <c r="N848" s="210"/>
      <c r="O848" s="210"/>
      <c r="P848" s="210"/>
      <c r="Q848" s="210"/>
      <c r="R848" s="210"/>
      <c r="S848" s="210"/>
      <c r="T848" s="210"/>
      <c r="U848" s="210"/>
      <c r="V848" s="210"/>
      <c r="W848" s="210"/>
      <c r="X848" s="210"/>
    </row>
    <row r="849" spans="1:24" ht="15.75" customHeight="1" x14ac:dyDescent="0.25">
      <c r="A849" s="210"/>
      <c r="B849" s="210"/>
      <c r="C849" s="210"/>
      <c r="D849" s="210"/>
      <c r="E849" s="210"/>
      <c r="F849" s="210"/>
      <c r="G849" s="210"/>
      <c r="H849" s="210"/>
      <c r="I849" s="210"/>
      <c r="J849" s="210"/>
      <c r="K849" s="210"/>
      <c r="L849" s="210"/>
      <c r="M849" s="210"/>
      <c r="N849" s="210"/>
      <c r="O849" s="210"/>
      <c r="P849" s="210"/>
      <c r="Q849" s="210"/>
      <c r="R849" s="210"/>
      <c r="S849" s="210"/>
      <c r="T849" s="210"/>
      <c r="U849" s="210"/>
      <c r="V849" s="210"/>
      <c r="W849" s="210"/>
      <c r="X849" s="210"/>
    </row>
    <row r="850" spans="1:24" ht="15.75" customHeight="1" x14ac:dyDescent="0.25">
      <c r="A850" s="210"/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210"/>
      <c r="P850" s="210"/>
      <c r="Q850" s="210"/>
      <c r="R850" s="210"/>
      <c r="S850" s="210"/>
      <c r="T850" s="210"/>
      <c r="U850" s="210"/>
      <c r="V850" s="210"/>
      <c r="W850" s="210"/>
      <c r="X850" s="210"/>
    </row>
    <row r="851" spans="1:24" ht="15.75" customHeight="1" x14ac:dyDescent="0.25">
      <c r="A851" s="210"/>
      <c r="B851" s="210"/>
      <c r="C851" s="210"/>
      <c r="D851" s="210"/>
      <c r="E851" s="210"/>
      <c r="F851" s="210"/>
      <c r="G851" s="210"/>
      <c r="H851" s="210"/>
      <c r="I851" s="210"/>
      <c r="J851" s="210"/>
      <c r="K851" s="210"/>
      <c r="L851" s="210"/>
      <c r="M851" s="210"/>
      <c r="N851" s="210"/>
      <c r="O851" s="210"/>
      <c r="P851" s="210"/>
      <c r="Q851" s="210"/>
      <c r="R851" s="210"/>
      <c r="S851" s="210"/>
      <c r="T851" s="210"/>
      <c r="U851" s="210"/>
      <c r="V851" s="210"/>
      <c r="W851" s="210"/>
      <c r="X851" s="210"/>
    </row>
    <row r="852" spans="1:24" ht="15.75" customHeight="1" x14ac:dyDescent="0.25">
      <c r="A852" s="210"/>
      <c r="B852" s="210"/>
      <c r="C852" s="210"/>
      <c r="D852" s="210"/>
      <c r="E852" s="210"/>
      <c r="F852" s="210"/>
      <c r="G852" s="210"/>
      <c r="H852" s="210"/>
      <c r="I852" s="210"/>
      <c r="J852" s="210"/>
      <c r="K852" s="210"/>
      <c r="L852" s="210"/>
      <c r="M852" s="210"/>
      <c r="N852" s="210"/>
      <c r="O852" s="210"/>
      <c r="P852" s="210"/>
      <c r="Q852" s="210"/>
      <c r="R852" s="210"/>
      <c r="S852" s="210"/>
      <c r="T852" s="210"/>
      <c r="U852" s="210"/>
      <c r="V852" s="210"/>
      <c r="W852" s="210"/>
      <c r="X852" s="210"/>
    </row>
    <row r="853" spans="1:24" ht="15.75" customHeight="1" x14ac:dyDescent="0.25">
      <c r="A853" s="210"/>
      <c r="B853" s="210"/>
      <c r="C853" s="210"/>
      <c r="D853" s="210"/>
      <c r="E853" s="210"/>
      <c r="F853" s="210"/>
      <c r="G853" s="210"/>
      <c r="H853" s="210"/>
      <c r="I853" s="210"/>
      <c r="J853" s="210"/>
      <c r="K853" s="210"/>
      <c r="L853" s="210"/>
      <c r="M853" s="210"/>
      <c r="N853" s="210"/>
      <c r="O853" s="210"/>
      <c r="P853" s="210"/>
      <c r="Q853" s="210"/>
      <c r="R853" s="210"/>
      <c r="S853" s="210"/>
      <c r="T853" s="210"/>
      <c r="U853" s="210"/>
      <c r="V853" s="210"/>
      <c r="W853" s="210"/>
      <c r="X853" s="210"/>
    </row>
    <row r="854" spans="1:24" ht="15.75" customHeight="1" x14ac:dyDescent="0.25">
      <c r="A854" s="210"/>
      <c r="B854" s="210"/>
      <c r="C854" s="210"/>
      <c r="D854" s="210"/>
      <c r="E854" s="210"/>
      <c r="F854" s="210"/>
      <c r="G854" s="210"/>
      <c r="H854" s="210"/>
      <c r="I854" s="210"/>
      <c r="J854" s="210"/>
      <c r="K854" s="210"/>
      <c r="L854" s="210"/>
      <c r="M854" s="210"/>
      <c r="N854" s="210"/>
      <c r="O854" s="210"/>
      <c r="P854" s="210"/>
      <c r="Q854" s="210"/>
      <c r="R854" s="210"/>
      <c r="S854" s="210"/>
      <c r="T854" s="210"/>
      <c r="U854" s="210"/>
      <c r="V854" s="210"/>
      <c r="W854" s="210"/>
      <c r="X854" s="210"/>
    </row>
    <row r="855" spans="1:24" ht="15.75" customHeight="1" x14ac:dyDescent="0.25">
      <c r="A855" s="210"/>
      <c r="B855" s="210"/>
      <c r="C855" s="210"/>
      <c r="D855" s="210"/>
      <c r="E855" s="210"/>
      <c r="F855" s="210"/>
      <c r="G855" s="210"/>
      <c r="H855" s="210"/>
      <c r="I855" s="210"/>
      <c r="J855" s="210"/>
      <c r="K855" s="210"/>
      <c r="L855" s="210"/>
      <c r="M855" s="210"/>
      <c r="N855" s="210"/>
      <c r="O855" s="210"/>
      <c r="P855" s="210"/>
      <c r="Q855" s="210"/>
      <c r="R855" s="210"/>
      <c r="S855" s="210"/>
      <c r="T855" s="210"/>
      <c r="U855" s="210"/>
      <c r="V855" s="210"/>
      <c r="W855" s="210"/>
      <c r="X855" s="210"/>
    </row>
    <row r="856" spans="1:24" ht="15.75" customHeight="1" x14ac:dyDescent="0.25">
      <c r="A856" s="210"/>
      <c r="B856" s="210"/>
      <c r="C856" s="210"/>
      <c r="D856" s="210"/>
      <c r="E856" s="210"/>
      <c r="F856" s="210"/>
      <c r="G856" s="210"/>
      <c r="H856" s="210"/>
      <c r="I856" s="210"/>
      <c r="J856" s="210"/>
      <c r="K856" s="210"/>
      <c r="L856" s="210"/>
      <c r="M856" s="210"/>
      <c r="N856" s="210"/>
      <c r="O856" s="210"/>
      <c r="P856" s="210"/>
      <c r="Q856" s="210"/>
      <c r="R856" s="210"/>
      <c r="S856" s="210"/>
      <c r="T856" s="210"/>
      <c r="U856" s="210"/>
      <c r="V856" s="210"/>
      <c r="W856" s="210"/>
      <c r="X856" s="210"/>
    </row>
    <row r="857" spans="1:24" ht="15.75" customHeight="1" x14ac:dyDescent="0.25">
      <c r="A857" s="210"/>
      <c r="B857" s="210"/>
      <c r="C857" s="210"/>
      <c r="D857" s="210"/>
      <c r="E857" s="210"/>
      <c r="F857" s="210"/>
      <c r="G857" s="210"/>
      <c r="H857" s="210"/>
      <c r="I857" s="210"/>
      <c r="J857" s="210"/>
      <c r="K857" s="210"/>
      <c r="L857" s="210"/>
      <c r="M857" s="210"/>
      <c r="N857" s="210"/>
      <c r="O857" s="210"/>
      <c r="P857" s="210"/>
      <c r="Q857" s="210"/>
      <c r="R857" s="210"/>
      <c r="S857" s="210"/>
      <c r="T857" s="210"/>
      <c r="U857" s="210"/>
      <c r="V857" s="210"/>
      <c r="W857" s="210"/>
      <c r="X857" s="210"/>
    </row>
    <row r="858" spans="1:24" ht="15.75" customHeight="1" x14ac:dyDescent="0.25">
      <c r="A858" s="210"/>
      <c r="B858" s="210"/>
      <c r="C858" s="210"/>
      <c r="D858" s="210"/>
      <c r="E858" s="210"/>
      <c r="F858" s="210"/>
      <c r="G858" s="210"/>
      <c r="H858" s="210"/>
      <c r="I858" s="210"/>
      <c r="J858" s="210"/>
      <c r="K858" s="210"/>
      <c r="L858" s="210"/>
      <c r="M858" s="210"/>
      <c r="N858" s="210"/>
      <c r="O858" s="210"/>
      <c r="P858" s="210"/>
      <c r="Q858" s="210"/>
      <c r="R858" s="210"/>
      <c r="S858" s="210"/>
      <c r="T858" s="210"/>
      <c r="U858" s="210"/>
      <c r="V858" s="210"/>
      <c r="W858" s="210"/>
      <c r="X858" s="210"/>
    </row>
    <row r="859" spans="1:24" ht="15.75" customHeight="1" x14ac:dyDescent="0.25">
      <c r="A859" s="210"/>
      <c r="B859" s="210"/>
      <c r="C859" s="210"/>
      <c r="D859" s="210"/>
      <c r="E859" s="210"/>
      <c r="F859" s="210"/>
      <c r="G859" s="210"/>
      <c r="H859" s="210"/>
      <c r="I859" s="210"/>
      <c r="J859" s="210"/>
      <c r="K859" s="210"/>
      <c r="L859" s="210"/>
      <c r="M859" s="210"/>
      <c r="N859" s="210"/>
      <c r="O859" s="210"/>
      <c r="P859" s="210"/>
      <c r="Q859" s="210"/>
      <c r="R859" s="210"/>
      <c r="S859" s="210"/>
      <c r="T859" s="210"/>
      <c r="U859" s="210"/>
      <c r="V859" s="210"/>
      <c r="W859" s="210"/>
      <c r="X859" s="210"/>
    </row>
    <row r="860" spans="1:24" ht="15.75" customHeight="1" x14ac:dyDescent="0.25">
      <c r="A860" s="210"/>
      <c r="B860" s="210"/>
      <c r="C860" s="210"/>
      <c r="D860" s="210"/>
      <c r="E860" s="210"/>
      <c r="F860" s="210"/>
      <c r="G860" s="210"/>
      <c r="H860" s="210"/>
      <c r="I860" s="210"/>
      <c r="J860" s="210"/>
      <c r="K860" s="210"/>
      <c r="L860" s="210"/>
      <c r="M860" s="210"/>
      <c r="N860" s="210"/>
      <c r="O860" s="210"/>
      <c r="P860" s="210"/>
      <c r="Q860" s="210"/>
      <c r="R860" s="210"/>
      <c r="S860" s="210"/>
      <c r="T860" s="210"/>
      <c r="U860" s="210"/>
      <c r="V860" s="210"/>
      <c r="W860" s="210"/>
      <c r="X860" s="210"/>
    </row>
    <row r="861" spans="1:24" ht="15.75" customHeight="1" x14ac:dyDescent="0.25">
      <c r="A861" s="210"/>
      <c r="B861" s="210"/>
      <c r="C861" s="210"/>
      <c r="D861" s="210"/>
      <c r="E861" s="210"/>
      <c r="F861" s="210"/>
      <c r="G861" s="210"/>
      <c r="H861" s="210"/>
      <c r="I861" s="210"/>
      <c r="J861" s="210"/>
      <c r="K861" s="210"/>
      <c r="L861" s="210"/>
      <c r="M861" s="210"/>
      <c r="N861" s="210"/>
      <c r="O861" s="210"/>
      <c r="P861" s="210"/>
      <c r="Q861" s="210"/>
      <c r="R861" s="210"/>
      <c r="S861" s="210"/>
      <c r="T861" s="210"/>
      <c r="U861" s="210"/>
      <c r="V861" s="210"/>
      <c r="W861" s="210"/>
      <c r="X861" s="210"/>
    </row>
    <row r="862" spans="1:24" ht="15.75" customHeight="1" x14ac:dyDescent="0.25">
      <c r="A862" s="210"/>
      <c r="B862" s="210"/>
      <c r="C862" s="210"/>
      <c r="D862" s="210"/>
      <c r="E862" s="210"/>
      <c r="F862" s="210"/>
      <c r="G862" s="210"/>
      <c r="H862" s="210"/>
      <c r="I862" s="210"/>
      <c r="J862" s="210"/>
      <c r="K862" s="210"/>
      <c r="L862" s="210"/>
      <c r="M862" s="210"/>
      <c r="N862" s="210"/>
      <c r="O862" s="210"/>
      <c r="P862" s="210"/>
      <c r="Q862" s="210"/>
      <c r="R862" s="210"/>
      <c r="S862" s="210"/>
      <c r="T862" s="210"/>
      <c r="U862" s="210"/>
      <c r="V862" s="210"/>
      <c r="W862" s="210"/>
      <c r="X862" s="210"/>
    </row>
    <row r="863" spans="1:24" ht="15.75" customHeight="1" x14ac:dyDescent="0.25">
      <c r="A863" s="210"/>
      <c r="B863" s="210"/>
      <c r="C863" s="210"/>
      <c r="D863" s="210"/>
      <c r="E863" s="210"/>
      <c r="F863" s="210"/>
      <c r="G863" s="210"/>
      <c r="H863" s="210"/>
      <c r="I863" s="210"/>
      <c r="J863" s="210"/>
      <c r="K863" s="210"/>
      <c r="L863" s="210"/>
      <c r="M863" s="210"/>
      <c r="N863" s="210"/>
      <c r="O863" s="210"/>
      <c r="P863" s="210"/>
      <c r="Q863" s="210"/>
      <c r="R863" s="210"/>
      <c r="S863" s="210"/>
      <c r="T863" s="210"/>
      <c r="U863" s="210"/>
      <c r="V863" s="210"/>
      <c r="W863" s="210"/>
      <c r="X863" s="210"/>
    </row>
    <row r="864" spans="1:24" ht="15.75" customHeight="1" x14ac:dyDescent="0.25">
      <c r="A864" s="210"/>
      <c r="B864" s="210"/>
      <c r="C864" s="210"/>
      <c r="D864" s="210"/>
      <c r="E864" s="210"/>
      <c r="F864" s="210"/>
      <c r="G864" s="210"/>
      <c r="H864" s="210"/>
      <c r="I864" s="210"/>
      <c r="J864" s="210"/>
      <c r="K864" s="210"/>
      <c r="L864" s="210"/>
      <c r="M864" s="210"/>
      <c r="N864" s="210"/>
      <c r="O864" s="210"/>
      <c r="P864" s="210"/>
      <c r="Q864" s="210"/>
      <c r="R864" s="210"/>
      <c r="S864" s="210"/>
      <c r="T864" s="210"/>
      <c r="U864" s="210"/>
      <c r="V864" s="210"/>
      <c r="W864" s="210"/>
      <c r="X864" s="210"/>
    </row>
    <row r="865" spans="1:24" ht="15.75" customHeight="1" x14ac:dyDescent="0.25">
      <c r="A865" s="210"/>
      <c r="B865" s="210"/>
      <c r="C865" s="210"/>
      <c r="D865" s="210"/>
      <c r="E865" s="210"/>
      <c r="F865" s="210"/>
      <c r="G865" s="210"/>
      <c r="H865" s="210"/>
      <c r="I865" s="210"/>
      <c r="J865" s="210"/>
      <c r="K865" s="210"/>
      <c r="L865" s="210"/>
      <c r="M865" s="210"/>
      <c r="N865" s="210"/>
      <c r="O865" s="210"/>
      <c r="P865" s="210"/>
      <c r="Q865" s="210"/>
      <c r="R865" s="210"/>
      <c r="S865" s="210"/>
      <c r="T865" s="210"/>
      <c r="U865" s="210"/>
      <c r="V865" s="210"/>
      <c r="W865" s="210"/>
      <c r="X865" s="210"/>
    </row>
    <row r="866" spans="1:24" ht="15.75" customHeight="1" x14ac:dyDescent="0.25">
      <c r="A866" s="210"/>
      <c r="B866" s="210"/>
      <c r="C866" s="210"/>
      <c r="D866" s="210"/>
      <c r="E866" s="210"/>
      <c r="F866" s="210"/>
      <c r="G866" s="210"/>
      <c r="H866" s="210"/>
      <c r="I866" s="210"/>
      <c r="J866" s="210"/>
      <c r="K866" s="210"/>
      <c r="L866" s="210"/>
      <c r="M866" s="210"/>
      <c r="N866" s="210"/>
      <c r="O866" s="210"/>
      <c r="P866" s="210"/>
      <c r="Q866" s="210"/>
      <c r="R866" s="210"/>
      <c r="S866" s="210"/>
      <c r="T866" s="210"/>
      <c r="U866" s="210"/>
      <c r="V866" s="210"/>
      <c r="W866" s="210"/>
      <c r="X866" s="210"/>
    </row>
    <row r="867" spans="1:24" ht="15.75" customHeight="1" x14ac:dyDescent="0.25">
      <c r="A867" s="210"/>
      <c r="B867" s="210"/>
      <c r="C867" s="210"/>
      <c r="D867" s="210"/>
      <c r="E867" s="210"/>
      <c r="F867" s="210"/>
      <c r="G867" s="210"/>
      <c r="H867" s="210"/>
      <c r="I867" s="210"/>
      <c r="J867" s="210"/>
      <c r="K867" s="210"/>
      <c r="L867" s="210"/>
      <c r="M867" s="210"/>
      <c r="N867" s="210"/>
      <c r="O867" s="210"/>
      <c r="P867" s="210"/>
      <c r="Q867" s="210"/>
      <c r="R867" s="210"/>
      <c r="S867" s="210"/>
      <c r="T867" s="210"/>
      <c r="U867" s="210"/>
      <c r="V867" s="210"/>
      <c r="W867" s="210"/>
      <c r="X867" s="210"/>
    </row>
    <row r="868" spans="1:24" ht="15.75" customHeight="1" x14ac:dyDescent="0.25">
      <c r="A868" s="210"/>
      <c r="B868" s="210"/>
      <c r="C868" s="210"/>
      <c r="D868" s="210"/>
      <c r="E868" s="210"/>
      <c r="F868" s="210"/>
      <c r="G868" s="210"/>
      <c r="H868" s="210"/>
      <c r="I868" s="210"/>
      <c r="J868" s="210"/>
      <c r="K868" s="210"/>
      <c r="L868" s="210"/>
      <c r="M868" s="210"/>
      <c r="N868" s="210"/>
      <c r="O868" s="210"/>
      <c r="P868" s="210"/>
      <c r="Q868" s="210"/>
      <c r="R868" s="210"/>
      <c r="S868" s="210"/>
      <c r="T868" s="210"/>
      <c r="U868" s="210"/>
      <c r="V868" s="210"/>
      <c r="W868" s="210"/>
      <c r="X868" s="210"/>
    </row>
    <row r="869" spans="1:24" ht="15.75" customHeight="1" x14ac:dyDescent="0.25">
      <c r="A869" s="210"/>
      <c r="B869" s="210"/>
      <c r="C869" s="210"/>
      <c r="D869" s="210"/>
      <c r="E869" s="210"/>
      <c r="F869" s="210"/>
      <c r="G869" s="210"/>
      <c r="H869" s="210"/>
      <c r="I869" s="210"/>
      <c r="J869" s="210"/>
      <c r="K869" s="210"/>
      <c r="L869" s="210"/>
      <c r="M869" s="210"/>
      <c r="N869" s="210"/>
      <c r="O869" s="210"/>
      <c r="P869" s="210"/>
      <c r="Q869" s="210"/>
      <c r="R869" s="210"/>
      <c r="S869" s="210"/>
      <c r="T869" s="210"/>
      <c r="U869" s="210"/>
      <c r="V869" s="210"/>
      <c r="W869" s="210"/>
      <c r="X869" s="210"/>
    </row>
    <row r="870" spans="1:24" ht="15.75" customHeight="1" x14ac:dyDescent="0.25">
      <c r="A870" s="210"/>
      <c r="B870" s="210"/>
      <c r="C870" s="210"/>
      <c r="D870" s="210"/>
      <c r="E870" s="210"/>
      <c r="F870" s="210"/>
      <c r="G870" s="210"/>
      <c r="H870" s="210"/>
      <c r="I870" s="210"/>
      <c r="J870" s="210"/>
      <c r="K870" s="210"/>
      <c r="L870" s="210"/>
      <c r="M870" s="210"/>
      <c r="N870" s="210"/>
      <c r="O870" s="210"/>
      <c r="P870" s="210"/>
      <c r="Q870" s="210"/>
      <c r="R870" s="210"/>
      <c r="S870" s="210"/>
      <c r="T870" s="210"/>
      <c r="U870" s="210"/>
      <c r="V870" s="210"/>
      <c r="W870" s="210"/>
      <c r="X870" s="210"/>
    </row>
    <row r="871" spans="1:24" ht="15.75" customHeight="1" x14ac:dyDescent="0.25">
      <c r="A871" s="210"/>
      <c r="B871" s="210"/>
      <c r="C871" s="210"/>
      <c r="D871" s="210"/>
      <c r="E871" s="210"/>
      <c r="F871" s="210"/>
      <c r="G871" s="210"/>
      <c r="H871" s="210"/>
      <c r="I871" s="210"/>
      <c r="J871" s="210"/>
      <c r="K871" s="210"/>
      <c r="L871" s="210"/>
      <c r="M871" s="210"/>
      <c r="N871" s="210"/>
      <c r="O871" s="210"/>
      <c r="P871" s="210"/>
      <c r="Q871" s="210"/>
      <c r="R871" s="210"/>
      <c r="S871" s="210"/>
      <c r="T871" s="210"/>
      <c r="U871" s="210"/>
      <c r="V871" s="210"/>
      <c r="W871" s="210"/>
      <c r="X871" s="210"/>
    </row>
    <row r="872" spans="1:24" ht="15.75" customHeight="1" x14ac:dyDescent="0.25">
      <c r="A872" s="210"/>
      <c r="B872" s="210"/>
      <c r="C872" s="210"/>
      <c r="D872" s="210"/>
      <c r="E872" s="210"/>
      <c r="F872" s="210"/>
      <c r="G872" s="210"/>
      <c r="H872" s="210"/>
      <c r="I872" s="210"/>
      <c r="J872" s="210"/>
      <c r="K872" s="210"/>
      <c r="L872" s="210"/>
      <c r="M872" s="210"/>
      <c r="N872" s="210"/>
      <c r="O872" s="210"/>
      <c r="P872" s="210"/>
      <c r="Q872" s="210"/>
      <c r="R872" s="210"/>
      <c r="S872" s="210"/>
      <c r="T872" s="210"/>
      <c r="U872" s="210"/>
      <c r="V872" s="210"/>
      <c r="W872" s="210"/>
      <c r="X872" s="210"/>
    </row>
    <row r="873" spans="1:24" ht="15.75" customHeight="1" x14ac:dyDescent="0.25">
      <c r="A873" s="210"/>
      <c r="B873" s="210"/>
      <c r="C873" s="210"/>
      <c r="D873" s="210"/>
      <c r="E873" s="210"/>
      <c r="F873" s="210"/>
      <c r="G873" s="210"/>
      <c r="H873" s="210"/>
      <c r="I873" s="210"/>
      <c r="J873" s="210"/>
      <c r="K873" s="210"/>
      <c r="L873" s="210"/>
      <c r="M873" s="210"/>
      <c r="N873" s="210"/>
      <c r="O873" s="210"/>
      <c r="P873" s="210"/>
      <c r="Q873" s="210"/>
      <c r="R873" s="210"/>
      <c r="S873" s="210"/>
      <c r="T873" s="210"/>
      <c r="U873" s="210"/>
      <c r="V873" s="210"/>
      <c r="W873" s="210"/>
      <c r="X873" s="210"/>
    </row>
    <row r="874" spans="1:24" ht="15.75" customHeight="1" x14ac:dyDescent="0.25">
      <c r="A874" s="210"/>
      <c r="B874" s="210"/>
      <c r="C874" s="210"/>
      <c r="D874" s="210"/>
      <c r="E874" s="210"/>
      <c r="F874" s="210"/>
      <c r="G874" s="210"/>
      <c r="H874" s="210"/>
      <c r="I874" s="210"/>
      <c r="J874" s="210"/>
      <c r="K874" s="210"/>
      <c r="L874" s="210"/>
      <c r="M874" s="210"/>
      <c r="N874" s="210"/>
      <c r="O874" s="210"/>
      <c r="P874" s="210"/>
      <c r="Q874" s="210"/>
      <c r="R874" s="210"/>
      <c r="S874" s="210"/>
      <c r="T874" s="210"/>
      <c r="U874" s="210"/>
      <c r="V874" s="210"/>
      <c r="W874" s="210"/>
      <c r="X874" s="210"/>
    </row>
    <row r="875" spans="1:24" ht="15.75" customHeight="1" x14ac:dyDescent="0.25">
      <c r="A875" s="210"/>
      <c r="B875" s="210"/>
      <c r="C875" s="210"/>
      <c r="D875" s="210"/>
      <c r="E875" s="210"/>
      <c r="F875" s="210"/>
      <c r="G875" s="210"/>
      <c r="H875" s="210"/>
      <c r="I875" s="210"/>
      <c r="J875" s="210"/>
      <c r="K875" s="210"/>
      <c r="L875" s="210"/>
      <c r="M875" s="210"/>
      <c r="N875" s="210"/>
      <c r="O875" s="210"/>
      <c r="P875" s="210"/>
      <c r="Q875" s="210"/>
      <c r="R875" s="210"/>
      <c r="S875" s="210"/>
      <c r="T875" s="210"/>
      <c r="U875" s="210"/>
      <c r="V875" s="210"/>
      <c r="W875" s="210"/>
      <c r="X875" s="210"/>
    </row>
    <row r="876" spans="1:24" ht="15.75" customHeight="1" x14ac:dyDescent="0.25">
      <c r="A876" s="210"/>
      <c r="B876" s="210"/>
      <c r="C876" s="210"/>
      <c r="D876" s="210"/>
      <c r="E876" s="210"/>
      <c r="F876" s="210"/>
      <c r="G876" s="210"/>
      <c r="H876" s="210"/>
      <c r="I876" s="210"/>
      <c r="J876" s="210"/>
      <c r="K876" s="210"/>
      <c r="L876" s="210"/>
      <c r="M876" s="210"/>
      <c r="N876" s="210"/>
      <c r="O876" s="210"/>
      <c r="P876" s="210"/>
      <c r="Q876" s="210"/>
      <c r="R876" s="210"/>
      <c r="S876" s="210"/>
      <c r="T876" s="210"/>
      <c r="U876" s="210"/>
      <c r="V876" s="210"/>
      <c r="W876" s="210"/>
      <c r="X876" s="210"/>
    </row>
    <row r="877" spans="1:24" ht="15.75" customHeight="1" x14ac:dyDescent="0.25">
      <c r="A877" s="210"/>
      <c r="B877" s="210"/>
      <c r="C877" s="210"/>
      <c r="D877" s="210"/>
      <c r="E877" s="210"/>
      <c r="F877" s="210"/>
      <c r="G877" s="210"/>
      <c r="H877" s="210"/>
      <c r="I877" s="210"/>
      <c r="J877" s="210"/>
      <c r="K877" s="210"/>
      <c r="L877" s="210"/>
      <c r="M877" s="210"/>
      <c r="N877" s="210"/>
      <c r="O877" s="210"/>
      <c r="P877" s="210"/>
      <c r="Q877" s="210"/>
      <c r="R877" s="210"/>
      <c r="S877" s="210"/>
      <c r="T877" s="210"/>
      <c r="U877" s="210"/>
      <c r="V877" s="210"/>
      <c r="W877" s="210"/>
      <c r="X877" s="210"/>
    </row>
    <row r="878" spans="1:24" ht="15.75" customHeight="1" x14ac:dyDescent="0.25">
      <c r="A878" s="210"/>
      <c r="B878" s="210"/>
      <c r="C878" s="210"/>
      <c r="D878" s="210"/>
      <c r="E878" s="210"/>
      <c r="F878" s="210"/>
      <c r="G878" s="210"/>
      <c r="H878" s="210"/>
      <c r="I878" s="210"/>
      <c r="J878" s="210"/>
      <c r="K878" s="210"/>
      <c r="L878" s="210"/>
      <c r="M878" s="210"/>
      <c r="N878" s="210"/>
      <c r="O878" s="210"/>
      <c r="P878" s="210"/>
      <c r="Q878" s="210"/>
      <c r="R878" s="210"/>
      <c r="S878" s="210"/>
      <c r="T878" s="210"/>
      <c r="U878" s="210"/>
      <c r="V878" s="210"/>
      <c r="W878" s="210"/>
      <c r="X878" s="210"/>
    </row>
    <row r="879" spans="1:24" ht="15.75" customHeight="1" x14ac:dyDescent="0.25">
      <c r="A879" s="210"/>
      <c r="B879" s="210"/>
      <c r="C879" s="210"/>
      <c r="D879" s="210"/>
      <c r="E879" s="210"/>
      <c r="F879" s="210"/>
      <c r="G879" s="210"/>
      <c r="H879" s="210"/>
      <c r="I879" s="210"/>
      <c r="J879" s="210"/>
      <c r="K879" s="210"/>
      <c r="L879" s="210"/>
      <c r="M879" s="210"/>
      <c r="N879" s="210"/>
      <c r="O879" s="210"/>
      <c r="P879" s="210"/>
      <c r="Q879" s="210"/>
      <c r="R879" s="210"/>
      <c r="S879" s="210"/>
      <c r="T879" s="210"/>
      <c r="U879" s="210"/>
      <c r="V879" s="210"/>
      <c r="W879" s="210"/>
      <c r="X879" s="210"/>
    </row>
    <row r="880" spans="1:24" ht="15.75" customHeight="1" x14ac:dyDescent="0.25">
      <c r="A880" s="210"/>
      <c r="B880" s="210"/>
      <c r="C880" s="210"/>
      <c r="D880" s="210"/>
      <c r="E880" s="210"/>
      <c r="F880" s="210"/>
      <c r="G880" s="210"/>
      <c r="H880" s="210"/>
      <c r="I880" s="210"/>
      <c r="J880" s="210"/>
      <c r="K880" s="210"/>
      <c r="L880" s="210"/>
      <c r="M880" s="210"/>
      <c r="N880" s="210"/>
      <c r="O880" s="210"/>
      <c r="P880" s="210"/>
      <c r="Q880" s="210"/>
      <c r="R880" s="210"/>
      <c r="S880" s="210"/>
      <c r="T880" s="210"/>
      <c r="U880" s="210"/>
      <c r="V880" s="210"/>
      <c r="W880" s="210"/>
      <c r="X880" s="210"/>
    </row>
    <row r="881" spans="1:24" ht="15.75" customHeight="1" x14ac:dyDescent="0.25">
      <c r="A881" s="210"/>
      <c r="B881" s="210"/>
      <c r="C881" s="210"/>
      <c r="D881" s="210"/>
      <c r="E881" s="210"/>
      <c r="F881" s="210"/>
      <c r="G881" s="210"/>
      <c r="H881" s="210"/>
      <c r="I881" s="210"/>
      <c r="J881" s="210"/>
      <c r="K881" s="210"/>
      <c r="L881" s="210"/>
      <c r="M881" s="210"/>
      <c r="N881" s="210"/>
      <c r="O881" s="210"/>
      <c r="P881" s="210"/>
      <c r="Q881" s="210"/>
      <c r="R881" s="210"/>
      <c r="S881" s="210"/>
      <c r="T881" s="210"/>
      <c r="U881" s="210"/>
      <c r="V881" s="210"/>
      <c r="W881" s="210"/>
      <c r="X881" s="210"/>
    </row>
    <row r="882" spans="1:24" ht="15.75" customHeight="1" x14ac:dyDescent="0.25">
      <c r="A882" s="210"/>
      <c r="B882" s="210"/>
      <c r="C882" s="210"/>
      <c r="D882" s="210"/>
      <c r="E882" s="210"/>
      <c r="F882" s="210"/>
      <c r="G882" s="210"/>
      <c r="H882" s="210"/>
      <c r="I882" s="210"/>
      <c r="J882" s="210"/>
      <c r="K882" s="210"/>
      <c r="L882" s="210"/>
      <c r="M882" s="210"/>
      <c r="N882" s="210"/>
      <c r="O882" s="210"/>
      <c r="P882" s="210"/>
      <c r="Q882" s="210"/>
      <c r="R882" s="210"/>
      <c r="S882" s="210"/>
      <c r="T882" s="210"/>
      <c r="U882" s="210"/>
      <c r="V882" s="210"/>
      <c r="W882" s="210"/>
      <c r="X882" s="210"/>
    </row>
    <row r="883" spans="1:24" ht="15.75" customHeight="1" x14ac:dyDescent="0.25">
      <c r="A883" s="210"/>
      <c r="B883" s="210"/>
      <c r="C883" s="210"/>
      <c r="D883" s="210"/>
      <c r="E883" s="210"/>
      <c r="F883" s="210"/>
      <c r="G883" s="210"/>
      <c r="H883" s="210"/>
      <c r="I883" s="210"/>
      <c r="J883" s="210"/>
      <c r="K883" s="210"/>
      <c r="L883" s="210"/>
      <c r="M883" s="210"/>
      <c r="N883" s="210"/>
      <c r="O883" s="210"/>
      <c r="P883" s="210"/>
      <c r="Q883" s="210"/>
      <c r="R883" s="210"/>
      <c r="S883" s="210"/>
      <c r="T883" s="210"/>
      <c r="U883" s="210"/>
      <c r="V883" s="210"/>
      <c r="W883" s="210"/>
      <c r="X883" s="210"/>
    </row>
    <row r="884" spans="1:24" ht="15.75" customHeight="1" x14ac:dyDescent="0.25">
      <c r="A884" s="210"/>
      <c r="B884" s="210"/>
      <c r="C884" s="210"/>
      <c r="D884" s="210"/>
      <c r="E884" s="210"/>
      <c r="F884" s="210"/>
      <c r="G884" s="210"/>
      <c r="H884" s="210"/>
      <c r="I884" s="210"/>
      <c r="J884" s="210"/>
      <c r="K884" s="210"/>
      <c r="L884" s="210"/>
      <c r="M884" s="210"/>
      <c r="N884" s="210"/>
      <c r="O884" s="210"/>
      <c r="P884" s="210"/>
      <c r="Q884" s="210"/>
      <c r="R884" s="210"/>
      <c r="S884" s="210"/>
      <c r="T884" s="210"/>
      <c r="U884" s="210"/>
      <c r="V884" s="210"/>
      <c r="W884" s="210"/>
      <c r="X884" s="210"/>
    </row>
    <row r="885" spans="1:24" ht="15.75" customHeight="1" x14ac:dyDescent="0.25">
      <c r="A885" s="210"/>
      <c r="B885" s="210"/>
      <c r="C885" s="210"/>
      <c r="D885" s="210"/>
      <c r="E885" s="210"/>
      <c r="F885" s="210"/>
      <c r="G885" s="210"/>
      <c r="H885" s="210"/>
      <c r="I885" s="210"/>
      <c r="J885" s="210"/>
      <c r="K885" s="210"/>
      <c r="L885" s="210"/>
      <c r="M885" s="210"/>
      <c r="N885" s="210"/>
      <c r="O885" s="210"/>
      <c r="P885" s="210"/>
      <c r="Q885" s="210"/>
      <c r="R885" s="210"/>
      <c r="S885" s="210"/>
      <c r="T885" s="210"/>
      <c r="U885" s="210"/>
      <c r="V885" s="210"/>
      <c r="W885" s="210"/>
      <c r="X885" s="210"/>
    </row>
    <row r="886" spans="1:24" ht="15.75" customHeight="1" x14ac:dyDescent="0.25">
      <c r="A886" s="210"/>
      <c r="B886" s="210"/>
      <c r="C886" s="210"/>
      <c r="D886" s="210"/>
      <c r="E886" s="210"/>
      <c r="F886" s="210"/>
      <c r="G886" s="210"/>
      <c r="H886" s="210"/>
      <c r="I886" s="210"/>
      <c r="J886" s="210"/>
      <c r="K886" s="210"/>
      <c r="L886" s="210"/>
      <c r="M886" s="210"/>
      <c r="N886" s="210"/>
      <c r="O886" s="210"/>
      <c r="P886" s="210"/>
      <c r="Q886" s="210"/>
      <c r="R886" s="210"/>
      <c r="S886" s="210"/>
      <c r="T886" s="210"/>
      <c r="U886" s="210"/>
      <c r="V886" s="210"/>
      <c r="W886" s="210"/>
      <c r="X886" s="210"/>
    </row>
    <row r="887" spans="1:24" ht="15.75" customHeight="1" x14ac:dyDescent="0.25">
      <c r="A887" s="210"/>
      <c r="B887" s="210"/>
      <c r="C887" s="210"/>
      <c r="D887" s="210"/>
      <c r="E887" s="210"/>
      <c r="F887" s="210"/>
      <c r="G887" s="210"/>
      <c r="H887" s="210"/>
      <c r="I887" s="210"/>
      <c r="J887" s="210"/>
      <c r="K887" s="210"/>
      <c r="L887" s="210"/>
      <c r="M887" s="210"/>
      <c r="N887" s="210"/>
      <c r="O887" s="210"/>
      <c r="P887" s="210"/>
      <c r="Q887" s="210"/>
      <c r="R887" s="210"/>
      <c r="S887" s="210"/>
      <c r="T887" s="210"/>
      <c r="U887" s="210"/>
      <c r="V887" s="210"/>
      <c r="W887" s="210"/>
      <c r="X887" s="210"/>
    </row>
    <row r="888" spans="1:24" ht="15.75" customHeight="1" x14ac:dyDescent="0.25">
      <c r="A888" s="210"/>
      <c r="B888" s="210"/>
      <c r="C888" s="210"/>
      <c r="D888" s="210"/>
      <c r="E888" s="210"/>
      <c r="F888" s="210"/>
      <c r="G888" s="210"/>
      <c r="H888" s="210"/>
      <c r="I888" s="210"/>
      <c r="J888" s="210"/>
      <c r="K888" s="210"/>
      <c r="L888" s="210"/>
      <c r="M888" s="210"/>
      <c r="N888" s="210"/>
      <c r="O888" s="210"/>
      <c r="P888" s="210"/>
      <c r="Q888" s="210"/>
      <c r="R888" s="210"/>
      <c r="S888" s="210"/>
      <c r="T888" s="210"/>
      <c r="U888" s="210"/>
      <c r="V888" s="210"/>
      <c r="W888" s="210"/>
      <c r="X888" s="210"/>
    </row>
    <row r="889" spans="1:24" ht="15.75" customHeight="1" x14ac:dyDescent="0.25">
      <c r="A889" s="210"/>
      <c r="B889" s="210"/>
      <c r="C889" s="210"/>
      <c r="D889" s="210"/>
      <c r="E889" s="210"/>
      <c r="F889" s="210"/>
      <c r="G889" s="210"/>
      <c r="H889" s="210"/>
      <c r="I889" s="210"/>
      <c r="J889" s="210"/>
      <c r="K889" s="210"/>
      <c r="L889" s="210"/>
      <c r="M889" s="210"/>
      <c r="N889" s="210"/>
      <c r="O889" s="210"/>
      <c r="P889" s="210"/>
      <c r="Q889" s="210"/>
      <c r="R889" s="210"/>
      <c r="S889" s="210"/>
      <c r="T889" s="210"/>
      <c r="U889" s="210"/>
      <c r="V889" s="210"/>
      <c r="W889" s="210"/>
      <c r="X889" s="210"/>
    </row>
    <row r="890" spans="1:24" ht="15.75" customHeight="1" x14ac:dyDescent="0.25">
      <c r="A890" s="210"/>
      <c r="B890" s="210"/>
      <c r="C890" s="210"/>
      <c r="D890" s="210"/>
      <c r="E890" s="210"/>
      <c r="F890" s="210"/>
      <c r="G890" s="210"/>
      <c r="H890" s="210"/>
      <c r="I890" s="210"/>
      <c r="J890" s="210"/>
      <c r="K890" s="210"/>
      <c r="L890" s="210"/>
      <c r="M890" s="210"/>
      <c r="N890" s="210"/>
      <c r="O890" s="210"/>
      <c r="P890" s="210"/>
      <c r="Q890" s="210"/>
      <c r="R890" s="210"/>
      <c r="S890" s="210"/>
      <c r="T890" s="210"/>
      <c r="U890" s="210"/>
      <c r="V890" s="210"/>
      <c r="W890" s="210"/>
      <c r="X890" s="210"/>
    </row>
    <row r="891" spans="1:24" ht="15.75" customHeight="1" x14ac:dyDescent="0.25">
      <c r="A891" s="210"/>
      <c r="B891" s="210"/>
      <c r="C891" s="210"/>
      <c r="D891" s="210"/>
      <c r="E891" s="210"/>
      <c r="F891" s="210"/>
      <c r="G891" s="210"/>
      <c r="H891" s="210"/>
      <c r="I891" s="210"/>
      <c r="J891" s="210"/>
      <c r="K891" s="210"/>
      <c r="L891" s="210"/>
      <c r="M891" s="210"/>
      <c r="N891" s="210"/>
      <c r="O891" s="210"/>
      <c r="P891" s="210"/>
      <c r="Q891" s="210"/>
      <c r="R891" s="210"/>
      <c r="S891" s="210"/>
      <c r="T891" s="210"/>
      <c r="U891" s="210"/>
      <c r="V891" s="210"/>
      <c r="W891" s="210"/>
      <c r="X891" s="210"/>
    </row>
    <row r="892" spans="1:24" ht="15.75" customHeight="1" x14ac:dyDescent="0.25">
      <c r="A892" s="210"/>
      <c r="B892" s="210"/>
      <c r="C892" s="210"/>
      <c r="D892" s="210"/>
      <c r="E892" s="210"/>
      <c r="F892" s="210"/>
      <c r="G892" s="210"/>
      <c r="H892" s="210"/>
      <c r="I892" s="210"/>
      <c r="J892" s="210"/>
      <c r="K892" s="210"/>
      <c r="L892" s="210"/>
      <c r="M892" s="210"/>
      <c r="N892" s="210"/>
      <c r="O892" s="210"/>
      <c r="P892" s="210"/>
      <c r="Q892" s="210"/>
      <c r="R892" s="210"/>
      <c r="S892" s="210"/>
      <c r="T892" s="210"/>
      <c r="U892" s="210"/>
      <c r="V892" s="210"/>
      <c r="W892" s="210"/>
      <c r="X892" s="210"/>
    </row>
    <row r="893" spans="1:24" ht="15.75" customHeight="1" x14ac:dyDescent="0.25">
      <c r="A893" s="210"/>
      <c r="B893" s="210"/>
      <c r="C893" s="210"/>
      <c r="D893" s="210"/>
      <c r="E893" s="210"/>
      <c r="F893" s="210"/>
      <c r="G893" s="210"/>
      <c r="H893" s="210"/>
      <c r="I893" s="210"/>
      <c r="J893" s="210"/>
      <c r="K893" s="210"/>
      <c r="L893" s="210"/>
      <c r="M893" s="210"/>
      <c r="N893" s="210"/>
      <c r="O893" s="210"/>
      <c r="P893" s="210"/>
      <c r="Q893" s="210"/>
      <c r="R893" s="210"/>
      <c r="S893" s="210"/>
      <c r="T893" s="210"/>
      <c r="U893" s="210"/>
      <c r="V893" s="210"/>
      <c r="W893" s="210"/>
      <c r="X893" s="210"/>
    </row>
    <row r="894" spans="1:24" ht="15.75" customHeight="1" x14ac:dyDescent="0.25">
      <c r="A894" s="210"/>
      <c r="B894" s="210"/>
      <c r="C894" s="210"/>
      <c r="D894" s="210"/>
      <c r="E894" s="210"/>
      <c r="F894" s="210"/>
      <c r="G894" s="210"/>
      <c r="H894" s="210"/>
      <c r="I894" s="210"/>
      <c r="J894" s="210"/>
      <c r="K894" s="210"/>
      <c r="L894" s="210"/>
      <c r="M894" s="210"/>
      <c r="N894" s="210"/>
      <c r="O894" s="210"/>
      <c r="P894" s="210"/>
      <c r="Q894" s="210"/>
      <c r="R894" s="210"/>
      <c r="S894" s="210"/>
      <c r="T894" s="210"/>
      <c r="U894" s="210"/>
      <c r="V894" s="210"/>
      <c r="W894" s="210"/>
      <c r="X894" s="210"/>
    </row>
    <row r="895" spans="1:24" ht="15.75" customHeight="1" x14ac:dyDescent="0.25">
      <c r="A895" s="210"/>
      <c r="B895" s="210"/>
      <c r="C895" s="210"/>
      <c r="D895" s="210"/>
      <c r="E895" s="210"/>
      <c r="F895" s="210"/>
      <c r="G895" s="210"/>
      <c r="H895" s="210"/>
      <c r="I895" s="210"/>
      <c r="J895" s="210"/>
      <c r="K895" s="210"/>
      <c r="L895" s="210"/>
      <c r="M895" s="210"/>
      <c r="N895" s="210"/>
      <c r="O895" s="210"/>
      <c r="P895" s="210"/>
      <c r="Q895" s="210"/>
      <c r="R895" s="210"/>
      <c r="S895" s="210"/>
      <c r="T895" s="210"/>
      <c r="U895" s="210"/>
      <c r="V895" s="210"/>
      <c r="W895" s="210"/>
      <c r="X895" s="210"/>
    </row>
    <row r="896" spans="1:24" ht="15.75" customHeight="1" x14ac:dyDescent="0.25">
      <c r="A896" s="210"/>
      <c r="B896" s="210"/>
      <c r="C896" s="210"/>
      <c r="D896" s="210"/>
      <c r="E896" s="210"/>
      <c r="F896" s="210"/>
      <c r="G896" s="210"/>
      <c r="H896" s="210"/>
      <c r="I896" s="210"/>
      <c r="J896" s="210"/>
      <c r="K896" s="210"/>
      <c r="L896" s="210"/>
      <c r="M896" s="210"/>
      <c r="N896" s="210"/>
      <c r="O896" s="210"/>
      <c r="P896" s="210"/>
      <c r="Q896" s="210"/>
      <c r="R896" s="210"/>
      <c r="S896" s="210"/>
      <c r="T896" s="210"/>
      <c r="U896" s="210"/>
      <c r="V896" s="210"/>
      <c r="W896" s="210"/>
      <c r="X896" s="210"/>
    </row>
    <row r="897" spans="1:24" ht="15.75" customHeight="1" x14ac:dyDescent="0.25">
      <c r="A897" s="210"/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210"/>
      <c r="P897" s="210"/>
      <c r="Q897" s="210"/>
      <c r="R897" s="210"/>
      <c r="S897" s="210"/>
      <c r="T897" s="210"/>
      <c r="U897" s="210"/>
      <c r="V897" s="210"/>
      <c r="W897" s="210"/>
      <c r="X897" s="210"/>
    </row>
    <row r="898" spans="1:24" ht="15.75" customHeight="1" x14ac:dyDescent="0.25">
      <c r="A898" s="210"/>
      <c r="B898" s="210"/>
      <c r="C898" s="210"/>
      <c r="D898" s="210"/>
      <c r="E898" s="210"/>
      <c r="F898" s="210"/>
      <c r="G898" s="210"/>
      <c r="H898" s="210"/>
      <c r="I898" s="210"/>
      <c r="J898" s="210"/>
      <c r="K898" s="210"/>
      <c r="L898" s="210"/>
      <c r="M898" s="210"/>
      <c r="N898" s="210"/>
      <c r="O898" s="210"/>
      <c r="P898" s="210"/>
      <c r="Q898" s="210"/>
      <c r="R898" s="210"/>
      <c r="S898" s="210"/>
      <c r="T898" s="210"/>
      <c r="U898" s="210"/>
      <c r="V898" s="210"/>
      <c r="W898" s="210"/>
      <c r="X898" s="210"/>
    </row>
    <row r="899" spans="1:24" ht="15.75" customHeight="1" x14ac:dyDescent="0.25">
      <c r="A899" s="210"/>
      <c r="B899" s="210"/>
      <c r="C899" s="210"/>
      <c r="D899" s="210"/>
      <c r="E899" s="210"/>
      <c r="F899" s="210"/>
      <c r="G899" s="210"/>
      <c r="H899" s="210"/>
      <c r="I899" s="210"/>
      <c r="J899" s="210"/>
      <c r="K899" s="210"/>
      <c r="L899" s="210"/>
      <c r="M899" s="210"/>
      <c r="N899" s="210"/>
      <c r="O899" s="210"/>
      <c r="P899" s="210"/>
      <c r="Q899" s="210"/>
      <c r="R899" s="210"/>
      <c r="S899" s="210"/>
      <c r="T899" s="210"/>
      <c r="U899" s="210"/>
      <c r="V899" s="210"/>
      <c r="W899" s="210"/>
      <c r="X899" s="210"/>
    </row>
    <row r="900" spans="1:24" ht="15.75" customHeight="1" x14ac:dyDescent="0.25">
      <c r="A900" s="210"/>
      <c r="B900" s="210"/>
      <c r="C900" s="210"/>
      <c r="D900" s="210"/>
      <c r="E900" s="210"/>
      <c r="F900" s="210"/>
      <c r="G900" s="210"/>
      <c r="H900" s="210"/>
      <c r="I900" s="210"/>
      <c r="J900" s="210"/>
      <c r="K900" s="210"/>
      <c r="L900" s="210"/>
      <c r="M900" s="210"/>
      <c r="N900" s="210"/>
      <c r="O900" s="210"/>
      <c r="P900" s="210"/>
      <c r="Q900" s="210"/>
      <c r="R900" s="210"/>
      <c r="S900" s="210"/>
      <c r="T900" s="210"/>
      <c r="U900" s="210"/>
      <c r="V900" s="210"/>
      <c r="W900" s="210"/>
      <c r="X900" s="210"/>
    </row>
    <row r="901" spans="1:24" ht="15.75" customHeight="1" x14ac:dyDescent="0.25">
      <c r="A901" s="210"/>
      <c r="B901" s="210"/>
      <c r="C901" s="210"/>
      <c r="D901" s="210"/>
      <c r="E901" s="210"/>
      <c r="F901" s="210"/>
      <c r="G901" s="210"/>
      <c r="H901" s="210"/>
      <c r="I901" s="210"/>
      <c r="J901" s="210"/>
      <c r="K901" s="210"/>
      <c r="L901" s="210"/>
      <c r="M901" s="210"/>
      <c r="N901" s="210"/>
      <c r="O901" s="210"/>
      <c r="P901" s="210"/>
      <c r="Q901" s="210"/>
      <c r="R901" s="210"/>
      <c r="S901" s="210"/>
      <c r="T901" s="210"/>
      <c r="U901" s="210"/>
      <c r="V901" s="210"/>
      <c r="W901" s="210"/>
      <c r="X901" s="210"/>
    </row>
    <row r="902" spans="1:24" ht="15.75" customHeight="1" x14ac:dyDescent="0.25">
      <c r="A902" s="210"/>
      <c r="B902" s="210"/>
      <c r="C902" s="210"/>
      <c r="D902" s="210"/>
      <c r="E902" s="210"/>
      <c r="F902" s="210"/>
      <c r="G902" s="210"/>
      <c r="H902" s="210"/>
      <c r="I902" s="210"/>
      <c r="J902" s="210"/>
      <c r="K902" s="210"/>
      <c r="L902" s="210"/>
      <c r="M902" s="210"/>
      <c r="N902" s="210"/>
      <c r="O902" s="210"/>
      <c r="P902" s="210"/>
      <c r="Q902" s="210"/>
      <c r="R902" s="210"/>
      <c r="S902" s="210"/>
      <c r="T902" s="210"/>
      <c r="U902" s="210"/>
      <c r="V902" s="210"/>
      <c r="W902" s="210"/>
      <c r="X902" s="210"/>
    </row>
    <row r="903" spans="1:24" ht="15.75" customHeight="1" x14ac:dyDescent="0.25">
      <c r="A903" s="210"/>
      <c r="B903" s="210"/>
      <c r="C903" s="210"/>
      <c r="D903" s="210"/>
      <c r="E903" s="210"/>
      <c r="F903" s="210"/>
      <c r="G903" s="210"/>
      <c r="H903" s="210"/>
      <c r="I903" s="210"/>
      <c r="J903" s="210"/>
      <c r="K903" s="210"/>
      <c r="L903" s="210"/>
      <c r="M903" s="210"/>
      <c r="N903" s="210"/>
      <c r="O903" s="210"/>
      <c r="P903" s="210"/>
      <c r="Q903" s="210"/>
      <c r="R903" s="210"/>
      <c r="S903" s="210"/>
      <c r="T903" s="210"/>
      <c r="U903" s="210"/>
      <c r="V903" s="210"/>
      <c r="W903" s="210"/>
      <c r="X903" s="210"/>
    </row>
    <row r="904" spans="1:24" ht="15.75" customHeight="1" x14ac:dyDescent="0.25">
      <c r="A904" s="210"/>
      <c r="B904" s="210"/>
      <c r="C904" s="210"/>
      <c r="D904" s="210"/>
      <c r="E904" s="210"/>
      <c r="F904" s="210"/>
      <c r="G904" s="210"/>
      <c r="H904" s="210"/>
      <c r="I904" s="210"/>
      <c r="J904" s="210"/>
      <c r="K904" s="210"/>
      <c r="L904" s="210"/>
      <c r="M904" s="210"/>
      <c r="N904" s="210"/>
      <c r="O904" s="210"/>
      <c r="P904" s="210"/>
      <c r="Q904" s="210"/>
      <c r="R904" s="210"/>
      <c r="S904" s="210"/>
      <c r="T904" s="210"/>
      <c r="U904" s="210"/>
      <c r="V904" s="210"/>
      <c r="W904" s="210"/>
      <c r="X904" s="210"/>
    </row>
    <row r="905" spans="1:24" ht="15.75" customHeight="1" x14ac:dyDescent="0.25">
      <c r="A905" s="210"/>
      <c r="B905" s="210"/>
      <c r="C905" s="210"/>
      <c r="D905" s="210"/>
      <c r="E905" s="210"/>
      <c r="F905" s="210"/>
      <c r="G905" s="210"/>
      <c r="H905" s="210"/>
      <c r="I905" s="210"/>
      <c r="J905" s="210"/>
      <c r="K905" s="210"/>
      <c r="L905" s="210"/>
      <c r="M905" s="210"/>
      <c r="N905" s="210"/>
      <c r="O905" s="210"/>
      <c r="P905" s="210"/>
      <c r="Q905" s="210"/>
      <c r="R905" s="210"/>
      <c r="S905" s="210"/>
      <c r="T905" s="210"/>
      <c r="U905" s="210"/>
      <c r="V905" s="210"/>
      <c r="W905" s="210"/>
      <c r="X905" s="210"/>
    </row>
    <row r="906" spans="1:24" ht="15.75" customHeight="1" x14ac:dyDescent="0.25">
      <c r="A906" s="210"/>
      <c r="B906" s="210"/>
      <c r="C906" s="210"/>
      <c r="D906" s="210"/>
      <c r="E906" s="210"/>
      <c r="F906" s="210"/>
      <c r="G906" s="210"/>
      <c r="H906" s="210"/>
      <c r="I906" s="210"/>
      <c r="J906" s="210"/>
      <c r="K906" s="210"/>
      <c r="L906" s="210"/>
      <c r="M906" s="210"/>
      <c r="N906" s="210"/>
      <c r="O906" s="210"/>
      <c r="P906" s="210"/>
      <c r="Q906" s="210"/>
      <c r="R906" s="210"/>
      <c r="S906" s="210"/>
      <c r="T906" s="210"/>
      <c r="U906" s="210"/>
      <c r="V906" s="210"/>
      <c r="W906" s="210"/>
      <c r="X906" s="210"/>
    </row>
    <row r="907" spans="1:24" ht="15.75" customHeight="1" x14ac:dyDescent="0.25">
      <c r="A907" s="210"/>
      <c r="B907" s="210"/>
      <c r="C907" s="210"/>
      <c r="D907" s="210"/>
      <c r="E907" s="210"/>
      <c r="F907" s="210"/>
      <c r="G907" s="210"/>
      <c r="H907" s="210"/>
      <c r="I907" s="210"/>
      <c r="J907" s="210"/>
      <c r="K907" s="210"/>
      <c r="L907" s="210"/>
      <c r="M907" s="210"/>
      <c r="N907" s="210"/>
      <c r="O907" s="210"/>
      <c r="P907" s="210"/>
      <c r="Q907" s="210"/>
      <c r="R907" s="210"/>
      <c r="S907" s="210"/>
      <c r="T907" s="210"/>
      <c r="U907" s="210"/>
      <c r="V907" s="210"/>
      <c r="W907" s="210"/>
      <c r="X907" s="210"/>
    </row>
    <row r="908" spans="1:24" ht="15.75" customHeight="1" x14ac:dyDescent="0.25">
      <c r="A908" s="210"/>
      <c r="B908" s="210"/>
      <c r="C908" s="210"/>
      <c r="D908" s="210"/>
      <c r="E908" s="210"/>
      <c r="F908" s="210"/>
      <c r="G908" s="210"/>
      <c r="H908" s="210"/>
      <c r="I908" s="210"/>
      <c r="J908" s="210"/>
      <c r="K908" s="210"/>
      <c r="L908" s="210"/>
      <c r="M908" s="210"/>
      <c r="N908" s="210"/>
      <c r="O908" s="210"/>
      <c r="P908" s="210"/>
      <c r="Q908" s="210"/>
      <c r="R908" s="210"/>
      <c r="S908" s="210"/>
      <c r="T908" s="210"/>
      <c r="U908" s="210"/>
      <c r="V908" s="210"/>
      <c r="W908" s="210"/>
      <c r="X908" s="210"/>
    </row>
    <row r="909" spans="1:24" ht="15.75" customHeight="1" x14ac:dyDescent="0.25">
      <c r="A909" s="210"/>
      <c r="B909" s="210"/>
      <c r="C909" s="210"/>
      <c r="D909" s="210"/>
      <c r="E909" s="210"/>
      <c r="F909" s="210"/>
      <c r="G909" s="210"/>
      <c r="H909" s="210"/>
      <c r="I909" s="210"/>
      <c r="J909" s="210"/>
      <c r="K909" s="210"/>
      <c r="L909" s="210"/>
      <c r="M909" s="210"/>
      <c r="N909" s="210"/>
      <c r="O909" s="210"/>
      <c r="P909" s="210"/>
      <c r="Q909" s="210"/>
      <c r="R909" s="210"/>
      <c r="S909" s="210"/>
      <c r="T909" s="210"/>
      <c r="U909" s="210"/>
      <c r="V909" s="210"/>
      <c r="W909" s="210"/>
      <c r="X909" s="210"/>
    </row>
    <row r="910" spans="1:24" ht="15.75" customHeight="1" x14ac:dyDescent="0.25">
      <c r="A910" s="210"/>
      <c r="B910" s="210"/>
      <c r="C910" s="210"/>
      <c r="D910" s="210"/>
      <c r="E910" s="210"/>
      <c r="F910" s="210"/>
      <c r="G910" s="210"/>
      <c r="H910" s="210"/>
      <c r="I910" s="210"/>
      <c r="J910" s="210"/>
      <c r="K910" s="210"/>
      <c r="L910" s="210"/>
      <c r="M910" s="210"/>
      <c r="N910" s="210"/>
      <c r="O910" s="210"/>
      <c r="P910" s="210"/>
      <c r="Q910" s="210"/>
      <c r="R910" s="210"/>
      <c r="S910" s="210"/>
      <c r="T910" s="210"/>
      <c r="U910" s="210"/>
      <c r="V910" s="210"/>
      <c r="W910" s="210"/>
      <c r="X910" s="210"/>
    </row>
    <row r="911" spans="1:24" ht="15.75" customHeight="1" x14ac:dyDescent="0.25">
      <c r="A911" s="210"/>
      <c r="B911" s="210"/>
      <c r="C911" s="210"/>
      <c r="D911" s="210"/>
      <c r="E911" s="210"/>
      <c r="F911" s="210"/>
      <c r="G911" s="210"/>
      <c r="H911" s="210"/>
      <c r="I911" s="210"/>
      <c r="J911" s="210"/>
      <c r="K911" s="210"/>
      <c r="L911" s="210"/>
      <c r="M911" s="210"/>
      <c r="N911" s="210"/>
      <c r="O911" s="210"/>
      <c r="P911" s="210"/>
      <c r="Q911" s="210"/>
      <c r="R911" s="210"/>
      <c r="S911" s="210"/>
      <c r="T911" s="210"/>
      <c r="U911" s="210"/>
      <c r="V911" s="210"/>
      <c r="W911" s="210"/>
      <c r="X911" s="210"/>
    </row>
    <row r="912" spans="1:24" ht="15.75" customHeight="1" x14ac:dyDescent="0.25">
      <c r="A912" s="210"/>
      <c r="B912" s="210"/>
      <c r="C912" s="210"/>
      <c r="D912" s="210"/>
      <c r="E912" s="210"/>
      <c r="F912" s="210"/>
      <c r="G912" s="210"/>
      <c r="H912" s="210"/>
      <c r="I912" s="210"/>
      <c r="J912" s="210"/>
      <c r="K912" s="210"/>
      <c r="L912" s="210"/>
      <c r="M912" s="210"/>
      <c r="N912" s="210"/>
      <c r="O912" s="210"/>
      <c r="P912" s="210"/>
      <c r="Q912" s="210"/>
      <c r="R912" s="210"/>
      <c r="S912" s="210"/>
      <c r="T912" s="210"/>
      <c r="U912" s="210"/>
      <c r="V912" s="210"/>
      <c r="W912" s="210"/>
      <c r="X912" s="210"/>
    </row>
    <row r="913" spans="1:24" ht="15.75" customHeight="1" x14ac:dyDescent="0.25">
      <c r="A913" s="210"/>
      <c r="B913" s="210"/>
      <c r="C913" s="210"/>
      <c r="D913" s="210"/>
      <c r="E913" s="210"/>
      <c r="F913" s="210"/>
      <c r="G913" s="210"/>
      <c r="H913" s="210"/>
      <c r="I913" s="210"/>
      <c r="J913" s="210"/>
      <c r="K913" s="210"/>
      <c r="L913" s="210"/>
      <c r="M913" s="210"/>
      <c r="N913" s="210"/>
      <c r="O913" s="210"/>
      <c r="P913" s="210"/>
      <c r="Q913" s="210"/>
      <c r="R913" s="210"/>
      <c r="S913" s="210"/>
      <c r="T913" s="210"/>
      <c r="U913" s="210"/>
      <c r="V913" s="210"/>
      <c r="W913" s="210"/>
      <c r="X913" s="210"/>
    </row>
    <row r="914" spans="1:24" ht="15.75" customHeight="1" x14ac:dyDescent="0.25">
      <c r="A914" s="210"/>
      <c r="B914" s="210"/>
      <c r="C914" s="210"/>
      <c r="D914" s="210"/>
      <c r="E914" s="210"/>
      <c r="F914" s="210"/>
      <c r="G914" s="210"/>
      <c r="H914" s="210"/>
      <c r="I914" s="210"/>
      <c r="J914" s="210"/>
      <c r="K914" s="210"/>
      <c r="L914" s="210"/>
      <c r="M914" s="210"/>
      <c r="N914" s="210"/>
      <c r="O914" s="210"/>
      <c r="P914" s="210"/>
      <c r="Q914" s="210"/>
      <c r="R914" s="210"/>
      <c r="S914" s="210"/>
      <c r="T914" s="210"/>
      <c r="U914" s="210"/>
      <c r="V914" s="210"/>
      <c r="W914" s="210"/>
      <c r="X914" s="210"/>
    </row>
    <row r="915" spans="1:24" ht="15.75" customHeight="1" x14ac:dyDescent="0.25">
      <c r="A915" s="210"/>
      <c r="B915" s="210"/>
      <c r="C915" s="210"/>
      <c r="D915" s="210"/>
      <c r="E915" s="210"/>
      <c r="F915" s="210"/>
      <c r="G915" s="210"/>
      <c r="H915" s="210"/>
      <c r="I915" s="210"/>
      <c r="J915" s="210"/>
      <c r="K915" s="210"/>
      <c r="L915" s="210"/>
      <c r="M915" s="210"/>
      <c r="N915" s="210"/>
      <c r="O915" s="210"/>
      <c r="P915" s="210"/>
      <c r="Q915" s="210"/>
      <c r="R915" s="210"/>
      <c r="S915" s="210"/>
      <c r="T915" s="210"/>
      <c r="U915" s="210"/>
      <c r="V915" s="210"/>
      <c r="W915" s="210"/>
      <c r="X915" s="210"/>
    </row>
    <row r="916" spans="1:24" ht="15.75" customHeight="1" x14ac:dyDescent="0.25">
      <c r="A916" s="210"/>
      <c r="B916" s="210"/>
      <c r="C916" s="210"/>
      <c r="D916" s="210"/>
      <c r="E916" s="210"/>
      <c r="F916" s="210"/>
      <c r="G916" s="210"/>
      <c r="H916" s="210"/>
      <c r="I916" s="210"/>
      <c r="J916" s="210"/>
      <c r="K916" s="210"/>
      <c r="L916" s="210"/>
      <c r="M916" s="210"/>
      <c r="N916" s="210"/>
      <c r="O916" s="210"/>
      <c r="P916" s="210"/>
      <c r="Q916" s="210"/>
      <c r="R916" s="210"/>
      <c r="S916" s="210"/>
      <c r="T916" s="210"/>
      <c r="U916" s="210"/>
      <c r="V916" s="210"/>
      <c r="W916" s="210"/>
      <c r="X916" s="210"/>
    </row>
    <row r="917" spans="1:24" ht="15.75" customHeight="1" x14ac:dyDescent="0.25">
      <c r="A917" s="210"/>
      <c r="B917" s="210"/>
      <c r="C917" s="210"/>
      <c r="D917" s="210"/>
      <c r="E917" s="210"/>
      <c r="F917" s="210"/>
      <c r="G917" s="210"/>
      <c r="H917" s="210"/>
      <c r="I917" s="210"/>
      <c r="J917" s="210"/>
      <c r="K917" s="210"/>
      <c r="L917" s="210"/>
      <c r="M917" s="210"/>
      <c r="N917" s="210"/>
      <c r="O917" s="210"/>
      <c r="P917" s="210"/>
      <c r="Q917" s="210"/>
      <c r="R917" s="210"/>
      <c r="S917" s="210"/>
      <c r="T917" s="210"/>
      <c r="U917" s="210"/>
      <c r="V917" s="210"/>
      <c r="W917" s="210"/>
      <c r="X917" s="210"/>
    </row>
    <row r="918" spans="1:24" ht="15.75" customHeight="1" x14ac:dyDescent="0.25">
      <c r="A918" s="210"/>
      <c r="B918" s="210"/>
      <c r="C918" s="210"/>
      <c r="D918" s="210"/>
      <c r="E918" s="210"/>
      <c r="F918" s="210"/>
      <c r="G918" s="210"/>
      <c r="H918" s="210"/>
      <c r="I918" s="210"/>
      <c r="J918" s="210"/>
      <c r="K918" s="210"/>
      <c r="L918" s="210"/>
      <c r="M918" s="210"/>
      <c r="N918" s="210"/>
      <c r="O918" s="210"/>
      <c r="P918" s="210"/>
      <c r="Q918" s="210"/>
      <c r="R918" s="210"/>
      <c r="S918" s="210"/>
      <c r="T918" s="210"/>
      <c r="U918" s="210"/>
      <c r="V918" s="210"/>
      <c r="W918" s="210"/>
      <c r="X918" s="210"/>
    </row>
    <row r="919" spans="1:24" ht="15.75" customHeight="1" x14ac:dyDescent="0.25">
      <c r="A919" s="210"/>
      <c r="B919" s="210"/>
      <c r="C919" s="210"/>
      <c r="D919" s="210"/>
      <c r="E919" s="210"/>
      <c r="F919" s="210"/>
      <c r="G919" s="210"/>
      <c r="H919" s="210"/>
      <c r="I919" s="210"/>
      <c r="J919" s="210"/>
      <c r="K919" s="210"/>
      <c r="L919" s="210"/>
      <c r="M919" s="210"/>
      <c r="N919" s="210"/>
      <c r="O919" s="210"/>
      <c r="P919" s="210"/>
      <c r="Q919" s="210"/>
      <c r="R919" s="210"/>
      <c r="S919" s="210"/>
      <c r="T919" s="210"/>
      <c r="U919" s="210"/>
      <c r="V919" s="210"/>
      <c r="W919" s="210"/>
      <c r="X919" s="210"/>
    </row>
    <row r="920" spans="1:24" ht="15.75" customHeight="1" x14ac:dyDescent="0.25">
      <c r="A920" s="210"/>
      <c r="B920" s="210"/>
      <c r="C920" s="210"/>
      <c r="D920" s="210"/>
      <c r="E920" s="210"/>
      <c r="F920" s="210"/>
      <c r="G920" s="210"/>
      <c r="H920" s="210"/>
      <c r="I920" s="210"/>
      <c r="J920" s="210"/>
      <c r="K920" s="210"/>
      <c r="L920" s="210"/>
      <c r="M920" s="210"/>
      <c r="N920" s="210"/>
      <c r="O920" s="210"/>
      <c r="P920" s="210"/>
      <c r="Q920" s="210"/>
      <c r="R920" s="210"/>
      <c r="S920" s="210"/>
      <c r="T920" s="210"/>
      <c r="U920" s="210"/>
      <c r="V920" s="210"/>
      <c r="W920" s="210"/>
      <c r="X920" s="210"/>
    </row>
    <row r="921" spans="1:24" ht="15.75" customHeight="1" x14ac:dyDescent="0.25">
      <c r="A921" s="210"/>
      <c r="B921" s="210"/>
      <c r="C921" s="210"/>
      <c r="D921" s="210"/>
      <c r="E921" s="210"/>
      <c r="F921" s="210"/>
      <c r="G921" s="210"/>
      <c r="H921" s="210"/>
      <c r="I921" s="210"/>
      <c r="J921" s="210"/>
      <c r="K921" s="210"/>
      <c r="L921" s="210"/>
      <c r="M921" s="210"/>
      <c r="N921" s="210"/>
      <c r="O921" s="210"/>
      <c r="P921" s="210"/>
      <c r="Q921" s="210"/>
      <c r="R921" s="210"/>
      <c r="S921" s="210"/>
      <c r="T921" s="210"/>
      <c r="U921" s="210"/>
      <c r="V921" s="210"/>
      <c r="W921" s="210"/>
      <c r="X921" s="210"/>
    </row>
    <row r="922" spans="1:24" ht="15.75" customHeight="1" x14ac:dyDescent="0.25">
      <c r="A922" s="210"/>
      <c r="B922" s="210"/>
      <c r="C922" s="210"/>
      <c r="D922" s="210"/>
      <c r="E922" s="210"/>
      <c r="F922" s="210"/>
      <c r="G922" s="210"/>
      <c r="H922" s="210"/>
      <c r="I922" s="210"/>
      <c r="J922" s="210"/>
      <c r="K922" s="210"/>
      <c r="L922" s="210"/>
      <c r="M922" s="210"/>
      <c r="N922" s="210"/>
      <c r="O922" s="210"/>
      <c r="P922" s="210"/>
      <c r="Q922" s="210"/>
      <c r="R922" s="210"/>
      <c r="S922" s="210"/>
      <c r="T922" s="210"/>
      <c r="U922" s="210"/>
      <c r="V922" s="210"/>
      <c r="W922" s="210"/>
      <c r="X922" s="210"/>
    </row>
    <row r="923" spans="1:24" ht="15.75" customHeight="1" x14ac:dyDescent="0.25">
      <c r="A923" s="210"/>
      <c r="B923" s="210"/>
      <c r="C923" s="210"/>
      <c r="D923" s="210"/>
      <c r="E923" s="210"/>
      <c r="F923" s="210"/>
      <c r="G923" s="210"/>
      <c r="H923" s="210"/>
      <c r="I923" s="210"/>
      <c r="J923" s="210"/>
      <c r="K923" s="210"/>
      <c r="L923" s="210"/>
      <c r="M923" s="210"/>
      <c r="N923" s="210"/>
      <c r="O923" s="210"/>
      <c r="P923" s="210"/>
      <c r="Q923" s="210"/>
      <c r="R923" s="210"/>
      <c r="S923" s="210"/>
      <c r="T923" s="210"/>
      <c r="U923" s="210"/>
      <c r="V923" s="210"/>
      <c r="W923" s="210"/>
      <c r="X923" s="210"/>
    </row>
    <row r="924" spans="1:24" ht="15.75" customHeight="1" x14ac:dyDescent="0.25">
      <c r="A924" s="210"/>
      <c r="B924" s="210"/>
      <c r="C924" s="210"/>
      <c r="D924" s="210"/>
      <c r="E924" s="210"/>
      <c r="F924" s="210"/>
      <c r="G924" s="210"/>
      <c r="H924" s="210"/>
      <c r="I924" s="210"/>
      <c r="J924" s="210"/>
      <c r="K924" s="210"/>
      <c r="L924" s="210"/>
      <c r="M924" s="210"/>
      <c r="N924" s="210"/>
      <c r="O924" s="210"/>
      <c r="P924" s="210"/>
      <c r="Q924" s="210"/>
      <c r="R924" s="210"/>
      <c r="S924" s="210"/>
      <c r="T924" s="210"/>
      <c r="U924" s="210"/>
      <c r="V924" s="210"/>
      <c r="W924" s="210"/>
      <c r="X924" s="210"/>
    </row>
    <row r="925" spans="1:24" ht="15.75" customHeight="1" x14ac:dyDescent="0.25">
      <c r="A925" s="210"/>
      <c r="B925" s="210"/>
      <c r="C925" s="210"/>
      <c r="D925" s="210"/>
      <c r="E925" s="210"/>
      <c r="F925" s="210"/>
      <c r="G925" s="210"/>
      <c r="H925" s="210"/>
      <c r="I925" s="210"/>
      <c r="J925" s="210"/>
      <c r="K925" s="210"/>
      <c r="L925" s="210"/>
      <c r="M925" s="210"/>
      <c r="N925" s="210"/>
      <c r="O925" s="210"/>
      <c r="P925" s="210"/>
      <c r="Q925" s="210"/>
      <c r="R925" s="210"/>
      <c r="S925" s="210"/>
      <c r="T925" s="210"/>
      <c r="U925" s="210"/>
      <c r="V925" s="210"/>
      <c r="W925" s="210"/>
      <c r="X925" s="210"/>
    </row>
    <row r="926" spans="1:24" ht="15.75" customHeight="1" x14ac:dyDescent="0.25">
      <c r="A926" s="210"/>
      <c r="B926" s="210"/>
      <c r="C926" s="210"/>
      <c r="D926" s="210"/>
      <c r="E926" s="210"/>
      <c r="F926" s="210"/>
      <c r="G926" s="210"/>
      <c r="H926" s="210"/>
      <c r="I926" s="210"/>
      <c r="J926" s="210"/>
      <c r="K926" s="210"/>
      <c r="L926" s="210"/>
      <c r="M926" s="210"/>
      <c r="N926" s="210"/>
      <c r="O926" s="210"/>
      <c r="P926" s="210"/>
      <c r="Q926" s="210"/>
      <c r="R926" s="210"/>
      <c r="S926" s="210"/>
      <c r="T926" s="210"/>
      <c r="U926" s="210"/>
      <c r="V926" s="210"/>
      <c r="W926" s="210"/>
      <c r="X926" s="210"/>
    </row>
    <row r="927" spans="1:24" ht="15.75" customHeight="1" x14ac:dyDescent="0.25">
      <c r="A927" s="210"/>
      <c r="B927" s="210"/>
      <c r="C927" s="210"/>
      <c r="D927" s="210"/>
      <c r="E927" s="210"/>
      <c r="F927" s="210"/>
      <c r="G927" s="210"/>
      <c r="H927" s="210"/>
      <c r="I927" s="210"/>
      <c r="J927" s="210"/>
      <c r="K927" s="210"/>
      <c r="L927" s="210"/>
      <c r="M927" s="210"/>
      <c r="N927" s="210"/>
      <c r="O927" s="210"/>
      <c r="P927" s="210"/>
      <c r="Q927" s="210"/>
      <c r="R927" s="210"/>
      <c r="S927" s="210"/>
      <c r="T927" s="210"/>
      <c r="U927" s="210"/>
      <c r="V927" s="210"/>
      <c r="W927" s="210"/>
      <c r="X927" s="210"/>
    </row>
    <row r="928" spans="1:24" ht="15.75" customHeight="1" x14ac:dyDescent="0.25">
      <c r="A928" s="210"/>
      <c r="B928" s="210"/>
      <c r="C928" s="210"/>
      <c r="D928" s="210"/>
      <c r="E928" s="210"/>
      <c r="F928" s="210"/>
      <c r="G928" s="210"/>
      <c r="H928" s="210"/>
      <c r="I928" s="210"/>
      <c r="J928" s="210"/>
      <c r="K928" s="210"/>
      <c r="L928" s="210"/>
      <c r="M928" s="210"/>
      <c r="N928" s="210"/>
      <c r="O928" s="210"/>
      <c r="P928" s="210"/>
      <c r="Q928" s="210"/>
      <c r="R928" s="210"/>
      <c r="S928" s="210"/>
      <c r="T928" s="210"/>
      <c r="U928" s="210"/>
      <c r="V928" s="210"/>
      <c r="W928" s="210"/>
      <c r="X928" s="210"/>
    </row>
    <row r="929" spans="1:24" ht="15.75" customHeight="1" x14ac:dyDescent="0.25">
      <c r="A929" s="210"/>
      <c r="B929" s="210"/>
      <c r="C929" s="210"/>
      <c r="D929" s="210"/>
      <c r="E929" s="210"/>
      <c r="F929" s="210"/>
      <c r="G929" s="210"/>
      <c r="H929" s="210"/>
      <c r="I929" s="210"/>
      <c r="J929" s="210"/>
      <c r="K929" s="210"/>
      <c r="L929" s="210"/>
      <c r="M929" s="210"/>
      <c r="N929" s="210"/>
      <c r="O929" s="210"/>
      <c r="P929" s="210"/>
      <c r="Q929" s="210"/>
      <c r="R929" s="210"/>
      <c r="S929" s="210"/>
      <c r="T929" s="210"/>
      <c r="U929" s="210"/>
      <c r="V929" s="210"/>
      <c r="W929" s="210"/>
      <c r="X929" s="210"/>
    </row>
    <row r="930" spans="1:24" ht="15.75" customHeight="1" x14ac:dyDescent="0.25">
      <c r="A930" s="210"/>
      <c r="B930" s="210"/>
      <c r="C930" s="210"/>
      <c r="D930" s="210"/>
      <c r="E930" s="210"/>
      <c r="F930" s="210"/>
      <c r="G930" s="210"/>
      <c r="H930" s="210"/>
      <c r="I930" s="210"/>
      <c r="J930" s="210"/>
      <c r="K930" s="210"/>
      <c r="L930" s="210"/>
      <c r="M930" s="210"/>
      <c r="N930" s="210"/>
      <c r="O930" s="210"/>
      <c r="P930" s="210"/>
      <c r="Q930" s="210"/>
      <c r="R930" s="210"/>
      <c r="S930" s="210"/>
      <c r="T930" s="210"/>
      <c r="U930" s="210"/>
      <c r="V930" s="210"/>
      <c r="W930" s="210"/>
      <c r="X930" s="210"/>
    </row>
    <row r="931" spans="1:24" ht="15.75" customHeight="1" x14ac:dyDescent="0.25">
      <c r="A931" s="210"/>
      <c r="B931" s="210"/>
      <c r="C931" s="210"/>
      <c r="D931" s="210"/>
      <c r="E931" s="210"/>
      <c r="F931" s="210"/>
      <c r="G931" s="210"/>
      <c r="H931" s="210"/>
      <c r="I931" s="210"/>
      <c r="J931" s="210"/>
      <c r="K931" s="210"/>
      <c r="L931" s="210"/>
      <c r="M931" s="210"/>
      <c r="N931" s="210"/>
      <c r="O931" s="210"/>
      <c r="P931" s="210"/>
      <c r="Q931" s="210"/>
      <c r="R931" s="210"/>
      <c r="S931" s="210"/>
      <c r="T931" s="210"/>
      <c r="U931" s="210"/>
      <c r="V931" s="210"/>
      <c r="W931" s="210"/>
      <c r="X931" s="210"/>
    </row>
    <row r="932" spans="1:24" ht="15.75" customHeight="1" x14ac:dyDescent="0.25">
      <c r="A932" s="210"/>
      <c r="B932" s="210"/>
      <c r="C932" s="210"/>
      <c r="D932" s="210"/>
      <c r="E932" s="210"/>
      <c r="F932" s="210"/>
      <c r="G932" s="210"/>
      <c r="H932" s="210"/>
      <c r="I932" s="210"/>
      <c r="J932" s="210"/>
      <c r="K932" s="210"/>
      <c r="L932" s="210"/>
      <c r="M932" s="210"/>
      <c r="N932" s="210"/>
      <c r="O932" s="210"/>
      <c r="P932" s="210"/>
      <c r="Q932" s="210"/>
      <c r="R932" s="210"/>
      <c r="S932" s="210"/>
      <c r="T932" s="210"/>
      <c r="U932" s="210"/>
      <c r="V932" s="210"/>
      <c r="W932" s="210"/>
      <c r="X932" s="210"/>
    </row>
    <row r="933" spans="1:24" ht="15.75" customHeight="1" x14ac:dyDescent="0.25">
      <c r="A933" s="210"/>
      <c r="B933" s="210"/>
      <c r="C933" s="210"/>
      <c r="D933" s="210"/>
      <c r="E933" s="210"/>
      <c r="F933" s="210"/>
      <c r="G933" s="210"/>
      <c r="H933" s="210"/>
      <c r="I933" s="210"/>
      <c r="J933" s="210"/>
      <c r="K933" s="210"/>
      <c r="L933" s="210"/>
      <c r="M933" s="210"/>
      <c r="N933" s="210"/>
      <c r="O933" s="210"/>
      <c r="P933" s="210"/>
      <c r="Q933" s="210"/>
      <c r="R933" s="210"/>
      <c r="S933" s="210"/>
      <c r="T933" s="210"/>
      <c r="U933" s="210"/>
      <c r="V933" s="210"/>
      <c r="W933" s="210"/>
      <c r="X933" s="210"/>
    </row>
    <row r="934" spans="1:24" ht="15.75" customHeight="1" x14ac:dyDescent="0.25">
      <c r="A934" s="210"/>
      <c r="B934" s="210"/>
      <c r="C934" s="210"/>
      <c r="D934" s="210"/>
      <c r="E934" s="210"/>
      <c r="F934" s="210"/>
      <c r="G934" s="210"/>
      <c r="H934" s="210"/>
      <c r="I934" s="210"/>
      <c r="J934" s="210"/>
      <c r="K934" s="210"/>
      <c r="L934" s="210"/>
      <c r="M934" s="210"/>
      <c r="N934" s="210"/>
      <c r="O934" s="210"/>
      <c r="P934" s="210"/>
      <c r="Q934" s="210"/>
      <c r="R934" s="210"/>
      <c r="S934" s="210"/>
      <c r="T934" s="210"/>
      <c r="U934" s="210"/>
      <c r="V934" s="210"/>
      <c r="W934" s="210"/>
      <c r="X934" s="210"/>
    </row>
    <row r="935" spans="1:24" ht="15.75" customHeight="1" x14ac:dyDescent="0.25">
      <c r="A935" s="210"/>
      <c r="B935" s="210"/>
      <c r="C935" s="210"/>
      <c r="D935" s="210"/>
      <c r="E935" s="210"/>
      <c r="F935" s="210"/>
      <c r="G935" s="210"/>
      <c r="H935" s="210"/>
      <c r="I935" s="210"/>
      <c r="J935" s="210"/>
      <c r="K935" s="210"/>
      <c r="L935" s="210"/>
      <c r="M935" s="210"/>
      <c r="N935" s="210"/>
      <c r="O935" s="210"/>
      <c r="P935" s="210"/>
      <c r="Q935" s="210"/>
      <c r="R935" s="210"/>
      <c r="S935" s="210"/>
      <c r="T935" s="210"/>
      <c r="U935" s="210"/>
      <c r="V935" s="210"/>
      <c r="W935" s="210"/>
      <c r="X935" s="210"/>
    </row>
    <row r="936" spans="1:24" ht="15.75" customHeight="1" x14ac:dyDescent="0.25">
      <c r="A936" s="210"/>
      <c r="B936" s="210"/>
      <c r="C936" s="210"/>
      <c r="D936" s="210"/>
      <c r="E936" s="210"/>
      <c r="F936" s="210"/>
      <c r="G936" s="210"/>
      <c r="H936" s="210"/>
      <c r="I936" s="210"/>
      <c r="J936" s="210"/>
      <c r="K936" s="210"/>
      <c r="L936" s="210"/>
      <c r="M936" s="210"/>
      <c r="N936" s="210"/>
      <c r="O936" s="210"/>
      <c r="P936" s="210"/>
      <c r="Q936" s="210"/>
      <c r="R936" s="210"/>
      <c r="S936" s="210"/>
      <c r="T936" s="210"/>
      <c r="U936" s="210"/>
      <c r="V936" s="210"/>
      <c r="W936" s="210"/>
      <c r="X936" s="210"/>
    </row>
    <row r="937" spans="1:24" ht="15.75" customHeight="1" x14ac:dyDescent="0.25">
      <c r="A937" s="210"/>
      <c r="B937" s="210"/>
      <c r="C937" s="210"/>
      <c r="D937" s="210"/>
      <c r="E937" s="210"/>
      <c r="F937" s="210"/>
      <c r="G937" s="210"/>
      <c r="H937" s="210"/>
      <c r="I937" s="210"/>
      <c r="J937" s="210"/>
      <c r="K937" s="210"/>
      <c r="L937" s="210"/>
      <c r="M937" s="210"/>
      <c r="N937" s="210"/>
      <c r="O937" s="210"/>
      <c r="P937" s="210"/>
      <c r="Q937" s="210"/>
      <c r="R937" s="210"/>
      <c r="S937" s="210"/>
      <c r="T937" s="210"/>
      <c r="U937" s="210"/>
      <c r="V937" s="210"/>
      <c r="W937" s="210"/>
      <c r="X937" s="210"/>
    </row>
    <row r="938" spans="1:24" ht="15.75" customHeight="1" x14ac:dyDescent="0.25">
      <c r="A938" s="210"/>
      <c r="B938" s="210"/>
      <c r="C938" s="210"/>
      <c r="D938" s="210"/>
      <c r="E938" s="210"/>
      <c r="F938" s="210"/>
      <c r="G938" s="210"/>
      <c r="H938" s="210"/>
      <c r="I938" s="210"/>
      <c r="J938" s="210"/>
      <c r="K938" s="210"/>
      <c r="L938" s="210"/>
      <c r="M938" s="210"/>
      <c r="N938" s="210"/>
      <c r="O938" s="210"/>
      <c r="P938" s="210"/>
      <c r="Q938" s="210"/>
      <c r="R938" s="210"/>
      <c r="S938" s="210"/>
      <c r="T938" s="210"/>
      <c r="U938" s="210"/>
      <c r="V938" s="210"/>
      <c r="W938" s="210"/>
      <c r="X938" s="210"/>
    </row>
    <row r="939" spans="1:24" ht="15.75" customHeight="1" x14ac:dyDescent="0.25">
      <c r="A939" s="210"/>
      <c r="B939" s="210"/>
      <c r="C939" s="210"/>
      <c r="D939" s="210"/>
      <c r="E939" s="210"/>
      <c r="F939" s="210"/>
      <c r="G939" s="210"/>
      <c r="H939" s="210"/>
      <c r="I939" s="210"/>
      <c r="J939" s="210"/>
      <c r="K939" s="210"/>
      <c r="L939" s="210"/>
      <c r="M939" s="210"/>
      <c r="N939" s="210"/>
      <c r="O939" s="210"/>
      <c r="P939" s="210"/>
      <c r="Q939" s="210"/>
      <c r="R939" s="210"/>
      <c r="S939" s="210"/>
      <c r="T939" s="210"/>
      <c r="U939" s="210"/>
      <c r="V939" s="210"/>
      <c r="W939" s="210"/>
      <c r="X939" s="210"/>
    </row>
    <row r="940" spans="1:24" ht="15.75" customHeight="1" x14ac:dyDescent="0.25">
      <c r="A940" s="210"/>
      <c r="B940" s="210"/>
      <c r="C940" s="210"/>
      <c r="D940" s="210"/>
      <c r="E940" s="210"/>
      <c r="F940" s="210"/>
      <c r="G940" s="210"/>
      <c r="H940" s="210"/>
      <c r="I940" s="210"/>
      <c r="J940" s="210"/>
      <c r="K940" s="210"/>
      <c r="L940" s="210"/>
      <c r="M940" s="210"/>
      <c r="N940" s="210"/>
      <c r="O940" s="210"/>
      <c r="P940" s="210"/>
      <c r="Q940" s="210"/>
      <c r="R940" s="210"/>
      <c r="S940" s="210"/>
      <c r="T940" s="210"/>
      <c r="U940" s="210"/>
      <c r="V940" s="210"/>
      <c r="W940" s="210"/>
      <c r="X940" s="210"/>
    </row>
    <row r="941" spans="1:24" ht="15.75" customHeight="1" x14ac:dyDescent="0.25">
      <c r="A941" s="210"/>
      <c r="B941" s="210"/>
      <c r="C941" s="210"/>
      <c r="D941" s="210"/>
      <c r="E941" s="210"/>
      <c r="F941" s="210"/>
      <c r="G941" s="210"/>
      <c r="H941" s="210"/>
      <c r="I941" s="210"/>
      <c r="J941" s="210"/>
      <c r="K941" s="210"/>
      <c r="L941" s="210"/>
      <c r="M941" s="210"/>
      <c r="N941" s="210"/>
      <c r="O941" s="210"/>
      <c r="P941" s="210"/>
      <c r="Q941" s="210"/>
      <c r="R941" s="210"/>
      <c r="S941" s="210"/>
      <c r="T941" s="210"/>
      <c r="U941" s="210"/>
      <c r="V941" s="210"/>
      <c r="W941" s="210"/>
      <c r="X941" s="210"/>
    </row>
    <row r="942" spans="1:24" ht="15.75" customHeight="1" x14ac:dyDescent="0.25">
      <c r="A942" s="210"/>
      <c r="B942" s="210"/>
      <c r="C942" s="210"/>
      <c r="D942" s="210"/>
      <c r="E942" s="210"/>
      <c r="F942" s="210"/>
      <c r="G942" s="210"/>
      <c r="H942" s="210"/>
      <c r="I942" s="210"/>
      <c r="J942" s="210"/>
      <c r="K942" s="210"/>
      <c r="L942" s="210"/>
      <c r="M942" s="210"/>
      <c r="N942" s="210"/>
      <c r="O942" s="210"/>
      <c r="P942" s="210"/>
      <c r="Q942" s="210"/>
      <c r="R942" s="210"/>
      <c r="S942" s="210"/>
      <c r="T942" s="210"/>
      <c r="U942" s="210"/>
      <c r="V942" s="210"/>
      <c r="W942" s="210"/>
      <c r="X942" s="210"/>
    </row>
    <row r="943" spans="1:24" ht="15.75" customHeight="1" x14ac:dyDescent="0.25">
      <c r="A943" s="210"/>
      <c r="B943" s="210"/>
      <c r="C943" s="210"/>
      <c r="D943" s="210"/>
      <c r="E943" s="210"/>
      <c r="F943" s="210"/>
      <c r="G943" s="210"/>
      <c r="H943" s="210"/>
      <c r="I943" s="210"/>
      <c r="J943" s="210"/>
      <c r="K943" s="210"/>
      <c r="L943" s="210"/>
      <c r="M943" s="210"/>
      <c r="N943" s="210"/>
      <c r="O943" s="210"/>
      <c r="P943" s="210"/>
      <c r="Q943" s="210"/>
      <c r="R943" s="210"/>
      <c r="S943" s="210"/>
      <c r="T943" s="210"/>
      <c r="U943" s="210"/>
      <c r="V943" s="210"/>
      <c r="W943" s="210"/>
      <c r="X943" s="210"/>
    </row>
    <row r="944" spans="1:24" ht="15.75" customHeight="1" x14ac:dyDescent="0.25">
      <c r="A944" s="210"/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210"/>
      <c r="P944" s="210"/>
      <c r="Q944" s="210"/>
      <c r="R944" s="210"/>
      <c r="S944" s="210"/>
      <c r="T944" s="210"/>
      <c r="U944" s="210"/>
      <c r="V944" s="210"/>
      <c r="W944" s="210"/>
      <c r="X944" s="210"/>
    </row>
    <row r="945" spans="1:24" ht="15.75" customHeight="1" x14ac:dyDescent="0.25">
      <c r="A945" s="210"/>
      <c r="B945" s="210"/>
      <c r="C945" s="210"/>
      <c r="D945" s="210"/>
      <c r="E945" s="210"/>
      <c r="F945" s="210"/>
      <c r="G945" s="210"/>
      <c r="H945" s="210"/>
      <c r="I945" s="210"/>
      <c r="J945" s="210"/>
      <c r="K945" s="210"/>
      <c r="L945" s="210"/>
      <c r="M945" s="210"/>
      <c r="N945" s="210"/>
      <c r="O945" s="210"/>
      <c r="P945" s="210"/>
      <c r="Q945" s="210"/>
      <c r="R945" s="210"/>
      <c r="S945" s="210"/>
      <c r="T945" s="210"/>
      <c r="U945" s="210"/>
      <c r="V945" s="210"/>
      <c r="W945" s="210"/>
      <c r="X945" s="210"/>
    </row>
    <row r="946" spans="1:24" ht="15.75" customHeight="1" x14ac:dyDescent="0.25">
      <c r="A946" s="210"/>
      <c r="B946" s="210"/>
      <c r="C946" s="210"/>
      <c r="D946" s="210"/>
      <c r="E946" s="210"/>
      <c r="F946" s="210"/>
      <c r="G946" s="210"/>
      <c r="H946" s="210"/>
      <c r="I946" s="210"/>
      <c r="J946" s="210"/>
      <c r="K946" s="210"/>
      <c r="L946" s="210"/>
      <c r="M946" s="210"/>
      <c r="N946" s="210"/>
      <c r="O946" s="210"/>
      <c r="P946" s="210"/>
      <c r="Q946" s="210"/>
      <c r="R946" s="210"/>
      <c r="S946" s="210"/>
      <c r="T946" s="210"/>
      <c r="U946" s="210"/>
      <c r="V946" s="210"/>
      <c r="W946" s="210"/>
      <c r="X946" s="210"/>
    </row>
    <row r="947" spans="1:24" ht="15.75" customHeight="1" x14ac:dyDescent="0.25">
      <c r="A947" s="210"/>
      <c r="B947" s="210"/>
      <c r="C947" s="210"/>
      <c r="D947" s="210"/>
      <c r="E947" s="210"/>
      <c r="F947" s="210"/>
      <c r="G947" s="210"/>
      <c r="H947" s="210"/>
      <c r="I947" s="210"/>
      <c r="J947" s="210"/>
      <c r="K947" s="210"/>
      <c r="L947" s="210"/>
      <c r="M947" s="210"/>
      <c r="N947" s="210"/>
      <c r="O947" s="210"/>
      <c r="P947" s="210"/>
      <c r="Q947" s="210"/>
      <c r="R947" s="210"/>
      <c r="S947" s="210"/>
      <c r="T947" s="210"/>
      <c r="U947" s="210"/>
      <c r="V947" s="210"/>
      <c r="W947" s="210"/>
      <c r="X947" s="210"/>
    </row>
    <row r="948" spans="1:24" ht="15.75" customHeight="1" x14ac:dyDescent="0.25">
      <c r="A948" s="210"/>
      <c r="B948" s="210"/>
      <c r="C948" s="210"/>
      <c r="D948" s="210"/>
      <c r="E948" s="210"/>
      <c r="F948" s="210"/>
      <c r="G948" s="210"/>
      <c r="H948" s="210"/>
      <c r="I948" s="210"/>
      <c r="J948" s="210"/>
      <c r="K948" s="210"/>
      <c r="L948" s="210"/>
      <c r="M948" s="210"/>
      <c r="N948" s="210"/>
      <c r="O948" s="210"/>
      <c r="P948" s="210"/>
      <c r="Q948" s="210"/>
      <c r="R948" s="210"/>
      <c r="S948" s="210"/>
      <c r="T948" s="210"/>
      <c r="U948" s="210"/>
      <c r="V948" s="210"/>
      <c r="W948" s="210"/>
      <c r="X948" s="210"/>
    </row>
    <row r="949" spans="1:24" ht="15.75" customHeight="1" x14ac:dyDescent="0.25">
      <c r="A949" s="210"/>
      <c r="B949" s="210"/>
      <c r="C949" s="210"/>
      <c r="D949" s="210"/>
      <c r="E949" s="210"/>
      <c r="F949" s="210"/>
      <c r="G949" s="210"/>
      <c r="H949" s="210"/>
      <c r="I949" s="210"/>
      <c r="J949" s="210"/>
      <c r="K949" s="210"/>
      <c r="L949" s="210"/>
      <c r="M949" s="210"/>
      <c r="N949" s="210"/>
      <c r="O949" s="210"/>
      <c r="P949" s="210"/>
      <c r="Q949" s="210"/>
      <c r="R949" s="210"/>
      <c r="S949" s="210"/>
      <c r="T949" s="210"/>
      <c r="U949" s="210"/>
      <c r="V949" s="210"/>
      <c r="W949" s="210"/>
      <c r="X949" s="210"/>
    </row>
    <row r="950" spans="1:24" ht="15.75" customHeight="1" x14ac:dyDescent="0.25">
      <c r="A950" s="210"/>
      <c r="B950" s="210"/>
      <c r="C950" s="210"/>
      <c r="D950" s="210"/>
      <c r="E950" s="210"/>
      <c r="F950" s="210"/>
      <c r="G950" s="210"/>
      <c r="H950" s="210"/>
      <c r="I950" s="210"/>
      <c r="J950" s="210"/>
      <c r="K950" s="210"/>
      <c r="L950" s="210"/>
      <c r="M950" s="210"/>
      <c r="N950" s="210"/>
      <c r="O950" s="210"/>
      <c r="P950" s="210"/>
      <c r="Q950" s="210"/>
      <c r="R950" s="210"/>
      <c r="S950" s="210"/>
      <c r="T950" s="210"/>
      <c r="U950" s="210"/>
      <c r="V950" s="210"/>
      <c r="W950" s="210"/>
      <c r="X950" s="210"/>
    </row>
    <row r="951" spans="1:24" ht="15.75" customHeight="1" x14ac:dyDescent="0.25">
      <c r="A951" s="210"/>
      <c r="B951" s="210"/>
      <c r="C951" s="210"/>
      <c r="D951" s="210"/>
      <c r="E951" s="210"/>
      <c r="F951" s="210"/>
      <c r="G951" s="210"/>
      <c r="H951" s="210"/>
      <c r="I951" s="210"/>
      <c r="J951" s="210"/>
      <c r="K951" s="210"/>
      <c r="L951" s="210"/>
      <c r="M951" s="210"/>
      <c r="N951" s="210"/>
      <c r="O951" s="210"/>
      <c r="P951" s="210"/>
      <c r="Q951" s="210"/>
      <c r="R951" s="210"/>
      <c r="S951" s="210"/>
      <c r="T951" s="210"/>
      <c r="U951" s="210"/>
      <c r="V951" s="210"/>
      <c r="W951" s="210"/>
      <c r="X951" s="210"/>
    </row>
    <row r="952" spans="1:24" ht="15.75" customHeight="1" x14ac:dyDescent="0.25">
      <c r="A952" s="210"/>
      <c r="B952" s="210"/>
      <c r="C952" s="210"/>
      <c r="D952" s="210"/>
      <c r="E952" s="210"/>
      <c r="F952" s="210"/>
      <c r="G952" s="210"/>
      <c r="H952" s="210"/>
      <c r="I952" s="210"/>
      <c r="J952" s="210"/>
      <c r="K952" s="210"/>
      <c r="L952" s="210"/>
      <c r="M952" s="210"/>
      <c r="N952" s="210"/>
      <c r="O952" s="210"/>
      <c r="P952" s="210"/>
      <c r="Q952" s="210"/>
      <c r="R952" s="210"/>
      <c r="S952" s="210"/>
      <c r="T952" s="210"/>
      <c r="U952" s="210"/>
      <c r="V952" s="210"/>
      <c r="W952" s="210"/>
      <c r="X952" s="210"/>
    </row>
    <row r="953" spans="1:24" ht="15.75" customHeight="1" x14ac:dyDescent="0.25">
      <c r="A953" s="210"/>
      <c r="B953" s="210"/>
      <c r="C953" s="210"/>
      <c r="D953" s="210"/>
      <c r="E953" s="210"/>
      <c r="F953" s="210"/>
      <c r="G953" s="210"/>
      <c r="H953" s="210"/>
      <c r="I953" s="210"/>
      <c r="J953" s="210"/>
      <c r="K953" s="210"/>
      <c r="L953" s="210"/>
      <c r="M953" s="210"/>
      <c r="N953" s="210"/>
      <c r="O953" s="210"/>
      <c r="P953" s="210"/>
      <c r="Q953" s="210"/>
      <c r="R953" s="210"/>
      <c r="S953" s="210"/>
      <c r="T953" s="210"/>
      <c r="U953" s="210"/>
      <c r="V953" s="210"/>
      <c r="W953" s="210"/>
      <c r="X953" s="210"/>
    </row>
    <row r="954" spans="1:24" ht="15.75" customHeight="1" x14ac:dyDescent="0.25">
      <c r="A954" s="210"/>
      <c r="B954" s="210"/>
      <c r="C954" s="210"/>
      <c r="D954" s="210"/>
      <c r="E954" s="210"/>
      <c r="F954" s="210"/>
      <c r="G954" s="210"/>
      <c r="H954" s="210"/>
      <c r="I954" s="210"/>
      <c r="J954" s="210"/>
      <c r="K954" s="210"/>
      <c r="L954" s="210"/>
      <c r="M954" s="210"/>
      <c r="N954" s="210"/>
      <c r="O954" s="210"/>
      <c r="P954" s="210"/>
      <c r="Q954" s="210"/>
      <c r="R954" s="210"/>
      <c r="S954" s="210"/>
      <c r="T954" s="210"/>
      <c r="U954" s="210"/>
      <c r="V954" s="210"/>
      <c r="W954" s="210"/>
      <c r="X954" s="210"/>
    </row>
    <row r="955" spans="1:24" ht="15.75" customHeight="1" x14ac:dyDescent="0.25">
      <c r="A955" s="210"/>
      <c r="B955" s="210"/>
      <c r="C955" s="210"/>
      <c r="D955" s="210"/>
      <c r="E955" s="210"/>
      <c r="F955" s="210"/>
      <c r="G955" s="210"/>
      <c r="H955" s="210"/>
      <c r="I955" s="210"/>
      <c r="J955" s="210"/>
      <c r="K955" s="210"/>
      <c r="L955" s="210"/>
      <c r="M955" s="210"/>
      <c r="N955" s="210"/>
      <c r="O955" s="210"/>
      <c r="P955" s="210"/>
      <c r="Q955" s="210"/>
      <c r="R955" s="210"/>
      <c r="S955" s="210"/>
      <c r="T955" s="210"/>
      <c r="U955" s="210"/>
      <c r="V955" s="210"/>
      <c r="W955" s="210"/>
      <c r="X955" s="210"/>
    </row>
    <row r="956" spans="1:24" ht="15.75" customHeight="1" x14ac:dyDescent="0.25">
      <c r="A956" s="210"/>
      <c r="B956" s="210"/>
      <c r="C956" s="210"/>
      <c r="D956" s="210"/>
      <c r="E956" s="210"/>
      <c r="F956" s="210"/>
      <c r="G956" s="210"/>
      <c r="H956" s="210"/>
      <c r="I956" s="210"/>
      <c r="J956" s="210"/>
      <c r="K956" s="210"/>
      <c r="L956" s="210"/>
      <c r="M956" s="210"/>
      <c r="N956" s="210"/>
      <c r="O956" s="210"/>
      <c r="P956" s="210"/>
      <c r="Q956" s="210"/>
      <c r="R956" s="210"/>
      <c r="S956" s="210"/>
      <c r="T956" s="210"/>
      <c r="U956" s="210"/>
      <c r="V956" s="210"/>
      <c r="W956" s="210"/>
      <c r="X956" s="210"/>
    </row>
    <row r="957" spans="1:24" ht="15.75" customHeight="1" x14ac:dyDescent="0.25">
      <c r="A957" s="210"/>
      <c r="B957" s="210"/>
      <c r="C957" s="210"/>
      <c r="D957" s="210"/>
      <c r="E957" s="210"/>
      <c r="F957" s="210"/>
      <c r="G957" s="210"/>
      <c r="H957" s="210"/>
      <c r="I957" s="210"/>
      <c r="J957" s="210"/>
      <c r="K957" s="210"/>
      <c r="L957" s="210"/>
      <c r="M957" s="210"/>
      <c r="N957" s="210"/>
      <c r="O957" s="210"/>
      <c r="P957" s="210"/>
      <c r="Q957" s="210"/>
      <c r="R957" s="210"/>
      <c r="S957" s="210"/>
      <c r="T957" s="210"/>
      <c r="U957" s="210"/>
      <c r="V957" s="210"/>
      <c r="W957" s="210"/>
      <c r="X957" s="210"/>
    </row>
    <row r="958" spans="1:24" ht="15.75" customHeight="1" x14ac:dyDescent="0.25">
      <c r="A958" s="210"/>
      <c r="B958" s="210"/>
      <c r="C958" s="210"/>
      <c r="D958" s="210"/>
      <c r="E958" s="210"/>
      <c r="F958" s="210"/>
      <c r="G958" s="210"/>
      <c r="H958" s="210"/>
      <c r="I958" s="210"/>
      <c r="J958" s="210"/>
      <c r="K958" s="210"/>
      <c r="L958" s="210"/>
      <c r="M958" s="210"/>
      <c r="N958" s="210"/>
      <c r="O958" s="210"/>
      <c r="P958" s="210"/>
      <c r="Q958" s="210"/>
      <c r="R958" s="210"/>
      <c r="S958" s="210"/>
      <c r="T958" s="210"/>
      <c r="U958" s="210"/>
      <c r="V958" s="210"/>
      <c r="W958" s="210"/>
      <c r="X958" s="210"/>
    </row>
    <row r="959" spans="1:24" ht="15.75" customHeight="1" x14ac:dyDescent="0.25">
      <c r="A959" s="210"/>
      <c r="B959" s="210"/>
      <c r="C959" s="210"/>
      <c r="D959" s="210"/>
      <c r="E959" s="210"/>
      <c r="F959" s="210"/>
      <c r="G959" s="210"/>
      <c r="H959" s="210"/>
      <c r="I959" s="210"/>
      <c r="J959" s="210"/>
      <c r="K959" s="210"/>
      <c r="L959" s="210"/>
      <c r="M959" s="210"/>
      <c r="N959" s="210"/>
      <c r="O959" s="210"/>
      <c r="P959" s="210"/>
      <c r="Q959" s="210"/>
      <c r="R959" s="210"/>
      <c r="S959" s="210"/>
      <c r="T959" s="210"/>
      <c r="U959" s="210"/>
      <c r="V959" s="210"/>
      <c r="W959" s="210"/>
      <c r="X959" s="210"/>
    </row>
    <row r="960" spans="1:24" ht="15.75" customHeight="1" x14ac:dyDescent="0.25">
      <c r="A960" s="210"/>
      <c r="B960" s="210"/>
      <c r="C960" s="210"/>
      <c r="D960" s="210"/>
      <c r="E960" s="210"/>
      <c r="F960" s="210"/>
      <c r="G960" s="210"/>
      <c r="H960" s="210"/>
      <c r="I960" s="210"/>
      <c r="J960" s="210"/>
      <c r="K960" s="210"/>
      <c r="L960" s="210"/>
      <c r="M960" s="210"/>
      <c r="N960" s="210"/>
      <c r="O960" s="210"/>
      <c r="P960" s="210"/>
      <c r="Q960" s="210"/>
      <c r="R960" s="210"/>
      <c r="S960" s="210"/>
      <c r="T960" s="210"/>
      <c r="U960" s="210"/>
      <c r="V960" s="210"/>
      <c r="W960" s="210"/>
      <c r="X960" s="210"/>
    </row>
    <row r="961" spans="1:24" ht="15.75" customHeight="1" x14ac:dyDescent="0.25">
      <c r="A961" s="210"/>
      <c r="B961" s="210"/>
      <c r="C961" s="210"/>
      <c r="D961" s="210"/>
      <c r="E961" s="210"/>
      <c r="F961" s="210"/>
      <c r="G961" s="210"/>
      <c r="H961" s="210"/>
      <c r="I961" s="210"/>
      <c r="J961" s="210"/>
      <c r="K961" s="210"/>
      <c r="L961" s="210"/>
      <c r="M961" s="210"/>
      <c r="N961" s="210"/>
      <c r="O961" s="210"/>
      <c r="P961" s="210"/>
      <c r="Q961" s="210"/>
      <c r="R961" s="210"/>
      <c r="S961" s="210"/>
      <c r="T961" s="210"/>
      <c r="U961" s="210"/>
      <c r="V961" s="210"/>
      <c r="W961" s="210"/>
      <c r="X961" s="210"/>
    </row>
    <row r="962" spans="1:24" ht="15.75" customHeight="1" x14ac:dyDescent="0.25">
      <c r="A962" s="210"/>
      <c r="B962" s="210"/>
      <c r="C962" s="210"/>
      <c r="D962" s="210"/>
      <c r="E962" s="210"/>
      <c r="F962" s="210"/>
      <c r="G962" s="210"/>
      <c r="H962" s="210"/>
      <c r="I962" s="210"/>
      <c r="J962" s="210"/>
      <c r="K962" s="210"/>
      <c r="L962" s="210"/>
      <c r="M962" s="210"/>
      <c r="N962" s="210"/>
      <c r="O962" s="210"/>
      <c r="P962" s="210"/>
      <c r="Q962" s="210"/>
      <c r="R962" s="210"/>
      <c r="S962" s="210"/>
      <c r="T962" s="210"/>
      <c r="U962" s="210"/>
      <c r="V962" s="210"/>
      <c r="W962" s="210"/>
      <c r="X962" s="210"/>
    </row>
    <row r="963" spans="1:24" ht="15.75" customHeight="1" x14ac:dyDescent="0.25">
      <c r="A963" s="210"/>
      <c r="B963" s="210"/>
      <c r="C963" s="210"/>
      <c r="D963" s="210"/>
      <c r="E963" s="210"/>
      <c r="F963" s="210"/>
      <c r="G963" s="210"/>
      <c r="H963" s="210"/>
      <c r="I963" s="210"/>
      <c r="J963" s="210"/>
      <c r="K963" s="210"/>
      <c r="L963" s="210"/>
      <c r="M963" s="210"/>
      <c r="N963" s="210"/>
      <c r="O963" s="210"/>
      <c r="P963" s="210"/>
      <c r="Q963" s="210"/>
      <c r="R963" s="210"/>
      <c r="S963" s="210"/>
      <c r="T963" s="210"/>
      <c r="U963" s="210"/>
      <c r="V963" s="210"/>
      <c r="W963" s="210"/>
      <c r="X963" s="210"/>
    </row>
    <row r="964" spans="1:24" ht="15.75" customHeight="1" x14ac:dyDescent="0.25">
      <c r="A964" s="210"/>
      <c r="B964" s="210"/>
      <c r="C964" s="210"/>
      <c r="D964" s="210"/>
      <c r="E964" s="210"/>
      <c r="F964" s="210"/>
      <c r="G964" s="210"/>
      <c r="H964" s="210"/>
      <c r="I964" s="210"/>
      <c r="J964" s="210"/>
      <c r="K964" s="210"/>
      <c r="L964" s="210"/>
      <c r="M964" s="210"/>
      <c r="N964" s="210"/>
      <c r="O964" s="210"/>
      <c r="P964" s="210"/>
      <c r="Q964" s="210"/>
      <c r="R964" s="210"/>
      <c r="S964" s="210"/>
      <c r="T964" s="210"/>
      <c r="U964" s="210"/>
      <c r="V964" s="210"/>
      <c r="W964" s="210"/>
      <c r="X964" s="210"/>
    </row>
    <row r="965" spans="1:24" ht="15.75" customHeight="1" x14ac:dyDescent="0.25">
      <c r="A965" s="210"/>
      <c r="B965" s="210"/>
      <c r="C965" s="210"/>
      <c r="D965" s="210"/>
      <c r="E965" s="210"/>
      <c r="F965" s="210"/>
      <c r="G965" s="210"/>
      <c r="H965" s="210"/>
      <c r="I965" s="210"/>
      <c r="J965" s="210"/>
      <c r="K965" s="210"/>
      <c r="L965" s="210"/>
      <c r="M965" s="210"/>
      <c r="N965" s="210"/>
      <c r="O965" s="210"/>
      <c r="P965" s="210"/>
      <c r="Q965" s="210"/>
      <c r="R965" s="210"/>
      <c r="S965" s="210"/>
      <c r="T965" s="210"/>
      <c r="U965" s="210"/>
      <c r="V965" s="210"/>
      <c r="W965" s="210"/>
      <c r="X965" s="210"/>
    </row>
    <row r="966" spans="1:24" ht="15.75" customHeight="1" x14ac:dyDescent="0.25">
      <c r="A966" s="210"/>
      <c r="B966" s="210"/>
      <c r="C966" s="210"/>
      <c r="D966" s="210"/>
      <c r="E966" s="210"/>
      <c r="F966" s="210"/>
      <c r="G966" s="210"/>
      <c r="H966" s="210"/>
      <c r="I966" s="210"/>
      <c r="J966" s="210"/>
      <c r="K966" s="210"/>
      <c r="L966" s="210"/>
      <c r="M966" s="210"/>
      <c r="N966" s="210"/>
      <c r="O966" s="210"/>
      <c r="P966" s="210"/>
      <c r="Q966" s="210"/>
      <c r="R966" s="210"/>
      <c r="S966" s="210"/>
      <c r="T966" s="210"/>
      <c r="U966" s="210"/>
      <c r="V966" s="210"/>
      <c r="W966" s="210"/>
      <c r="X966" s="210"/>
    </row>
    <row r="967" spans="1:24" ht="15.75" customHeight="1" x14ac:dyDescent="0.25">
      <c r="A967" s="210"/>
      <c r="B967" s="210"/>
      <c r="C967" s="210"/>
      <c r="D967" s="210"/>
      <c r="E967" s="210"/>
      <c r="F967" s="210"/>
      <c r="G967" s="210"/>
      <c r="H967" s="210"/>
      <c r="I967" s="210"/>
      <c r="J967" s="210"/>
      <c r="K967" s="210"/>
      <c r="L967" s="210"/>
      <c r="M967" s="210"/>
      <c r="N967" s="210"/>
      <c r="O967" s="210"/>
      <c r="P967" s="210"/>
      <c r="Q967" s="210"/>
      <c r="R967" s="210"/>
      <c r="S967" s="210"/>
      <c r="T967" s="210"/>
      <c r="U967" s="210"/>
      <c r="V967" s="210"/>
      <c r="W967" s="210"/>
      <c r="X967" s="210"/>
    </row>
    <row r="968" spans="1:24" ht="15.75" customHeight="1" x14ac:dyDescent="0.25">
      <c r="A968" s="210"/>
      <c r="B968" s="210"/>
      <c r="C968" s="210"/>
      <c r="D968" s="210"/>
      <c r="E968" s="210"/>
      <c r="F968" s="210"/>
      <c r="G968" s="210"/>
      <c r="H968" s="210"/>
      <c r="I968" s="210"/>
      <c r="J968" s="210"/>
      <c r="K968" s="210"/>
      <c r="L968" s="210"/>
      <c r="M968" s="210"/>
      <c r="N968" s="210"/>
      <c r="O968" s="210"/>
      <c r="P968" s="210"/>
      <c r="Q968" s="210"/>
      <c r="R968" s="210"/>
      <c r="S968" s="210"/>
      <c r="T968" s="210"/>
      <c r="U968" s="210"/>
      <c r="V968" s="210"/>
      <c r="W968" s="210"/>
      <c r="X968" s="210"/>
    </row>
    <row r="969" spans="1:24" ht="15.75" customHeight="1" x14ac:dyDescent="0.25">
      <c r="A969" s="210"/>
      <c r="B969" s="210"/>
      <c r="C969" s="210"/>
      <c r="D969" s="210"/>
      <c r="E969" s="210"/>
      <c r="F969" s="210"/>
      <c r="G969" s="210"/>
      <c r="H969" s="210"/>
      <c r="I969" s="210"/>
      <c r="J969" s="210"/>
      <c r="K969" s="210"/>
      <c r="L969" s="210"/>
      <c r="M969" s="210"/>
      <c r="N969" s="210"/>
      <c r="O969" s="210"/>
      <c r="P969" s="210"/>
      <c r="Q969" s="210"/>
      <c r="R969" s="210"/>
      <c r="S969" s="210"/>
      <c r="T969" s="210"/>
      <c r="U969" s="210"/>
      <c r="V969" s="210"/>
      <c r="W969" s="210"/>
      <c r="X969" s="210"/>
    </row>
    <row r="970" spans="1:24" ht="15.75" customHeight="1" x14ac:dyDescent="0.25">
      <c r="A970" s="210"/>
      <c r="B970" s="210"/>
      <c r="C970" s="210"/>
      <c r="D970" s="210"/>
      <c r="E970" s="210"/>
      <c r="F970" s="210"/>
      <c r="G970" s="210"/>
      <c r="H970" s="210"/>
      <c r="I970" s="210"/>
      <c r="J970" s="210"/>
      <c r="K970" s="210"/>
      <c r="L970" s="210"/>
      <c r="M970" s="210"/>
      <c r="N970" s="210"/>
      <c r="O970" s="210"/>
      <c r="P970" s="210"/>
      <c r="Q970" s="210"/>
      <c r="R970" s="210"/>
      <c r="S970" s="210"/>
      <c r="T970" s="210"/>
      <c r="U970" s="210"/>
      <c r="V970" s="210"/>
      <c r="W970" s="210"/>
      <c r="X970" s="210"/>
    </row>
    <row r="971" spans="1:24" ht="15.75" customHeight="1" x14ac:dyDescent="0.25">
      <c r="A971" s="210"/>
      <c r="B971" s="210"/>
      <c r="C971" s="210"/>
      <c r="D971" s="210"/>
      <c r="E971" s="210"/>
      <c r="F971" s="210"/>
      <c r="G971" s="210"/>
      <c r="H971" s="210"/>
      <c r="I971" s="210"/>
      <c r="J971" s="210"/>
      <c r="K971" s="210"/>
      <c r="L971" s="210"/>
      <c r="M971" s="210"/>
      <c r="N971" s="210"/>
      <c r="O971" s="210"/>
      <c r="P971" s="210"/>
      <c r="Q971" s="210"/>
      <c r="R971" s="210"/>
      <c r="S971" s="210"/>
      <c r="T971" s="210"/>
      <c r="U971" s="210"/>
      <c r="V971" s="210"/>
      <c r="W971" s="210"/>
      <c r="X971" s="210"/>
    </row>
    <row r="972" spans="1:24" ht="15.75" customHeight="1" x14ac:dyDescent="0.25">
      <c r="A972" s="210"/>
      <c r="B972" s="210"/>
      <c r="C972" s="210"/>
      <c r="D972" s="210"/>
      <c r="E972" s="210"/>
      <c r="F972" s="210"/>
      <c r="G972" s="210"/>
      <c r="H972" s="210"/>
      <c r="I972" s="210"/>
      <c r="J972" s="210"/>
      <c r="K972" s="210"/>
      <c r="L972" s="210"/>
      <c r="M972" s="210"/>
      <c r="N972" s="210"/>
      <c r="O972" s="210"/>
      <c r="P972" s="210"/>
      <c r="Q972" s="210"/>
      <c r="R972" s="210"/>
      <c r="S972" s="210"/>
      <c r="T972" s="210"/>
      <c r="U972" s="210"/>
      <c r="V972" s="210"/>
      <c r="W972" s="210"/>
      <c r="X972" s="210"/>
    </row>
    <row r="973" spans="1:24" ht="15.75" customHeight="1" x14ac:dyDescent="0.25">
      <c r="A973" s="210"/>
      <c r="B973" s="210"/>
      <c r="C973" s="210"/>
      <c r="D973" s="210"/>
      <c r="E973" s="210"/>
      <c r="F973" s="210"/>
      <c r="G973" s="210"/>
      <c r="H973" s="210"/>
      <c r="I973" s="210"/>
      <c r="J973" s="210"/>
      <c r="K973" s="210"/>
      <c r="L973" s="210"/>
      <c r="M973" s="210"/>
      <c r="N973" s="210"/>
      <c r="O973" s="210"/>
      <c r="P973" s="210"/>
      <c r="Q973" s="210"/>
      <c r="R973" s="210"/>
      <c r="S973" s="210"/>
      <c r="T973" s="210"/>
      <c r="U973" s="210"/>
      <c r="V973" s="210"/>
      <c r="W973" s="210"/>
      <c r="X973" s="210"/>
    </row>
    <row r="974" spans="1:24" ht="15.75" customHeight="1" x14ac:dyDescent="0.25">
      <c r="A974" s="210"/>
      <c r="B974" s="210"/>
      <c r="C974" s="210"/>
      <c r="D974" s="210"/>
      <c r="E974" s="210"/>
      <c r="F974" s="210"/>
      <c r="G974" s="210"/>
      <c r="H974" s="210"/>
      <c r="I974" s="210"/>
      <c r="J974" s="210"/>
      <c r="K974" s="210"/>
      <c r="L974" s="210"/>
      <c r="M974" s="210"/>
      <c r="N974" s="210"/>
      <c r="O974" s="210"/>
      <c r="P974" s="210"/>
      <c r="Q974" s="210"/>
      <c r="R974" s="210"/>
      <c r="S974" s="210"/>
      <c r="T974" s="210"/>
      <c r="U974" s="210"/>
      <c r="V974" s="210"/>
      <c r="W974" s="210"/>
      <c r="X974" s="210"/>
    </row>
    <row r="975" spans="1:24" ht="15.75" customHeight="1" x14ac:dyDescent="0.25">
      <c r="A975" s="210"/>
      <c r="B975" s="210"/>
      <c r="C975" s="210"/>
      <c r="D975" s="210"/>
      <c r="E975" s="210"/>
      <c r="F975" s="210"/>
      <c r="G975" s="210"/>
      <c r="H975" s="210"/>
      <c r="I975" s="210"/>
      <c r="J975" s="210"/>
      <c r="K975" s="210"/>
      <c r="L975" s="210"/>
      <c r="M975" s="210"/>
      <c r="N975" s="210"/>
      <c r="O975" s="210"/>
      <c r="P975" s="210"/>
      <c r="Q975" s="210"/>
      <c r="R975" s="210"/>
      <c r="S975" s="210"/>
      <c r="T975" s="210"/>
      <c r="U975" s="210"/>
      <c r="V975" s="210"/>
      <c r="W975" s="210"/>
      <c r="X975" s="210"/>
    </row>
    <row r="976" spans="1:24" ht="15.75" customHeight="1" x14ac:dyDescent="0.25">
      <c r="A976" s="210"/>
      <c r="B976" s="210"/>
      <c r="C976" s="210"/>
      <c r="D976" s="210"/>
      <c r="E976" s="210"/>
      <c r="F976" s="210"/>
      <c r="G976" s="210"/>
      <c r="H976" s="210"/>
      <c r="I976" s="210"/>
      <c r="J976" s="210"/>
      <c r="K976" s="210"/>
      <c r="L976" s="210"/>
      <c r="M976" s="210"/>
      <c r="N976" s="210"/>
      <c r="O976" s="210"/>
      <c r="P976" s="210"/>
      <c r="Q976" s="210"/>
      <c r="R976" s="210"/>
      <c r="S976" s="210"/>
      <c r="T976" s="210"/>
      <c r="U976" s="210"/>
      <c r="V976" s="210"/>
      <c r="W976" s="210"/>
      <c r="X976" s="210"/>
    </row>
    <row r="977" spans="1:24" ht="15.75" customHeight="1" x14ac:dyDescent="0.25">
      <c r="A977" s="210"/>
      <c r="B977" s="210"/>
      <c r="C977" s="210"/>
      <c r="D977" s="210"/>
      <c r="E977" s="210"/>
      <c r="F977" s="210"/>
      <c r="G977" s="210"/>
      <c r="H977" s="210"/>
      <c r="I977" s="210"/>
      <c r="J977" s="210"/>
      <c r="K977" s="210"/>
      <c r="L977" s="210"/>
      <c r="M977" s="210"/>
      <c r="N977" s="210"/>
      <c r="O977" s="210"/>
      <c r="P977" s="210"/>
      <c r="Q977" s="210"/>
      <c r="R977" s="210"/>
      <c r="S977" s="210"/>
      <c r="T977" s="210"/>
      <c r="U977" s="210"/>
      <c r="V977" s="210"/>
      <c r="W977" s="210"/>
      <c r="X977" s="210"/>
    </row>
    <row r="978" spans="1:24" ht="15.75" customHeight="1" x14ac:dyDescent="0.25">
      <c r="A978" s="210"/>
      <c r="B978" s="210"/>
      <c r="C978" s="210"/>
      <c r="D978" s="210"/>
      <c r="E978" s="210"/>
      <c r="F978" s="210"/>
      <c r="G978" s="210"/>
      <c r="H978" s="210"/>
      <c r="I978" s="210"/>
      <c r="J978" s="210"/>
      <c r="K978" s="210"/>
      <c r="L978" s="210"/>
      <c r="M978" s="210"/>
      <c r="N978" s="210"/>
      <c r="O978" s="210"/>
      <c r="P978" s="210"/>
      <c r="Q978" s="210"/>
      <c r="R978" s="210"/>
      <c r="S978" s="210"/>
      <c r="T978" s="210"/>
      <c r="U978" s="210"/>
      <c r="V978" s="210"/>
      <c r="W978" s="210"/>
      <c r="X978" s="210"/>
    </row>
    <row r="979" spans="1:24" ht="15.75" customHeight="1" x14ac:dyDescent="0.25">
      <c r="A979" s="210"/>
      <c r="B979" s="210"/>
      <c r="C979" s="210"/>
      <c r="D979" s="210"/>
      <c r="E979" s="210"/>
      <c r="F979" s="210"/>
      <c r="G979" s="210"/>
      <c r="H979" s="210"/>
      <c r="I979" s="210"/>
      <c r="J979" s="210"/>
      <c r="K979" s="210"/>
      <c r="L979" s="210"/>
      <c r="M979" s="210"/>
      <c r="N979" s="210"/>
      <c r="O979" s="210"/>
      <c r="P979" s="210"/>
      <c r="Q979" s="210"/>
      <c r="R979" s="210"/>
      <c r="S979" s="210"/>
      <c r="T979" s="210"/>
      <c r="U979" s="210"/>
      <c r="V979" s="210"/>
      <c r="W979" s="210"/>
      <c r="X979" s="210"/>
    </row>
    <row r="980" spans="1:24" ht="15.75" customHeight="1" x14ac:dyDescent="0.25">
      <c r="A980" s="210"/>
      <c r="B980" s="210"/>
      <c r="C980" s="210"/>
      <c r="D980" s="210"/>
      <c r="E980" s="210"/>
      <c r="F980" s="210"/>
      <c r="G980" s="210"/>
      <c r="H980" s="210"/>
      <c r="I980" s="210"/>
      <c r="J980" s="210"/>
      <c r="K980" s="210"/>
      <c r="L980" s="210"/>
      <c r="M980" s="210"/>
      <c r="N980" s="210"/>
      <c r="O980" s="210"/>
      <c r="P980" s="210"/>
      <c r="Q980" s="210"/>
      <c r="R980" s="210"/>
      <c r="S980" s="210"/>
      <c r="T980" s="210"/>
      <c r="U980" s="210"/>
      <c r="V980" s="210"/>
      <c r="W980" s="210"/>
      <c r="X980" s="210"/>
    </row>
    <row r="981" spans="1:24" ht="15.75" customHeight="1" x14ac:dyDescent="0.25">
      <c r="A981" s="210"/>
      <c r="B981" s="210"/>
      <c r="C981" s="210"/>
      <c r="D981" s="210"/>
      <c r="E981" s="210"/>
      <c r="F981" s="210"/>
      <c r="G981" s="210"/>
      <c r="H981" s="210"/>
      <c r="I981" s="210"/>
      <c r="J981" s="210"/>
      <c r="K981" s="210"/>
      <c r="L981" s="210"/>
      <c r="M981" s="210"/>
      <c r="N981" s="210"/>
      <c r="O981" s="210"/>
      <c r="P981" s="210"/>
      <c r="Q981" s="210"/>
      <c r="R981" s="210"/>
      <c r="S981" s="210"/>
      <c r="T981" s="210"/>
      <c r="U981" s="210"/>
      <c r="V981" s="210"/>
      <c r="W981" s="210"/>
      <c r="X981" s="210"/>
    </row>
    <row r="982" spans="1:24" ht="15.75" customHeight="1" x14ac:dyDescent="0.25">
      <c r="A982" s="210"/>
      <c r="B982" s="210"/>
      <c r="C982" s="210"/>
      <c r="D982" s="210"/>
      <c r="E982" s="210"/>
      <c r="F982" s="210"/>
      <c r="G982" s="210"/>
      <c r="H982" s="210"/>
      <c r="I982" s="210"/>
      <c r="J982" s="210"/>
      <c r="K982" s="210"/>
      <c r="L982" s="210"/>
      <c r="M982" s="210"/>
      <c r="N982" s="210"/>
      <c r="O982" s="210"/>
      <c r="P982" s="210"/>
      <c r="Q982" s="210"/>
      <c r="R982" s="210"/>
      <c r="S982" s="210"/>
      <c r="T982" s="210"/>
      <c r="U982" s="210"/>
      <c r="V982" s="210"/>
      <c r="W982" s="210"/>
      <c r="X982" s="210"/>
    </row>
    <row r="983" spans="1:24" ht="15.75" customHeight="1" x14ac:dyDescent="0.25">
      <c r="A983" s="210"/>
      <c r="B983" s="210"/>
      <c r="C983" s="210"/>
      <c r="D983" s="210"/>
      <c r="E983" s="210"/>
      <c r="F983" s="210"/>
      <c r="G983" s="210"/>
      <c r="H983" s="210"/>
      <c r="I983" s="210"/>
      <c r="J983" s="210"/>
      <c r="K983" s="210"/>
      <c r="L983" s="210"/>
      <c r="M983" s="210"/>
      <c r="N983" s="210"/>
      <c r="O983" s="210"/>
      <c r="P983" s="210"/>
      <c r="Q983" s="210"/>
      <c r="R983" s="210"/>
      <c r="S983" s="210"/>
      <c r="T983" s="210"/>
      <c r="U983" s="210"/>
      <c r="V983" s="210"/>
      <c r="W983" s="210"/>
      <c r="X983" s="210"/>
    </row>
    <row r="984" spans="1:24" ht="15.75" customHeight="1" x14ac:dyDescent="0.25">
      <c r="A984" s="210"/>
      <c r="B984" s="210"/>
      <c r="C984" s="210"/>
      <c r="D984" s="210"/>
      <c r="E984" s="210"/>
      <c r="F984" s="210"/>
      <c r="G984" s="210"/>
      <c r="H984" s="210"/>
      <c r="I984" s="210"/>
      <c r="J984" s="210"/>
      <c r="K984" s="210"/>
      <c r="L984" s="210"/>
      <c r="M984" s="210"/>
      <c r="N984" s="210"/>
      <c r="O984" s="210"/>
      <c r="P984" s="210"/>
      <c r="Q984" s="210"/>
      <c r="R984" s="210"/>
      <c r="S984" s="210"/>
      <c r="T984" s="210"/>
      <c r="U984" s="210"/>
      <c r="V984" s="210"/>
      <c r="W984" s="210"/>
      <c r="X984" s="210"/>
    </row>
    <row r="985" spans="1:24" ht="15.75" customHeight="1" x14ac:dyDescent="0.25">
      <c r="A985" s="210"/>
      <c r="B985" s="210"/>
      <c r="C985" s="210"/>
      <c r="D985" s="210"/>
      <c r="E985" s="210"/>
      <c r="F985" s="210"/>
      <c r="G985" s="210"/>
      <c r="H985" s="210"/>
      <c r="I985" s="210"/>
      <c r="J985" s="210"/>
      <c r="K985" s="210"/>
      <c r="L985" s="210"/>
      <c r="M985" s="210"/>
      <c r="N985" s="210"/>
      <c r="O985" s="210"/>
      <c r="P985" s="210"/>
      <c r="Q985" s="210"/>
      <c r="R985" s="210"/>
      <c r="S985" s="210"/>
      <c r="T985" s="210"/>
      <c r="U985" s="210"/>
      <c r="V985" s="210"/>
      <c r="W985" s="210"/>
      <c r="X985" s="210"/>
    </row>
    <row r="986" spans="1:24" ht="15.75" customHeight="1" x14ac:dyDescent="0.25">
      <c r="A986" s="210"/>
      <c r="B986" s="210"/>
      <c r="C986" s="210"/>
      <c r="D986" s="210"/>
      <c r="E986" s="210"/>
      <c r="F986" s="210"/>
      <c r="G986" s="210"/>
      <c r="H986" s="210"/>
      <c r="I986" s="210"/>
      <c r="J986" s="210"/>
      <c r="K986" s="210"/>
      <c r="L986" s="210"/>
      <c r="M986" s="210"/>
      <c r="N986" s="210"/>
      <c r="O986" s="210"/>
      <c r="P986" s="210"/>
      <c r="Q986" s="210"/>
      <c r="R986" s="210"/>
      <c r="S986" s="210"/>
      <c r="T986" s="210"/>
      <c r="U986" s="210"/>
      <c r="V986" s="210"/>
      <c r="W986" s="210"/>
      <c r="X986" s="210"/>
    </row>
    <row r="987" spans="1:24" ht="15.75" customHeight="1" x14ac:dyDescent="0.25">
      <c r="A987" s="210"/>
      <c r="B987" s="210"/>
      <c r="C987" s="210"/>
      <c r="D987" s="210"/>
      <c r="E987" s="210"/>
      <c r="F987" s="210"/>
      <c r="G987" s="210"/>
      <c r="H987" s="210"/>
      <c r="I987" s="210"/>
      <c r="J987" s="210"/>
      <c r="K987" s="210"/>
      <c r="L987" s="210"/>
      <c r="M987" s="210"/>
      <c r="N987" s="210"/>
      <c r="O987" s="210"/>
      <c r="P987" s="210"/>
      <c r="Q987" s="210"/>
      <c r="R987" s="210"/>
      <c r="S987" s="210"/>
      <c r="T987" s="210"/>
      <c r="U987" s="210"/>
      <c r="V987" s="210"/>
      <c r="W987" s="210"/>
      <c r="X987" s="210"/>
    </row>
    <row r="988" spans="1:24" ht="15.75" customHeight="1" x14ac:dyDescent="0.25">
      <c r="A988" s="210"/>
      <c r="B988" s="210"/>
      <c r="C988" s="210"/>
      <c r="D988" s="210"/>
      <c r="E988" s="210"/>
      <c r="F988" s="210"/>
      <c r="G988" s="210"/>
      <c r="H988" s="210"/>
      <c r="I988" s="210"/>
      <c r="J988" s="210"/>
      <c r="K988" s="210"/>
      <c r="L988" s="210"/>
      <c r="M988" s="210"/>
      <c r="N988" s="210"/>
      <c r="O988" s="210"/>
      <c r="P988" s="210"/>
      <c r="Q988" s="210"/>
      <c r="R988" s="210"/>
      <c r="S988" s="210"/>
      <c r="T988" s="210"/>
      <c r="U988" s="210"/>
      <c r="V988" s="210"/>
      <c r="W988" s="210"/>
      <c r="X988" s="210"/>
    </row>
    <row r="989" spans="1:24" ht="15.75" customHeight="1" x14ac:dyDescent="0.25">
      <c r="A989" s="210"/>
      <c r="B989" s="210"/>
      <c r="C989" s="210"/>
      <c r="D989" s="210"/>
      <c r="E989" s="210"/>
      <c r="F989" s="210"/>
      <c r="G989" s="210"/>
      <c r="H989" s="210"/>
      <c r="I989" s="210"/>
      <c r="J989" s="210"/>
      <c r="K989" s="210"/>
      <c r="L989" s="210"/>
      <c r="M989" s="210"/>
      <c r="N989" s="210"/>
      <c r="O989" s="210"/>
      <c r="P989" s="210"/>
      <c r="Q989" s="210"/>
      <c r="R989" s="210"/>
      <c r="S989" s="210"/>
      <c r="T989" s="210"/>
      <c r="U989" s="210"/>
      <c r="V989" s="210"/>
      <c r="W989" s="210"/>
      <c r="X989" s="210"/>
    </row>
    <row r="990" spans="1:24" ht="15.75" customHeight="1" x14ac:dyDescent="0.25">
      <c r="A990" s="210"/>
      <c r="B990" s="210"/>
      <c r="C990" s="210"/>
      <c r="D990" s="210"/>
      <c r="E990" s="210"/>
      <c r="F990" s="210"/>
      <c r="G990" s="210"/>
      <c r="H990" s="210"/>
      <c r="I990" s="210"/>
      <c r="J990" s="210"/>
      <c r="K990" s="210"/>
      <c r="L990" s="210"/>
      <c r="M990" s="210"/>
      <c r="N990" s="210"/>
      <c r="O990" s="210"/>
      <c r="P990" s="210"/>
      <c r="Q990" s="210"/>
      <c r="R990" s="210"/>
      <c r="S990" s="210"/>
      <c r="T990" s="210"/>
      <c r="U990" s="210"/>
      <c r="V990" s="210"/>
      <c r="W990" s="210"/>
      <c r="X990" s="210"/>
    </row>
    <row r="991" spans="1:24" ht="15.75" customHeight="1" x14ac:dyDescent="0.25">
      <c r="A991" s="210"/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210"/>
      <c r="P991" s="210"/>
      <c r="Q991" s="210"/>
      <c r="R991" s="210"/>
      <c r="S991" s="210"/>
      <c r="T991" s="210"/>
      <c r="U991" s="210"/>
      <c r="V991" s="210"/>
      <c r="W991" s="210"/>
      <c r="X991" s="210"/>
    </row>
    <row r="992" spans="1:24" ht="15.75" customHeight="1" x14ac:dyDescent="0.25">
      <c r="A992" s="210"/>
      <c r="B992" s="210"/>
      <c r="C992" s="210"/>
      <c r="D992" s="210"/>
      <c r="E992" s="210"/>
      <c r="F992" s="210"/>
      <c r="G992" s="210"/>
      <c r="H992" s="210"/>
      <c r="I992" s="210"/>
      <c r="J992" s="210"/>
      <c r="K992" s="210"/>
      <c r="L992" s="210"/>
      <c r="M992" s="210"/>
      <c r="N992" s="210"/>
      <c r="O992" s="210"/>
      <c r="P992" s="210"/>
      <c r="Q992" s="210"/>
      <c r="R992" s="210"/>
      <c r="S992" s="210"/>
      <c r="T992" s="210"/>
      <c r="U992" s="210"/>
      <c r="V992" s="210"/>
      <c r="W992" s="210"/>
      <c r="X992" s="210"/>
    </row>
    <row r="993" spans="1:24" ht="15.75" customHeight="1" x14ac:dyDescent="0.25">
      <c r="A993" s="210"/>
      <c r="B993" s="210"/>
      <c r="C993" s="210"/>
      <c r="D993" s="210"/>
      <c r="E993" s="210"/>
      <c r="F993" s="210"/>
      <c r="G993" s="210"/>
      <c r="H993" s="210"/>
      <c r="I993" s="210"/>
      <c r="J993" s="210"/>
      <c r="K993" s="210"/>
      <c r="L993" s="210"/>
      <c r="M993" s="210"/>
      <c r="N993" s="210"/>
      <c r="O993" s="210"/>
      <c r="P993" s="210"/>
      <c r="Q993" s="210"/>
      <c r="R993" s="210"/>
      <c r="S993" s="210"/>
      <c r="T993" s="210"/>
      <c r="U993" s="210"/>
      <c r="V993" s="210"/>
      <c r="W993" s="210"/>
      <c r="X993" s="210"/>
    </row>
    <row r="994" spans="1:24" ht="15.75" customHeight="1" x14ac:dyDescent="0.25">
      <c r="A994" s="210"/>
      <c r="B994" s="210"/>
      <c r="C994" s="210"/>
      <c r="D994" s="210"/>
      <c r="E994" s="210"/>
      <c r="F994" s="210"/>
      <c r="G994" s="210"/>
      <c r="H994" s="210"/>
      <c r="I994" s="210"/>
      <c r="J994" s="210"/>
      <c r="K994" s="210"/>
      <c r="L994" s="210"/>
      <c r="M994" s="210"/>
      <c r="N994" s="210"/>
      <c r="O994" s="210"/>
      <c r="P994" s="210"/>
      <c r="Q994" s="210"/>
      <c r="R994" s="210"/>
      <c r="S994" s="210"/>
      <c r="T994" s="210"/>
      <c r="U994" s="210"/>
      <c r="V994" s="210"/>
      <c r="W994" s="210"/>
      <c r="X994" s="210"/>
    </row>
    <row r="995" spans="1:24" ht="15.75" customHeight="1" x14ac:dyDescent="0.25">
      <c r="A995" s="210"/>
      <c r="B995" s="210"/>
      <c r="C995" s="210"/>
      <c r="D995" s="210"/>
      <c r="E995" s="210"/>
      <c r="F995" s="210"/>
      <c r="G995" s="210"/>
      <c r="H995" s="210"/>
      <c r="I995" s="210"/>
      <c r="J995" s="210"/>
      <c r="K995" s="210"/>
      <c r="L995" s="210"/>
      <c r="M995" s="210"/>
      <c r="N995" s="210"/>
      <c r="O995" s="210"/>
      <c r="P995" s="210"/>
      <c r="Q995" s="210"/>
      <c r="R995" s="210"/>
      <c r="S995" s="210"/>
      <c r="T995" s="210"/>
      <c r="U995" s="210"/>
      <c r="V995" s="210"/>
      <c r="W995" s="210"/>
      <c r="X995" s="210"/>
    </row>
    <row r="996" spans="1:24" ht="15.75" customHeight="1" x14ac:dyDescent="0.25">
      <c r="A996" s="210"/>
      <c r="B996" s="210"/>
      <c r="C996" s="210"/>
      <c r="D996" s="210"/>
      <c r="E996" s="210"/>
      <c r="F996" s="210"/>
      <c r="G996" s="210"/>
      <c r="H996" s="210"/>
      <c r="I996" s="210"/>
      <c r="J996" s="210"/>
      <c r="K996" s="210"/>
      <c r="L996" s="210"/>
      <c r="M996" s="210"/>
      <c r="N996" s="210"/>
      <c r="O996" s="210"/>
      <c r="P996" s="210"/>
      <c r="Q996" s="210"/>
      <c r="R996" s="210"/>
      <c r="S996" s="210"/>
      <c r="T996" s="210"/>
      <c r="U996" s="210"/>
      <c r="V996" s="210"/>
      <c r="W996" s="210"/>
      <c r="X996" s="210"/>
    </row>
    <row r="997" spans="1:24" ht="15.75" customHeight="1" x14ac:dyDescent="0.25">
      <c r="A997" s="210"/>
      <c r="B997" s="210"/>
      <c r="C997" s="210"/>
      <c r="D997" s="210"/>
      <c r="E997" s="210"/>
      <c r="F997" s="210"/>
      <c r="G997" s="210"/>
      <c r="H997" s="210"/>
      <c r="I997" s="210"/>
      <c r="J997" s="210"/>
      <c r="K997" s="210"/>
      <c r="L997" s="210"/>
      <c r="M997" s="210"/>
      <c r="N997" s="210"/>
      <c r="O997" s="210"/>
      <c r="P997" s="210"/>
      <c r="Q997" s="210"/>
      <c r="R997" s="210"/>
      <c r="S997" s="210"/>
      <c r="T997" s="210"/>
      <c r="U997" s="210"/>
      <c r="V997" s="210"/>
      <c r="W997" s="210"/>
      <c r="X997" s="210"/>
    </row>
    <row r="998" spans="1:24" ht="15.75" customHeight="1" x14ac:dyDescent="0.25">
      <c r="A998" s="210"/>
      <c r="B998" s="210"/>
      <c r="C998" s="210"/>
      <c r="D998" s="210"/>
      <c r="E998" s="210"/>
      <c r="F998" s="210"/>
      <c r="G998" s="210"/>
      <c r="H998" s="210"/>
      <c r="I998" s="210"/>
      <c r="J998" s="210"/>
      <c r="K998" s="210"/>
      <c r="L998" s="210"/>
      <c r="M998" s="210"/>
      <c r="N998" s="210"/>
      <c r="O998" s="210"/>
      <c r="P998" s="210"/>
      <c r="Q998" s="210"/>
      <c r="R998" s="210"/>
      <c r="S998" s="210"/>
      <c r="T998" s="210"/>
      <c r="U998" s="210"/>
      <c r="V998" s="210"/>
      <c r="W998" s="210"/>
      <c r="X998" s="210"/>
    </row>
    <row r="999" spans="1:24" ht="15.75" customHeight="1" x14ac:dyDescent="0.25">
      <c r="A999" s="210"/>
      <c r="B999" s="210"/>
      <c r="C999" s="210"/>
      <c r="D999" s="210"/>
      <c r="E999" s="210"/>
      <c r="F999" s="210"/>
      <c r="G999" s="210"/>
      <c r="H999" s="210"/>
      <c r="I999" s="210"/>
      <c r="J999" s="210"/>
      <c r="K999" s="210"/>
      <c r="L999" s="210"/>
      <c r="M999" s="210"/>
      <c r="N999" s="210"/>
      <c r="O999" s="210"/>
      <c r="P999" s="210"/>
      <c r="Q999" s="210"/>
      <c r="R999" s="210"/>
      <c r="S999" s="210"/>
      <c r="T999" s="210"/>
      <c r="U999" s="210"/>
      <c r="V999" s="210"/>
      <c r="W999" s="210"/>
      <c r="X999" s="210"/>
    </row>
    <row r="1000" spans="1:24" ht="15.75" customHeight="1" x14ac:dyDescent="0.25">
      <c r="A1000" s="210"/>
      <c r="B1000" s="210"/>
      <c r="C1000" s="210"/>
      <c r="D1000" s="210"/>
      <c r="E1000" s="210"/>
      <c r="F1000" s="210"/>
      <c r="G1000" s="210"/>
      <c r="H1000" s="210"/>
      <c r="I1000" s="210"/>
      <c r="J1000" s="210"/>
      <c r="K1000" s="210"/>
      <c r="L1000" s="210"/>
      <c r="M1000" s="210"/>
      <c r="N1000" s="210"/>
      <c r="O1000" s="210"/>
      <c r="P1000" s="210"/>
      <c r="Q1000" s="210"/>
      <c r="R1000" s="210"/>
      <c r="S1000" s="210"/>
      <c r="T1000" s="210"/>
      <c r="U1000" s="210"/>
      <c r="V1000" s="210"/>
      <c r="W1000" s="210"/>
      <c r="X1000" s="210"/>
    </row>
    <row r="1001" spans="1:24" ht="15" customHeight="1" x14ac:dyDescent="0.25">
      <c r="L1001" s="210"/>
    </row>
    <row r="1002" spans="1:24" ht="15" customHeight="1" x14ac:dyDescent="0.25">
      <c r="L1002" s="210"/>
    </row>
    <row r="1003" spans="1:24" ht="15" customHeight="1" x14ac:dyDescent="0.25">
      <c r="L1003" s="210"/>
    </row>
  </sheetData>
  <mergeCells count="18">
    <mergeCell ref="H29:I29"/>
    <mergeCell ref="M29:N29"/>
    <mergeCell ref="H31:I31"/>
    <mergeCell ref="M31:N31"/>
    <mergeCell ref="H33:I33"/>
    <mergeCell ref="M27:N27"/>
    <mergeCell ref="H21:I21"/>
    <mergeCell ref="M21:N21"/>
    <mergeCell ref="A1:S8"/>
    <mergeCell ref="H10:N10"/>
    <mergeCell ref="G16:R17"/>
    <mergeCell ref="H19:I19"/>
    <mergeCell ref="M19:N19"/>
    <mergeCell ref="H23:I23"/>
    <mergeCell ref="M23:N23"/>
    <mergeCell ref="H25:I25"/>
    <mergeCell ref="M25:N25"/>
    <mergeCell ref="H27:I27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enviar_admis_rh">
                <anchor moveWithCells="1" sizeWithCells="1">
                  <from>
                    <xdr:col>15</xdr:col>
                    <xdr:colOff>228600</xdr:colOff>
                    <xdr:row>32</xdr:row>
                    <xdr:rowOff>161925</xdr:rowOff>
                  </from>
                  <to>
                    <xdr:col>15</xdr:col>
                    <xdr:colOff>1438275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32810-EC49-4CF9-9972-4E60656D2364}">
  <sheetPr codeName="Planilha24"/>
  <dimension ref="A1:AD1000"/>
  <sheetViews>
    <sheetView showGridLines="0" topLeftCell="A3" zoomScale="70" zoomScaleNormal="70" workbookViewId="0">
      <selection activeCell="K34" sqref="K34"/>
    </sheetView>
  </sheetViews>
  <sheetFormatPr defaultColWidth="14.42578125" defaultRowHeight="15" customHeight="1" x14ac:dyDescent="0.25"/>
  <cols>
    <col min="1" max="6" width="9.140625" style="209" customWidth="1"/>
    <col min="7" max="7" width="24.42578125" style="209" customWidth="1"/>
    <col min="8" max="8" width="12.28515625" style="209" customWidth="1"/>
    <col min="9" max="9" width="14.28515625" style="209" customWidth="1"/>
    <col min="10" max="10" width="11.42578125" style="209" customWidth="1"/>
    <col min="11" max="11" width="56.42578125" style="209" customWidth="1"/>
    <col min="12" max="12" width="15.42578125" style="209" customWidth="1"/>
    <col min="13" max="13" width="9.140625" style="209" customWidth="1"/>
    <col min="14" max="14" width="9.28515625" style="209" customWidth="1"/>
    <col min="15" max="15" width="9.42578125" style="209" customWidth="1"/>
    <col min="16" max="16" width="9.140625" style="209" customWidth="1"/>
    <col min="17" max="17" width="14.42578125" style="209" customWidth="1"/>
    <col min="18" max="21" width="9.140625" style="209" customWidth="1"/>
    <col min="22" max="26" width="8.7109375" style="209" customWidth="1"/>
    <col min="27" max="16384" width="14.42578125" style="209"/>
  </cols>
  <sheetData>
    <row r="1" spans="1:30" ht="15" customHeight="1" x14ac:dyDescent="0.25">
      <c r="A1" s="550" t="s">
        <v>5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210"/>
      <c r="W1" s="210"/>
      <c r="X1" s="210"/>
      <c r="Y1" s="210"/>
      <c r="Z1" s="210"/>
      <c r="AA1" s="211"/>
      <c r="AB1" s="211"/>
      <c r="AC1" s="211"/>
      <c r="AD1" s="211"/>
    </row>
    <row r="2" spans="1:30" ht="15" customHeight="1" x14ac:dyDescent="0.25">
      <c r="A2" s="550"/>
      <c r="B2" s="550"/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550"/>
      <c r="U2" s="550"/>
      <c r="V2" s="210"/>
      <c r="W2" s="210"/>
      <c r="X2" s="210"/>
      <c r="Y2" s="210"/>
      <c r="Z2" s="210"/>
      <c r="AA2" s="211"/>
      <c r="AB2" s="211"/>
      <c r="AC2" s="211"/>
      <c r="AD2" s="211"/>
    </row>
    <row r="3" spans="1:30" ht="15" customHeight="1" x14ac:dyDescent="0.25">
      <c r="A3" s="550"/>
      <c r="B3" s="550"/>
      <c r="C3" s="550"/>
      <c r="D3" s="550"/>
      <c r="E3" s="550"/>
      <c r="F3" s="550"/>
      <c r="G3" s="550"/>
      <c r="H3" s="550"/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550"/>
      <c r="U3" s="550"/>
      <c r="V3" s="210"/>
      <c r="W3" s="210"/>
      <c r="X3" s="210"/>
      <c r="Y3" s="210"/>
      <c r="Z3" s="210"/>
      <c r="AA3" s="211"/>
      <c r="AB3" s="211"/>
      <c r="AC3" s="211"/>
      <c r="AD3" s="211"/>
    </row>
    <row r="4" spans="1:30" ht="15" customHeight="1" x14ac:dyDescent="0.25">
      <c r="A4" s="550"/>
      <c r="B4" s="550"/>
      <c r="C4" s="550"/>
      <c r="D4" s="550"/>
      <c r="E4" s="550"/>
      <c r="F4" s="550"/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550"/>
      <c r="U4" s="550"/>
      <c r="V4" s="210"/>
      <c r="W4" s="210"/>
      <c r="X4" s="210"/>
      <c r="Y4" s="210"/>
      <c r="Z4" s="210"/>
      <c r="AA4" s="211"/>
      <c r="AB4" s="211"/>
      <c r="AC4" s="211"/>
      <c r="AD4" s="211"/>
    </row>
    <row r="5" spans="1:30" ht="15" customHeight="1" x14ac:dyDescent="0.2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210"/>
      <c r="W5" s="210"/>
      <c r="X5" s="210"/>
      <c r="Y5" s="210"/>
      <c r="Z5" s="210"/>
      <c r="AA5" s="211"/>
      <c r="AB5" s="211"/>
      <c r="AC5" s="211"/>
      <c r="AD5" s="211"/>
    </row>
    <row r="6" spans="1:30" ht="15" customHeight="1" x14ac:dyDescent="0.25">
      <c r="A6" s="550"/>
      <c r="B6" s="550"/>
      <c r="C6" s="550"/>
      <c r="D6" s="550"/>
      <c r="E6" s="550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210"/>
      <c r="W6" s="210"/>
      <c r="X6" s="210"/>
      <c r="Y6" s="210"/>
      <c r="Z6" s="210"/>
      <c r="AA6" s="211"/>
      <c r="AB6" s="211"/>
      <c r="AC6" s="211"/>
      <c r="AD6" s="211"/>
    </row>
    <row r="7" spans="1:30" ht="15" customHeight="1" x14ac:dyDescent="0.25">
      <c r="A7" s="550"/>
      <c r="B7" s="550"/>
      <c r="C7" s="550"/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550"/>
      <c r="U7" s="550"/>
      <c r="V7" s="210"/>
      <c r="W7" s="210"/>
      <c r="X7" s="210"/>
      <c r="Y7" s="210"/>
      <c r="Z7" s="210"/>
      <c r="AA7" s="211"/>
      <c r="AB7" s="211"/>
      <c r="AC7" s="211"/>
      <c r="AD7" s="211"/>
    </row>
    <row r="8" spans="1:30" ht="15" customHeight="1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210"/>
      <c r="W8" s="210"/>
      <c r="X8" s="210"/>
      <c r="Y8" s="210"/>
      <c r="Z8" s="210"/>
      <c r="AA8" s="211"/>
      <c r="AB8" s="211"/>
      <c r="AC8" s="211"/>
      <c r="AD8" s="211"/>
    </row>
    <row r="9" spans="1:30" ht="15" customHeight="1" x14ac:dyDescent="0.25">
      <c r="A9" s="217"/>
      <c r="B9" s="217"/>
      <c r="C9" s="217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0"/>
      <c r="W9" s="210"/>
      <c r="X9" s="210"/>
      <c r="Y9" s="210"/>
      <c r="Z9" s="210"/>
      <c r="AA9" s="211"/>
      <c r="AB9" s="211"/>
      <c r="AC9" s="211"/>
      <c r="AD9" s="211"/>
    </row>
    <row r="10" spans="1:30" ht="15" customHeight="1" x14ac:dyDescent="0.4">
      <c r="A10" s="217"/>
      <c r="B10" s="217"/>
      <c r="C10" s="217"/>
      <c r="D10" s="215"/>
      <c r="E10" s="215"/>
      <c r="F10" s="215"/>
      <c r="G10" s="215"/>
      <c r="H10" s="219"/>
      <c r="I10" s="551"/>
      <c r="J10" s="551"/>
      <c r="K10" s="551"/>
      <c r="L10" s="551"/>
      <c r="M10" s="551"/>
      <c r="N10" s="551"/>
      <c r="O10" s="551"/>
      <c r="P10" s="219"/>
      <c r="Q10" s="219"/>
      <c r="R10" s="220"/>
      <c r="S10" s="215"/>
      <c r="T10" s="215"/>
      <c r="U10" s="215"/>
      <c r="V10" s="210"/>
      <c r="W10" s="210"/>
      <c r="X10" s="210"/>
      <c r="Y10" s="210"/>
      <c r="Z10" s="210"/>
      <c r="AA10" s="211"/>
      <c r="AB10" s="211"/>
      <c r="AC10" s="211"/>
      <c r="AD10" s="211"/>
    </row>
    <row r="11" spans="1:30" ht="15" customHeight="1" x14ac:dyDescent="0.4">
      <c r="A11" s="217"/>
      <c r="B11" s="217"/>
      <c r="C11" s="217"/>
      <c r="D11" s="215"/>
      <c r="E11" s="215"/>
      <c r="F11" s="215"/>
      <c r="G11" s="215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20"/>
      <c r="S11" s="215"/>
      <c r="T11" s="215"/>
      <c r="U11" s="215"/>
      <c r="V11" s="210"/>
      <c r="W11" s="210"/>
      <c r="X11" s="210"/>
      <c r="Y11" s="210"/>
      <c r="Z11" s="210"/>
      <c r="AA11" s="211"/>
      <c r="AB11" s="211"/>
      <c r="AC11" s="211"/>
      <c r="AD11" s="211"/>
    </row>
    <row r="12" spans="1:30" ht="18" customHeight="1" x14ac:dyDescent="0.4">
      <c r="A12" s="217"/>
      <c r="B12" s="217"/>
      <c r="C12" s="217"/>
      <c r="D12" s="215"/>
      <c r="E12" s="215"/>
      <c r="F12" s="215"/>
      <c r="G12" s="215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5"/>
      <c r="S12" s="215"/>
      <c r="T12" s="215"/>
      <c r="U12" s="215"/>
      <c r="V12" s="210"/>
      <c r="W12" s="210"/>
      <c r="X12" s="210"/>
      <c r="Y12" s="210"/>
      <c r="Z12" s="210"/>
      <c r="AA12" s="211"/>
      <c r="AB12" s="211"/>
      <c r="AC12" s="211"/>
      <c r="AD12" s="211"/>
    </row>
    <row r="13" spans="1:30" ht="15" customHeight="1" x14ac:dyDescent="0.25">
      <c r="A13" s="217"/>
      <c r="B13" s="217"/>
      <c r="C13" s="217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0"/>
      <c r="W13" s="210"/>
      <c r="X13" s="210"/>
      <c r="Y13" s="210"/>
      <c r="Z13" s="210"/>
      <c r="AA13" s="211"/>
      <c r="AB13" s="211"/>
      <c r="AC13" s="211"/>
      <c r="AD13" s="211"/>
    </row>
    <row r="14" spans="1:30" x14ac:dyDescent="0.25">
      <c r="A14" s="217"/>
      <c r="B14" s="217"/>
      <c r="C14" s="217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0"/>
      <c r="W14" s="210"/>
      <c r="X14" s="210"/>
      <c r="Y14" s="210"/>
      <c r="Z14" s="210"/>
      <c r="AA14" s="211"/>
      <c r="AB14" s="211"/>
      <c r="AC14" s="211"/>
      <c r="AD14" s="211"/>
    </row>
    <row r="15" spans="1:30" ht="15.75" x14ac:dyDescent="0.25">
      <c r="A15" s="217"/>
      <c r="B15" s="217"/>
      <c r="C15" s="217"/>
      <c r="D15" s="215"/>
      <c r="E15" s="215"/>
      <c r="F15" s="215"/>
      <c r="G15" s="248" t="s">
        <v>132</v>
      </c>
      <c r="H15" s="247" t="s">
        <v>133</v>
      </c>
      <c r="I15" s="246" t="s">
        <v>134</v>
      </c>
      <c r="J15" s="246" t="s">
        <v>135</v>
      </c>
      <c r="K15" s="246" t="s">
        <v>136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0"/>
      <c r="W15" s="210"/>
      <c r="X15" s="210"/>
      <c r="Y15" s="210"/>
      <c r="Z15" s="210"/>
      <c r="AA15" s="211"/>
      <c r="AB15" s="211"/>
      <c r="AC15" s="211"/>
      <c r="AD15" s="211"/>
    </row>
    <row r="16" spans="1:30" ht="20.25" customHeight="1" x14ac:dyDescent="0.25">
      <c r="A16" s="217"/>
      <c r="B16" s="217"/>
      <c r="C16" s="217"/>
      <c r="D16" s="215"/>
      <c r="E16" s="215"/>
      <c r="F16" s="215"/>
      <c r="G16" s="233" t="s">
        <v>137</v>
      </c>
      <c r="H16" s="233" t="s">
        <v>5</v>
      </c>
      <c r="I16" s="233" t="s">
        <v>138</v>
      </c>
      <c r="J16" s="245" t="s">
        <v>139</v>
      </c>
      <c r="K16" s="233" t="s">
        <v>140</v>
      </c>
      <c r="L16" s="244"/>
      <c r="M16" s="244"/>
      <c r="N16" s="244"/>
      <c r="O16" s="244"/>
      <c r="P16" s="244"/>
      <c r="Q16" s="244"/>
      <c r="R16" s="244"/>
      <c r="S16" s="244"/>
      <c r="T16" s="244"/>
      <c r="U16" s="215"/>
      <c r="V16" s="210"/>
      <c r="W16" s="210"/>
      <c r="X16" s="210"/>
      <c r="Y16" s="210"/>
      <c r="Z16" s="210"/>
      <c r="AA16" s="211"/>
      <c r="AB16" s="211"/>
      <c r="AC16" s="211"/>
      <c r="AD16" s="211"/>
    </row>
    <row r="17" spans="1:30" ht="15.75" x14ac:dyDescent="0.25">
      <c r="A17" s="217"/>
      <c r="B17" s="217"/>
      <c r="C17" s="217"/>
      <c r="D17" s="215"/>
      <c r="E17" s="215"/>
      <c r="F17" s="215"/>
      <c r="G17" s="233" t="s">
        <v>141</v>
      </c>
      <c r="H17" s="233" t="s">
        <v>142</v>
      </c>
      <c r="I17" s="233" t="s">
        <v>143</v>
      </c>
      <c r="J17" s="245" t="s">
        <v>144</v>
      </c>
      <c r="K17" s="238" t="s">
        <v>145</v>
      </c>
      <c r="L17" s="244"/>
      <c r="M17" s="244"/>
      <c r="N17" s="244"/>
      <c r="O17" s="244"/>
      <c r="P17" s="244"/>
      <c r="Q17" s="244"/>
      <c r="R17" s="244"/>
      <c r="S17" s="244"/>
      <c r="T17" s="244"/>
      <c r="U17" s="215"/>
      <c r="V17" s="210"/>
      <c r="W17" s="210"/>
      <c r="X17" s="210"/>
      <c r="Y17" s="210"/>
      <c r="Z17" s="210"/>
      <c r="AA17" s="211"/>
      <c r="AB17" s="211"/>
      <c r="AC17" s="211"/>
      <c r="AD17" s="211"/>
    </row>
    <row r="18" spans="1:30" x14ac:dyDescent="0.25">
      <c r="A18" s="217"/>
      <c r="B18" s="217"/>
      <c r="C18" s="217"/>
      <c r="D18" s="215"/>
      <c r="E18" s="215"/>
      <c r="F18" s="215"/>
      <c r="G18" s="233" t="s">
        <v>146</v>
      </c>
      <c r="H18" s="240" t="s">
        <v>147</v>
      </c>
      <c r="I18" s="233" t="s">
        <v>148</v>
      </c>
      <c r="J18" s="243"/>
      <c r="K18" s="238" t="s">
        <v>149</v>
      </c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0"/>
      <c r="W18" s="210"/>
      <c r="X18" s="210"/>
      <c r="Y18" s="210"/>
      <c r="Z18" s="210"/>
      <c r="AA18" s="211"/>
      <c r="AB18" s="211"/>
      <c r="AC18" s="211"/>
      <c r="AD18" s="211"/>
    </row>
    <row r="19" spans="1:30" x14ac:dyDescent="0.25">
      <c r="A19" s="217"/>
      <c r="B19" s="217"/>
      <c r="C19" s="217"/>
      <c r="D19" s="215"/>
      <c r="E19" s="215"/>
      <c r="F19" s="215"/>
      <c r="G19" s="233" t="s">
        <v>150</v>
      </c>
      <c r="H19" s="240" t="s">
        <v>151</v>
      </c>
      <c r="I19" s="233" t="s">
        <v>152</v>
      </c>
      <c r="J19" s="242"/>
      <c r="K19" s="238" t="s">
        <v>153</v>
      </c>
      <c r="L19" s="215"/>
      <c r="M19" s="215"/>
      <c r="N19" s="230"/>
      <c r="O19" s="230"/>
      <c r="P19" s="230"/>
      <c r="Q19" s="215"/>
      <c r="R19" s="215"/>
      <c r="S19" s="215"/>
      <c r="T19" s="215"/>
      <c r="U19" s="215"/>
      <c r="V19" s="210"/>
      <c r="W19" s="210"/>
      <c r="X19" s="210"/>
      <c r="Y19" s="210"/>
      <c r="Z19" s="210"/>
      <c r="AA19" s="211"/>
      <c r="AB19" s="211"/>
      <c r="AC19" s="211"/>
      <c r="AD19" s="211"/>
    </row>
    <row r="20" spans="1:30" x14ac:dyDescent="0.25">
      <c r="A20" s="217"/>
      <c r="B20" s="217"/>
      <c r="C20" s="217"/>
      <c r="D20" s="215"/>
      <c r="E20" s="215"/>
      <c r="F20" s="215"/>
      <c r="G20" s="233" t="s">
        <v>154</v>
      </c>
      <c r="H20" s="240" t="s">
        <v>7</v>
      </c>
      <c r="I20" s="242"/>
      <c r="J20" s="243"/>
      <c r="K20" s="238" t="s">
        <v>155</v>
      </c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0"/>
      <c r="W20" s="210"/>
      <c r="X20" s="210"/>
      <c r="Y20" s="210"/>
      <c r="Z20" s="210"/>
      <c r="AA20" s="211"/>
      <c r="AB20" s="211"/>
      <c r="AC20" s="211"/>
      <c r="AD20" s="211"/>
    </row>
    <row r="21" spans="1:30" ht="15.75" customHeight="1" x14ac:dyDescent="0.25">
      <c r="A21" s="217"/>
      <c r="B21" s="217"/>
      <c r="C21" s="217"/>
      <c r="D21" s="215"/>
      <c r="E21" s="215"/>
      <c r="F21" s="215"/>
      <c r="G21" s="233" t="s">
        <v>156</v>
      </c>
      <c r="H21" s="240" t="s">
        <v>157</v>
      </c>
      <c r="I21" s="242"/>
      <c r="J21" s="242"/>
      <c r="K21" s="241" t="s">
        <v>158</v>
      </c>
      <c r="L21" s="215"/>
      <c r="M21" s="215"/>
      <c r="N21" s="230"/>
      <c r="O21" s="230"/>
      <c r="P21" s="230"/>
      <c r="Q21" s="215"/>
      <c r="R21" s="215"/>
      <c r="S21" s="215"/>
      <c r="T21" s="215"/>
      <c r="U21" s="215"/>
      <c r="V21" s="210"/>
      <c r="W21" s="210"/>
      <c r="X21" s="210"/>
      <c r="Y21" s="210"/>
      <c r="Z21" s="210"/>
      <c r="AA21" s="211"/>
      <c r="AB21" s="211"/>
      <c r="AC21" s="211"/>
      <c r="AD21" s="211"/>
    </row>
    <row r="22" spans="1:30" ht="15.75" customHeight="1" x14ac:dyDescent="0.25">
      <c r="A22" s="217"/>
      <c r="B22" s="217"/>
      <c r="C22" s="217"/>
      <c r="D22" s="215"/>
      <c r="E22" s="215"/>
      <c r="F22" s="215"/>
      <c r="G22" s="233" t="s">
        <v>159</v>
      </c>
      <c r="H22" s="240" t="s">
        <v>160</v>
      </c>
      <c r="I22" s="239"/>
      <c r="J22" s="239"/>
      <c r="K22" s="238" t="s">
        <v>161</v>
      </c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0"/>
      <c r="W22" s="210"/>
      <c r="X22" s="210"/>
      <c r="Y22" s="210"/>
      <c r="Z22" s="210"/>
      <c r="AA22" s="211"/>
      <c r="AB22" s="211"/>
      <c r="AC22" s="211"/>
      <c r="AD22" s="211"/>
    </row>
    <row r="23" spans="1:30" ht="15.75" customHeight="1" x14ac:dyDescent="0.25">
      <c r="A23" s="217"/>
      <c r="B23" s="217"/>
      <c r="C23" s="217"/>
      <c r="D23" s="215"/>
      <c r="E23" s="215"/>
      <c r="F23" s="215"/>
      <c r="G23" s="233" t="s">
        <v>162</v>
      </c>
      <c r="H23" s="236"/>
      <c r="I23" s="232"/>
      <c r="J23" s="232"/>
      <c r="K23" s="231"/>
      <c r="L23" s="237"/>
      <c r="M23" s="215"/>
      <c r="N23" s="230"/>
      <c r="O23" s="230"/>
      <c r="P23" s="215"/>
      <c r="Q23" s="215"/>
      <c r="R23" s="215"/>
      <c r="S23" s="215"/>
      <c r="T23" s="215"/>
      <c r="U23" s="215"/>
      <c r="V23" s="210"/>
      <c r="W23" s="210"/>
      <c r="X23" s="210"/>
      <c r="Y23" s="210"/>
      <c r="Z23" s="210"/>
      <c r="AA23" s="211"/>
      <c r="AB23" s="211"/>
      <c r="AC23" s="211"/>
      <c r="AD23" s="211"/>
    </row>
    <row r="24" spans="1:30" ht="15.75" customHeight="1" x14ac:dyDescent="0.25">
      <c r="A24" s="217"/>
      <c r="B24" s="217"/>
      <c r="C24" s="217"/>
      <c r="D24" s="215"/>
      <c r="E24" s="215"/>
      <c r="F24" s="215"/>
      <c r="G24" s="233" t="s">
        <v>163</v>
      </c>
      <c r="H24" s="236"/>
      <c r="I24" s="231"/>
      <c r="J24" s="231"/>
      <c r="K24" s="231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0"/>
      <c r="W24" s="210"/>
      <c r="X24" s="210"/>
      <c r="Y24" s="210"/>
      <c r="Z24" s="210"/>
      <c r="AA24" s="211"/>
      <c r="AB24" s="211"/>
      <c r="AC24" s="211"/>
      <c r="AD24" s="211"/>
    </row>
    <row r="25" spans="1:30" ht="15.75" customHeight="1" x14ac:dyDescent="0.25">
      <c r="A25" s="217"/>
      <c r="B25" s="217"/>
      <c r="C25" s="217"/>
      <c r="D25" s="215"/>
      <c r="E25" s="215"/>
      <c r="F25" s="215"/>
      <c r="G25" s="233" t="s">
        <v>164</v>
      </c>
      <c r="H25" s="236"/>
      <c r="I25" s="232"/>
      <c r="J25" s="232"/>
      <c r="K25" s="231"/>
      <c r="L25" s="215"/>
      <c r="M25" s="215"/>
      <c r="N25" s="230"/>
      <c r="O25" s="230"/>
      <c r="P25" s="215"/>
      <c r="Q25" s="215"/>
      <c r="R25" s="215"/>
      <c r="S25" s="215"/>
      <c r="T25" s="215"/>
      <c r="U25" s="215"/>
      <c r="V25" s="210"/>
      <c r="W25" s="210"/>
      <c r="X25" s="210"/>
      <c r="Y25" s="210"/>
      <c r="Z25" s="210"/>
      <c r="AA25" s="211"/>
      <c r="AB25" s="211"/>
      <c r="AC25" s="211"/>
      <c r="AD25" s="211"/>
    </row>
    <row r="26" spans="1:30" ht="15.75" customHeight="1" x14ac:dyDescent="0.25">
      <c r="A26" s="217"/>
      <c r="B26" s="217"/>
      <c r="C26" s="217"/>
      <c r="D26" s="215"/>
      <c r="E26" s="215"/>
      <c r="F26" s="234"/>
      <c r="G26" s="233" t="s">
        <v>165</v>
      </c>
      <c r="H26" s="231"/>
      <c r="I26" s="231"/>
      <c r="J26" s="231"/>
      <c r="K26" s="231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0"/>
      <c r="W26" s="210"/>
      <c r="X26" s="210"/>
      <c r="Y26" s="210"/>
      <c r="Z26" s="210"/>
      <c r="AA26" s="211"/>
      <c r="AB26" s="211"/>
      <c r="AC26" s="211"/>
      <c r="AD26" s="211"/>
    </row>
    <row r="27" spans="1:30" ht="15.75" customHeight="1" x14ac:dyDescent="0.25">
      <c r="A27" s="217"/>
      <c r="B27" s="217"/>
      <c r="C27" s="217"/>
      <c r="D27" s="211"/>
      <c r="E27" s="211"/>
      <c r="F27" s="234"/>
      <c r="G27" s="233" t="s">
        <v>166</v>
      </c>
      <c r="H27" s="231"/>
      <c r="I27" s="232"/>
      <c r="J27" s="232"/>
      <c r="K27" s="231"/>
      <c r="L27" s="215"/>
      <c r="M27" s="215"/>
      <c r="N27" s="230"/>
      <c r="O27" s="230"/>
      <c r="P27" s="215"/>
      <c r="Q27" s="215"/>
      <c r="R27" s="215"/>
      <c r="S27" s="215"/>
      <c r="T27" s="215"/>
      <c r="U27" s="215"/>
      <c r="V27" s="210"/>
      <c r="W27" s="210"/>
      <c r="X27" s="210"/>
      <c r="Y27" s="210"/>
      <c r="Z27" s="210"/>
      <c r="AA27" s="211"/>
      <c r="AB27" s="211"/>
      <c r="AC27" s="211"/>
      <c r="AD27" s="211"/>
    </row>
    <row r="28" spans="1:30" ht="15.75" customHeight="1" x14ac:dyDescent="0.25">
      <c r="A28" s="217"/>
      <c r="B28" s="217"/>
      <c r="C28" s="217"/>
      <c r="D28" s="215"/>
      <c r="E28" s="215"/>
      <c r="F28" s="234"/>
      <c r="G28" s="233" t="s">
        <v>167</v>
      </c>
      <c r="H28" s="231"/>
      <c r="I28" s="231"/>
      <c r="J28" s="235"/>
      <c r="K28" s="231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0"/>
      <c r="W28" s="210"/>
      <c r="X28" s="210"/>
      <c r="Y28" s="210"/>
      <c r="Z28" s="210"/>
      <c r="AA28" s="211"/>
      <c r="AB28" s="211"/>
      <c r="AC28" s="211"/>
      <c r="AD28" s="211"/>
    </row>
    <row r="29" spans="1:30" ht="15.75" customHeight="1" x14ac:dyDescent="0.25">
      <c r="A29" s="217"/>
      <c r="B29" s="217"/>
      <c r="C29" s="217"/>
      <c r="D29" s="215"/>
      <c r="E29" s="215"/>
      <c r="F29" s="234"/>
      <c r="G29" s="233" t="s">
        <v>168</v>
      </c>
      <c r="H29" s="231"/>
      <c r="I29" s="232"/>
      <c r="J29" s="232"/>
      <c r="K29" s="231"/>
      <c r="L29" s="215"/>
      <c r="M29" s="215"/>
      <c r="N29" s="230"/>
      <c r="O29" s="230"/>
      <c r="P29" s="215"/>
      <c r="Q29" s="215"/>
      <c r="R29" s="215"/>
      <c r="S29" s="215"/>
      <c r="T29" s="215"/>
      <c r="U29" s="215"/>
      <c r="V29" s="210"/>
      <c r="W29" s="210"/>
      <c r="X29" s="210"/>
      <c r="Y29" s="210"/>
      <c r="Z29" s="210"/>
      <c r="AA29" s="211"/>
      <c r="AB29" s="211"/>
      <c r="AC29" s="211"/>
      <c r="AD29" s="211"/>
    </row>
    <row r="30" spans="1:30" ht="15.75" customHeight="1" x14ac:dyDescent="0.25">
      <c r="A30" s="217"/>
      <c r="B30" s="217"/>
      <c r="C30" s="217"/>
      <c r="D30" s="215"/>
      <c r="E30" s="215"/>
      <c r="F30" s="225"/>
      <c r="G30" s="227"/>
      <c r="H30" s="215"/>
      <c r="I30" s="215"/>
      <c r="J30" s="229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0"/>
      <c r="W30" s="210"/>
      <c r="X30" s="210"/>
      <c r="Y30" s="210"/>
      <c r="Z30" s="210"/>
      <c r="AA30" s="211"/>
      <c r="AB30" s="211"/>
      <c r="AC30" s="211"/>
      <c r="AD30" s="211"/>
    </row>
    <row r="31" spans="1:30" ht="15.75" customHeight="1" x14ac:dyDescent="0.25">
      <c r="A31" s="212"/>
      <c r="B31" s="212"/>
      <c r="C31" s="212"/>
      <c r="D31" s="210"/>
      <c r="E31" s="210"/>
      <c r="F31" s="225"/>
      <c r="G31" s="227"/>
      <c r="H31" s="210"/>
      <c r="I31" s="226"/>
      <c r="J31" s="226"/>
      <c r="K31" s="210"/>
      <c r="L31" s="210"/>
      <c r="M31" s="210"/>
      <c r="N31" s="226"/>
      <c r="O31" s="226"/>
      <c r="P31" s="210"/>
      <c r="Q31" s="210"/>
      <c r="R31" s="210"/>
      <c r="S31" s="210"/>
      <c r="T31" s="210"/>
      <c r="U31" s="210"/>
      <c r="V31" s="210"/>
      <c r="W31" s="210"/>
      <c r="X31" s="210"/>
      <c r="Y31" s="210"/>
      <c r="Z31" s="210"/>
      <c r="AA31" s="211"/>
      <c r="AB31" s="211"/>
      <c r="AC31" s="211"/>
      <c r="AD31" s="211"/>
    </row>
    <row r="32" spans="1:30" ht="15.75" customHeight="1" x14ac:dyDescent="0.25">
      <c r="A32" s="212"/>
      <c r="B32" s="212"/>
      <c r="C32" s="212"/>
      <c r="D32" s="210"/>
      <c r="E32" s="210"/>
      <c r="F32" s="228"/>
      <c r="G32" s="227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210"/>
      <c r="S32" s="210"/>
      <c r="T32" s="210"/>
      <c r="U32" s="210"/>
      <c r="V32" s="210"/>
      <c r="W32" s="210"/>
      <c r="X32" s="210"/>
      <c r="Y32" s="210"/>
      <c r="Z32" s="210"/>
      <c r="AA32" s="211"/>
      <c r="AB32" s="211"/>
      <c r="AC32" s="211"/>
      <c r="AD32" s="211"/>
    </row>
    <row r="33" spans="1:30" ht="15.75" customHeight="1" x14ac:dyDescent="0.25">
      <c r="A33" s="212"/>
      <c r="B33" s="212"/>
      <c r="C33" s="212"/>
      <c r="D33" s="210"/>
      <c r="E33" s="210"/>
      <c r="F33" s="225"/>
      <c r="G33" s="224"/>
      <c r="H33" s="210"/>
      <c r="I33" s="226"/>
      <c r="J33" s="226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1"/>
      <c r="AB33" s="211"/>
      <c r="AC33" s="211"/>
      <c r="AD33" s="211"/>
    </row>
    <row r="34" spans="1:30" ht="15.75" customHeight="1" x14ac:dyDescent="0.25">
      <c r="A34" s="212"/>
      <c r="B34" s="212"/>
      <c r="C34" s="212"/>
      <c r="D34" s="210"/>
      <c r="E34" s="210"/>
      <c r="F34" s="225"/>
      <c r="G34" s="224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  <c r="AA34" s="211"/>
      <c r="AB34" s="211"/>
      <c r="AC34" s="211"/>
      <c r="AD34" s="211"/>
    </row>
    <row r="35" spans="1:30" ht="15.75" customHeight="1" x14ac:dyDescent="0.25">
      <c r="A35" s="212"/>
      <c r="B35" s="212"/>
      <c r="C35" s="212"/>
      <c r="D35" s="210"/>
      <c r="E35" s="210"/>
      <c r="F35" s="225"/>
      <c r="G35" s="224"/>
      <c r="H35" s="210"/>
      <c r="I35" s="210"/>
      <c r="J35" s="211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1"/>
      <c r="AB35" s="211"/>
      <c r="AC35" s="211"/>
      <c r="AD35" s="211"/>
    </row>
    <row r="36" spans="1:30" ht="15.75" customHeight="1" x14ac:dyDescent="0.25">
      <c r="A36" s="212"/>
      <c r="B36" s="212"/>
      <c r="C36" s="212"/>
      <c r="D36" s="210"/>
      <c r="E36" s="210"/>
      <c r="F36" s="225"/>
      <c r="G36" s="224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1"/>
      <c r="AB36" s="211"/>
      <c r="AC36" s="211"/>
      <c r="AD36" s="211"/>
    </row>
    <row r="37" spans="1:30" ht="15.75" customHeight="1" x14ac:dyDescent="0.25">
      <c r="A37" s="212"/>
      <c r="B37" s="212"/>
      <c r="C37" s="212"/>
      <c r="D37" s="210"/>
      <c r="E37" s="210"/>
      <c r="F37" s="223"/>
      <c r="G37" s="221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1"/>
      <c r="AB37" s="211"/>
      <c r="AC37" s="211"/>
      <c r="AD37" s="211"/>
    </row>
    <row r="38" spans="1:30" ht="15.75" customHeight="1" x14ac:dyDescent="0.25">
      <c r="A38" s="212"/>
      <c r="B38" s="212"/>
      <c r="C38" s="212"/>
      <c r="D38" s="210"/>
      <c r="E38" s="210"/>
      <c r="F38" s="223"/>
      <c r="G38" s="221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  <c r="AA38" s="211"/>
      <c r="AB38" s="211"/>
      <c r="AC38" s="211"/>
      <c r="AD38" s="211"/>
    </row>
    <row r="39" spans="1:30" ht="15.75" customHeight="1" x14ac:dyDescent="0.25">
      <c r="A39" s="212"/>
      <c r="B39" s="212"/>
      <c r="C39" s="212"/>
      <c r="D39" s="210"/>
      <c r="E39" s="210"/>
      <c r="F39" s="222"/>
      <c r="G39" s="221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210"/>
      <c r="AA39" s="211"/>
      <c r="AB39" s="211"/>
      <c r="AC39" s="211"/>
      <c r="AD39" s="211"/>
    </row>
    <row r="40" spans="1:30" ht="15.75" customHeight="1" x14ac:dyDescent="0.25">
      <c r="A40" s="212"/>
      <c r="B40" s="212"/>
      <c r="C40" s="212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210"/>
      <c r="AA40" s="211"/>
      <c r="AB40" s="211"/>
      <c r="AC40" s="211"/>
      <c r="AD40" s="211"/>
    </row>
    <row r="41" spans="1:30" ht="15.75" customHeight="1" x14ac:dyDescent="0.25">
      <c r="A41" s="212"/>
      <c r="B41" s="212"/>
      <c r="C41" s="212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0"/>
      <c r="Z41" s="210"/>
      <c r="AA41" s="211"/>
      <c r="AB41" s="211"/>
      <c r="AC41" s="211"/>
      <c r="AD41" s="211"/>
    </row>
    <row r="42" spans="1:30" ht="15.75" customHeight="1" x14ac:dyDescent="0.25">
      <c r="A42" s="212"/>
      <c r="B42" s="212"/>
      <c r="C42" s="212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1"/>
      <c r="AB42" s="211"/>
      <c r="AC42" s="211"/>
      <c r="AD42" s="211"/>
    </row>
    <row r="43" spans="1:30" ht="15.75" customHeight="1" x14ac:dyDescent="0.25">
      <c r="A43" s="212"/>
      <c r="B43" s="212"/>
      <c r="C43" s="212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1"/>
      <c r="AB43" s="211"/>
      <c r="AC43" s="211"/>
      <c r="AD43" s="211"/>
    </row>
    <row r="44" spans="1:30" ht="15.75" customHeight="1" x14ac:dyDescent="0.25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1"/>
      <c r="AB44" s="211"/>
      <c r="AC44" s="211"/>
      <c r="AD44" s="211"/>
    </row>
    <row r="45" spans="1:30" ht="15.75" customHeight="1" x14ac:dyDescent="0.25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1"/>
      <c r="AB45" s="211"/>
      <c r="AC45" s="211"/>
      <c r="AD45" s="211"/>
    </row>
    <row r="46" spans="1:30" ht="15.75" customHeight="1" x14ac:dyDescent="0.25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1"/>
      <c r="AB46" s="211"/>
      <c r="AC46" s="211"/>
      <c r="AD46" s="211"/>
    </row>
    <row r="47" spans="1:30" ht="15.75" customHeight="1" x14ac:dyDescent="0.25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  <c r="AA47" s="211"/>
      <c r="AB47" s="211"/>
      <c r="AC47" s="211"/>
      <c r="AD47" s="211"/>
    </row>
    <row r="48" spans="1:30" ht="15.75" customHeight="1" x14ac:dyDescent="0.25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1"/>
      <c r="AB48" s="211"/>
      <c r="AC48" s="211"/>
      <c r="AD48" s="211"/>
    </row>
    <row r="49" spans="1:30" ht="15.75" customHeight="1" x14ac:dyDescent="0.25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210"/>
      <c r="AA49" s="211"/>
      <c r="AB49" s="211"/>
      <c r="AC49" s="211"/>
      <c r="AD49" s="211"/>
    </row>
    <row r="50" spans="1:30" ht="15.75" customHeight="1" x14ac:dyDescent="0.25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1"/>
      <c r="AB50" s="211"/>
      <c r="AC50" s="211"/>
      <c r="AD50" s="211"/>
    </row>
    <row r="51" spans="1:30" ht="15.75" customHeight="1" x14ac:dyDescent="0.25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0"/>
      <c r="Z51" s="210"/>
      <c r="AA51" s="211"/>
      <c r="AB51" s="211"/>
      <c r="AC51" s="211"/>
      <c r="AD51" s="211"/>
    </row>
    <row r="52" spans="1:30" ht="15.75" customHeight="1" x14ac:dyDescent="0.25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0"/>
      <c r="X52" s="210"/>
      <c r="Y52" s="210"/>
      <c r="Z52" s="210"/>
      <c r="AA52" s="211"/>
      <c r="AB52" s="211"/>
      <c r="AC52" s="211"/>
      <c r="AD52" s="211"/>
    </row>
    <row r="53" spans="1:30" ht="15.75" customHeight="1" x14ac:dyDescent="0.25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1"/>
      <c r="AB53" s="211"/>
      <c r="AC53" s="211"/>
      <c r="AD53" s="211"/>
    </row>
    <row r="54" spans="1:30" ht="15.75" customHeight="1" x14ac:dyDescent="0.25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210"/>
      <c r="AA54" s="211"/>
      <c r="AB54" s="211"/>
      <c r="AC54" s="211"/>
      <c r="AD54" s="211"/>
    </row>
    <row r="55" spans="1:30" ht="15.75" customHeight="1" x14ac:dyDescent="0.25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210"/>
      <c r="AA55" s="211"/>
      <c r="AB55" s="211"/>
      <c r="AC55" s="211"/>
      <c r="AD55" s="211"/>
    </row>
    <row r="56" spans="1:30" ht="15.75" customHeight="1" x14ac:dyDescent="0.25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210"/>
      <c r="AA56" s="211"/>
      <c r="AB56" s="211"/>
      <c r="AC56" s="211"/>
      <c r="AD56" s="211"/>
    </row>
    <row r="57" spans="1:30" ht="15.75" customHeight="1" x14ac:dyDescent="0.25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1"/>
      <c r="AB57" s="211"/>
      <c r="AC57" s="211"/>
      <c r="AD57" s="211"/>
    </row>
    <row r="58" spans="1:30" ht="15.75" customHeight="1" x14ac:dyDescent="0.25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210"/>
      <c r="AA58" s="211"/>
      <c r="AB58" s="211"/>
      <c r="AC58" s="211"/>
      <c r="AD58" s="211"/>
    </row>
    <row r="59" spans="1:30" ht="15.75" customHeight="1" x14ac:dyDescent="0.25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210"/>
      <c r="AA59" s="211"/>
      <c r="AB59" s="211"/>
      <c r="AC59" s="211"/>
      <c r="AD59" s="211"/>
    </row>
    <row r="60" spans="1:30" ht="15.75" customHeight="1" x14ac:dyDescent="0.25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210"/>
      <c r="AA60" s="211"/>
      <c r="AB60" s="211"/>
      <c r="AC60" s="211"/>
      <c r="AD60" s="211"/>
    </row>
    <row r="61" spans="1:30" ht="15.75" customHeight="1" x14ac:dyDescent="0.25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1"/>
      <c r="AB61" s="211"/>
      <c r="AC61" s="211"/>
      <c r="AD61" s="211"/>
    </row>
    <row r="62" spans="1:30" ht="15.75" customHeight="1" x14ac:dyDescent="0.25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210"/>
      <c r="AA62" s="211"/>
      <c r="AB62" s="211"/>
      <c r="AC62" s="211"/>
      <c r="AD62" s="211"/>
    </row>
    <row r="63" spans="1:30" ht="15.75" customHeight="1" x14ac:dyDescent="0.25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210"/>
      <c r="AA63" s="211"/>
      <c r="AB63" s="211"/>
      <c r="AC63" s="211"/>
      <c r="AD63" s="211"/>
    </row>
    <row r="64" spans="1:30" ht="15.75" customHeight="1" x14ac:dyDescent="0.25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210"/>
      <c r="AA64" s="211"/>
      <c r="AB64" s="211"/>
      <c r="AC64" s="211"/>
      <c r="AD64" s="211"/>
    </row>
    <row r="65" spans="1:30" ht="15.75" customHeight="1" x14ac:dyDescent="0.25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10"/>
      <c r="W65" s="210"/>
      <c r="X65" s="210"/>
      <c r="Y65" s="210"/>
      <c r="Z65" s="210"/>
      <c r="AA65" s="211"/>
      <c r="AB65" s="211"/>
      <c r="AC65" s="211"/>
      <c r="AD65" s="211"/>
    </row>
    <row r="66" spans="1:30" ht="15.75" customHeight="1" x14ac:dyDescent="0.25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1"/>
      <c r="AB66" s="211"/>
      <c r="AC66" s="211"/>
      <c r="AD66" s="211"/>
    </row>
    <row r="67" spans="1:30" ht="15.75" customHeight="1" x14ac:dyDescent="0.25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1"/>
      <c r="AB67" s="211"/>
      <c r="AC67" s="211"/>
      <c r="AD67" s="211"/>
    </row>
    <row r="68" spans="1:30" ht="15.75" customHeight="1" x14ac:dyDescent="0.25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1"/>
      <c r="AB68" s="211"/>
      <c r="AC68" s="211"/>
      <c r="AD68" s="211"/>
    </row>
    <row r="69" spans="1:30" ht="15.75" customHeight="1" x14ac:dyDescent="0.25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1"/>
      <c r="AB69" s="211"/>
      <c r="AC69" s="211"/>
      <c r="AD69" s="211"/>
    </row>
    <row r="70" spans="1:30" ht="15.75" customHeight="1" x14ac:dyDescent="0.25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1"/>
      <c r="AB70" s="211"/>
      <c r="AC70" s="211"/>
      <c r="AD70" s="211"/>
    </row>
    <row r="71" spans="1:30" ht="15.75" customHeight="1" x14ac:dyDescent="0.25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1"/>
      <c r="AB71" s="211"/>
      <c r="AC71" s="211"/>
      <c r="AD71" s="211"/>
    </row>
    <row r="72" spans="1:30" ht="15.75" customHeight="1" x14ac:dyDescent="0.25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  <c r="Z72" s="210"/>
      <c r="AA72" s="211"/>
      <c r="AB72" s="211"/>
      <c r="AC72" s="211"/>
      <c r="AD72" s="211"/>
    </row>
    <row r="73" spans="1:30" ht="15.75" customHeight="1" x14ac:dyDescent="0.25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  <c r="AA73" s="211"/>
      <c r="AB73" s="211"/>
      <c r="AC73" s="211"/>
      <c r="AD73" s="211"/>
    </row>
    <row r="74" spans="1:30" ht="15.75" customHeight="1" x14ac:dyDescent="0.25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0"/>
      <c r="Z74" s="210"/>
      <c r="AA74" s="211"/>
      <c r="AB74" s="211"/>
      <c r="AC74" s="211"/>
      <c r="AD74" s="211"/>
    </row>
    <row r="75" spans="1:30" ht="15.75" customHeight="1" x14ac:dyDescent="0.25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0"/>
    </row>
    <row r="76" spans="1:30" ht="15.75" customHeight="1" x14ac:dyDescent="0.25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  <c r="Y76" s="210"/>
      <c r="Z76" s="210"/>
    </row>
    <row r="77" spans="1:30" ht="15.75" customHeight="1" x14ac:dyDescent="0.25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</row>
    <row r="78" spans="1:30" ht="15.75" customHeight="1" x14ac:dyDescent="0.25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  <c r="Y78" s="210"/>
      <c r="Z78" s="210"/>
    </row>
    <row r="79" spans="1:30" ht="15.75" customHeight="1" x14ac:dyDescent="0.25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  <c r="Y79" s="210"/>
      <c r="Z79" s="210"/>
    </row>
    <row r="80" spans="1:30" ht="15.75" customHeight="1" x14ac:dyDescent="0.25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210"/>
      <c r="P80" s="210"/>
      <c r="Q80" s="210"/>
      <c r="R80" s="210"/>
      <c r="S80" s="210"/>
      <c r="T80" s="210"/>
      <c r="U80" s="210"/>
      <c r="V80" s="210"/>
      <c r="W80" s="210"/>
      <c r="X80" s="210"/>
      <c r="Y80" s="210"/>
      <c r="Z80" s="210"/>
    </row>
    <row r="81" spans="1:26" ht="15.75" customHeight="1" x14ac:dyDescent="0.25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210"/>
      <c r="P81" s="210"/>
      <c r="Q81" s="210"/>
      <c r="R81" s="210"/>
      <c r="S81" s="210"/>
      <c r="T81" s="210"/>
      <c r="U81" s="210"/>
      <c r="V81" s="210"/>
      <c r="W81" s="210"/>
      <c r="X81" s="210"/>
      <c r="Y81" s="210"/>
      <c r="Z81" s="210"/>
    </row>
    <row r="82" spans="1:26" ht="15.75" customHeight="1" x14ac:dyDescent="0.25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10"/>
      <c r="Q82" s="210"/>
      <c r="R82" s="210"/>
      <c r="S82" s="210"/>
      <c r="T82" s="210"/>
      <c r="U82" s="210"/>
      <c r="V82" s="210"/>
      <c r="W82" s="210"/>
      <c r="X82" s="210"/>
      <c r="Y82" s="210"/>
      <c r="Z82" s="210"/>
    </row>
    <row r="83" spans="1:26" ht="15.75" customHeight="1" x14ac:dyDescent="0.25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  <c r="Y83" s="210"/>
      <c r="Z83" s="210"/>
    </row>
    <row r="84" spans="1:26" ht="15.75" customHeight="1" x14ac:dyDescent="0.25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0"/>
      <c r="T84" s="210"/>
      <c r="U84" s="210"/>
      <c r="V84" s="210"/>
      <c r="W84" s="210"/>
      <c r="X84" s="210"/>
      <c r="Y84" s="210"/>
      <c r="Z84" s="210"/>
    </row>
    <row r="85" spans="1:26" ht="15.75" customHeight="1" x14ac:dyDescent="0.25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</row>
    <row r="86" spans="1:26" ht="15.75" customHeight="1" x14ac:dyDescent="0.25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0"/>
      <c r="M86" s="210"/>
      <c r="N86" s="210"/>
      <c r="O86" s="210"/>
      <c r="P86" s="210"/>
      <c r="Q86" s="210"/>
      <c r="R86" s="210"/>
      <c r="S86" s="210"/>
      <c r="T86" s="210"/>
      <c r="U86" s="210"/>
      <c r="V86" s="210"/>
      <c r="W86" s="210"/>
      <c r="X86" s="210"/>
      <c r="Y86" s="210"/>
      <c r="Z86" s="210"/>
    </row>
    <row r="87" spans="1:26" ht="15.75" customHeight="1" x14ac:dyDescent="0.25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0"/>
      <c r="M87" s="210"/>
      <c r="N87" s="210"/>
      <c r="O87" s="210"/>
      <c r="P87" s="210"/>
      <c r="Q87" s="210"/>
      <c r="R87" s="210"/>
      <c r="S87" s="210"/>
      <c r="T87" s="210"/>
      <c r="U87" s="210"/>
      <c r="V87" s="210"/>
      <c r="W87" s="210"/>
      <c r="X87" s="210"/>
      <c r="Y87" s="210"/>
      <c r="Z87" s="210"/>
    </row>
    <row r="88" spans="1:26" ht="15.75" customHeight="1" x14ac:dyDescent="0.25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0"/>
      <c r="M88" s="210"/>
      <c r="N88" s="210"/>
      <c r="O88" s="210"/>
      <c r="P88" s="210"/>
      <c r="Q88" s="210"/>
      <c r="R88" s="210"/>
      <c r="S88" s="210"/>
      <c r="T88" s="210"/>
      <c r="U88" s="210"/>
      <c r="V88" s="210"/>
      <c r="W88" s="210"/>
      <c r="X88" s="210"/>
      <c r="Y88" s="210"/>
      <c r="Z88" s="210"/>
    </row>
    <row r="89" spans="1:26" ht="15.75" customHeight="1" x14ac:dyDescent="0.25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0"/>
      <c r="T89" s="210"/>
      <c r="U89" s="210"/>
      <c r="V89" s="210"/>
      <c r="W89" s="210"/>
      <c r="X89" s="210"/>
      <c r="Y89" s="210"/>
      <c r="Z89" s="210"/>
    </row>
    <row r="90" spans="1:26" ht="15.75" customHeight="1" x14ac:dyDescent="0.25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0"/>
      <c r="T90" s="210"/>
      <c r="U90" s="210"/>
      <c r="V90" s="210"/>
      <c r="W90" s="210"/>
      <c r="X90" s="210"/>
      <c r="Y90" s="210"/>
      <c r="Z90" s="210"/>
    </row>
    <row r="91" spans="1:26" ht="15.75" customHeight="1" x14ac:dyDescent="0.25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0"/>
      <c r="T91" s="210"/>
      <c r="U91" s="210"/>
      <c r="V91" s="210"/>
      <c r="W91" s="210"/>
      <c r="X91" s="210"/>
      <c r="Y91" s="210"/>
      <c r="Z91" s="210"/>
    </row>
    <row r="92" spans="1:26" ht="15.75" customHeight="1" x14ac:dyDescent="0.25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210"/>
      <c r="U92" s="210"/>
      <c r="V92" s="210"/>
      <c r="W92" s="210"/>
      <c r="X92" s="210"/>
      <c r="Y92" s="210"/>
      <c r="Z92" s="210"/>
    </row>
    <row r="93" spans="1:26" ht="15.75" customHeight="1" x14ac:dyDescent="0.25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</row>
    <row r="94" spans="1:26" ht="15.75" customHeight="1" x14ac:dyDescent="0.25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  <c r="Y94" s="210"/>
      <c r="Z94" s="210"/>
    </row>
    <row r="95" spans="1:26" ht="15.75" customHeight="1" x14ac:dyDescent="0.25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</row>
    <row r="96" spans="1:26" ht="15.75" customHeight="1" x14ac:dyDescent="0.25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  <c r="Y96" s="210"/>
      <c r="Z96" s="210"/>
    </row>
    <row r="97" spans="1:26" ht="15.75" customHeight="1" x14ac:dyDescent="0.25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  <c r="Y97" s="210"/>
      <c r="Z97" s="210"/>
    </row>
    <row r="98" spans="1:26" ht="15.75" customHeight="1" x14ac:dyDescent="0.25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  <c r="Y98" s="210"/>
      <c r="Z98" s="210"/>
    </row>
    <row r="99" spans="1:26" ht="15.75" customHeight="1" x14ac:dyDescent="0.25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  <c r="Y99" s="210"/>
      <c r="Z99" s="210"/>
    </row>
    <row r="100" spans="1:26" ht="15.75" customHeight="1" x14ac:dyDescent="0.25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</row>
    <row r="101" spans="1:26" ht="15.75" customHeight="1" x14ac:dyDescent="0.25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  <c r="Y101" s="210"/>
      <c r="Z101" s="210"/>
    </row>
    <row r="102" spans="1:26" ht="15.75" customHeight="1" x14ac:dyDescent="0.25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0"/>
      <c r="M102" s="210"/>
      <c r="N102" s="210"/>
      <c r="O102" s="210"/>
      <c r="P102" s="210"/>
      <c r="Q102" s="210"/>
      <c r="R102" s="210"/>
      <c r="S102" s="210"/>
      <c r="T102" s="210"/>
      <c r="U102" s="210"/>
      <c r="V102" s="210"/>
      <c r="W102" s="210"/>
      <c r="X102" s="210"/>
      <c r="Y102" s="210"/>
      <c r="Z102" s="210"/>
    </row>
    <row r="103" spans="1:26" ht="15.75" customHeight="1" x14ac:dyDescent="0.25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  <c r="T103" s="210"/>
      <c r="U103" s="210"/>
      <c r="V103" s="210"/>
      <c r="W103" s="210"/>
      <c r="X103" s="210"/>
      <c r="Y103" s="210"/>
      <c r="Z103" s="210"/>
    </row>
    <row r="104" spans="1:26" ht="15.75" customHeight="1" x14ac:dyDescent="0.25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K104" s="210"/>
      <c r="L104" s="210"/>
      <c r="M104" s="210"/>
      <c r="N104" s="210"/>
      <c r="O104" s="210"/>
      <c r="P104" s="210"/>
      <c r="Q104" s="210"/>
      <c r="R104" s="210"/>
      <c r="S104" s="210"/>
      <c r="T104" s="210"/>
      <c r="U104" s="210"/>
      <c r="V104" s="210"/>
      <c r="W104" s="210"/>
      <c r="X104" s="210"/>
      <c r="Y104" s="210"/>
      <c r="Z104" s="210"/>
    </row>
    <row r="105" spans="1:26" ht="15.75" customHeight="1" x14ac:dyDescent="0.25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K105" s="210"/>
      <c r="L105" s="210"/>
      <c r="M105" s="210"/>
      <c r="N105" s="210"/>
      <c r="O105" s="210"/>
      <c r="P105" s="210"/>
      <c r="Q105" s="210"/>
      <c r="R105" s="210"/>
      <c r="S105" s="210"/>
      <c r="T105" s="210"/>
      <c r="U105" s="210"/>
      <c r="V105" s="210"/>
      <c r="W105" s="210"/>
      <c r="X105" s="210"/>
      <c r="Y105" s="210"/>
      <c r="Z105" s="210"/>
    </row>
    <row r="106" spans="1:26" ht="15.75" customHeight="1" x14ac:dyDescent="0.25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K106" s="210"/>
      <c r="L106" s="210"/>
      <c r="M106" s="210"/>
      <c r="N106" s="210"/>
      <c r="O106" s="210"/>
      <c r="P106" s="210"/>
      <c r="Q106" s="210"/>
      <c r="R106" s="210"/>
      <c r="S106" s="210"/>
      <c r="T106" s="210"/>
      <c r="U106" s="210"/>
      <c r="V106" s="210"/>
      <c r="W106" s="210"/>
      <c r="X106" s="210"/>
      <c r="Y106" s="210"/>
      <c r="Z106" s="210"/>
    </row>
    <row r="107" spans="1:26" ht="15.75" customHeight="1" x14ac:dyDescent="0.25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K107" s="210"/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</row>
    <row r="108" spans="1:26" ht="15.75" customHeight="1" x14ac:dyDescent="0.25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K108" s="210"/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</row>
    <row r="109" spans="1:26" ht="15.75" customHeight="1" x14ac:dyDescent="0.25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210"/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</row>
    <row r="110" spans="1:26" ht="15.75" customHeight="1" x14ac:dyDescent="0.25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K110" s="210"/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</row>
    <row r="111" spans="1:26" ht="15.75" customHeight="1" x14ac:dyDescent="0.25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K111" s="210"/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</row>
    <row r="112" spans="1:26" ht="15.75" customHeight="1" x14ac:dyDescent="0.25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K112" s="210"/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</row>
    <row r="113" spans="1:26" ht="15.75" customHeight="1" x14ac:dyDescent="0.25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K113" s="210"/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</row>
    <row r="114" spans="1:26" ht="15.75" customHeight="1" x14ac:dyDescent="0.25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K114" s="210"/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</row>
    <row r="115" spans="1:26" ht="15.75" customHeight="1" x14ac:dyDescent="0.25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</row>
    <row r="116" spans="1:26" ht="15.75" customHeight="1" x14ac:dyDescent="0.25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K116" s="210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</row>
    <row r="117" spans="1:26" ht="15.75" customHeight="1" x14ac:dyDescent="0.25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K117" s="210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</row>
    <row r="118" spans="1:26" ht="15.75" customHeight="1" x14ac:dyDescent="0.25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K118" s="210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</row>
    <row r="119" spans="1:26" ht="15.75" customHeight="1" x14ac:dyDescent="0.25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</row>
    <row r="120" spans="1:26" ht="15.75" customHeight="1" x14ac:dyDescent="0.25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</row>
    <row r="121" spans="1:26" ht="15.75" customHeight="1" x14ac:dyDescent="0.25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</row>
    <row r="122" spans="1:26" ht="15.75" customHeight="1" x14ac:dyDescent="0.25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</row>
    <row r="123" spans="1:26" ht="15.75" customHeight="1" x14ac:dyDescent="0.25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</row>
    <row r="124" spans="1:26" ht="15.75" customHeight="1" x14ac:dyDescent="0.25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</row>
    <row r="125" spans="1:26" ht="15.75" customHeight="1" x14ac:dyDescent="0.25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</row>
    <row r="126" spans="1:26" ht="15.75" customHeight="1" x14ac:dyDescent="0.25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</row>
    <row r="127" spans="1:26" ht="15.75" customHeight="1" x14ac:dyDescent="0.25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K127" s="210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</row>
    <row r="128" spans="1:26" ht="15.75" customHeight="1" x14ac:dyDescent="0.25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K128" s="210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</row>
    <row r="129" spans="1:26" ht="15.75" customHeight="1" x14ac:dyDescent="0.25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K129" s="210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</row>
    <row r="130" spans="1:26" ht="15.75" customHeight="1" x14ac:dyDescent="0.25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K130" s="210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</row>
    <row r="131" spans="1:26" ht="15.75" customHeight="1" x14ac:dyDescent="0.25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K131" s="210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</row>
    <row r="132" spans="1:26" ht="15.75" customHeight="1" x14ac:dyDescent="0.25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K132" s="210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</row>
    <row r="133" spans="1:26" ht="15.75" customHeight="1" x14ac:dyDescent="0.25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</row>
    <row r="134" spans="1:26" ht="15.75" customHeight="1" x14ac:dyDescent="0.25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</row>
    <row r="135" spans="1:26" ht="15.75" customHeight="1" x14ac:dyDescent="0.25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K135" s="210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</row>
    <row r="136" spans="1:26" ht="15.75" customHeight="1" x14ac:dyDescent="0.25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K136" s="210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</row>
    <row r="137" spans="1:26" ht="15.75" customHeight="1" x14ac:dyDescent="0.25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K137" s="210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</row>
    <row r="138" spans="1:26" ht="15.75" customHeight="1" x14ac:dyDescent="0.25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K138" s="210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</row>
    <row r="139" spans="1:26" ht="15.75" customHeight="1" x14ac:dyDescent="0.25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K139" s="210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</row>
    <row r="140" spans="1:26" ht="15.75" customHeight="1" x14ac:dyDescent="0.25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K140" s="210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</row>
    <row r="141" spans="1:26" ht="15.75" customHeight="1" x14ac:dyDescent="0.25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K141" s="210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</row>
    <row r="142" spans="1:26" ht="15.75" customHeight="1" x14ac:dyDescent="0.25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K142" s="210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</row>
    <row r="143" spans="1:26" ht="15.75" customHeight="1" x14ac:dyDescent="0.25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K143" s="210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</row>
    <row r="144" spans="1:26" ht="15.75" customHeight="1" x14ac:dyDescent="0.25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</row>
    <row r="145" spans="1:26" ht="15.75" customHeight="1" x14ac:dyDescent="0.25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</row>
    <row r="146" spans="1:26" ht="15.75" customHeight="1" x14ac:dyDescent="0.25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</row>
    <row r="147" spans="1:26" ht="15.75" customHeight="1" x14ac:dyDescent="0.25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</row>
    <row r="148" spans="1:26" ht="15.75" customHeight="1" x14ac:dyDescent="0.25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</row>
    <row r="149" spans="1:26" ht="15.75" customHeight="1" x14ac:dyDescent="0.25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</row>
    <row r="150" spans="1:26" ht="15.75" customHeight="1" x14ac:dyDescent="0.25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</row>
    <row r="151" spans="1:26" ht="15.75" customHeight="1" x14ac:dyDescent="0.25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</row>
    <row r="152" spans="1:26" ht="15.75" customHeight="1" x14ac:dyDescent="0.25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K152" s="210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</row>
    <row r="153" spans="1:26" ht="15.75" customHeight="1" x14ac:dyDescent="0.25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K153" s="210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</row>
    <row r="154" spans="1:26" ht="15.75" customHeight="1" x14ac:dyDescent="0.25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K154" s="210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</row>
    <row r="155" spans="1:26" ht="15.75" customHeight="1" x14ac:dyDescent="0.25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K155" s="210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</row>
    <row r="156" spans="1:26" ht="15.75" customHeight="1" x14ac:dyDescent="0.25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K156" s="210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</row>
    <row r="157" spans="1:26" ht="15.75" customHeight="1" x14ac:dyDescent="0.25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K157" s="210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</row>
    <row r="158" spans="1:26" ht="15.75" customHeight="1" x14ac:dyDescent="0.25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K158" s="210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</row>
    <row r="159" spans="1:26" ht="15.75" customHeight="1" x14ac:dyDescent="0.25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K159" s="210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</row>
    <row r="160" spans="1:26" ht="15.75" customHeight="1" x14ac:dyDescent="0.25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K160" s="210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</row>
    <row r="161" spans="1:26" ht="15.75" customHeight="1" x14ac:dyDescent="0.25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K161" s="210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</row>
    <row r="162" spans="1:26" ht="15.75" customHeight="1" x14ac:dyDescent="0.25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</row>
    <row r="163" spans="1:26" ht="15.75" customHeight="1" x14ac:dyDescent="0.25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K163" s="210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</row>
    <row r="164" spans="1:26" ht="15.75" customHeight="1" x14ac:dyDescent="0.25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K164" s="210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</row>
    <row r="165" spans="1:26" ht="15.75" customHeight="1" x14ac:dyDescent="0.25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K165" s="210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</row>
    <row r="166" spans="1:26" ht="15.75" customHeight="1" x14ac:dyDescent="0.25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K166" s="210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</row>
    <row r="167" spans="1:26" ht="15.75" customHeight="1" x14ac:dyDescent="0.25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K167" s="210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</row>
    <row r="168" spans="1:26" ht="15.75" customHeight="1" x14ac:dyDescent="0.25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K168" s="210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</row>
    <row r="169" spans="1:26" ht="15.75" customHeight="1" x14ac:dyDescent="0.25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</row>
    <row r="170" spans="1:26" ht="15.75" customHeight="1" x14ac:dyDescent="0.25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</row>
    <row r="171" spans="1:26" ht="15.75" customHeight="1" x14ac:dyDescent="0.25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</row>
    <row r="172" spans="1:26" ht="15.75" customHeight="1" x14ac:dyDescent="0.25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</row>
    <row r="173" spans="1:26" ht="15.75" customHeight="1" x14ac:dyDescent="0.25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</row>
    <row r="174" spans="1:26" ht="15.75" customHeight="1" x14ac:dyDescent="0.25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</row>
    <row r="175" spans="1:26" ht="15.75" customHeight="1" x14ac:dyDescent="0.25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</row>
    <row r="176" spans="1:26" ht="15.75" customHeight="1" x14ac:dyDescent="0.25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</row>
    <row r="177" spans="1:26" ht="15.75" customHeight="1" x14ac:dyDescent="0.25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K177" s="210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</row>
    <row r="178" spans="1:26" ht="15.75" customHeight="1" x14ac:dyDescent="0.25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K178" s="210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</row>
    <row r="179" spans="1:26" ht="15.75" customHeight="1" x14ac:dyDescent="0.25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K179" s="210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</row>
    <row r="180" spans="1:26" ht="15.75" customHeight="1" x14ac:dyDescent="0.25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K180" s="210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</row>
    <row r="181" spans="1:26" ht="15.75" customHeight="1" x14ac:dyDescent="0.25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K181" s="210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</row>
    <row r="182" spans="1:26" ht="15.75" customHeight="1" x14ac:dyDescent="0.25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K182" s="210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</row>
    <row r="183" spans="1:26" ht="15.75" customHeight="1" x14ac:dyDescent="0.25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K183" s="210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</row>
    <row r="184" spans="1:26" ht="15.75" customHeight="1" x14ac:dyDescent="0.25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K184" s="210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</row>
    <row r="185" spans="1:26" ht="15.75" customHeight="1" x14ac:dyDescent="0.25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K185" s="210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</row>
    <row r="186" spans="1:26" ht="15.75" customHeight="1" x14ac:dyDescent="0.25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K186" s="210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</row>
    <row r="187" spans="1:26" ht="15.75" customHeight="1" x14ac:dyDescent="0.25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K187" s="210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</row>
    <row r="188" spans="1:26" ht="15.75" customHeight="1" x14ac:dyDescent="0.25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K188" s="210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</row>
    <row r="189" spans="1:26" ht="15.75" customHeight="1" x14ac:dyDescent="0.25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K189" s="210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</row>
    <row r="190" spans="1:26" ht="15.75" customHeight="1" x14ac:dyDescent="0.25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K190" s="210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</row>
    <row r="191" spans="1:26" ht="15.75" customHeight="1" x14ac:dyDescent="0.25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K191" s="210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</row>
    <row r="192" spans="1:26" ht="15.75" customHeight="1" x14ac:dyDescent="0.25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</row>
    <row r="193" spans="1:26" ht="15.75" customHeight="1" x14ac:dyDescent="0.25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</row>
    <row r="194" spans="1:26" ht="15.75" customHeight="1" x14ac:dyDescent="0.25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</row>
    <row r="195" spans="1:26" ht="15.75" customHeight="1" x14ac:dyDescent="0.25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</row>
    <row r="196" spans="1:26" ht="15.75" customHeight="1" x14ac:dyDescent="0.25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</row>
    <row r="197" spans="1:26" ht="15.75" customHeight="1" x14ac:dyDescent="0.25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</row>
    <row r="198" spans="1:26" ht="15.75" customHeight="1" x14ac:dyDescent="0.25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</row>
    <row r="199" spans="1:26" ht="15.75" customHeight="1" x14ac:dyDescent="0.25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</row>
    <row r="200" spans="1:26" ht="15.75" customHeight="1" x14ac:dyDescent="0.25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</row>
    <row r="201" spans="1:26" ht="15.75" customHeight="1" x14ac:dyDescent="0.25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</row>
    <row r="202" spans="1:26" ht="15.75" customHeight="1" x14ac:dyDescent="0.25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K202" s="210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</row>
    <row r="203" spans="1:26" ht="15.75" customHeight="1" x14ac:dyDescent="0.25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K203" s="210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</row>
    <row r="204" spans="1:26" ht="15.75" customHeight="1" x14ac:dyDescent="0.25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K204" s="210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</row>
    <row r="205" spans="1:26" ht="15.75" customHeight="1" x14ac:dyDescent="0.25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K205" s="210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</row>
    <row r="206" spans="1:26" ht="15.75" customHeight="1" x14ac:dyDescent="0.25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K206" s="210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</row>
    <row r="207" spans="1:26" ht="15.75" customHeight="1" x14ac:dyDescent="0.25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K207" s="210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</row>
    <row r="208" spans="1:26" ht="15.75" customHeight="1" x14ac:dyDescent="0.25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</row>
    <row r="209" spans="1:26" ht="15.75" customHeight="1" x14ac:dyDescent="0.25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</row>
    <row r="210" spans="1:26" ht="15.75" customHeight="1" x14ac:dyDescent="0.25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</row>
    <row r="211" spans="1:26" ht="15.75" customHeight="1" x14ac:dyDescent="0.25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K211" s="210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</row>
    <row r="212" spans="1:26" ht="15.75" customHeight="1" x14ac:dyDescent="0.25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K212" s="210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</row>
    <row r="213" spans="1:26" ht="15.75" customHeight="1" x14ac:dyDescent="0.25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K213" s="210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</row>
    <row r="214" spans="1:26" ht="15.75" customHeight="1" x14ac:dyDescent="0.25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</row>
    <row r="215" spans="1:26" ht="15.75" customHeight="1" x14ac:dyDescent="0.25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K215" s="210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</row>
    <row r="216" spans="1:26" ht="15.75" customHeight="1" x14ac:dyDescent="0.25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K216" s="210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</row>
    <row r="217" spans="1:26" ht="15.75" customHeight="1" x14ac:dyDescent="0.25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K217" s="210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</row>
    <row r="218" spans="1:26" ht="15.75" customHeight="1" x14ac:dyDescent="0.25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K218" s="210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</row>
    <row r="219" spans="1:26" ht="15.75" customHeight="1" x14ac:dyDescent="0.25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</row>
    <row r="220" spans="1:26" ht="15.75" customHeight="1" x14ac:dyDescent="0.25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</row>
    <row r="221" spans="1:26" ht="15.75" customHeight="1" x14ac:dyDescent="0.25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</row>
    <row r="222" spans="1:26" ht="15.75" customHeight="1" x14ac:dyDescent="0.25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</row>
    <row r="223" spans="1:26" ht="15.75" customHeight="1" x14ac:dyDescent="0.25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</row>
    <row r="224" spans="1:26" ht="15.75" customHeight="1" x14ac:dyDescent="0.25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</row>
    <row r="225" spans="1:26" ht="15.75" customHeight="1" x14ac:dyDescent="0.25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</row>
    <row r="226" spans="1:26" ht="15.75" customHeight="1" x14ac:dyDescent="0.25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</row>
    <row r="227" spans="1:26" ht="15.75" customHeight="1" x14ac:dyDescent="0.25">
      <c r="A227" s="210"/>
      <c r="B227" s="210"/>
      <c r="C227" s="210"/>
      <c r="D227" s="210"/>
      <c r="E227" s="210"/>
      <c r="F227" s="210"/>
      <c r="G227" s="210"/>
      <c r="H227" s="210"/>
      <c r="I227" s="210"/>
      <c r="J227" s="210"/>
      <c r="K227" s="210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</row>
    <row r="228" spans="1:26" ht="15.75" customHeight="1" x14ac:dyDescent="0.25">
      <c r="A228" s="210"/>
      <c r="B228" s="210"/>
      <c r="C228" s="210"/>
      <c r="D228" s="210"/>
      <c r="E228" s="210"/>
      <c r="F228" s="210"/>
      <c r="G228" s="210"/>
      <c r="H228" s="210"/>
      <c r="I228" s="210"/>
      <c r="J228" s="210"/>
      <c r="K228" s="210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</row>
    <row r="229" spans="1:26" ht="15.75" customHeight="1" x14ac:dyDescent="0.25">
      <c r="A229" s="210"/>
      <c r="B229" s="210"/>
      <c r="C229" s="210"/>
      <c r="D229" s="210"/>
      <c r="E229" s="210"/>
      <c r="F229" s="210"/>
      <c r="G229" s="210"/>
      <c r="H229" s="210"/>
      <c r="I229" s="210"/>
      <c r="J229" s="210"/>
      <c r="K229" s="210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</row>
    <row r="230" spans="1:26" ht="15.75" customHeight="1" x14ac:dyDescent="0.25">
      <c r="A230" s="210"/>
      <c r="B230" s="210"/>
      <c r="C230" s="210"/>
      <c r="D230" s="210"/>
      <c r="E230" s="210"/>
      <c r="F230" s="210"/>
      <c r="G230" s="210"/>
      <c r="H230" s="210"/>
      <c r="I230" s="210"/>
      <c r="J230" s="210"/>
      <c r="K230" s="210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</row>
    <row r="231" spans="1:26" ht="15.75" customHeight="1" x14ac:dyDescent="0.25">
      <c r="A231" s="210"/>
      <c r="B231" s="210"/>
      <c r="C231" s="210"/>
      <c r="D231" s="210"/>
      <c r="E231" s="210"/>
      <c r="F231" s="210"/>
      <c r="G231" s="210"/>
      <c r="H231" s="210"/>
      <c r="I231" s="210"/>
      <c r="J231" s="210"/>
      <c r="K231" s="210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</row>
    <row r="232" spans="1:26" ht="15.75" customHeight="1" x14ac:dyDescent="0.25">
      <c r="A232" s="210"/>
      <c r="B232" s="210"/>
      <c r="C232" s="210"/>
      <c r="D232" s="210"/>
      <c r="E232" s="210"/>
      <c r="F232" s="210"/>
      <c r="G232" s="210"/>
      <c r="H232" s="210"/>
      <c r="I232" s="210"/>
      <c r="J232" s="210"/>
      <c r="K232" s="210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</row>
    <row r="233" spans="1:26" ht="15.75" customHeight="1" x14ac:dyDescent="0.25">
      <c r="A233" s="210"/>
      <c r="B233" s="210"/>
      <c r="C233" s="210"/>
      <c r="D233" s="210"/>
      <c r="E233" s="210"/>
      <c r="F233" s="210"/>
      <c r="G233" s="210"/>
      <c r="H233" s="210"/>
      <c r="I233" s="210"/>
      <c r="J233" s="210"/>
      <c r="K233" s="210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</row>
    <row r="234" spans="1:26" ht="15.75" customHeight="1" x14ac:dyDescent="0.25">
      <c r="A234" s="210"/>
      <c r="B234" s="210"/>
      <c r="C234" s="210"/>
      <c r="D234" s="210"/>
      <c r="E234" s="210"/>
      <c r="F234" s="210"/>
      <c r="G234" s="210"/>
      <c r="H234" s="210"/>
      <c r="I234" s="210"/>
      <c r="J234" s="210"/>
      <c r="K234" s="210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</row>
    <row r="235" spans="1:26" ht="15.75" customHeight="1" x14ac:dyDescent="0.25">
      <c r="A235" s="210"/>
      <c r="B235" s="210"/>
      <c r="C235" s="210"/>
      <c r="D235" s="210"/>
      <c r="E235" s="210"/>
      <c r="F235" s="210"/>
      <c r="G235" s="210"/>
      <c r="H235" s="210"/>
      <c r="I235" s="210"/>
      <c r="J235" s="210"/>
      <c r="K235" s="210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</row>
    <row r="236" spans="1:26" ht="15.75" customHeight="1" x14ac:dyDescent="0.25">
      <c r="A236" s="210"/>
      <c r="B236" s="210"/>
      <c r="C236" s="210"/>
      <c r="D236" s="210"/>
      <c r="E236" s="210"/>
      <c r="F236" s="210"/>
      <c r="G236" s="210"/>
      <c r="H236" s="210"/>
      <c r="I236" s="210"/>
      <c r="J236" s="210"/>
      <c r="K236" s="210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</row>
    <row r="237" spans="1:26" ht="15.75" customHeight="1" x14ac:dyDescent="0.25">
      <c r="A237" s="210"/>
      <c r="B237" s="210"/>
      <c r="C237" s="210"/>
      <c r="D237" s="210"/>
      <c r="E237" s="210"/>
      <c r="F237" s="210"/>
      <c r="G237" s="210"/>
      <c r="H237" s="210"/>
      <c r="I237" s="210"/>
      <c r="J237" s="210"/>
      <c r="K237" s="210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</row>
    <row r="238" spans="1:26" ht="15.75" customHeight="1" x14ac:dyDescent="0.25">
      <c r="A238" s="210"/>
      <c r="B238" s="210"/>
      <c r="C238" s="210"/>
      <c r="D238" s="210"/>
      <c r="E238" s="210"/>
      <c r="F238" s="210"/>
      <c r="G238" s="210"/>
      <c r="H238" s="210"/>
      <c r="I238" s="210"/>
      <c r="J238" s="210"/>
      <c r="K238" s="210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</row>
    <row r="239" spans="1:26" ht="15.75" customHeight="1" x14ac:dyDescent="0.25">
      <c r="A239" s="210"/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</row>
    <row r="240" spans="1:26" ht="15.75" customHeight="1" x14ac:dyDescent="0.25">
      <c r="A240" s="210"/>
      <c r="B240" s="210"/>
      <c r="C240" s="210"/>
      <c r="D240" s="210"/>
      <c r="E240" s="210"/>
      <c r="F240" s="210"/>
      <c r="G240" s="210"/>
      <c r="H240" s="210"/>
      <c r="I240" s="210"/>
      <c r="J240" s="210"/>
      <c r="K240" s="210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</row>
    <row r="241" spans="1:26" ht="15.75" customHeight="1" x14ac:dyDescent="0.25">
      <c r="A241" s="210"/>
      <c r="B241" s="210"/>
      <c r="C241" s="210"/>
      <c r="D241" s="210"/>
      <c r="E241" s="210"/>
      <c r="F241" s="210"/>
      <c r="G241" s="210"/>
      <c r="H241" s="210"/>
      <c r="I241" s="210"/>
      <c r="J241" s="210"/>
      <c r="K241" s="210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</row>
    <row r="242" spans="1:26" ht="15.75" customHeight="1" x14ac:dyDescent="0.25">
      <c r="A242" s="210"/>
      <c r="B242" s="210"/>
      <c r="C242" s="210"/>
      <c r="D242" s="210"/>
      <c r="E242" s="210"/>
      <c r="F242" s="210"/>
      <c r="G242" s="210"/>
      <c r="H242" s="210"/>
      <c r="I242" s="210"/>
      <c r="J242" s="210"/>
      <c r="K242" s="210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</row>
    <row r="243" spans="1:26" ht="15.75" customHeight="1" x14ac:dyDescent="0.25">
      <c r="A243" s="210"/>
      <c r="B243" s="210"/>
      <c r="C243" s="210"/>
      <c r="D243" s="210"/>
      <c r="E243" s="210"/>
      <c r="F243" s="210"/>
      <c r="G243" s="210"/>
      <c r="H243" s="210"/>
      <c r="I243" s="210"/>
      <c r="J243" s="210"/>
      <c r="K243" s="210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</row>
    <row r="244" spans="1:26" ht="15.75" customHeight="1" x14ac:dyDescent="0.25">
      <c r="A244" s="210"/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</row>
    <row r="245" spans="1:26" ht="15.75" customHeight="1" x14ac:dyDescent="0.25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</row>
    <row r="246" spans="1:26" ht="15.75" customHeight="1" x14ac:dyDescent="0.25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</row>
    <row r="247" spans="1:26" ht="15.75" customHeight="1" x14ac:dyDescent="0.25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</row>
    <row r="248" spans="1:26" ht="15.75" customHeight="1" x14ac:dyDescent="0.25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</row>
    <row r="249" spans="1:26" ht="15.75" customHeight="1" x14ac:dyDescent="0.25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0"/>
      <c r="M249" s="210"/>
      <c r="N249" s="210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</row>
    <row r="250" spans="1:26" ht="15.75" customHeight="1" x14ac:dyDescent="0.25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</row>
    <row r="251" spans="1:26" ht="15.75" customHeight="1" x14ac:dyDescent="0.25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0"/>
      <c r="M251" s="210"/>
      <c r="N251" s="210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</row>
    <row r="252" spans="1:26" ht="15.75" customHeight="1" x14ac:dyDescent="0.25">
      <c r="A252" s="210"/>
      <c r="B252" s="210"/>
      <c r="C252" s="210"/>
      <c r="D252" s="210"/>
      <c r="E252" s="210"/>
      <c r="F252" s="210"/>
      <c r="G252" s="210"/>
      <c r="H252" s="210"/>
      <c r="I252" s="210"/>
      <c r="J252" s="210"/>
      <c r="K252" s="210"/>
      <c r="L252" s="210"/>
      <c r="M252" s="210"/>
      <c r="N252" s="210"/>
      <c r="O252" s="210"/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</row>
    <row r="253" spans="1:26" ht="15.75" customHeight="1" x14ac:dyDescent="0.25">
      <c r="A253" s="210"/>
      <c r="B253" s="210"/>
      <c r="C253" s="210"/>
      <c r="D253" s="210"/>
      <c r="E253" s="210"/>
      <c r="F253" s="210"/>
      <c r="G253" s="210"/>
      <c r="H253" s="210"/>
      <c r="I253" s="210"/>
      <c r="J253" s="210"/>
      <c r="K253" s="210"/>
      <c r="L253" s="210"/>
      <c r="M253" s="210"/>
      <c r="N253" s="210"/>
      <c r="O253" s="210"/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</row>
    <row r="254" spans="1:26" ht="15.75" customHeight="1" x14ac:dyDescent="0.25">
      <c r="A254" s="210"/>
      <c r="B254" s="210"/>
      <c r="C254" s="210"/>
      <c r="D254" s="210"/>
      <c r="E254" s="210"/>
      <c r="F254" s="210"/>
      <c r="G254" s="210"/>
      <c r="H254" s="210"/>
      <c r="I254" s="210"/>
      <c r="J254" s="210"/>
      <c r="K254" s="210"/>
      <c r="L254" s="210"/>
      <c r="M254" s="210"/>
      <c r="N254" s="210"/>
      <c r="O254" s="210"/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</row>
    <row r="255" spans="1:26" ht="15.75" customHeight="1" x14ac:dyDescent="0.25">
      <c r="A255" s="210"/>
      <c r="B255" s="210"/>
      <c r="C255" s="210"/>
      <c r="D255" s="210"/>
      <c r="E255" s="210"/>
      <c r="F255" s="210"/>
      <c r="G255" s="210"/>
      <c r="H255" s="210"/>
      <c r="I255" s="210"/>
      <c r="J255" s="210"/>
      <c r="K255" s="210"/>
      <c r="L255" s="210"/>
      <c r="M255" s="210"/>
      <c r="N255" s="210"/>
      <c r="O255" s="210"/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</row>
    <row r="256" spans="1:26" ht="15.75" customHeight="1" x14ac:dyDescent="0.25">
      <c r="A256" s="210"/>
      <c r="B256" s="210"/>
      <c r="C256" s="210"/>
      <c r="D256" s="210"/>
      <c r="E256" s="210"/>
      <c r="F256" s="210"/>
      <c r="G256" s="210"/>
      <c r="H256" s="210"/>
      <c r="I256" s="210"/>
      <c r="J256" s="210"/>
      <c r="K256" s="210"/>
      <c r="L256" s="210"/>
      <c r="M256" s="210"/>
      <c r="N256" s="210"/>
      <c r="O256" s="210"/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</row>
    <row r="257" spans="1:26" ht="15.75" customHeight="1" x14ac:dyDescent="0.25">
      <c r="A257" s="210"/>
      <c r="B257" s="210"/>
      <c r="C257" s="210"/>
      <c r="D257" s="210"/>
      <c r="E257" s="210"/>
      <c r="F257" s="210"/>
      <c r="G257" s="210"/>
      <c r="H257" s="210"/>
      <c r="I257" s="210"/>
      <c r="J257" s="210"/>
      <c r="K257" s="210"/>
      <c r="L257" s="210"/>
      <c r="M257" s="210"/>
      <c r="N257" s="210"/>
      <c r="O257" s="210"/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</row>
    <row r="258" spans="1:26" ht="15.75" customHeight="1" x14ac:dyDescent="0.25">
      <c r="A258" s="210"/>
      <c r="B258" s="210"/>
      <c r="C258" s="210"/>
      <c r="D258" s="210"/>
      <c r="E258" s="210"/>
      <c r="F258" s="210"/>
      <c r="G258" s="210"/>
      <c r="H258" s="210"/>
      <c r="I258" s="210"/>
      <c r="J258" s="210"/>
      <c r="K258" s="210"/>
      <c r="L258" s="210"/>
      <c r="M258" s="210"/>
      <c r="N258" s="210"/>
      <c r="O258" s="210"/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</row>
    <row r="259" spans="1:26" ht="15.75" customHeight="1" x14ac:dyDescent="0.25">
      <c r="A259" s="210"/>
      <c r="B259" s="210"/>
      <c r="C259" s="210"/>
      <c r="D259" s="210"/>
      <c r="E259" s="210"/>
      <c r="F259" s="210"/>
      <c r="G259" s="210"/>
      <c r="H259" s="210"/>
      <c r="I259" s="210"/>
      <c r="J259" s="210"/>
      <c r="K259" s="210"/>
      <c r="L259" s="210"/>
      <c r="M259" s="210"/>
      <c r="N259" s="210"/>
      <c r="O259" s="210"/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</row>
    <row r="260" spans="1:26" ht="15.75" customHeight="1" x14ac:dyDescent="0.25">
      <c r="A260" s="210"/>
      <c r="B260" s="210"/>
      <c r="C260" s="210"/>
      <c r="D260" s="210"/>
      <c r="E260" s="210"/>
      <c r="F260" s="210"/>
      <c r="G260" s="210"/>
      <c r="H260" s="210"/>
      <c r="I260" s="210"/>
      <c r="J260" s="210"/>
      <c r="K260" s="210"/>
      <c r="L260" s="210"/>
      <c r="M260" s="210"/>
      <c r="N260" s="210"/>
      <c r="O260" s="210"/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</row>
    <row r="261" spans="1:26" ht="15.75" customHeight="1" x14ac:dyDescent="0.25">
      <c r="A261" s="210"/>
      <c r="B261" s="210"/>
      <c r="C261" s="210"/>
      <c r="D261" s="210"/>
      <c r="E261" s="210"/>
      <c r="F261" s="210"/>
      <c r="G261" s="210"/>
      <c r="H261" s="210"/>
      <c r="I261" s="210"/>
      <c r="J261" s="210"/>
      <c r="K261" s="210"/>
      <c r="L261" s="210"/>
      <c r="M261" s="210"/>
      <c r="N261" s="210"/>
      <c r="O261" s="210"/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</row>
    <row r="262" spans="1:26" ht="15.75" customHeight="1" x14ac:dyDescent="0.25">
      <c r="A262" s="210"/>
      <c r="B262" s="210"/>
      <c r="C262" s="210"/>
      <c r="D262" s="210"/>
      <c r="E262" s="210"/>
      <c r="F262" s="210"/>
      <c r="G262" s="210"/>
      <c r="H262" s="210"/>
      <c r="I262" s="210"/>
      <c r="J262" s="210"/>
      <c r="K262" s="210"/>
      <c r="L262" s="210"/>
      <c r="M262" s="210"/>
      <c r="N262" s="210"/>
      <c r="O262" s="210"/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</row>
    <row r="263" spans="1:26" ht="15.75" customHeight="1" x14ac:dyDescent="0.25">
      <c r="A263" s="210"/>
      <c r="B263" s="210"/>
      <c r="C263" s="210"/>
      <c r="D263" s="210"/>
      <c r="E263" s="210"/>
      <c r="F263" s="210"/>
      <c r="G263" s="210"/>
      <c r="H263" s="210"/>
      <c r="I263" s="210"/>
      <c r="J263" s="210"/>
      <c r="K263" s="210"/>
      <c r="L263" s="210"/>
      <c r="M263" s="210"/>
      <c r="N263" s="210"/>
      <c r="O263" s="210"/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</row>
    <row r="264" spans="1:26" ht="15.75" customHeight="1" x14ac:dyDescent="0.25">
      <c r="A264" s="210"/>
      <c r="B264" s="210"/>
      <c r="C264" s="210"/>
      <c r="D264" s="210"/>
      <c r="E264" s="210"/>
      <c r="F264" s="210"/>
      <c r="G264" s="210"/>
      <c r="H264" s="210"/>
      <c r="I264" s="210"/>
      <c r="J264" s="210"/>
      <c r="K264" s="210"/>
      <c r="L264" s="210"/>
      <c r="M264" s="210"/>
      <c r="N264" s="210"/>
      <c r="O264" s="210"/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</row>
    <row r="265" spans="1:26" ht="15.75" customHeight="1" x14ac:dyDescent="0.25">
      <c r="A265" s="210"/>
      <c r="B265" s="210"/>
      <c r="C265" s="210"/>
      <c r="D265" s="210"/>
      <c r="E265" s="210"/>
      <c r="F265" s="210"/>
      <c r="G265" s="210"/>
      <c r="H265" s="210"/>
      <c r="I265" s="210"/>
      <c r="J265" s="210"/>
      <c r="K265" s="210"/>
      <c r="L265" s="210"/>
      <c r="M265" s="210"/>
      <c r="N265" s="210"/>
      <c r="O265" s="210"/>
      <c r="P265" s="210"/>
      <c r="Q265" s="210"/>
      <c r="R265" s="210"/>
      <c r="S265" s="210"/>
      <c r="T265" s="210"/>
      <c r="U265" s="210"/>
      <c r="V265" s="210"/>
      <c r="W265" s="210"/>
      <c r="X265" s="210"/>
      <c r="Y265" s="210"/>
      <c r="Z265" s="210"/>
    </row>
    <row r="266" spans="1:26" ht="15.75" customHeight="1" x14ac:dyDescent="0.25">
      <c r="A266" s="210"/>
      <c r="B266" s="210"/>
      <c r="C266" s="210"/>
      <c r="D266" s="210"/>
      <c r="E266" s="210"/>
      <c r="F266" s="210"/>
      <c r="G266" s="210"/>
      <c r="H266" s="210"/>
      <c r="I266" s="210"/>
      <c r="J266" s="210"/>
      <c r="K266" s="210"/>
      <c r="L266" s="210"/>
      <c r="M266" s="210"/>
      <c r="N266" s="210"/>
      <c r="O266" s="210"/>
      <c r="P266" s="210"/>
      <c r="Q266" s="210"/>
      <c r="R266" s="210"/>
      <c r="S266" s="210"/>
      <c r="T266" s="210"/>
      <c r="U266" s="210"/>
      <c r="V266" s="210"/>
      <c r="W266" s="210"/>
      <c r="X266" s="210"/>
      <c r="Y266" s="210"/>
      <c r="Z266" s="210"/>
    </row>
    <row r="267" spans="1:26" ht="15.75" customHeight="1" x14ac:dyDescent="0.25">
      <c r="A267" s="210"/>
      <c r="B267" s="210"/>
      <c r="C267" s="210"/>
      <c r="D267" s="210"/>
      <c r="E267" s="210"/>
      <c r="F267" s="210"/>
      <c r="G267" s="210"/>
      <c r="H267" s="210"/>
      <c r="I267" s="210"/>
      <c r="J267" s="210"/>
      <c r="K267" s="210"/>
      <c r="L267" s="210"/>
      <c r="M267" s="210"/>
      <c r="N267" s="210"/>
      <c r="O267" s="210"/>
      <c r="P267" s="210"/>
      <c r="Q267" s="210"/>
      <c r="R267" s="210"/>
      <c r="S267" s="210"/>
      <c r="T267" s="210"/>
      <c r="U267" s="210"/>
      <c r="V267" s="210"/>
      <c r="W267" s="210"/>
      <c r="X267" s="210"/>
      <c r="Y267" s="210"/>
      <c r="Z267" s="210"/>
    </row>
    <row r="268" spans="1:26" ht="15.75" customHeight="1" x14ac:dyDescent="0.25">
      <c r="A268" s="210"/>
      <c r="B268" s="210"/>
      <c r="C268" s="210"/>
      <c r="D268" s="210"/>
      <c r="E268" s="210"/>
      <c r="F268" s="210"/>
      <c r="G268" s="210"/>
      <c r="H268" s="210"/>
      <c r="I268" s="210"/>
      <c r="J268" s="210"/>
      <c r="K268" s="210"/>
      <c r="L268" s="210"/>
      <c r="M268" s="210"/>
      <c r="N268" s="210"/>
      <c r="O268" s="210"/>
      <c r="P268" s="210"/>
      <c r="Q268" s="210"/>
      <c r="R268" s="210"/>
      <c r="S268" s="210"/>
      <c r="T268" s="210"/>
      <c r="U268" s="210"/>
      <c r="V268" s="210"/>
      <c r="W268" s="210"/>
      <c r="X268" s="210"/>
      <c r="Y268" s="210"/>
      <c r="Z268" s="210"/>
    </row>
    <row r="269" spans="1:26" ht="15.75" customHeight="1" x14ac:dyDescent="0.25">
      <c r="A269" s="210"/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  <c r="Y269" s="210"/>
      <c r="Z269" s="210"/>
    </row>
    <row r="270" spans="1:26" ht="15.75" customHeight="1" x14ac:dyDescent="0.25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0"/>
      <c r="M270" s="210"/>
      <c r="N270" s="210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  <c r="Y270" s="210"/>
      <c r="Z270" s="210"/>
    </row>
    <row r="271" spans="1:26" ht="15.75" customHeight="1" x14ac:dyDescent="0.25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0"/>
      <c r="M271" s="210"/>
      <c r="N271" s="210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  <c r="Y271" s="210"/>
      <c r="Z271" s="210"/>
    </row>
    <row r="272" spans="1:26" ht="15.75" customHeight="1" x14ac:dyDescent="0.25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  <c r="Y272" s="210"/>
      <c r="Z272" s="210"/>
    </row>
    <row r="273" spans="1:26" ht="15.75" customHeight="1" x14ac:dyDescent="0.25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0"/>
      <c r="M273" s="210"/>
      <c r="N273" s="210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  <c r="Y273" s="210"/>
      <c r="Z273" s="210"/>
    </row>
    <row r="274" spans="1:26" ht="15.75" customHeight="1" x14ac:dyDescent="0.25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  <c r="Y274" s="210"/>
      <c r="Z274" s="210"/>
    </row>
    <row r="275" spans="1:26" ht="15.75" customHeight="1" x14ac:dyDescent="0.25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0"/>
      <c r="M275" s="210"/>
      <c r="N275" s="210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  <c r="Y275" s="210"/>
      <c r="Z275" s="210"/>
    </row>
    <row r="276" spans="1:26" ht="15.75" customHeight="1" x14ac:dyDescent="0.25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  <c r="Y276" s="210"/>
      <c r="Z276" s="210"/>
    </row>
    <row r="277" spans="1:26" ht="15.75" customHeight="1" x14ac:dyDescent="0.25">
      <c r="A277" s="210"/>
      <c r="B277" s="210"/>
      <c r="C277" s="210"/>
      <c r="D277" s="210"/>
      <c r="E277" s="210"/>
      <c r="F277" s="210"/>
      <c r="G277" s="210"/>
      <c r="H277" s="210"/>
      <c r="I277" s="210"/>
      <c r="J277" s="210"/>
      <c r="K277" s="210"/>
      <c r="L277" s="210"/>
      <c r="M277" s="210"/>
      <c r="N277" s="210"/>
      <c r="O277" s="210"/>
      <c r="P277" s="210"/>
      <c r="Q277" s="210"/>
      <c r="R277" s="210"/>
      <c r="S277" s="210"/>
      <c r="T277" s="210"/>
      <c r="U277" s="210"/>
      <c r="V277" s="210"/>
      <c r="W277" s="210"/>
      <c r="X277" s="210"/>
      <c r="Y277" s="210"/>
      <c r="Z277" s="210"/>
    </row>
    <row r="278" spans="1:26" ht="15.75" customHeight="1" x14ac:dyDescent="0.25">
      <c r="A278" s="210"/>
      <c r="B278" s="210"/>
      <c r="C278" s="210"/>
      <c r="D278" s="210"/>
      <c r="E278" s="210"/>
      <c r="F278" s="210"/>
      <c r="G278" s="210"/>
      <c r="H278" s="210"/>
      <c r="I278" s="210"/>
      <c r="J278" s="210"/>
      <c r="K278" s="210"/>
      <c r="L278" s="210"/>
      <c r="M278" s="210"/>
      <c r="N278" s="210"/>
      <c r="O278" s="210"/>
      <c r="P278" s="210"/>
      <c r="Q278" s="210"/>
      <c r="R278" s="210"/>
      <c r="S278" s="210"/>
      <c r="T278" s="210"/>
      <c r="U278" s="210"/>
      <c r="V278" s="210"/>
      <c r="W278" s="210"/>
      <c r="X278" s="210"/>
      <c r="Y278" s="210"/>
      <c r="Z278" s="210"/>
    </row>
    <row r="279" spans="1:26" ht="15.75" customHeight="1" x14ac:dyDescent="0.25">
      <c r="A279" s="210"/>
      <c r="B279" s="210"/>
      <c r="C279" s="210"/>
      <c r="D279" s="210"/>
      <c r="E279" s="210"/>
      <c r="F279" s="210"/>
      <c r="G279" s="210"/>
      <c r="H279" s="210"/>
      <c r="I279" s="210"/>
      <c r="J279" s="210"/>
      <c r="K279" s="210"/>
      <c r="L279" s="210"/>
      <c r="M279" s="210"/>
      <c r="N279" s="210"/>
      <c r="O279" s="210"/>
      <c r="P279" s="210"/>
      <c r="Q279" s="210"/>
      <c r="R279" s="210"/>
      <c r="S279" s="210"/>
      <c r="T279" s="210"/>
      <c r="U279" s="210"/>
      <c r="V279" s="210"/>
      <c r="W279" s="210"/>
      <c r="X279" s="210"/>
      <c r="Y279" s="210"/>
      <c r="Z279" s="210"/>
    </row>
    <row r="280" spans="1:26" ht="15.75" customHeight="1" x14ac:dyDescent="0.25">
      <c r="A280" s="210"/>
      <c r="B280" s="210"/>
      <c r="C280" s="210"/>
      <c r="D280" s="210"/>
      <c r="E280" s="210"/>
      <c r="F280" s="210"/>
      <c r="G280" s="210"/>
      <c r="H280" s="210"/>
      <c r="I280" s="210"/>
      <c r="J280" s="210"/>
      <c r="K280" s="210"/>
      <c r="L280" s="210"/>
      <c r="M280" s="210"/>
      <c r="N280" s="210"/>
      <c r="O280" s="210"/>
      <c r="P280" s="210"/>
      <c r="Q280" s="210"/>
      <c r="R280" s="210"/>
      <c r="S280" s="210"/>
      <c r="T280" s="210"/>
      <c r="U280" s="210"/>
      <c r="V280" s="210"/>
      <c r="W280" s="210"/>
      <c r="X280" s="210"/>
      <c r="Y280" s="210"/>
      <c r="Z280" s="210"/>
    </row>
    <row r="281" spans="1:26" ht="15.75" customHeight="1" x14ac:dyDescent="0.25">
      <c r="A281" s="210"/>
      <c r="B281" s="210"/>
      <c r="C281" s="210"/>
      <c r="D281" s="210"/>
      <c r="E281" s="210"/>
      <c r="F281" s="210"/>
      <c r="G281" s="210"/>
      <c r="H281" s="210"/>
      <c r="I281" s="210"/>
      <c r="J281" s="210"/>
      <c r="K281" s="210"/>
      <c r="L281" s="210"/>
      <c r="M281" s="210"/>
      <c r="N281" s="210"/>
      <c r="O281" s="210"/>
      <c r="P281" s="210"/>
      <c r="Q281" s="210"/>
      <c r="R281" s="210"/>
      <c r="S281" s="210"/>
      <c r="T281" s="210"/>
      <c r="U281" s="210"/>
      <c r="V281" s="210"/>
      <c r="W281" s="210"/>
      <c r="X281" s="210"/>
      <c r="Y281" s="210"/>
      <c r="Z281" s="210"/>
    </row>
    <row r="282" spans="1:26" ht="15.75" customHeight="1" x14ac:dyDescent="0.25">
      <c r="A282" s="210"/>
      <c r="B282" s="210"/>
      <c r="C282" s="210"/>
      <c r="D282" s="210"/>
      <c r="E282" s="210"/>
      <c r="F282" s="210"/>
      <c r="G282" s="210"/>
      <c r="H282" s="210"/>
      <c r="I282" s="210"/>
      <c r="J282" s="210"/>
      <c r="K282" s="210"/>
      <c r="L282" s="210"/>
      <c r="M282" s="210"/>
      <c r="N282" s="210"/>
      <c r="O282" s="210"/>
      <c r="P282" s="210"/>
      <c r="Q282" s="210"/>
      <c r="R282" s="210"/>
      <c r="S282" s="210"/>
      <c r="T282" s="210"/>
      <c r="U282" s="210"/>
      <c r="V282" s="210"/>
      <c r="W282" s="210"/>
      <c r="X282" s="210"/>
      <c r="Y282" s="210"/>
      <c r="Z282" s="210"/>
    </row>
    <row r="283" spans="1:26" ht="15.75" customHeight="1" x14ac:dyDescent="0.25">
      <c r="A283" s="210"/>
      <c r="B283" s="210"/>
      <c r="C283" s="210"/>
      <c r="D283" s="210"/>
      <c r="E283" s="210"/>
      <c r="F283" s="210"/>
      <c r="G283" s="210"/>
      <c r="H283" s="210"/>
      <c r="I283" s="210"/>
      <c r="J283" s="210"/>
      <c r="K283" s="210"/>
      <c r="L283" s="210"/>
      <c r="M283" s="210"/>
      <c r="N283" s="210"/>
      <c r="O283" s="210"/>
      <c r="P283" s="210"/>
      <c r="Q283" s="210"/>
      <c r="R283" s="210"/>
      <c r="S283" s="210"/>
      <c r="T283" s="210"/>
      <c r="U283" s="210"/>
      <c r="V283" s="210"/>
      <c r="W283" s="210"/>
      <c r="X283" s="210"/>
      <c r="Y283" s="210"/>
      <c r="Z283" s="210"/>
    </row>
    <row r="284" spans="1:26" ht="15.75" customHeight="1" x14ac:dyDescent="0.25">
      <c r="A284" s="210"/>
      <c r="B284" s="210"/>
      <c r="C284" s="210"/>
      <c r="D284" s="210"/>
      <c r="E284" s="210"/>
      <c r="F284" s="210"/>
      <c r="G284" s="210"/>
      <c r="H284" s="210"/>
      <c r="I284" s="210"/>
      <c r="J284" s="210"/>
      <c r="K284" s="210"/>
      <c r="L284" s="210"/>
      <c r="M284" s="210"/>
      <c r="N284" s="210"/>
      <c r="O284" s="210"/>
      <c r="P284" s="210"/>
      <c r="Q284" s="210"/>
      <c r="R284" s="210"/>
      <c r="S284" s="210"/>
      <c r="T284" s="210"/>
      <c r="U284" s="210"/>
      <c r="V284" s="210"/>
      <c r="W284" s="210"/>
      <c r="X284" s="210"/>
      <c r="Y284" s="210"/>
      <c r="Z284" s="210"/>
    </row>
    <row r="285" spans="1:26" ht="15.75" customHeight="1" x14ac:dyDescent="0.25">
      <c r="A285" s="210"/>
      <c r="B285" s="210"/>
      <c r="C285" s="210"/>
      <c r="D285" s="210"/>
      <c r="E285" s="210"/>
      <c r="F285" s="210"/>
      <c r="G285" s="210"/>
      <c r="H285" s="210"/>
      <c r="I285" s="210"/>
      <c r="J285" s="210"/>
      <c r="K285" s="210"/>
      <c r="L285" s="210"/>
      <c r="M285" s="210"/>
      <c r="N285" s="210"/>
      <c r="O285" s="210"/>
      <c r="P285" s="210"/>
      <c r="Q285" s="210"/>
      <c r="R285" s="210"/>
      <c r="S285" s="210"/>
      <c r="T285" s="210"/>
      <c r="U285" s="210"/>
      <c r="V285" s="210"/>
      <c r="W285" s="210"/>
      <c r="X285" s="210"/>
      <c r="Y285" s="210"/>
      <c r="Z285" s="210"/>
    </row>
    <row r="286" spans="1:26" ht="15.75" customHeight="1" x14ac:dyDescent="0.25">
      <c r="A286" s="210"/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210"/>
      <c r="P286" s="210"/>
      <c r="Q286" s="210"/>
      <c r="R286" s="210"/>
      <c r="S286" s="210"/>
      <c r="T286" s="210"/>
      <c r="U286" s="210"/>
      <c r="V286" s="210"/>
      <c r="W286" s="210"/>
      <c r="X286" s="210"/>
      <c r="Y286" s="210"/>
      <c r="Z286" s="210"/>
    </row>
    <row r="287" spans="1:26" ht="15.75" customHeight="1" x14ac:dyDescent="0.25">
      <c r="A287" s="210"/>
      <c r="B287" s="210"/>
      <c r="C287" s="210"/>
      <c r="D287" s="210"/>
      <c r="E287" s="210"/>
      <c r="F287" s="210"/>
      <c r="G287" s="210"/>
      <c r="H287" s="210"/>
      <c r="I287" s="210"/>
      <c r="J287" s="210"/>
      <c r="K287" s="210"/>
      <c r="L287" s="210"/>
      <c r="M287" s="210"/>
      <c r="N287" s="210"/>
      <c r="O287" s="210"/>
      <c r="P287" s="210"/>
      <c r="Q287" s="210"/>
      <c r="R287" s="210"/>
      <c r="S287" s="210"/>
      <c r="T287" s="210"/>
      <c r="U287" s="210"/>
      <c r="V287" s="210"/>
      <c r="W287" s="210"/>
      <c r="X287" s="210"/>
      <c r="Y287" s="210"/>
      <c r="Z287" s="210"/>
    </row>
    <row r="288" spans="1:26" ht="15.75" customHeight="1" x14ac:dyDescent="0.25">
      <c r="A288" s="210"/>
      <c r="B288" s="210"/>
      <c r="C288" s="210"/>
      <c r="D288" s="210"/>
      <c r="E288" s="210"/>
      <c r="F288" s="210"/>
      <c r="G288" s="210"/>
      <c r="H288" s="210"/>
      <c r="I288" s="210"/>
      <c r="J288" s="210"/>
      <c r="K288" s="210"/>
      <c r="L288" s="210"/>
      <c r="M288" s="210"/>
      <c r="N288" s="210"/>
      <c r="O288" s="210"/>
      <c r="P288" s="210"/>
      <c r="Q288" s="210"/>
      <c r="R288" s="210"/>
      <c r="S288" s="210"/>
      <c r="T288" s="210"/>
      <c r="U288" s="210"/>
      <c r="V288" s="210"/>
      <c r="W288" s="210"/>
      <c r="X288" s="210"/>
      <c r="Y288" s="210"/>
      <c r="Z288" s="210"/>
    </row>
    <row r="289" spans="1:26" ht="15.75" customHeight="1" x14ac:dyDescent="0.25">
      <c r="A289" s="210"/>
      <c r="B289" s="210"/>
      <c r="C289" s="210"/>
      <c r="D289" s="210"/>
      <c r="E289" s="210"/>
      <c r="F289" s="210"/>
      <c r="G289" s="210"/>
      <c r="H289" s="210"/>
      <c r="I289" s="210"/>
      <c r="J289" s="210"/>
      <c r="K289" s="210"/>
      <c r="L289" s="210"/>
      <c r="M289" s="210"/>
      <c r="N289" s="210"/>
      <c r="O289" s="210"/>
      <c r="P289" s="210"/>
      <c r="Q289" s="210"/>
      <c r="R289" s="210"/>
      <c r="S289" s="210"/>
      <c r="T289" s="210"/>
      <c r="U289" s="210"/>
      <c r="V289" s="210"/>
      <c r="W289" s="210"/>
      <c r="X289" s="210"/>
      <c r="Y289" s="210"/>
      <c r="Z289" s="210"/>
    </row>
    <row r="290" spans="1:26" ht="15.75" customHeight="1" x14ac:dyDescent="0.25">
      <c r="A290" s="210"/>
      <c r="B290" s="210"/>
      <c r="C290" s="210"/>
      <c r="D290" s="210"/>
      <c r="E290" s="210"/>
      <c r="F290" s="210"/>
      <c r="G290" s="210"/>
      <c r="H290" s="210"/>
      <c r="I290" s="210"/>
      <c r="J290" s="210"/>
      <c r="K290" s="210"/>
      <c r="L290" s="210"/>
      <c r="M290" s="210"/>
      <c r="N290" s="210"/>
      <c r="O290" s="210"/>
      <c r="P290" s="210"/>
      <c r="Q290" s="210"/>
      <c r="R290" s="210"/>
      <c r="S290" s="210"/>
      <c r="T290" s="210"/>
      <c r="U290" s="210"/>
      <c r="V290" s="210"/>
      <c r="W290" s="210"/>
      <c r="X290" s="210"/>
      <c r="Y290" s="210"/>
      <c r="Z290" s="210"/>
    </row>
    <row r="291" spans="1:26" ht="15.75" customHeight="1" x14ac:dyDescent="0.25">
      <c r="A291" s="210"/>
      <c r="B291" s="210"/>
      <c r="C291" s="210"/>
      <c r="D291" s="210"/>
      <c r="E291" s="210"/>
      <c r="F291" s="210"/>
      <c r="G291" s="210"/>
      <c r="H291" s="210"/>
      <c r="I291" s="210"/>
      <c r="J291" s="210"/>
      <c r="K291" s="210"/>
      <c r="L291" s="210"/>
      <c r="M291" s="210"/>
      <c r="N291" s="210"/>
      <c r="O291" s="210"/>
      <c r="P291" s="210"/>
      <c r="Q291" s="210"/>
      <c r="R291" s="210"/>
      <c r="S291" s="210"/>
      <c r="T291" s="210"/>
      <c r="U291" s="210"/>
      <c r="V291" s="210"/>
      <c r="W291" s="210"/>
      <c r="X291" s="210"/>
      <c r="Y291" s="210"/>
      <c r="Z291" s="210"/>
    </row>
    <row r="292" spans="1:26" ht="15.75" customHeight="1" x14ac:dyDescent="0.25">
      <c r="A292" s="210"/>
      <c r="B292" s="210"/>
      <c r="C292" s="210"/>
      <c r="D292" s="210"/>
      <c r="E292" s="210"/>
      <c r="F292" s="210"/>
      <c r="G292" s="210"/>
      <c r="H292" s="210"/>
      <c r="I292" s="210"/>
      <c r="J292" s="210"/>
      <c r="K292" s="210"/>
      <c r="L292" s="210"/>
      <c r="M292" s="210"/>
      <c r="N292" s="210"/>
      <c r="O292" s="210"/>
      <c r="P292" s="210"/>
      <c r="Q292" s="210"/>
      <c r="R292" s="210"/>
      <c r="S292" s="210"/>
      <c r="T292" s="210"/>
      <c r="U292" s="210"/>
      <c r="V292" s="210"/>
      <c r="W292" s="210"/>
      <c r="X292" s="210"/>
      <c r="Y292" s="210"/>
      <c r="Z292" s="210"/>
    </row>
    <row r="293" spans="1:26" ht="15.75" customHeight="1" x14ac:dyDescent="0.25">
      <c r="A293" s="210"/>
      <c r="B293" s="210"/>
      <c r="C293" s="210"/>
      <c r="D293" s="210"/>
      <c r="E293" s="210"/>
      <c r="F293" s="210"/>
      <c r="G293" s="210"/>
      <c r="H293" s="210"/>
      <c r="I293" s="210"/>
      <c r="J293" s="210"/>
      <c r="K293" s="210"/>
      <c r="L293" s="210"/>
      <c r="M293" s="210"/>
      <c r="N293" s="210"/>
      <c r="O293" s="210"/>
      <c r="P293" s="210"/>
      <c r="Q293" s="210"/>
      <c r="R293" s="210"/>
      <c r="S293" s="210"/>
      <c r="T293" s="210"/>
      <c r="U293" s="210"/>
      <c r="V293" s="210"/>
      <c r="W293" s="210"/>
      <c r="X293" s="210"/>
      <c r="Y293" s="210"/>
      <c r="Z293" s="210"/>
    </row>
    <row r="294" spans="1:26" ht="15.75" customHeight="1" x14ac:dyDescent="0.25">
      <c r="A294" s="210"/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  <c r="Y294" s="210"/>
      <c r="Z294" s="210"/>
    </row>
    <row r="295" spans="1:26" ht="15.75" customHeight="1" x14ac:dyDescent="0.25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0"/>
      <c r="M295" s="210"/>
      <c r="N295" s="210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  <c r="Y295" s="210"/>
      <c r="Z295" s="210"/>
    </row>
    <row r="296" spans="1:26" ht="15.75" customHeight="1" x14ac:dyDescent="0.25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0"/>
      <c r="M296" s="210"/>
      <c r="N296" s="210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  <c r="Y296" s="210"/>
      <c r="Z296" s="210"/>
    </row>
    <row r="297" spans="1:26" ht="15.75" customHeight="1" x14ac:dyDescent="0.25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  <c r="Y297" s="210"/>
      <c r="Z297" s="210"/>
    </row>
    <row r="298" spans="1:26" ht="15.75" customHeight="1" x14ac:dyDescent="0.25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0"/>
      <c r="M298" s="210"/>
      <c r="N298" s="210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  <c r="Y298" s="210"/>
      <c r="Z298" s="210"/>
    </row>
    <row r="299" spans="1:26" ht="15.75" customHeight="1" x14ac:dyDescent="0.25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  <c r="Y299" s="210"/>
      <c r="Z299" s="210"/>
    </row>
    <row r="300" spans="1:26" ht="15.75" customHeight="1" x14ac:dyDescent="0.25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  <c r="Y300" s="210"/>
      <c r="Z300" s="210"/>
    </row>
    <row r="301" spans="1:26" ht="15.75" customHeight="1" x14ac:dyDescent="0.25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  <c r="Y301" s="210"/>
      <c r="Z301" s="210"/>
    </row>
    <row r="302" spans="1:26" ht="15.75" customHeight="1" x14ac:dyDescent="0.25">
      <c r="A302" s="210"/>
      <c r="B302" s="210"/>
      <c r="C302" s="210"/>
      <c r="D302" s="210"/>
      <c r="E302" s="210"/>
      <c r="F302" s="210"/>
      <c r="G302" s="210"/>
      <c r="H302" s="210"/>
      <c r="I302" s="210"/>
      <c r="J302" s="210"/>
      <c r="K302" s="210"/>
      <c r="L302" s="210"/>
      <c r="M302" s="210"/>
      <c r="N302" s="210"/>
      <c r="O302" s="210"/>
      <c r="P302" s="210"/>
      <c r="Q302" s="210"/>
      <c r="R302" s="210"/>
      <c r="S302" s="210"/>
      <c r="T302" s="210"/>
      <c r="U302" s="210"/>
      <c r="V302" s="210"/>
      <c r="W302" s="210"/>
      <c r="X302" s="210"/>
      <c r="Y302" s="210"/>
      <c r="Z302" s="210"/>
    </row>
    <row r="303" spans="1:26" ht="15.75" customHeight="1" x14ac:dyDescent="0.25">
      <c r="A303" s="210"/>
      <c r="B303" s="210"/>
      <c r="C303" s="210"/>
      <c r="D303" s="210"/>
      <c r="E303" s="210"/>
      <c r="F303" s="210"/>
      <c r="G303" s="210"/>
      <c r="H303" s="210"/>
      <c r="I303" s="210"/>
      <c r="J303" s="210"/>
      <c r="K303" s="210"/>
      <c r="L303" s="210"/>
      <c r="M303" s="210"/>
      <c r="N303" s="210"/>
      <c r="O303" s="210"/>
      <c r="P303" s="210"/>
      <c r="Q303" s="210"/>
      <c r="R303" s="210"/>
      <c r="S303" s="210"/>
      <c r="T303" s="210"/>
      <c r="U303" s="210"/>
      <c r="V303" s="210"/>
      <c r="W303" s="210"/>
      <c r="X303" s="210"/>
      <c r="Y303" s="210"/>
      <c r="Z303" s="210"/>
    </row>
    <row r="304" spans="1:26" ht="15.75" customHeight="1" x14ac:dyDescent="0.25">
      <c r="A304" s="210"/>
      <c r="B304" s="210"/>
      <c r="C304" s="210"/>
      <c r="D304" s="210"/>
      <c r="E304" s="210"/>
      <c r="F304" s="210"/>
      <c r="G304" s="210"/>
      <c r="H304" s="210"/>
      <c r="I304" s="210"/>
      <c r="J304" s="210"/>
      <c r="K304" s="210"/>
      <c r="L304" s="210"/>
      <c r="M304" s="210"/>
      <c r="N304" s="210"/>
      <c r="O304" s="210"/>
      <c r="P304" s="210"/>
      <c r="Q304" s="210"/>
      <c r="R304" s="210"/>
      <c r="S304" s="210"/>
      <c r="T304" s="210"/>
      <c r="U304" s="210"/>
      <c r="V304" s="210"/>
      <c r="W304" s="210"/>
      <c r="X304" s="210"/>
      <c r="Y304" s="210"/>
      <c r="Z304" s="210"/>
    </row>
    <row r="305" spans="1:26" ht="15.75" customHeight="1" x14ac:dyDescent="0.25">
      <c r="A305" s="210"/>
      <c r="B305" s="210"/>
      <c r="C305" s="210"/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210"/>
      <c r="W305" s="210"/>
      <c r="X305" s="210"/>
      <c r="Y305" s="210"/>
      <c r="Z305" s="210"/>
    </row>
    <row r="306" spans="1:26" ht="15.75" customHeight="1" x14ac:dyDescent="0.25">
      <c r="A306" s="210"/>
      <c r="B306" s="210"/>
      <c r="C306" s="210"/>
      <c r="D306" s="210"/>
      <c r="E306" s="210"/>
      <c r="F306" s="210"/>
      <c r="G306" s="210"/>
      <c r="H306" s="210"/>
      <c r="I306" s="210"/>
      <c r="J306" s="210"/>
      <c r="K306" s="210"/>
      <c r="L306" s="210"/>
      <c r="M306" s="210"/>
      <c r="N306" s="210"/>
      <c r="O306" s="210"/>
      <c r="P306" s="210"/>
      <c r="Q306" s="210"/>
      <c r="R306" s="210"/>
      <c r="S306" s="210"/>
      <c r="T306" s="210"/>
      <c r="U306" s="210"/>
      <c r="V306" s="210"/>
      <c r="W306" s="210"/>
      <c r="X306" s="210"/>
      <c r="Y306" s="210"/>
      <c r="Z306" s="210"/>
    </row>
    <row r="307" spans="1:26" ht="15.75" customHeight="1" x14ac:dyDescent="0.25">
      <c r="A307" s="210"/>
      <c r="B307" s="210"/>
      <c r="C307" s="210"/>
      <c r="D307" s="210"/>
      <c r="E307" s="210"/>
      <c r="F307" s="210"/>
      <c r="G307" s="210"/>
      <c r="H307" s="210"/>
      <c r="I307" s="210"/>
      <c r="J307" s="210"/>
      <c r="K307" s="210"/>
      <c r="L307" s="210"/>
      <c r="M307" s="210"/>
      <c r="N307" s="210"/>
      <c r="O307" s="210"/>
      <c r="P307" s="210"/>
      <c r="Q307" s="210"/>
      <c r="R307" s="210"/>
      <c r="S307" s="210"/>
      <c r="T307" s="210"/>
      <c r="U307" s="210"/>
      <c r="V307" s="210"/>
      <c r="W307" s="210"/>
      <c r="X307" s="210"/>
      <c r="Y307" s="210"/>
      <c r="Z307" s="210"/>
    </row>
    <row r="308" spans="1:26" ht="15.75" customHeight="1" x14ac:dyDescent="0.25">
      <c r="A308" s="210"/>
      <c r="B308" s="210"/>
      <c r="C308" s="210"/>
      <c r="D308" s="210"/>
      <c r="E308" s="210"/>
      <c r="F308" s="210"/>
      <c r="G308" s="210"/>
      <c r="H308" s="210"/>
      <c r="I308" s="210"/>
      <c r="J308" s="210"/>
      <c r="K308" s="210"/>
      <c r="L308" s="210"/>
      <c r="M308" s="210"/>
      <c r="N308" s="210"/>
      <c r="O308" s="210"/>
      <c r="P308" s="210"/>
      <c r="Q308" s="210"/>
      <c r="R308" s="210"/>
      <c r="S308" s="210"/>
      <c r="T308" s="210"/>
      <c r="U308" s="210"/>
      <c r="V308" s="210"/>
      <c r="W308" s="210"/>
      <c r="X308" s="210"/>
      <c r="Y308" s="210"/>
      <c r="Z308" s="210"/>
    </row>
    <row r="309" spans="1:26" ht="15.75" customHeight="1" x14ac:dyDescent="0.25">
      <c r="A309" s="210"/>
      <c r="B309" s="210"/>
      <c r="C309" s="210"/>
      <c r="D309" s="210"/>
      <c r="E309" s="210"/>
      <c r="F309" s="210"/>
      <c r="G309" s="210"/>
      <c r="H309" s="210"/>
      <c r="I309" s="210"/>
      <c r="J309" s="210"/>
      <c r="K309" s="210"/>
      <c r="L309" s="210"/>
      <c r="M309" s="210"/>
      <c r="N309" s="210"/>
      <c r="O309" s="210"/>
      <c r="P309" s="210"/>
      <c r="Q309" s="210"/>
      <c r="R309" s="210"/>
      <c r="S309" s="210"/>
      <c r="T309" s="210"/>
      <c r="U309" s="210"/>
      <c r="V309" s="210"/>
      <c r="W309" s="210"/>
      <c r="X309" s="210"/>
      <c r="Y309" s="210"/>
      <c r="Z309" s="210"/>
    </row>
    <row r="310" spans="1:26" ht="15.75" customHeight="1" x14ac:dyDescent="0.25">
      <c r="A310" s="210"/>
      <c r="B310" s="210"/>
      <c r="C310" s="210"/>
      <c r="D310" s="210"/>
      <c r="E310" s="210"/>
      <c r="F310" s="210"/>
      <c r="G310" s="210"/>
      <c r="H310" s="210"/>
      <c r="I310" s="210"/>
      <c r="J310" s="210"/>
      <c r="K310" s="210"/>
      <c r="L310" s="210"/>
      <c r="M310" s="210"/>
      <c r="N310" s="210"/>
      <c r="O310" s="210"/>
      <c r="P310" s="210"/>
      <c r="Q310" s="210"/>
      <c r="R310" s="210"/>
      <c r="S310" s="210"/>
      <c r="T310" s="210"/>
      <c r="U310" s="210"/>
      <c r="V310" s="210"/>
      <c r="W310" s="210"/>
      <c r="X310" s="210"/>
      <c r="Y310" s="210"/>
      <c r="Z310" s="210"/>
    </row>
    <row r="311" spans="1:26" ht="15.75" customHeight="1" x14ac:dyDescent="0.25">
      <c r="A311" s="210"/>
      <c r="B311" s="210"/>
      <c r="C311" s="210"/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210"/>
      <c r="W311" s="210"/>
      <c r="X311" s="210"/>
      <c r="Y311" s="210"/>
      <c r="Z311" s="210"/>
    </row>
    <row r="312" spans="1:26" ht="15.75" customHeight="1" x14ac:dyDescent="0.25">
      <c r="A312" s="210"/>
      <c r="B312" s="210"/>
      <c r="C312" s="210"/>
      <c r="D312" s="210"/>
      <c r="E312" s="210"/>
      <c r="F312" s="210"/>
      <c r="G312" s="210"/>
      <c r="H312" s="210"/>
      <c r="I312" s="210"/>
      <c r="J312" s="210"/>
      <c r="K312" s="210"/>
      <c r="L312" s="210"/>
      <c r="M312" s="210"/>
      <c r="N312" s="210"/>
      <c r="O312" s="210"/>
      <c r="P312" s="210"/>
      <c r="Q312" s="210"/>
      <c r="R312" s="210"/>
      <c r="S312" s="210"/>
      <c r="T312" s="210"/>
      <c r="U312" s="210"/>
      <c r="V312" s="210"/>
      <c r="W312" s="210"/>
      <c r="X312" s="210"/>
      <c r="Y312" s="210"/>
      <c r="Z312" s="210"/>
    </row>
    <row r="313" spans="1:26" ht="15.75" customHeight="1" x14ac:dyDescent="0.25">
      <c r="A313" s="210"/>
      <c r="B313" s="210"/>
      <c r="C313" s="210"/>
      <c r="D313" s="210"/>
      <c r="E313" s="210"/>
      <c r="F313" s="210"/>
      <c r="G313" s="210"/>
      <c r="H313" s="210"/>
      <c r="I313" s="210"/>
      <c r="J313" s="210"/>
      <c r="K313" s="210"/>
      <c r="L313" s="210"/>
      <c r="M313" s="210"/>
      <c r="N313" s="210"/>
      <c r="O313" s="210"/>
      <c r="P313" s="210"/>
      <c r="Q313" s="210"/>
      <c r="R313" s="210"/>
      <c r="S313" s="210"/>
      <c r="T313" s="210"/>
      <c r="U313" s="210"/>
      <c r="V313" s="210"/>
      <c r="W313" s="210"/>
      <c r="X313" s="210"/>
      <c r="Y313" s="210"/>
      <c r="Z313" s="210"/>
    </row>
    <row r="314" spans="1:26" ht="15.75" customHeight="1" x14ac:dyDescent="0.25">
      <c r="A314" s="210"/>
      <c r="B314" s="210"/>
      <c r="C314" s="210"/>
      <c r="D314" s="210"/>
      <c r="E314" s="210"/>
      <c r="F314" s="210"/>
      <c r="G314" s="210"/>
      <c r="H314" s="210"/>
      <c r="I314" s="210"/>
      <c r="J314" s="210"/>
      <c r="K314" s="210"/>
      <c r="L314" s="210"/>
      <c r="M314" s="210"/>
      <c r="N314" s="210"/>
      <c r="O314" s="210"/>
      <c r="P314" s="210"/>
      <c r="Q314" s="210"/>
      <c r="R314" s="210"/>
      <c r="S314" s="210"/>
      <c r="T314" s="210"/>
      <c r="U314" s="210"/>
      <c r="V314" s="210"/>
      <c r="W314" s="210"/>
      <c r="X314" s="210"/>
      <c r="Y314" s="210"/>
      <c r="Z314" s="210"/>
    </row>
    <row r="315" spans="1:26" ht="15.75" customHeight="1" x14ac:dyDescent="0.25">
      <c r="A315" s="210"/>
      <c r="B315" s="210"/>
      <c r="C315" s="210"/>
      <c r="D315" s="210"/>
      <c r="E315" s="210"/>
      <c r="F315" s="210"/>
      <c r="G315" s="210"/>
      <c r="H315" s="210"/>
      <c r="I315" s="210"/>
      <c r="J315" s="210"/>
      <c r="K315" s="210"/>
      <c r="L315" s="210"/>
      <c r="M315" s="210"/>
      <c r="N315" s="210"/>
      <c r="O315" s="210"/>
      <c r="P315" s="210"/>
      <c r="Q315" s="210"/>
      <c r="R315" s="210"/>
      <c r="S315" s="210"/>
      <c r="T315" s="210"/>
      <c r="U315" s="210"/>
      <c r="V315" s="210"/>
      <c r="W315" s="210"/>
      <c r="X315" s="210"/>
      <c r="Y315" s="210"/>
      <c r="Z315" s="210"/>
    </row>
    <row r="316" spans="1:26" ht="15.75" customHeight="1" x14ac:dyDescent="0.25">
      <c r="A316" s="210"/>
      <c r="B316" s="210"/>
      <c r="C316" s="210"/>
      <c r="D316" s="210"/>
      <c r="E316" s="210"/>
      <c r="F316" s="210"/>
      <c r="G316" s="210"/>
      <c r="H316" s="210"/>
      <c r="I316" s="210"/>
      <c r="J316" s="210"/>
      <c r="K316" s="210"/>
      <c r="L316" s="210"/>
      <c r="M316" s="210"/>
      <c r="N316" s="210"/>
      <c r="O316" s="210"/>
      <c r="P316" s="210"/>
      <c r="Q316" s="210"/>
      <c r="R316" s="210"/>
      <c r="S316" s="210"/>
      <c r="T316" s="210"/>
      <c r="U316" s="210"/>
      <c r="V316" s="210"/>
      <c r="W316" s="210"/>
      <c r="X316" s="210"/>
      <c r="Y316" s="210"/>
      <c r="Z316" s="210"/>
    </row>
    <row r="317" spans="1:26" ht="15.75" customHeight="1" x14ac:dyDescent="0.25">
      <c r="A317" s="210"/>
      <c r="B317" s="210"/>
      <c r="C317" s="210"/>
      <c r="D317" s="210"/>
      <c r="E317" s="210"/>
      <c r="F317" s="210"/>
      <c r="G317" s="210"/>
      <c r="H317" s="210"/>
      <c r="I317" s="210"/>
      <c r="J317" s="210"/>
      <c r="K317" s="210"/>
      <c r="L317" s="210"/>
      <c r="M317" s="210"/>
      <c r="N317" s="210"/>
      <c r="O317" s="210"/>
      <c r="P317" s="210"/>
      <c r="Q317" s="210"/>
      <c r="R317" s="210"/>
      <c r="S317" s="210"/>
      <c r="T317" s="210"/>
      <c r="U317" s="210"/>
      <c r="V317" s="210"/>
      <c r="W317" s="210"/>
      <c r="X317" s="210"/>
      <c r="Y317" s="210"/>
      <c r="Z317" s="210"/>
    </row>
    <row r="318" spans="1:26" ht="15.75" customHeight="1" x14ac:dyDescent="0.25">
      <c r="A318" s="210"/>
      <c r="B318" s="210"/>
      <c r="C318" s="210"/>
      <c r="D318" s="210"/>
      <c r="E318" s="210"/>
      <c r="F318" s="210"/>
      <c r="G318" s="210"/>
      <c r="H318" s="210"/>
      <c r="I318" s="210"/>
      <c r="J318" s="210"/>
      <c r="K318" s="210"/>
      <c r="L318" s="210"/>
      <c r="M318" s="210"/>
      <c r="N318" s="210"/>
      <c r="O318" s="210"/>
      <c r="P318" s="210"/>
      <c r="Q318" s="210"/>
      <c r="R318" s="210"/>
      <c r="S318" s="210"/>
      <c r="T318" s="210"/>
      <c r="U318" s="210"/>
      <c r="V318" s="210"/>
      <c r="W318" s="210"/>
      <c r="X318" s="210"/>
      <c r="Y318" s="210"/>
      <c r="Z318" s="210"/>
    </row>
    <row r="319" spans="1:26" ht="15.75" customHeight="1" x14ac:dyDescent="0.25">
      <c r="A319" s="210"/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  <c r="Y319" s="210"/>
      <c r="Z319" s="210"/>
    </row>
    <row r="320" spans="1:26" ht="15.75" customHeight="1" x14ac:dyDescent="0.25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0"/>
      <c r="M320" s="210"/>
      <c r="N320" s="210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  <c r="Y320" s="210"/>
      <c r="Z320" s="210"/>
    </row>
    <row r="321" spans="1:26" ht="15.75" customHeight="1" x14ac:dyDescent="0.25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0"/>
      <c r="M321" s="210"/>
      <c r="N321" s="210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  <c r="Y321" s="210"/>
      <c r="Z321" s="210"/>
    </row>
    <row r="322" spans="1:26" ht="15.75" customHeight="1" x14ac:dyDescent="0.25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0"/>
      <c r="M322" s="210"/>
      <c r="N322" s="210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  <c r="Y322" s="210"/>
      <c r="Z322" s="210"/>
    </row>
    <row r="323" spans="1:26" ht="15.75" customHeight="1" x14ac:dyDescent="0.25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0"/>
      <c r="M323" s="210"/>
      <c r="N323" s="210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  <c r="Y323" s="210"/>
      <c r="Z323" s="210"/>
    </row>
    <row r="324" spans="1:26" ht="15.75" customHeight="1" x14ac:dyDescent="0.25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0"/>
      <c r="M324" s="210"/>
      <c r="N324" s="210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  <c r="Y324" s="210"/>
      <c r="Z324" s="210"/>
    </row>
    <row r="325" spans="1:26" ht="15.75" customHeight="1" x14ac:dyDescent="0.25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0"/>
      <c r="M325" s="210"/>
      <c r="N325" s="210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  <c r="Y325" s="210"/>
      <c r="Z325" s="210"/>
    </row>
    <row r="326" spans="1:26" ht="15.75" customHeight="1" x14ac:dyDescent="0.25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0"/>
      <c r="M326" s="210"/>
      <c r="N326" s="210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  <c r="Y326" s="210"/>
      <c r="Z326" s="210"/>
    </row>
    <row r="327" spans="1:26" ht="15.75" customHeight="1" x14ac:dyDescent="0.25">
      <c r="A327" s="210"/>
      <c r="B327" s="210"/>
      <c r="C327" s="210"/>
      <c r="D327" s="210"/>
      <c r="E327" s="210"/>
      <c r="F327" s="210"/>
      <c r="G327" s="210"/>
      <c r="H327" s="210"/>
      <c r="I327" s="210"/>
      <c r="J327" s="210"/>
      <c r="K327" s="210"/>
      <c r="L327" s="210"/>
      <c r="M327" s="210"/>
      <c r="N327" s="210"/>
      <c r="O327" s="210"/>
      <c r="P327" s="210"/>
      <c r="Q327" s="210"/>
      <c r="R327" s="210"/>
      <c r="S327" s="210"/>
      <c r="T327" s="210"/>
      <c r="U327" s="210"/>
      <c r="V327" s="210"/>
      <c r="W327" s="210"/>
      <c r="X327" s="210"/>
      <c r="Y327" s="210"/>
      <c r="Z327" s="210"/>
    </row>
    <row r="328" spans="1:26" ht="15.75" customHeight="1" x14ac:dyDescent="0.25">
      <c r="A328" s="210"/>
      <c r="B328" s="210"/>
      <c r="C328" s="210"/>
      <c r="D328" s="210"/>
      <c r="E328" s="210"/>
      <c r="F328" s="210"/>
      <c r="G328" s="210"/>
      <c r="H328" s="210"/>
      <c r="I328" s="210"/>
      <c r="J328" s="210"/>
      <c r="K328" s="210"/>
      <c r="L328" s="210"/>
      <c r="M328" s="210"/>
      <c r="N328" s="210"/>
      <c r="O328" s="210"/>
      <c r="P328" s="210"/>
      <c r="Q328" s="210"/>
      <c r="R328" s="210"/>
      <c r="S328" s="210"/>
      <c r="T328" s="210"/>
      <c r="U328" s="210"/>
      <c r="V328" s="210"/>
      <c r="W328" s="210"/>
      <c r="X328" s="210"/>
      <c r="Y328" s="210"/>
      <c r="Z328" s="210"/>
    </row>
    <row r="329" spans="1:26" ht="15.75" customHeight="1" x14ac:dyDescent="0.25">
      <c r="A329" s="210"/>
      <c r="B329" s="210"/>
      <c r="C329" s="210"/>
      <c r="D329" s="210"/>
      <c r="E329" s="210"/>
      <c r="F329" s="210"/>
      <c r="G329" s="210"/>
      <c r="H329" s="210"/>
      <c r="I329" s="210"/>
      <c r="J329" s="210"/>
      <c r="K329" s="210"/>
      <c r="L329" s="210"/>
      <c r="M329" s="210"/>
      <c r="N329" s="210"/>
      <c r="O329" s="210"/>
      <c r="P329" s="210"/>
      <c r="Q329" s="210"/>
      <c r="R329" s="210"/>
      <c r="S329" s="210"/>
      <c r="T329" s="210"/>
      <c r="U329" s="210"/>
      <c r="V329" s="210"/>
      <c r="W329" s="210"/>
      <c r="X329" s="210"/>
      <c r="Y329" s="210"/>
      <c r="Z329" s="210"/>
    </row>
    <row r="330" spans="1:26" ht="15.75" customHeight="1" x14ac:dyDescent="0.25">
      <c r="A330" s="210"/>
      <c r="B330" s="210"/>
      <c r="C330" s="210"/>
      <c r="D330" s="210"/>
      <c r="E330" s="210"/>
      <c r="F330" s="210"/>
      <c r="G330" s="210"/>
      <c r="H330" s="210"/>
      <c r="I330" s="210"/>
      <c r="J330" s="210"/>
      <c r="K330" s="210"/>
      <c r="L330" s="210"/>
      <c r="M330" s="210"/>
      <c r="N330" s="210"/>
      <c r="O330" s="210"/>
      <c r="P330" s="210"/>
      <c r="Q330" s="210"/>
      <c r="R330" s="210"/>
      <c r="S330" s="210"/>
      <c r="T330" s="210"/>
      <c r="U330" s="210"/>
      <c r="V330" s="210"/>
      <c r="W330" s="210"/>
      <c r="X330" s="210"/>
      <c r="Y330" s="210"/>
      <c r="Z330" s="210"/>
    </row>
    <row r="331" spans="1:26" ht="15.75" customHeight="1" x14ac:dyDescent="0.25">
      <c r="A331" s="210"/>
      <c r="B331" s="210"/>
      <c r="C331" s="210"/>
      <c r="D331" s="210"/>
      <c r="E331" s="210"/>
      <c r="F331" s="210"/>
      <c r="G331" s="210"/>
      <c r="H331" s="210"/>
      <c r="I331" s="210"/>
      <c r="J331" s="210"/>
      <c r="K331" s="210"/>
      <c r="L331" s="210"/>
      <c r="M331" s="210"/>
      <c r="N331" s="210"/>
      <c r="O331" s="210"/>
      <c r="P331" s="210"/>
      <c r="Q331" s="210"/>
      <c r="R331" s="210"/>
      <c r="S331" s="210"/>
      <c r="T331" s="210"/>
      <c r="U331" s="210"/>
      <c r="V331" s="210"/>
      <c r="W331" s="210"/>
      <c r="X331" s="210"/>
      <c r="Y331" s="210"/>
      <c r="Z331" s="210"/>
    </row>
    <row r="332" spans="1:26" ht="15.75" customHeight="1" x14ac:dyDescent="0.25">
      <c r="A332" s="210"/>
      <c r="B332" s="210"/>
      <c r="C332" s="210"/>
      <c r="D332" s="210"/>
      <c r="E332" s="210"/>
      <c r="F332" s="210"/>
      <c r="G332" s="210"/>
      <c r="H332" s="210"/>
      <c r="I332" s="210"/>
      <c r="J332" s="210"/>
      <c r="K332" s="210"/>
      <c r="L332" s="210"/>
      <c r="M332" s="210"/>
      <c r="N332" s="210"/>
      <c r="O332" s="210"/>
      <c r="P332" s="210"/>
      <c r="Q332" s="210"/>
      <c r="R332" s="210"/>
      <c r="S332" s="210"/>
      <c r="T332" s="210"/>
      <c r="U332" s="210"/>
      <c r="V332" s="210"/>
      <c r="W332" s="210"/>
      <c r="X332" s="210"/>
      <c r="Y332" s="210"/>
      <c r="Z332" s="210"/>
    </row>
    <row r="333" spans="1:26" ht="15.75" customHeight="1" x14ac:dyDescent="0.25">
      <c r="A333" s="210"/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210"/>
      <c r="P333" s="210"/>
      <c r="Q333" s="210"/>
      <c r="R333" s="210"/>
      <c r="S333" s="210"/>
      <c r="T333" s="210"/>
      <c r="U333" s="210"/>
      <c r="V333" s="210"/>
      <c r="W333" s="210"/>
      <c r="X333" s="210"/>
      <c r="Y333" s="210"/>
      <c r="Z333" s="210"/>
    </row>
    <row r="334" spans="1:26" ht="15.75" customHeight="1" x14ac:dyDescent="0.25">
      <c r="A334" s="210"/>
      <c r="B334" s="210"/>
      <c r="C334" s="210"/>
      <c r="D334" s="210"/>
      <c r="E334" s="210"/>
      <c r="F334" s="210"/>
      <c r="G334" s="210"/>
      <c r="H334" s="210"/>
      <c r="I334" s="210"/>
      <c r="J334" s="210"/>
      <c r="K334" s="210"/>
      <c r="L334" s="210"/>
      <c r="M334" s="210"/>
      <c r="N334" s="210"/>
      <c r="O334" s="210"/>
      <c r="P334" s="210"/>
      <c r="Q334" s="210"/>
      <c r="R334" s="210"/>
      <c r="S334" s="210"/>
      <c r="T334" s="210"/>
      <c r="U334" s="210"/>
      <c r="V334" s="210"/>
      <c r="W334" s="210"/>
      <c r="X334" s="210"/>
      <c r="Y334" s="210"/>
      <c r="Z334" s="210"/>
    </row>
    <row r="335" spans="1:26" ht="15.75" customHeight="1" x14ac:dyDescent="0.25">
      <c r="A335" s="210"/>
      <c r="B335" s="210"/>
      <c r="C335" s="210"/>
      <c r="D335" s="210"/>
      <c r="E335" s="210"/>
      <c r="F335" s="210"/>
      <c r="G335" s="210"/>
      <c r="H335" s="210"/>
      <c r="I335" s="210"/>
      <c r="J335" s="210"/>
      <c r="K335" s="210"/>
      <c r="L335" s="210"/>
      <c r="M335" s="210"/>
      <c r="N335" s="210"/>
      <c r="O335" s="210"/>
      <c r="P335" s="210"/>
      <c r="Q335" s="210"/>
      <c r="R335" s="210"/>
      <c r="S335" s="210"/>
      <c r="T335" s="210"/>
      <c r="U335" s="210"/>
      <c r="V335" s="210"/>
      <c r="W335" s="210"/>
      <c r="X335" s="210"/>
      <c r="Y335" s="210"/>
      <c r="Z335" s="210"/>
    </row>
    <row r="336" spans="1:26" ht="15.75" customHeight="1" x14ac:dyDescent="0.25">
      <c r="A336" s="210"/>
      <c r="B336" s="210"/>
      <c r="C336" s="210"/>
      <c r="D336" s="210"/>
      <c r="E336" s="210"/>
      <c r="F336" s="210"/>
      <c r="G336" s="210"/>
      <c r="H336" s="210"/>
      <c r="I336" s="210"/>
      <c r="J336" s="210"/>
      <c r="K336" s="210"/>
      <c r="L336" s="210"/>
      <c r="M336" s="210"/>
      <c r="N336" s="210"/>
      <c r="O336" s="210"/>
      <c r="P336" s="210"/>
      <c r="Q336" s="210"/>
      <c r="R336" s="210"/>
      <c r="S336" s="210"/>
      <c r="T336" s="210"/>
      <c r="U336" s="210"/>
      <c r="V336" s="210"/>
      <c r="W336" s="210"/>
      <c r="X336" s="210"/>
      <c r="Y336" s="210"/>
      <c r="Z336" s="210"/>
    </row>
    <row r="337" spans="1:26" ht="15.75" customHeight="1" x14ac:dyDescent="0.25">
      <c r="A337" s="210"/>
      <c r="B337" s="210"/>
      <c r="C337" s="210"/>
      <c r="D337" s="210"/>
      <c r="E337" s="210"/>
      <c r="F337" s="210"/>
      <c r="G337" s="210"/>
      <c r="H337" s="210"/>
      <c r="I337" s="210"/>
      <c r="J337" s="210"/>
      <c r="K337" s="210"/>
      <c r="L337" s="210"/>
      <c r="M337" s="210"/>
      <c r="N337" s="210"/>
      <c r="O337" s="210"/>
      <c r="P337" s="210"/>
      <c r="Q337" s="210"/>
      <c r="R337" s="210"/>
      <c r="S337" s="210"/>
      <c r="T337" s="210"/>
      <c r="U337" s="210"/>
      <c r="V337" s="210"/>
      <c r="W337" s="210"/>
      <c r="X337" s="210"/>
      <c r="Y337" s="210"/>
      <c r="Z337" s="210"/>
    </row>
    <row r="338" spans="1:26" ht="15.75" customHeight="1" x14ac:dyDescent="0.25">
      <c r="A338" s="210"/>
      <c r="B338" s="210"/>
      <c r="C338" s="210"/>
      <c r="D338" s="210"/>
      <c r="E338" s="210"/>
      <c r="F338" s="210"/>
      <c r="G338" s="210"/>
      <c r="H338" s="210"/>
      <c r="I338" s="210"/>
      <c r="J338" s="210"/>
      <c r="K338" s="210"/>
      <c r="L338" s="210"/>
      <c r="M338" s="210"/>
      <c r="N338" s="210"/>
      <c r="O338" s="210"/>
      <c r="P338" s="210"/>
      <c r="Q338" s="210"/>
      <c r="R338" s="210"/>
      <c r="S338" s="210"/>
      <c r="T338" s="210"/>
      <c r="U338" s="210"/>
      <c r="V338" s="210"/>
      <c r="W338" s="210"/>
      <c r="X338" s="210"/>
      <c r="Y338" s="210"/>
      <c r="Z338" s="210"/>
    </row>
    <row r="339" spans="1:26" ht="15.75" customHeight="1" x14ac:dyDescent="0.25">
      <c r="A339" s="210"/>
      <c r="B339" s="210"/>
      <c r="C339" s="210"/>
      <c r="D339" s="210"/>
      <c r="E339" s="210"/>
      <c r="F339" s="210"/>
      <c r="G339" s="210"/>
      <c r="H339" s="210"/>
      <c r="I339" s="210"/>
      <c r="J339" s="210"/>
      <c r="K339" s="210"/>
      <c r="L339" s="210"/>
      <c r="M339" s="210"/>
      <c r="N339" s="210"/>
      <c r="O339" s="210"/>
      <c r="P339" s="210"/>
      <c r="Q339" s="210"/>
      <c r="R339" s="210"/>
      <c r="S339" s="210"/>
      <c r="T339" s="210"/>
      <c r="U339" s="210"/>
      <c r="V339" s="210"/>
      <c r="W339" s="210"/>
      <c r="X339" s="210"/>
      <c r="Y339" s="210"/>
      <c r="Z339" s="210"/>
    </row>
    <row r="340" spans="1:26" ht="15.75" customHeight="1" x14ac:dyDescent="0.25">
      <c r="A340" s="210"/>
      <c r="B340" s="210"/>
      <c r="C340" s="210"/>
      <c r="D340" s="210"/>
      <c r="E340" s="210"/>
      <c r="F340" s="210"/>
      <c r="G340" s="210"/>
      <c r="H340" s="210"/>
      <c r="I340" s="210"/>
      <c r="J340" s="210"/>
      <c r="K340" s="210"/>
      <c r="L340" s="210"/>
      <c r="M340" s="210"/>
      <c r="N340" s="210"/>
      <c r="O340" s="210"/>
      <c r="P340" s="210"/>
      <c r="Q340" s="210"/>
      <c r="R340" s="210"/>
      <c r="S340" s="210"/>
      <c r="T340" s="210"/>
      <c r="U340" s="210"/>
      <c r="V340" s="210"/>
      <c r="W340" s="210"/>
      <c r="X340" s="210"/>
      <c r="Y340" s="210"/>
      <c r="Z340" s="210"/>
    </row>
    <row r="341" spans="1:26" ht="15.75" customHeight="1" x14ac:dyDescent="0.25">
      <c r="A341" s="210"/>
      <c r="B341" s="210"/>
      <c r="C341" s="210"/>
      <c r="D341" s="210"/>
      <c r="E341" s="210"/>
      <c r="F341" s="210"/>
      <c r="G341" s="210"/>
      <c r="H341" s="210"/>
      <c r="I341" s="210"/>
      <c r="J341" s="210"/>
      <c r="K341" s="210"/>
      <c r="L341" s="210"/>
      <c r="M341" s="210"/>
      <c r="N341" s="210"/>
      <c r="O341" s="210"/>
      <c r="P341" s="210"/>
      <c r="Q341" s="210"/>
      <c r="R341" s="210"/>
      <c r="S341" s="210"/>
      <c r="T341" s="210"/>
      <c r="U341" s="210"/>
      <c r="V341" s="210"/>
      <c r="W341" s="210"/>
      <c r="X341" s="210"/>
      <c r="Y341" s="210"/>
      <c r="Z341" s="210"/>
    </row>
    <row r="342" spans="1:26" ht="15.75" customHeight="1" x14ac:dyDescent="0.25">
      <c r="A342" s="210"/>
      <c r="B342" s="210"/>
      <c r="C342" s="210"/>
      <c r="D342" s="210"/>
      <c r="E342" s="210"/>
      <c r="F342" s="210"/>
      <c r="G342" s="210"/>
      <c r="H342" s="210"/>
      <c r="I342" s="210"/>
      <c r="J342" s="210"/>
      <c r="K342" s="210"/>
      <c r="L342" s="210"/>
      <c r="M342" s="210"/>
      <c r="N342" s="210"/>
      <c r="O342" s="210"/>
      <c r="P342" s="210"/>
      <c r="Q342" s="210"/>
      <c r="R342" s="210"/>
      <c r="S342" s="210"/>
      <c r="T342" s="210"/>
      <c r="U342" s="210"/>
      <c r="V342" s="210"/>
      <c r="W342" s="210"/>
      <c r="X342" s="210"/>
      <c r="Y342" s="210"/>
      <c r="Z342" s="210"/>
    </row>
    <row r="343" spans="1:26" ht="15.75" customHeight="1" x14ac:dyDescent="0.25">
      <c r="A343" s="210"/>
      <c r="B343" s="210"/>
      <c r="C343" s="210"/>
      <c r="D343" s="210"/>
      <c r="E343" s="210"/>
      <c r="F343" s="210"/>
      <c r="G343" s="210"/>
      <c r="H343" s="210"/>
      <c r="I343" s="210"/>
      <c r="J343" s="210"/>
      <c r="K343" s="210"/>
      <c r="L343" s="210"/>
      <c r="M343" s="210"/>
      <c r="N343" s="210"/>
      <c r="O343" s="210"/>
      <c r="P343" s="210"/>
      <c r="Q343" s="210"/>
      <c r="R343" s="210"/>
      <c r="S343" s="210"/>
      <c r="T343" s="210"/>
      <c r="U343" s="210"/>
      <c r="V343" s="210"/>
      <c r="W343" s="210"/>
      <c r="X343" s="210"/>
      <c r="Y343" s="210"/>
      <c r="Z343" s="210"/>
    </row>
    <row r="344" spans="1:26" ht="15.75" customHeight="1" x14ac:dyDescent="0.25">
      <c r="A344" s="210"/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  <c r="Y344" s="210"/>
      <c r="Z344" s="210"/>
    </row>
    <row r="345" spans="1:26" ht="15.75" customHeight="1" x14ac:dyDescent="0.25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0"/>
      <c r="M345" s="210"/>
      <c r="N345" s="210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  <c r="Y345" s="210"/>
      <c r="Z345" s="210"/>
    </row>
    <row r="346" spans="1:26" ht="15.75" customHeight="1" x14ac:dyDescent="0.25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  <c r="Y346" s="210"/>
      <c r="Z346" s="210"/>
    </row>
    <row r="347" spans="1:26" ht="15.75" customHeight="1" x14ac:dyDescent="0.25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0"/>
      <c r="M347" s="210"/>
      <c r="N347" s="210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  <c r="Y347" s="210"/>
      <c r="Z347" s="210"/>
    </row>
    <row r="348" spans="1:26" ht="15.75" customHeight="1" x14ac:dyDescent="0.25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  <c r="Y348" s="210"/>
      <c r="Z348" s="210"/>
    </row>
    <row r="349" spans="1:26" ht="15.75" customHeight="1" x14ac:dyDescent="0.25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0"/>
      <c r="M349" s="210"/>
      <c r="N349" s="210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  <c r="Y349" s="210"/>
      <c r="Z349" s="210"/>
    </row>
    <row r="350" spans="1:26" ht="15.75" customHeight="1" x14ac:dyDescent="0.25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  <c r="Y350" s="210"/>
      <c r="Z350" s="210"/>
    </row>
    <row r="351" spans="1:26" ht="15.75" customHeight="1" x14ac:dyDescent="0.25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0"/>
      <c r="M351" s="210"/>
      <c r="N351" s="210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  <c r="Y351" s="210"/>
      <c r="Z351" s="210"/>
    </row>
    <row r="352" spans="1:26" ht="15.75" customHeight="1" x14ac:dyDescent="0.25">
      <c r="A352" s="210"/>
      <c r="B352" s="210"/>
      <c r="C352" s="210"/>
      <c r="D352" s="210"/>
      <c r="E352" s="210"/>
      <c r="F352" s="210"/>
      <c r="G352" s="210"/>
      <c r="H352" s="210"/>
      <c r="I352" s="210"/>
      <c r="J352" s="210"/>
      <c r="K352" s="210"/>
      <c r="L352" s="210"/>
      <c r="M352" s="210"/>
      <c r="N352" s="210"/>
      <c r="O352" s="210"/>
      <c r="P352" s="210"/>
      <c r="Q352" s="210"/>
      <c r="R352" s="210"/>
      <c r="S352" s="210"/>
      <c r="T352" s="210"/>
      <c r="U352" s="210"/>
      <c r="V352" s="210"/>
      <c r="W352" s="210"/>
      <c r="X352" s="210"/>
      <c r="Y352" s="210"/>
      <c r="Z352" s="210"/>
    </row>
    <row r="353" spans="1:26" ht="15.75" customHeight="1" x14ac:dyDescent="0.25">
      <c r="A353" s="210"/>
      <c r="B353" s="210"/>
      <c r="C353" s="210"/>
      <c r="D353" s="210"/>
      <c r="E353" s="210"/>
      <c r="F353" s="210"/>
      <c r="G353" s="210"/>
      <c r="H353" s="210"/>
      <c r="I353" s="210"/>
      <c r="J353" s="210"/>
      <c r="K353" s="210"/>
      <c r="L353" s="210"/>
      <c r="M353" s="210"/>
      <c r="N353" s="210"/>
      <c r="O353" s="210"/>
      <c r="P353" s="210"/>
      <c r="Q353" s="210"/>
      <c r="R353" s="210"/>
      <c r="S353" s="210"/>
      <c r="T353" s="210"/>
      <c r="U353" s="210"/>
      <c r="V353" s="210"/>
      <c r="W353" s="210"/>
      <c r="X353" s="210"/>
      <c r="Y353" s="210"/>
      <c r="Z353" s="210"/>
    </row>
    <row r="354" spans="1:26" ht="15.75" customHeight="1" x14ac:dyDescent="0.25">
      <c r="A354" s="210"/>
      <c r="B354" s="210"/>
      <c r="C354" s="210"/>
      <c r="D354" s="210"/>
      <c r="E354" s="210"/>
      <c r="F354" s="210"/>
      <c r="G354" s="210"/>
      <c r="H354" s="210"/>
      <c r="I354" s="210"/>
      <c r="J354" s="210"/>
      <c r="K354" s="210"/>
      <c r="L354" s="210"/>
      <c r="M354" s="210"/>
      <c r="N354" s="210"/>
      <c r="O354" s="210"/>
      <c r="P354" s="210"/>
      <c r="Q354" s="210"/>
      <c r="R354" s="210"/>
      <c r="S354" s="210"/>
      <c r="T354" s="210"/>
      <c r="U354" s="210"/>
      <c r="V354" s="210"/>
      <c r="W354" s="210"/>
      <c r="X354" s="210"/>
      <c r="Y354" s="210"/>
      <c r="Z354" s="210"/>
    </row>
    <row r="355" spans="1:26" ht="15.75" customHeight="1" x14ac:dyDescent="0.25">
      <c r="A355" s="210"/>
      <c r="B355" s="210"/>
      <c r="C355" s="210"/>
      <c r="D355" s="210"/>
      <c r="E355" s="210"/>
      <c r="F355" s="210"/>
      <c r="G355" s="210"/>
      <c r="H355" s="210"/>
      <c r="I355" s="210"/>
      <c r="J355" s="210"/>
      <c r="K355" s="210"/>
      <c r="L355" s="210"/>
      <c r="M355" s="210"/>
      <c r="N355" s="210"/>
      <c r="O355" s="210"/>
      <c r="P355" s="210"/>
      <c r="Q355" s="210"/>
      <c r="R355" s="210"/>
      <c r="S355" s="210"/>
      <c r="T355" s="210"/>
      <c r="U355" s="210"/>
      <c r="V355" s="210"/>
      <c r="W355" s="210"/>
      <c r="X355" s="210"/>
      <c r="Y355" s="210"/>
      <c r="Z355" s="210"/>
    </row>
    <row r="356" spans="1:26" ht="15.75" customHeight="1" x14ac:dyDescent="0.25">
      <c r="A356" s="210"/>
      <c r="B356" s="210"/>
      <c r="C356" s="210"/>
      <c r="D356" s="210"/>
      <c r="E356" s="210"/>
      <c r="F356" s="210"/>
      <c r="G356" s="210"/>
      <c r="H356" s="210"/>
      <c r="I356" s="210"/>
      <c r="J356" s="210"/>
      <c r="K356" s="210"/>
      <c r="L356" s="210"/>
      <c r="M356" s="210"/>
      <c r="N356" s="210"/>
      <c r="O356" s="210"/>
      <c r="P356" s="210"/>
      <c r="Q356" s="210"/>
      <c r="R356" s="210"/>
      <c r="S356" s="210"/>
      <c r="T356" s="210"/>
      <c r="U356" s="210"/>
      <c r="V356" s="210"/>
      <c r="W356" s="210"/>
      <c r="X356" s="210"/>
      <c r="Y356" s="210"/>
      <c r="Z356" s="210"/>
    </row>
    <row r="357" spans="1:26" ht="15.75" customHeight="1" x14ac:dyDescent="0.25">
      <c r="A357" s="210"/>
      <c r="B357" s="210"/>
      <c r="C357" s="210"/>
      <c r="D357" s="210"/>
      <c r="E357" s="210"/>
      <c r="F357" s="210"/>
      <c r="G357" s="210"/>
      <c r="H357" s="210"/>
      <c r="I357" s="210"/>
      <c r="J357" s="210"/>
      <c r="K357" s="210"/>
      <c r="L357" s="210"/>
      <c r="M357" s="210"/>
      <c r="N357" s="210"/>
      <c r="O357" s="210"/>
      <c r="P357" s="210"/>
      <c r="Q357" s="210"/>
      <c r="R357" s="210"/>
      <c r="S357" s="210"/>
      <c r="T357" s="210"/>
      <c r="U357" s="210"/>
      <c r="V357" s="210"/>
      <c r="W357" s="210"/>
      <c r="X357" s="210"/>
      <c r="Y357" s="210"/>
      <c r="Z357" s="210"/>
    </row>
    <row r="358" spans="1:26" ht="15.75" customHeight="1" x14ac:dyDescent="0.25">
      <c r="A358" s="210"/>
      <c r="B358" s="210"/>
      <c r="C358" s="210"/>
      <c r="D358" s="210"/>
      <c r="E358" s="210"/>
      <c r="F358" s="210"/>
      <c r="G358" s="210"/>
      <c r="H358" s="210"/>
      <c r="I358" s="210"/>
      <c r="J358" s="210"/>
      <c r="K358" s="210"/>
      <c r="L358" s="210"/>
      <c r="M358" s="210"/>
      <c r="N358" s="210"/>
      <c r="O358" s="210"/>
      <c r="P358" s="210"/>
      <c r="Q358" s="210"/>
      <c r="R358" s="210"/>
      <c r="S358" s="210"/>
      <c r="T358" s="210"/>
      <c r="U358" s="210"/>
      <c r="V358" s="210"/>
      <c r="W358" s="210"/>
      <c r="X358" s="210"/>
      <c r="Y358" s="210"/>
      <c r="Z358" s="210"/>
    </row>
    <row r="359" spans="1:26" ht="15.75" customHeight="1" x14ac:dyDescent="0.25">
      <c r="A359" s="210"/>
      <c r="B359" s="210"/>
      <c r="C359" s="210"/>
      <c r="D359" s="210"/>
      <c r="E359" s="210"/>
      <c r="F359" s="210"/>
      <c r="G359" s="210"/>
      <c r="H359" s="210"/>
      <c r="I359" s="210"/>
      <c r="J359" s="210"/>
      <c r="K359" s="210"/>
      <c r="L359" s="210"/>
      <c r="M359" s="210"/>
      <c r="N359" s="210"/>
      <c r="O359" s="210"/>
      <c r="P359" s="210"/>
      <c r="Q359" s="210"/>
      <c r="R359" s="210"/>
      <c r="S359" s="210"/>
      <c r="T359" s="210"/>
      <c r="U359" s="210"/>
      <c r="V359" s="210"/>
      <c r="W359" s="210"/>
      <c r="X359" s="210"/>
      <c r="Y359" s="210"/>
      <c r="Z359" s="210"/>
    </row>
    <row r="360" spans="1:26" ht="15.75" customHeight="1" x14ac:dyDescent="0.25">
      <c r="A360" s="210"/>
      <c r="B360" s="210"/>
      <c r="C360" s="210"/>
      <c r="D360" s="210"/>
      <c r="E360" s="210"/>
      <c r="F360" s="210"/>
      <c r="G360" s="210"/>
      <c r="H360" s="210"/>
      <c r="I360" s="210"/>
      <c r="J360" s="210"/>
      <c r="K360" s="210"/>
      <c r="L360" s="210"/>
      <c r="M360" s="210"/>
      <c r="N360" s="210"/>
      <c r="O360" s="210"/>
      <c r="P360" s="210"/>
      <c r="Q360" s="210"/>
      <c r="R360" s="210"/>
      <c r="S360" s="210"/>
      <c r="T360" s="210"/>
      <c r="U360" s="210"/>
      <c r="V360" s="210"/>
      <c r="W360" s="210"/>
      <c r="X360" s="210"/>
      <c r="Y360" s="210"/>
      <c r="Z360" s="210"/>
    </row>
    <row r="361" spans="1:26" ht="15.75" customHeight="1" x14ac:dyDescent="0.25">
      <c r="A361" s="210"/>
      <c r="B361" s="210"/>
      <c r="C361" s="210"/>
      <c r="D361" s="210"/>
      <c r="E361" s="210"/>
      <c r="F361" s="210"/>
      <c r="G361" s="210"/>
      <c r="H361" s="210"/>
      <c r="I361" s="210"/>
      <c r="J361" s="210"/>
      <c r="K361" s="210"/>
      <c r="L361" s="210"/>
      <c r="M361" s="210"/>
      <c r="N361" s="210"/>
      <c r="O361" s="210"/>
      <c r="P361" s="210"/>
      <c r="Q361" s="210"/>
      <c r="R361" s="210"/>
      <c r="S361" s="210"/>
      <c r="T361" s="210"/>
      <c r="U361" s="210"/>
      <c r="V361" s="210"/>
      <c r="W361" s="210"/>
      <c r="X361" s="210"/>
      <c r="Y361" s="210"/>
      <c r="Z361" s="210"/>
    </row>
    <row r="362" spans="1:26" ht="15.75" customHeight="1" x14ac:dyDescent="0.25">
      <c r="A362" s="210"/>
      <c r="B362" s="210"/>
      <c r="C362" s="210"/>
      <c r="D362" s="210"/>
      <c r="E362" s="210"/>
      <c r="F362" s="210"/>
      <c r="G362" s="210"/>
      <c r="H362" s="210"/>
      <c r="I362" s="210"/>
      <c r="J362" s="210"/>
      <c r="K362" s="210"/>
      <c r="L362" s="210"/>
      <c r="M362" s="210"/>
      <c r="N362" s="210"/>
      <c r="O362" s="210"/>
      <c r="P362" s="210"/>
      <c r="Q362" s="210"/>
      <c r="R362" s="210"/>
      <c r="S362" s="210"/>
      <c r="T362" s="210"/>
      <c r="U362" s="210"/>
      <c r="V362" s="210"/>
      <c r="W362" s="210"/>
      <c r="X362" s="210"/>
      <c r="Y362" s="210"/>
      <c r="Z362" s="210"/>
    </row>
    <row r="363" spans="1:26" ht="15.75" customHeight="1" x14ac:dyDescent="0.25">
      <c r="A363" s="210"/>
      <c r="B363" s="210"/>
      <c r="C363" s="210"/>
      <c r="D363" s="210"/>
      <c r="E363" s="210"/>
      <c r="F363" s="210"/>
      <c r="G363" s="210"/>
      <c r="H363" s="210"/>
      <c r="I363" s="210"/>
      <c r="J363" s="210"/>
      <c r="K363" s="210"/>
      <c r="L363" s="210"/>
      <c r="M363" s="210"/>
      <c r="N363" s="210"/>
      <c r="O363" s="210"/>
      <c r="P363" s="210"/>
      <c r="Q363" s="210"/>
      <c r="R363" s="210"/>
      <c r="S363" s="210"/>
      <c r="T363" s="210"/>
      <c r="U363" s="210"/>
      <c r="V363" s="210"/>
      <c r="W363" s="210"/>
      <c r="X363" s="210"/>
      <c r="Y363" s="210"/>
      <c r="Z363" s="210"/>
    </row>
    <row r="364" spans="1:26" ht="15.75" customHeight="1" x14ac:dyDescent="0.25">
      <c r="A364" s="210"/>
      <c r="B364" s="210"/>
      <c r="C364" s="210"/>
      <c r="D364" s="210"/>
      <c r="E364" s="210"/>
      <c r="F364" s="210"/>
      <c r="G364" s="210"/>
      <c r="H364" s="210"/>
      <c r="I364" s="210"/>
      <c r="J364" s="210"/>
      <c r="K364" s="210"/>
      <c r="L364" s="210"/>
      <c r="M364" s="210"/>
      <c r="N364" s="210"/>
      <c r="O364" s="210"/>
      <c r="P364" s="210"/>
      <c r="Q364" s="210"/>
      <c r="R364" s="210"/>
      <c r="S364" s="210"/>
      <c r="T364" s="210"/>
      <c r="U364" s="210"/>
      <c r="V364" s="210"/>
      <c r="W364" s="210"/>
      <c r="X364" s="210"/>
      <c r="Y364" s="210"/>
      <c r="Z364" s="210"/>
    </row>
    <row r="365" spans="1:26" ht="15.75" customHeight="1" x14ac:dyDescent="0.25">
      <c r="A365" s="210"/>
      <c r="B365" s="210"/>
      <c r="C365" s="210"/>
      <c r="D365" s="210"/>
      <c r="E365" s="210"/>
      <c r="F365" s="210"/>
      <c r="G365" s="210"/>
      <c r="H365" s="210"/>
      <c r="I365" s="210"/>
      <c r="J365" s="210"/>
      <c r="K365" s="210"/>
      <c r="L365" s="210"/>
      <c r="M365" s="210"/>
      <c r="N365" s="210"/>
      <c r="O365" s="210"/>
      <c r="P365" s="210"/>
      <c r="Q365" s="210"/>
      <c r="R365" s="210"/>
      <c r="S365" s="210"/>
      <c r="T365" s="210"/>
      <c r="U365" s="210"/>
      <c r="V365" s="210"/>
      <c r="W365" s="210"/>
      <c r="X365" s="210"/>
      <c r="Y365" s="210"/>
      <c r="Z365" s="210"/>
    </row>
    <row r="366" spans="1:26" ht="15.75" customHeight="1" x14ac:dyDescent="0.25">
      <c r="A366" s="210"/>
      <c r="B366" s="210"/>
      <c r="C366" s="210"/>
      <c r="D366" s="210"/>
      <c r="E366" s="210"/>
      <c r="F366" s="210"/>
      <c r="G366" s="210"/>
      <c r="H366" s="210"/>
      <c r="I366" s="210"/>
      <c r="J366" s="210"/>
      <c r="K366" s="210"/>
      <c r="L366" s="210"/>
      <c r="M366" s="210"/>
      <c r="N366" s="210"/>
      <c r="O366" s="210"/>
      <c r="P366" s="210"/>
      <c r="Q366" s="210"/>
      <c r="R366" s="210"/>
      <c r="S366" s="210"/>
      <c r="T366" s="210"/>
      <c r="U366" s="210"/>
      <c r="V366" s="210"/>
      <c r="W366" s="210"/>
      <c r="X366" s="210"/>
      <c r="Y366" s="210"/>
      <c r="Z366" s="210"/>
    </row>
    <row r="367" spans="1:26" ht="15.75" customHeight="1" x14ac:dyDescent="0.25">
      <c r="A367" s="210"/>
      <c r="B367" s="210"/>
      <c r="C367" s="210"/>
      <c r="D367" s="210"/>
      <c r="E367" s="210"/>
      <c r="F367" s="210"/>
      <c r="G367" s="210"/>
      <c r="H367" s="210"/>
      <c r="I367" s="210"/>
      <c r="J367" s="210"/>
      <c r="K367" s="210"/>
      <c r="L367" s="210"/>
      <c r="M367" s="210"/>
      <c r="N367" s="210"/>
      <c r="O367" s="210"/>
      <c r="P367" s="210"/>
      <c r="Q367" s="210"/>
      <c r="R367" s="210"/>
      <c r="S367" s="210"/>
      <c r="T367" s="210"/>
      <c r="U367" s="210"/>
      <c r="V367" s="210"/>
      <c r="W367" s="210"/>
      <c r="X367" s="210"/>
      <c r="Y367" s="210"/>
      <c r="Z367" s="210"/>
    </row>
    <row r="368" spans="1:26" ht="15.75" customHeight="1" x14ac:dyDescent="0.25">
      <c r="A368" s="210"/>
      <c r="B368" s="210"/>
      <c r="C368" s="210"/>
      <c r="D368" s="210"/>
      <c r="E368" s="210"/>
      <c r="F368" s="210"/>
      <c r="G368" s="210"/>
      <c r="H368" s="210"/>
      <c r="I368" s="210"/>
      <c r="J368" s="210"/>
      <c r="K368" s="210"/>
      <c r="L368" s="210"/>
      <c r="M368" s="210"/>
      <c r="N368" s="210"/>
      <c r="O368" s="210"/>
      <c r="P368" s="210"/>
      <c r="Q368" s="210"/>
      <c r="R368" s="210"/>
      <c r="S368" s="210"/>
      <c r="T368" s="210"/>
      <c r="U368" s="210"/>
      <c r="V368" s="210"/>
      <c r="W368" s="210"/>
      <c r="X368" s="210"/>
      <c r="Y368" s="210"/>
      <c r="Z368" s="210"/>
    </row>
    <row r="369" spans="1:26" ht="15.75" customHeight="1" x14ac:dyDescent="0.25">
      <c r="A369" s="210"/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0"/>
      <c r="M369" s="210"/>
      <c r="N369" s="210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  <c r="Y369" s="210"/>
      <c r="Z369" s="210"/>
    </row>
    <row r="370" spans="1:26" ht="15.75" customHeight="1" x14ac:dyDescent="0.25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0"/>
      <c r="M370" s="210"/>
      <c r="N370" s="210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  <c r="Y370" s="210"/>
      <c r="Z370" s="210"/>
    </row>
    <row r="371" spans="1:26" ht="15.75" customHeight="1" x14ac:dyDescent="0.25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0"/>
      <c r="M371" s="210"/>
      <c r="N371" s="210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  <c r="Y371" s="210"/>
      <c r="Z371" s="210"/>
    </row>
    <row r="372" spans="1:26" ht="15.75" customHeight="1" x14ac:dyDescent="0.25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0"/>
      <c r="M372" s="210"/>
      <c r="N372" s="210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  <c r="Y372" s="210"/>
      <c r="Z372" s="210"/>
    </row>
    <row r="373" spans="1:26" ht="15.75" customHeight="1" x14ac:dyDescent="0.25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0"/>
      <c r="M373" s="210"/>
      <c r="N373" s="210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  <c r="Y373" s="210"/>
      <c r="Z373" s="210"/>
    </row>
    <row r="374" spans="1:26" ht="15.75" customHeight="1" x14ac:dyDescent="0.25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0"/>
      <c r="M374" s="210"/>
      <c r="N374" s="210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  <c r="Y374" s="210"/>
      <c r="Z374" s="210"/>
    </row>
    <row r="375" spans="1:26" ht="15.75" customHeight="1" x14ac:dyDescent="0.25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</row>
    <row r="376" spans="1:26" ht="15.75" customHeight="1" x14ac:dyDescent="0.25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0"/>
      <c r="M376" s="210"/>
      <c r="N376" s="210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  <c r="Y376" s="210"/>
      <c r="Z376" s="210"/>
    </row>
    <row r="377" spans="1:26" ht="15.75" customHeight="1" x14ac:dyDescent="0.25">
      <c r="A377" s="210"/>
      <c r="B377" s="210"/>
      <c r="C377" s="210"/>
      <c r="D377" s="210"/>
      <c r="E377" s="210"/>
      <c r="F377" s="210"/>
      <c r="G377" s="210"/>
      <c r="H377" s="210"/>
      <c r="I377" s="210"/>
      <c r="J377" s="210"/>
      <c r="K377" s="210"/>
      <c r="L377" s="210"/>
      <c r="M377" s="210"/>
      <c r="N377" s="210"/>
      <c r="O377" s="210"/>
      <c r="P377" s="210"/>
      <c r="Q377" s="210"/>
      <c r="R377" s="210"/>
      <c r="S377" s="210"/>
      <c r="T377" s="210"/>
      <c r="U377" s="210"/>
      <c r="V377" s="210"/>
      <c r="W377" s="210"/>
      <c r="X377" s="210"/>
      <c r="Y377" s="210"/>
      <c r="Z377" s="210"/>
    </row>
    <row r="378" spans="1:26" ht="15.75" customHeight="1" x14ac:dyDescent="0.25">
      <c r="A378" s="210"/>
      <c r="B378" s="210"/>
      <c r="C378" s="210"/>
      <c r="D378" s="210"/>
      <c r="E378" s="210"/>
      <c r="F378" s="210"/>
      <c r="G378" s="210"/>
      <c r="H378" s="210"/>
      <c r="I378" s="210"/>
      <c r="J378" s="210"/>
      <c r="K378" s="210"/>
      <c r="L378" s="210"/>
      <c r="M378" s="210"/>
      <c r="N378" s="210"/>
      <c r="O378" s="210"/>
      <c r="P378" s="210"/>
      <c r="Q378" s="210"/>
      <c r="R378" s="210"/>
      <c r="S378" s="210"/>
      <c r="T378" s="210"/>
      <c r="U378" s="210"/>
      <c r="V378" s="210"/>
      <c r="W378" s="210"/>
      <c r="X378" s="210"/>
      <c r="Y378" s="210"/>
      <c r="Z378" s="210"/>
    </row>
    <row r="379" spans="1:26" ht="15.75" customHeight="1" x14ac:dyDescent="0.25">
      <c r="A379" s="210"/>
      <c r="B379" s="210"/>
      <c r="C379" s="210"/>
      <c r="D379" s="210"/>
      <c r="E379" s="210"/>
      <c r="F379" s="210"/>
      <c r="G379" s="210"/>
      <c r="H379" s="210"/>
      <c r="I379" s="210"/>
      <c r="J379" s="210"/>
      <c r="K379" s="210"/>
      <c r="L379" s="210"/>
      <c r="M379" s="210"/>
      <c r="N379" s="210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  <c r="Y379" s="210"/>
      <c r="Z379" s="210"/>
    </row>
    <row r="380" spans="1:26" ht="15.75" customHeight="1" x14ac:dyDescent="0.25">
      <c r="A380" s="210"/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  <c r="Y380" s="210"/>
      <c r="Z380" s="210"/>
    </row>
    <row r="381" spans="1:26" ht="15.75" customHeight="1" x14ac:dyDescent="0.25">
      <c r="A381" s="210"/>
      <c r="B381" s="210"/>
      <c r="C381" s="210"/>
      <c r="D381" s="210"/>
      <c r="E381" s="210"/>
      <c r="F381" s="210"/>
      <c r="G381" s="210"/>
      <c r="H381" s="210"/>
      <c r="I381" s="210"/>
      <c r="J381" s="210"/>
      <c r="K381" s="210"/>
      <c r="L381" s="210"/>
      <c r="M381" s="210"/>
      <c r="N381" s="210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  <c r="Y381" s="210"/>
      <c r="Z381" s="210"/>
    </row>
    <row r="382" spans="1:26" ht="15.75" customHeight="1" x14ac:dyDescent="0.25">
      <c r="A382" s="210"/>
      <c r="B382" s="210"/>
      <c r="C382" s="210"/>
      <c r="D382" s="210"/>
      <c r="E382" s="210"/>
      <c r="F382" s="210"/>
      <c r="G382" s="210"/>
      <c r="H382" s="210"/>
      <c r="I382" s="210"/>
      <c r="J382" s="210"/>
      <c r="K382" s="210"/>
      <c r="L382" s="210"/>
      <c r="M382" s="210"/>
      <c r="N382" s="210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  <c r="Y382" s="210"/>
      <c r="Z382" s="210"/>
    </row>
    <row r="383" spans="1:26" ht="15.75" customHeight="1" x14ac:dyDescent="0.25">
      <c r="A383" s="210"/>
      <c r="B383" s="210"/>
      <c r="C383" s="210"/>
      <c r="D383" s="210"/>
      <c r="E383" s="210"/>
      <c r="F383" s="210"/>
      <c r="G383" s="210"/>
      <c r="H383" s="210"/>
      <c r="I383" s="210"/>
      <c r="J383" s="210"/>
      <c r="K383" s="210"/>
      <c r="L383" s="210"/>
      <c r="M383" s="210"/>
      <c r="N383" s="210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  <c r="Y383" s="210"/>
      <c r="Z383" s="210"/>
    </row>
    <row r="384" spans="1:26" ht="15.75" customHeight="1" x14ac:dyDescent="0.25">
      <c r="A384" s="210"/>
      <c r="B384" s="210"/>
      <c r="C384" s="210"/>
      <c r="D384" s="210"/>
      <c r="E384" s="210"/>
      <c r="F384" s="210"/>
      <c r="G384" s="210"/>
      <c r="H384" s="210"/>
      <c r="I384" s="210"/>
      <c r="J384" s="210"/>
      <c r="K384" s="210"/>
      <c r="L384" s="210"/>
      <c r="M384" s="210"/>
      <c r="N384" s="210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  <c r="Y384" s="210"/>
      <c r="Z384" s="210"/>
    </row>
    <row r="385" spans="1:26" ht="15.75" customHeight="1" x14ac:dyDescent="0.25">
      <c r="A385" s="210"/>
      <c r="B385" s="210"/>
      <c r="C385" s="210"/>
      <c r="D385" s="210"/>
      <c r="E385" s="210"/>
      <c r="F385" s="210"/>
      <c r="G385" s="210"/>
      <c r="H385" s="210"/>
      <c r="I385" s="210"/>
      <c r="J385" s="210"/>
      <c r="K385" s="210"/>
      <c r="L385" s="210"/>
      <c r="M385" s="210"/>
      <c r="N385" s="210"/>
      <c r="O385" s="210"/>
      <c r="P385" s="210"/>
      <c r="Q385" s="210"/>
      <c r="R385" s="210"/>
      <c r="S385" s="210"/>
      <c r="T385" s="210"/>
      <c r="U385" s="210"/>
      <c r="V385" s="210"/>
      <c r="W385" s="210"/>
      <c r="X385" s="210"/>
      <c r="Y385" s="210"/>
      <c r="Z385" s="210"/>
    </row>
    <row r="386" spans="1:26" ht="15.75" customHeight="1" x14ac:dyDescent="0.25">
      <c r="A386" s="210"/>
      <c r="B386" s="210"/>
      <c r="C386" s="210"/>
      <c r="D386" s="210"/>
      <c r="E386" s="210"/>
      <c r="F386" s="210"/>
      <c r="G386" s="210"/>
      <c r="H386" s="210"/>
      <c r="I386" s="210"/>
      <c r="J386" s="210"/>
      <c r="K386" s="210"/>
      <c r="L386" s="210"/>
      <c r="M386" s="210"/>
      <c r="N386" s="210"/>
      <c r="O386" s="210"/>
      <c r="P386" s="210"/>
      <c r="Q386" s="210"/>
      <c r="R386" s="210"/>
      <c r="S386" s="210"/>
      <c r="T386" s="210"/>
      <c r="U386" s="210"/>
      <c r="V386" s="210"/>
      <c r="W386" s="210"/>
      <c r="X386" s="210"/>
      <c r="Y386" s="210"/>
      <c r="Z386" s="210"/>
    </row>
    <row r="387" spans="1:26" ht="15.75" customHeight="1" x14ac:dyDescent="0.25">
      <c r="A387" s="210"/>
      <c r="B387" s="210"/>
      <c r="C387" s="210"/>
      <c r="D387" s="210"/>
      <c r="E387" s="210"/>
      <c r="F387" s="210"/>
      <c r="G387" s="210"/>
      <c r="H387" s="210"/>
      <c r="I387" s="210"/>
      <c r="J387" s="210"/>
      <c r="K387" s="210"/>
      <c r="L387" s="210"/>
      <c r="M387" s="210"/>
      <c r="N387" s="210"/>
      <c r="O387" s="210"/>
      <c r="P387" s="210"/>
      <c r="Q387" s="210"/>
      <c r="R387" s="210"/>
      <c r="S387" s="210"/>
      <c r="T387" s="210"/>
      <c r="U387" s="210"/>
      <c r="V387" s="210"/>
      <c r="W387" s="210"/>
      <c r="X387" s="210"/>
      <c r="Y387" s="210"/>
      <c r="Z387" s="210"/>
    </row>
    <row r="388" spans="1:26" ht="15.75" customHeight="1" x14ac:dyDescent="0.25">
      <c r="A388" s="210"/>
      <c r="B388" s="210"/>
      <c r="C388" s="210"/>
      <c r="D388" s="210"/>
      <c r="E388" s="210"/>
      <c r="F388" s="210"/>
      <c r="G388" s="210"/>
      <c r="H388" s="210"/>
      <c r="I388" s="210"/>
      <c r="J388" s="210"/>
      <c r="K388" s="210"/>
      <c r="L388" s="210"/>
      <c r="M388" s="210"/>
      <c r="N388" s="210"/>
      <c r="O388" s="210"/>
      <c r="P388" s="210"/>
      <c r="Q388" s="210"/>
      <c r="R388" s="210"/>
      <c r="S388" s="210"/>
      <c r="T388" s="210"/>
      <c r="U388" s="210"/>
      <c r="V388" s="210"/>
      <c r="W388" s="210"/>
      <c r="X388" s="210"/>
      <c r="Y388" s="210"/>
      <c r="Z388" s="210"/>
    </row>
    <row r="389" spans="1:26" ht="15.75" customHeight="1" x14ac:dyDescent="0.25">
      <c r="A389" s="210"/>
      <c r="B389" s="210"/>
      <c r="C389" s="210"/>
      <c r="D389" s="210"/>
      <c r="E389" s="210"/>
      <c r="F389" s="210"/>
      <c r="G389" s="210"/>
      <c r="H389" s="210"/>
      <c r="I389" s="210"/>
      <c r="J389" s="210"/>
      <c r="K389" s="210"/>
      <c r="L389" s="210"/>
      <c r="M389" s="210"/>
      <c r="N389" s="210"/>
      <c r="O389" s="210"/>
      <c r="P389" s="210"/>
      <c r="Q389" s="210"/>
      <c r="R389" s="210"/>
      <c r="S389" s="210"/>
      <c r="T389" s="210"/>
      <c r="U389" s="210"/>
      <c r="V389" s="210"/>
      <c r="W389" s="210"/>
      <c r="X389" s="210"/>
      <c r="Y389" s="210"/>
      <c r="Z389" s="210"/>
    </row>
    <row r="390" spans="1:26" ht="15.75" customHeight="1" x14ac:dyDescent="0.25">
      <c r="A390" s="210"/>
      <c r="B390" s="210"/>
      <c r="C390" s="210"/>
      <c r="D390" s="210"/>
      <c r="E390" s="210"/>
      <c r="F390" s="210"/>
      <c r="G390" s="210"/>
      <c r="H390" s="210"/>
      <c r="I390" s="210"/>
      <c r="J390" s="210"/>
      <c r="K390" s="210"/>
      <c r="L390" s="210"/>
      <c r="M390" s="210"/>
      <c r="N390" s="210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  <c r="Y390" s="210"/>
      <c r="Z390" s="210"/>
    </row>
    <row r="391" spans="1:26" ht="15.75" customHeight="1" x14ac:dyDescent="0.25">
      <c r="A391" s="210"/>
      <c r="B391" s="210"/>
      <c r="C391" s="210"/>
      <c r="D391" s="210"/>
      <c r="E391" s="210"/>
      <c r="F391" s="210"/>
      <c r="G391" s="210"/>
      <c r="H391" s="210"/>
      <c r="I391" s="210"/>
      <c r="J391" s="210"/>
      <c r="K391" s="210"/>
      <c r="L391" s="210"/>
      <c r="M391" s="210"/>
      <c r="N391" s="210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  <c r="Y391" s="210"/>
      <c r="Z391" s="210"/>
    </row>
    <row r="392" spans="1:26" ht="15.75" customHeight="1" x14ac:dyDescent="0.25">
      <c r="A392" s="210"/>
      <c r="B392" s="210"/>
      <c r="C392" s="210"/>
      <c r="D392" s="210"/>
      <c r="E392" s="210"/>
      <c r="F392" s="210"/>
      <c r="G392" s="210"/>
      <c r="H392" s="210"/>
      <c r="I392" s="210"/>
      <c r="J392" s="210"/>
      <c r="K392" s="210"/>
      <c r="L392" s="210"/>
      <c r="M392" s="210"/>
      <c r="N392" s="210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  <c r="Y392" s="210"/>
      <c r="Z392" s="210"/>
    </row>
    <row r="393" spans="1:26" ht="15.75" customHeight="1" x14ac:dyDescent="0.25">
      <c r="A393" s="210"/>
      <c r="B393" s="210"/>
      <c r="C393" s="210"/>
      <c r="D393" s="210"/>
      <c r="E393" s="210"/>
      <c r="F393" s="210"/>
      <c r="G393" s="210"/>
      <c r="H393" s="210"/>
      <c r="I393" s="210"/>
      <c r="J393" s="210"/>
      <c r="K393" s="210"/>
      <c r="L393" s="210"/>
      <c r="M393" s="210"/>
      <c r="N393" s="210"/>
      <c r="O393" s="210"/>
      <c r="P393" s="210"/>
      <c r="Q393" s="210"/>
      <c r="R393" s="210"/>
      <c r="S393" s="210"/>
      <c r="T393" s="210"/>
      <c r="U393" s="210"/>
      <c r="V393" s="210"/>
      <c r="W393" s="210"/>
      <c r="X393" s="210"/>
      <c r="Y393" s="210"/>
      <c r="Z393" s="210"/>
    </row>
    <row r="394" spans="1:26" ht="15.75" customHeight="1" x14ac:dyDescent="0.25">
      <c r="A394" s="210"/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0"/>
      <c r="M394" s="210"/>
      <c r="N394" s="210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  <c r="Y394" s="210"/>
      <c r="Z394" s="210"/>
    </row>
    <row r="395" spans="1:26" ht="15.75" customHeight="1" x14ac:dyDescent="0.25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0"/>
      <c r="M395" s="210"/>
      <c r="N395" s="210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  <c r="Y395" s="210"/>
      <c r="Z395" s="210"/>
    </row>
    <row r="396" spans="1:26" ht="15.75" customHeight="1" x14ac:dyDescent="0.25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0"/>
      <c r="M396" s="210"/>
      <c r="N396" s="210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  <c r="Y396" s="210"/>
      <c r="Z396" s="210"/>
    </row>
    <row r="397" spans="1:26" ht="15.75" customHeight="1" x14ac:dyDescent="0.25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  <c r="Y397" s="210"/>
      <c r="Z397" s="210"/>
    </row>
    <row r="398" spans="1:26" ht="15.75" customHeight="1" x14ac:dyDescent="0.25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  <c r="Y398" s="210"/>
      <c r="Z398" s="210"/>
    </row>
    <row r="399" spans="1:26" ht="15.75" customHeight="1" x14ac:dyDescent="0.25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0"/>
      <c r="M399" s="210"/>
      <c r="N399" s="210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  <c r="Y399" s="210"/>
      <c r="Z399" s="210"/>
    </row>
    <row r="400" spans="1:26" ht="15.75" customHeight="1" x14ac:dyDescent="0.25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0"/>
      <c r="M400" s="210"/>
      <c r="N400" s="210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  <c r="Y400" s="210"/>
      <c r="Z400" s="210"/>
    </row>
    <row r="401" spans="1:26" ht="15.75" customHeight="1" x14ac:dyDescent="0.25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0"/>
      <c r="M401" s="210"/>
      <c r="N401" s="210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  <c r="Y401" s="210"/>
      <c r="Z401" s="210"/>
    </row>
    <row r="402" spans="1:26" ht="15.75" customHeight="1" x14ac:dyDescent="0.25">
      <c r="A402" s="210"/>
      <c r="B402" s="210"/>
      <c r="C402" s="210"/>
      <c r="D402" s="210"/>
      <c r="E402" s="210"/>
      <c r="F402" s="210"/>
      <c r="G402" s="210"/>
      <c r="H402" s="210"/>
      <c r="I402" s="210"/>
      <c r="J402" s="210"/>
      <c r="K402" s="210"/>
      <c r="L402" s="210"/>
      <c r="M402" s="210"/>
      <c r="N402" s="210"/>
      <c r="O402" s="210"/>
      <c r="P402" s="210"/>
      <c r="Q402" s="210"/>
      <c r="R402" s="210"/>
      <c r="S402" s="210"/>
      <c r="T402" s="210"/>
      <c r="U402" s="210"/>
      <c r="V402" s="210"/>
      <c r="W402" s="210"/>
      <c r="X402" s="210"/>
      <c r="Y402" s="210"/>
      <c r="Z402" s="210"/>
    </row>
    <row r="403" spans="1:26" ht="15.75" customHeight="1" x14ac:dyDescent="0.25">
      <c r="A403" s="210"/>
      <c r="B403" s="210"/>
      <c r="C403" s="210"/>
      <c r="D403" s="210"/>
      <c r="E403" s="210"/>
      <c r="F403" s="210"/>
      <c r="G403" s="210"/>
      <c r="H403" s="210"/>
      <c r="I403" s="210"/>
      <c r="J403" s="210"/>
      <c r="K403" s="210"/>
      <c r="L403" s="210"/>
      <c r="M403" s="210"/>
      <c r="N403" s="210"/>
      <c r="O403" s="210"/>
      <c r="P403" s="210"/>
      <c r="Q403" s="210"/>
      <c r="R403" s="210"/>
      <c r="S403" s="210"/>
      <c r="T403" s="210"/>
      <c r="U403" s="210"/>
      <c r="V403" s="210"/>
      <c r="W403" s="210"/>
      <c r="X403" s="210"/>
      <c r="Y403" s="210"/>
      <c r="Z403" s="210"/>
    </row>
    <row r="404" spans="1:26" ht="15.75" customHeight="1" x14ac:dyDescent="0.25">
      <c r="A404" s="210"/>
      <c r="B404" s="210"/>
      <c r="C404" s="210"/>
      <c r="D404" s="210"/>
      <c r="E404" s="210"/>
      <c r="F404" s="210"/>
      <c r="G404" s="210"/>
      <c r="H404" s="210"/>
      <c r="I404" s="210"/>
      <c r="J404" s="210"/>
      <c r="K404" s="210"/>
      <c r="L404" s="210"/>
      <c r="M404" s="210"/>
      <c r="N404" s="210"/>
      <c r="O404" s="210"/>
      <c r="P404" s="210"/>
      <c r="Q404" s="210"/>
      <c r="R404" s="210"/>
      <c r="S404" s="210"/>
      <c r="T404" s="210"/>
      <c r="U404" s="210"/>
      <c r="V404" s="210"/>
      <c r="W404" s="210"/>
      <c r="X404" s="210"/>
      <c r="Y404" s="210"/>
      <c r="Z404" s="210"/>
    </row>
    <row r="405" spans="1:26" ht="15.75" customHeight="1" x14ac:dyDescent="0.25">
      <c r="A405" s="210"/>
      <c r="B405" s="210"/>
      <c r="C405" s="210"/>
      <c r="D405" s="210"/>
      <c r="E405" s="210"/>
      <c r="F405" s="210"/>
      <c r="G405" s="210"/>
      <c r="H405" s="210"/>
      <c r="I405" s="210"/>
      <c r="J405" s="210"/>
      <c r="K405" s="210"/>
      <c r="L405" s="210"/>
      <c r="M405" s="210"/>
      <c r="N405" s="210"/>
      <c r="O405" s="210"/>
      <c r="P405" s="210"/>
      <c r="Q405" s="210"/>
      <c r="R405" s="210"/>
      <c r="S405" s="210"/>
      <c r="T405" s="210"/>
      <c r="U405" s="210"/>
      <c r="V405" s="210"/>
      <c r="W405" s="210"/>
      <c r="X405" s="210"/>
      <c r="Y405" s="210"/>
      <c r="Z405" s="210"/>
    </row>
    <row r="406" spans="1:26" ht="15.75" customHeight="1" x14ac:dyDescent="0.25">
      <c r="A406" s="210"/>
      <c r="B406" s="210"/>
      <c r="C406" s="210"/>
      <c r="D406" s="210"/>
      <c r="E406" s="210"/>
      <c r="F406" s="210"/>
      <c r="G406" s="210"/>
      <c r="H406" s="210"/>
      <c r="I406" s="210"/>
      <c r="J406" s="210"/>
      <c r="K406" s="210"/>
      <c r="L406" s="210"/>
      <c r="M406" s="210"/>
      <c r="N406" s="210"/>
      <c r="O406" s="210"/>
      <c r="P406" s="210"/>
      <c r="Q406" s="210"/>
      <c r="R406" s="210"/>
      <c r="S406" s="210"/>
      <c r="T406" s="210"/>
      <c r="U406" s="210"/>
      <c r="V406" s="210"/>
      <c r="W406" s="210"/>
      <c r="X406" s="210"/>
      <c r="Y406" s="210"/>
      <c r="Z406" s="210"/>
    </row>
    <row r="407" spans="1:26" ht="15.75" customHeight="1" x14ac:dyDescent="0.25">
      <c r="A407" s="210"/>
      <c r="B407" s="210"/>
      <c r="C407" s="210"/>
      <c r="D407" s="210"/>
      <c r="E407" s="210"/>
      <c r="F407" s="210"/>
      <c r="G407" s="210"/>
      <c r="H407" s="210"/>
      <c r="I407" s="210"/>
      <c r="J407" s="210"/>
      <c r="K407" s="210"/>
      <c r="L407" s="210"/>
      <c r="M407" s="210"/>
      <c r="N407" s="210"/>
      <c r="O407" s="210"/>
      <c r="P407" s="210"/>
      <c r="Q407" s="210"/>
      <c r="R407" s="210"/>
      <c r="S407" s="210"/>
      <c r="T407" s="210"/>
      <c r="U407" s="210"/>
      <c r="V407" s="210"/>
      <c r="W407" s="210"/>
      <c r="X407" s="210"/>
      <c r="Y407" s="210"/>
      <c r="Z407" s="210"/>
    </row>
    <row r="408" spans="1:26" ht="15.75" customHeight="1" x14ac:dyDescent="0.25">
      <c r="A408" s="210"/>
      <c r="B408" s="210"/>
      <c r="C408" s="210"/>
      <c r="D408" s="210"/>
      <c r="E408" s="210"/>
      <c r="F408" s="210"/>
      <c r="G408" s="210"/>
      <c r="H408" s="210"/>
      <c r="I408" s="210"/>
      <c r="J408" s="210"/>
      <c r="K408" s="210"/>
      <c r="L408" s="210"/>
      <c r="M408" s="210"/>
      <c r="N408" s="210"/>
      <c r="O408" s="210"/>
      <c r="P408" s="210"/>
      <c r="Q408" s="210"/>
      <c r="R408" s="210"/>
      <c r="S408" s="210"/>
      <c r="T408" s="210"/>
      <c r="U408" s="210"/>
      <c r="V408" s="210"/>
      <c r="W408" s="210"/>
      <c r="X408" s="210"/>
      <c r="Y408" s="210"/>
      <c r="Z408" s="210"/>
    </row>
    <row r="409" spans="1:26" ht="15.75" customHeight="1" x14ac:dyDescent="0.25">
      <c r="A409" s="210"/>
      <c r="B409" s="210"/>
      <c r="C409" s="210"/>
      <c r="D409" s="210"/>
      <c r="E409" s="210"/>
      <c r="F409" s="210"/>
      <c r="G409" s="210"/>
      <c r="H409" s="210"/>
      <c r="I409" s="210"/>
      <c r="J409" s="210"/>
      <c r="K409" s="210"/>
      <c r="L409" s="210"/>
      <c r="M409" s="210"/>
      <c r="N409" s="210"/>
      <c r="O409" s="210"/>
      <c r="P409" s="210"/>
      <c r="Q409" s="210"/>
      <c r="R409" s="210"/>
      <c r="S409" s="210"/>
      <c r="T409" s="210"/>
      <c r="U409" s="210"/>
      <c r="V409" s="210"/>
      <c r="W409" s="210"/>
      <c r="X409" s="210"/>
      <c r="Y409" s="210"/>
      <c r="Z409" s="210"/>
    </row>
    <row r="410" spans="1:26" ht="15.75" customHeight="1" x14ac:dyDescent="0.25">
      <c r="A410" s="210"/>
      <c r="B410" s="210"/>
      <c r="C410" s="210"/>
      <c r="D410" s="210"/>
      <c r="E410" s="210"/>
      <c r="F410" s="210"/>
      <c r="G410" s="210"/>
      <c r="H410" s="210"/>
      <c r="I410" s="210"/>
      <c r="J410" s="210"/>
      <c r="K410" s="210"/>
      <c r="L410" s="210"/>
      <c r="M410" s="210"/>
      <c r="N410" s="210"/>
      <c r="O410" s="210"/>
      <c r="P410" s="210"/>
      <c r="Q410" s="210"/>
      <c r="R410" s="210"/>
      <c r="S410" s="210"/>
      <c r="T410" s="210"/>
      <c r="U410" s="210"/>
      <c r="V410" s="210"/>
      <c r="W410" s="210"/>
      <c r="X410" s="210"/>
      <c r="Y410" s="210"/>
      <c r="Z410" s="210"/>
    </row>
    <row r="411" spans="1:26" ht="15.75" customHeight="1" x14ac:dyDescent="0.25">
      <c r="A411" s="210"/>
      <c r="B411" s="210"/>
      <c r="C411" s="210"/>
      <c r="D411" s="210"/>
      <c r="E411" s="210"/>
      <c r="F411" s="210"/>
      <c r="G411" s="210"/>
      <c r="H411" s="210"/>
      <c r="I411" s="210"/>
      <c r="J411" s="210"/>
      <c r="K411" s="210"/>
      <c r="L411" s="210"/>
      <c r="M411" s="210"/>
      <c r="N411" s="210"/>
      <c r="O411" s="210"/>
      <c r="P411" s="210"/>
      <c r="Q411" s="210"/>
      <c r="R411" s="210"/>
      <c r="S411" s="210"/>
      <c r="T411" s="210"/>
      <c r="U411" s="210"/>
      <c r="V411" s="210"/>
      <c r="W411" s="210"/>
      <c r="X411" s="210"/>
      <c r="Y411" s="210"/>
      <c r="Z411" s="210"/>
    </row>
    <row r="412" spans="1:26" ht="15.75" customHeight="1" x14ac:dyDescent="0.25">
      <c r="A412" s="210"/>
      <c r="B412" s="210"/>
      <c r="C412" s="210"/>
      <c r="D412" s="210"/>
      <c r="E412" s="210"/>
      <c r="F412" s="210"/>
      <c r="G412" s="210"/>
      <c r="H412" s="210"/>
      <c r="I412" s="210"/>
      <c r="J412" s="210"/>
      <c r="K412" s="210"/>
      <c r="L412" s="210"/>
      <c r="M412" s="210"/>
      <c r="N412" s="210"/>
      <c r="O412" s="210"/>
      <c r="P412" s="210"/>
      <c r="Q412" s="210"/>
      <c r="R412" s="210"/>
      <c r="S412" s="210"/>
      <c r="T412" s="210"/>
      <c r="U412" s="210"/>
      <c r="V412" s="210"/>
      <c r="W412" s="210"/>
      <c r="X412" s="210"/>
      <c r="Y412" s="210"/>
      <c r="Z412" s="210"/>
    </row>
    <row r="413" spans="1:26" ht="15.75" customHeight="1" x14ac:dyDescent="0.25">
      <c r="A413" s="210"/>
      <c r="B413" s="210"/>
      <c r="C413" s="210"/>
      <c r="D413" s="210"/>
      <c r="E413" s="210"/>
      <c r="F413" s="210"/>
      <c r="G413" s="210"/>
      <c r="H413" s="210"/>
      <c r="I413" s="210"/>
      <c r="J413" s="210"/>
      <c r="K413" s="210"/>
      <c r="L413" s="210"/>
      <c r="M413" s="210"/>
      <c r="N413" s="210"/>
      <c r="O413" s="210"/>
      <c r="P413" s="210"/>
      <c r="Q413" s="210"/>
      <c r="R413" s="210"/>
      <c r="S413" s="210"/>
      <c r="T413" s="210"/>
      <c r="U413" s="210"/>
      <c r="V413" s="210"/>
      <c r="W413" s="210"/>
      <c r="X413" s="210"/>
      <c r="Y413" s="210"/>
      <c r="Z413" s="210"/>
    </row>
    <row r="414" spans="1:26" ht="15.75" customHeight="1" x14ac:dyDescent="0.25">
      <c r="A414" s="210"/>
      <c r="B414" s="210"/>
      <c r="C414" s="210"/>
      <c r="D414" s="210"/>
      <c r="E414" s="210"/>
      <c r="F414" s="210"/>
      <c r="G414" s="210"/>
      <c r="H414" s="210"/>
      <c r="I414" s="210"/>
      <c r="J414" s="210"/>
      <c r="K414" s="210"/>
      <c r="L414" s="210"/>
      <c r="M414" s="210"/>
      <c r="N414" s="210"/>
      <c r="O414" s="210"/>
      <c r="P414" s="210"/>
      <c r="Q414" s="210"/>
      <c r="R414" s="210"/>
      <c r="S414" s="210"/>
      <c r="T414" s="210"/>
      <c r="U414" s="210"/>
      <c r="V414" s="210"/>
      <c r="W414" s="210"/>
      <c r="X414" s="210"/>
      <c r="Y414" s="210"/>
      <c r="Z414" s="210"/>
    </row>
    <row r="415" spans="1:26" ht="15.75" customHeight="1" x14ac:dyDescent="0.25">
      <c r="A415" s="210"/>
      <c r="B415" s="210"/>
      <c r="C415" s="210"/>
      <c r="D415" s="210"/>
      <c r="E415" s="210"/>
      <c r="F415" s="210"/>
      <c r="G415" s="210"/>
      <c r="H415" s="210"/>
      <c r="I415" s="210"/>
      <c r="J415" s="210"/>
      <c r="K415" s="210"/>
      <c r="L415" s="210"/>
      <c r="M415" s="210"/>
      <c r="N415" s="210"/>
      <c r="O415" s="210"/>
      <c r="P415" s="210"/>
      <c r="Q415" s="210"/>
      <c r="R415" s="210"/>
      <c r="S415" s="210"/>
      <c r="T415" s="210"/>
      <c r="U415" s="210"/>
      <c r="V415" s="210"/>
      <c r="W415" s="210"/>
      <c r="X415" s="210"/>
      <c r="Y415" s="210"/>
      <c r="Z415" s="210"/>
    </row>
    <row r="416" spans="1:26" ht="15.75" customHeight="1" x14ac:dyDescent="0.25">
      <c r="A416" s="210"/>
      <c r="B416" s="210"/>
      <c r="C416" s="210"/>
      <c r="D416" s="210"/>
      <c r="E416" s="210"/>
      <c r="F416" s="210"/>
      <c r="G416" s="210"/>
      <c r="H416" s="210"/>
      <c r="I416" s="210"/>
      <c r="J416" s="210"/>
      <c r="K416" s="210"/>
      <c r="L416" s="210"/>
      <c r="M416" s="210"/>
      <c r="N416" s="210"/>
      <c r="O416" s="210"/>
      <c r="P416" s="210"/>
      <c r="Q416" s="210"/>
      <c r="R416" s="210"/>
      <c r="S416" s="210"/>
      <c r="T416" s="210"/>
      <c r="U416" s="210"/>
      <c r="V416" s="210"/>
      <c r="W416" s="210"/>
      <c r="X416" s="210"/>
      <c r="Y416" s="210"/>
      <c r="Z416" s="210"/>
    </row>
    <row r="417" spans="1:26" ht="15.75" customHeight="1" x14ac:dyDescent="0.25">
      <c r="A417" s="210"/>
      <c r="B417" s="210"/>
      <c r="C417" s="210"/>
      <c r="D417" s="210"/>
      <c r="E417" s="210"/>
      <c r="F417" s="210"/>
      <c r="G417" s="210"/>
      <c r="H417" s="210"/>
      <c r="I417" s="210"/>
      <c r="J417" s="210"/>
      <c r="K417" s="210"/>
      <c r="L417" s="210"/>
      <c r="M417" s="210"/>
      <c r="N417" s="210"/>
      <c r="O417" s="210"/>
      <c r="P417" s="210"/>
      <c r="Q417" s="210"/>
      <c r="R417" s="210"/>
      <c r="S417" s="210"/>
      <c r="T417" s="210"/>
      <c r="U417" s="210"/>
      <c r="V417" s="210"/>
      <c r="W417" s="210"/>
      <c r="X417" s="210"/>
      <c r="Y417" s="210"/>
      <c r="Z417" s="210"/>
    </row>
    <row r="418" spans="1:26" ht="15.75" customHeight="1" x14ac:dyDescent="0.25">
      <c r="A418" s="210"/>
      <c r="B418" s="210"/>
      <c r="C418" s="210"/>
      <c r="D418" s="210"/>
      <c r="E418" s="210"/>
      <c r="F418" s="210"/>
      <c r="G418" s="210"/>
      <c r="H418" s="210"/>
      <c r="I418" s="210"/>
      <c r="J418" s="210"/>
      <c r="K418" s="210"/>
      <c r="L418" s="210"/>
      <c r="M418" s="210"/>
      <c r="N418" s="210"/>
      <c r="O418" s="210"/>
      <c r="P418" s="210"/>
      <c r="Q418" s="210"/>
      <c r="R418" s="210"/>
      <c r="S418" s="210"/>
      <c r="T418" s="210"/>
      <c r="U418" s="210"/>
      <c r="V418" s="210"/>
      <c r="W418" s="210"/>
      <c r="X418" s="210"/>
      <c r="Y418" s="210"/>
      <c r="Z418" s="210"/>
    </row>
    <row r="419" spans="1:26" ht="15.75" customHeight="1" x14ac:dyDescent="0.25">
      <c r="A419" s="210"/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0"/>
      <c r="M419" s="210"/>
      <c r="N419" s="210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  <c r="Y419" s="210"/>
      <c r="Z419" s="210"/>
    </row>
    <row r="420" spans="1:26" ht="15.75" customHeight="1" x14ac:dyDescent="0.25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0"/>
      <c r="M420" s="210"/>
      <c r="N420" s="210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  <c r="Y420" s="210"/>
      <c r="Z420" s="210"/>
    </row>
    <row r="421" spans="1:26" ht="15.75" customHeight="1" x14ac:dyDescent="0.25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0"/>
      <c r="M421" s="210"/>
      <c r="N421" s="210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  <c r="Y421" s="210"/>
      <c r="Z421" s="210"/>
    </row>
    <row r="422" spans="1:26" ht="15.75" customHeight="1" x14ac:dyDescent="0.25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0"/>
      <c r="M422" s="210"/>
      <c r="N422" s="210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  <c r="Y422" s="210"/>
      <c r="Z422" s="210"/>
    </row>
    <row r="423" spans="1:26" ht="15.75" customHeight="1" x14ac:dyDescent="0.25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0"/>
      <c r="M423" s="210"/>
      <c r="N423" s="210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  <c r="Y423" s="210"/>
      <c r="Z423" s="210"/>
    </row>
    <row r="424" spans="1:26" ht="15.75" customHeight="1" x14ac:dyDescent="0.25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0"/>
      <c r="M424" s="210"/>
      <c r="N424" s="210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  <c r="Y424" s="210"/>
      <c r="Z424" s="210"/>
    </row>
    <row r="425" spans="1:26" ht="15.75" customHeight="1" x14ac:dyDescent="0.25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0"/>
      <c r="M425" s="210"/>
      <c r="N425" s="210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  <c r="Y425" s="210"/>
      <c r="Z425" s="210"/>
    </row>
    <row r="426" spans="1:26" ht="15.75" customHeight="1" x14ac:dyDescent="0.25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0"/>
      <c r="M426" s="210"/>
      <c r="N426" s="210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  <c r="Y426" s="210"/>
      <c r="Z426" s="210"/>
    </row>
    <row r="427" spans="1:26" ht="15.75" customHeight="1" x14ac:dyDescent="0.25">
      <c r="A427" s="210"/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210"/>
      <c r="P427" s="210"/>
      <c r="Q427" s="210"/>
      <c r="R427" s="210"/>
      <c r="S427" s="210"/>
      <c r="T427" s="210"/>
      <c r="U427" s="210"/>
      <c r="V427" s="210"/>
      <c r="W427" s="210"/>
      <c r="X427" s="210"/>
      <c r="Y427" s="210"/>
      <c r="Z427" s="210"/>
    </row>
    <row r="428" spans="1:26" ht="15.75" customHeight="1" x14ac:dyDescent="0.25">
      <c r="A428" s="210"/>
      <c r="B428" s="210"/>
      <c r="C428" s="210"/>
      <c r="D428" s="210"/>
      <c r="E428" s="210"/>
      <c r="F428" s="210"/>
      <c r="G428" s="210"/>
      <c r="H428" s="210"/>
      <c r="I428" s="210"/>
      <c r="J428" s="210"/>
      <c r="K428" s="210"/>
      <c r="L428" s="210"/>
      <c r="M428" s="210"/>
      <c r="N428" s="210"/>
      <c r="O428" s="210"/>
      <c r="P428" s="210"/>
      <c r="Q428" s="210"/>
      <c r="R428" s="210"/>
      <c r="S428" s="210"/>
      <c r="T428" s="210"/>
      <c r="U428" s="210"/>
      <c r="V428" s="210"/>
      <c r="W428" s="210"/>
      <c r="X428" s="210"/>
      <c r="Y428" s="210"/>
      <c r="Z428" s="210"/>
    </row>
    <row r="429" spans="1:26" ht="15.75" customHeight="1" x14ac:dyDescent="0.25">
      <c r="A429" s="210"/>
      <c r="B429" s="210"/>
      <c r="C429" s="210"/>
      <c r="D429" s="210"/>
      <c r="E429" s="210"/>
      <c r="F429" s="210"/>
      <c r="G429" s="210"/>
      <c r="H429" s="210"/>
      <c r="I429" s="210"/>
      <c r="J429" s="210"/>
      <c r="K429" s="210"/>
      <c r="L429" s="210"/>
      <c r="M429" s="210"/>
      <c r="N429" s="210"/>
      <c r="O429" s="210"/>
      <c r="P429" s="210"/>
      <c r="Q429" s="210"/>
      <c r="R429" s="210"/>
      <c r="S429" s="210"/>
      <c r="T429" s="210"/>
      <c r="U429" s="210"/>
      <c r="V429" s="210"/>
      <c r="W429" s="210"/>
      <c r="X429" s="210"/>
      <c r="Y429" s="210"/>
      <c r="Z429" s="210"/>
    </row>
    <row r="430" spans="1:26" ht="15.75" customHeight="1" x14ac:dyDescent="0.25">
      <c r="A430" s="210"/>
      <c r="B430" s="210"/>
      <c r="C430" s="210"/>
      <c r="D430" s="210"/>
      <c r="E430" s="210"/>
      <c r="F430" s="210"/>
      <c r="G430" s="210"/>
      <c r="H430" s="210"/>
      <c r="I430" s="210"/>
      <c r="J430" s="210"/>
      <c r="K430" s="210"/>
      <c r="L430" s="210"/>
      <c r="M430" s="210"/>
      <c r="N430" s="210"/>
      <c r="O430" s="210"/>
      <c r="P430" s="210"/>
      <c r="Q430" s="210"/>
      <c r="R430" s="210"/>
      <c r="S430" s="210"/>
      <c r="T430" s="210"/>
      <c r="U430" s="210"/>
      <c r="V430" s="210"/>
      <c r="W430" s="210"/>
      <c r="X430" s="210"/>
      <c r="Y430" s="210"/>
      <c r="Z430" s="210"/>
    </row>
    <row r="431" spans="1:26" ht="15.75" customHeight="1" x14ac:dyDescent="0.25">
      <c r="A431" s="210"/>
      <c r="B431" s="210"/>
      <c r="C431" s="210"/>
      <c r="D431" s="210"/>
      <c r="E431" s="210"/>
      <c r="F431" s="210"/>
      <c r="G431" s="210"/>
      <c r="H431" s="210"/>
      <c r="I431" s="210"/>
      <c r="J431" s="210"/>
      <c r="K431" s="210"/>
      <c r="L431" s="210"/>
      <c r="M431" s="210"/>
      <c r="N431" s="210"/>
      <c r="O431" s="210"/>
      <c r="P431" s="210"/>
      <c r="Q431" s="210"/>
      <c r="R431" s="210"/>
      <c r="S431" s="210"/>
      <c r="T431" s="210"/>
      <c r="U431" s="210"/>
      <c r="V431" s="210"/>
      <c r="W431" s="210"/>
      <c r="X431" s="210"/>
      <c r="Y431" s="210"/>
      <c r="Z431" s="210"/>
    </row>
    <row r="432" spans="1:26" ht="15.75" customHeight="1" x14ac:dyDescent="0.25">
      <c r="A432" s="210"/>
      <c r="B432" s="210"/>
      <c r="C432" s="210"/>
      <c r="D432" s="210"/>
      <c r="E432" s="210"/>
      <c r="F432" s="210"/>
      <c r="G432" s="210"/>
      <c r="H432" s="210"/>
      <c r="I432" s="210"/>
      <c r="J432" s="210"/>
      <c r="K432" s="210"/>
      <c r="L432" s="210"/>
      <c r="M432" s="210"/>
      <c r="N432" s="210"/>
      <c r="O432" s="210"/>
      <c r="P432" s="210"/>
      <c r="Q432" s="210"/>
      <c r="R432" s="210"/>
      <c r="S432" s="210"/>
      <c r="T432" s="210"/>
      <c r="U432" s="210"/>
      <c r="V432" s="210"/>
      <c r="W432" s="210"/>
      <c r="X432" s="210"/>
      <c r="Y432" s="210"/>
      <c r="Z432" s="210"/>
    </row>
    <row r="433" spans="1:26" ht="15.75" customHeight="1" x14ac:dyDescent="0.25">
      <c r="A433" s="210"/>
      <c r="B433" s="210"/>
      <c r="C433" s="210"/>
      <c r="D433" s="210"/>
      <c r="E433" s="210"/>
      <c r="F433" s="210"/>
      <c r="G433" s="210"/>
      <c r="H433" s="210"/>
      <c r="I433" s="210"/>
      <c r="J433" s="210"/>
      <c r="K433" s="210"/>
      <c r="L433" s="210"/>
      <c r="M433" s="210"/>
      <c r="N433" s="210"/>
      <c r="O433" s="210"/>
      <c r="P433" s="210"/>
      <c r="Q433" s="210"/>
      <c r="R433" s="210"/>
      <c r="S433" s="210"/>
      <c r="T433" s="210"/>
      <c r="U433" s="210"/>
      <c r="V433" s="210"/>
      <c r="W433" s="210"/>
      <c r="X433" s="210"/>
      <c r="Y433" s="210"/>
      <c r="Z433" s="210"/>
    </row>
    <row r="434" spans="1:26" ht="15.75" customHeight="1" x14ac:dyDescent="0.25">
      <c r="A434" s="210"/>
      <c r="B434" s="210"/>
      <c r="C434" s="210"/>
      <c r="D434" s="210"/>
      <c r="E434" s="210"/>
      <c r="F434" s="210"/>
      <c r="G434" s="210"/>
      <c r="H434" s="210"/>
      <c r="I434" s="210"/>
      <c r="J434" s="210"/>
      <c r="K434" s="210"/>
      <c r="L434" s="210"/>
      <c r="M434" s="210"/>
      <c r="N434" s="210"/>
      <c r="O434" s="210"/>
      <c r="P434" s="210"/>
      <c r="Q434" s="210"/>
      <c r="R434" s="210"/>
      <c r="S434" s="210"/>
      <c r="T434" s="210"/>
      <c r="U434" s="210"/>
      <c r="V434" s="210"/>
      <c r="W434" s="210"/>
      <c r="X434" s="210"/>
      <c r="Y434" s="210"/>
      <c r="Z434" s="210"/>
    </row>
    <row r="435" spans="1:26" ht="15.75" customHeight="1" x14ac:dyDescent="0.25">
      <c r="A435" s="210"/>
      <c r="B435" s="210"/>
      <c r="C435" s="210"/>
      <c r="D435" s="210"/>
      <c r="E435" s="210"/>
      <c r="F435" s="210"/>
      <c r="G435" s="210"/>
      <c r="H435" s="210"/>
      <c r="I435" s="210"/>
      <c r="J435" s="210"/>
      <c r="K435" s="210"/>
      <c r="L435" s="210"/>
      <c r="M435" s="210"/>
      <c r="N435" s="210"/>
      <c r="O435" s="210"/>
      <c r="P435" s="210"/>
      <c r="Q435" s="210"/>
      <c r="R435" s="210"/>
      <c r="S435" s="210"/>
      <c r="T435" s="210"/>
      <c r="U435" s="210"/>
      <c r="V435" s="210"/>
      <c r="W435" s="210"/>
      <c r="X435" s="210"/>
      <c r="Y435" s="210"/>
      <c r="Z435" s="210"/>
    </row>
    <row r="436" spans="1:26" ht="15.75" customHeight="1" x14ac:dyDescent="0.25">
      <c r="A436" s="210"/>
      <c r="B436" s="210"/>
      <c r="C436" s="210"/>
      <c r="D436" s="210"/>
      <c r="E436" s="210"/>
      <c r="F436" s="210"/>
      <c r="G436" s="210"/>
      <c r="H436" s="210"/>
      <c r="I436" s="210"/>
      <c r="J436" s="210"/>
      <c r="K436" s="210"/>
      <c r="L436" s="210"/>
      <c r="M436" s="210"/>
      <c r="N436" s="210"/>
      <c r="O436" s="210"/>
      <c r="P436" s="210"/>
      <c r="Q436" s="210"/>
      <c r="R436" s="210"/>
      <c r="S436" s="210"/>
      <c r="T436" s="210"/>
      <c r="U436" s="210"/>
      <c r="V436" s="210"/>
      <c r="W436" s="210"/>
      <c r="X436" s="210"/>
      <c r="Y436" s="210"/>
      <c r="Z436" s="210"/>
    </row>
    <row r="437" spans="1:26" ht="15.75" customHeight="1" x14ac:dyDescent="0.25">
      <c r="A437" s="210"/>
      <c r="B437" s="210"/>
      <c r="C437" s="210"/>
      <c r="D437" s="210"/>
      <c r="E437" s="210"/>
      <c r="F437" s="210"/>
      <c r="G437" s="210"/>
      <c r="H437" s="210"/>
      <c r="I437" s="210"/>
      <c r="J437" s="210"/>
      <c r="K437" s="210"/>
      <c r="L437" s="210"/>
      <c r="M437" s="210"/>
      <c r="N437" s="210"/>
      <c r="O437" s="210"/>
      <c r="P437" s="210"/>
      <c r="Q437" s="210"/>
      <c r="R437" s="210"/>
      <c r="S437" s="210"/>
      <c r="T437" s="210"/>
      <c r="U437" s="210"/>
      <c r="V437" s="210"/>
      <c r="W437" s="210"/>
      <c r="X437" s="210"/>
      <c r="Y437" s="210"/>
      <c r="Z437" s="210"/>
    </row>
    <row r="438" spans="1:26" ht="15.75" customHeight="1" x14ac:dyDescent="0.25">
      <c r="A438" s="210"/>
      <c r="B438" s="210"/>
      <c r="C438" s="210"/>
      <c r="D438" s="210"/>
      <c r="E438" s="210"/>
      <c r="F438" s="210"/>
      <c r="G438" s="210"/>
      <c r="H438" s="210"/>
      <c r="I438" s="210"/>
      <c r="J438" s="210"/>
      <c r="K438" s="210"/>
      <c r="L438" s="210"/>
      <c r="M438" s="210"/>
      <c r="N438" s="210"/>
      <c r="O438" s="210"/>
      <c r="P438" s="210"/>
      <c r="Q438" s="210"/>
      <c r="R438" s="210"/>
      <c r="S438" s="210"/>
      <c r="T438" s="210"/>
      <c r="U438" s="210"/>
      <c r="V438" s="210"/>
      <c r="W438" s="210"/>
      <c r="X438" s="210"/>
      <c r="Y438" s="210"/>
      <c r="Z438" s="210"/>
    </row>
    <row r="439" spans="1:26" ht="15.75" customHeight="1" x14ac:dyDescent="0.25">
      <c r="A439" s="210"/>
      <c r="B439" s="210"/>
      <c r="C439" s="210"/>
      <c r="D439" s="210"/>
      <c r="E439" s="210"/>
      <c r="F439" s="210"/>
      <c r="G439" s="210"/>
      <c r="H439" s="210"/>
      <c r="I439" s="210"/>
      <c r="J439" s="210"/>
      <c r="K439" s="210"/>
      <c r="L439" s="210"/>
      <c r="M439" s="210"/>
      <c r="N439" s="210"/>
      <c r="O439" s="210"/>
      <c r="P439" s="210"/>
      <c r="Q439" s="210"/>
      <c r="R439" s="210"/>
      <c r="S439" s="210"/>
      <c r="T439" s="210"/>
      <c r="U439" s="210"/>
      <c r="V439" s="210"/>
      <c r="W439" s="210"/>
      <c r="X439" s="210"/>
      <c r="Y439" s="210"/>
      <c r="Z439" s="210"/>
    </row>
    <row r="440" spans="1:26" ht="15.75" customHeight="1" x14ac:dyDescent="0.25">
      <c r="A440" s="210"/>
      <c r="B440" s="210"/>
      <c r="C440" s="210"/>
      <c r="D440" s="210"/>
      <c r="E440" s="210"/>
      <c r="F440" s="210"/>
      <c r="G440" s="210"/>
      <c r="H440" s="210"/>
      <c r="I440" s="210"/>
      <c r="J440" s="210"/>
      <c r="K440" s="210"/>
      <c r="L440" s="210"/>
      <c r="M440" s="210"/>
      <c r="N440" s="210"/>
      <c r="O440" s="210"/>
      <c r="P440" s="210"/>
      <c r="Q440" s="210"/>
      <c r="R440" s="210"/>
      <c r="S440" s="210"/>
      <c r="T440" s="210"/>
      <c r="U440" s="210"/>
      <c r="V440" s="210"/>
      <c r="W440" s="210"/>
      <c r="X440" s="210"/>
      <c r="Y440" s="210"/>
      <c r="Z440" s="210"/>
    </row>
    <row r="441" spans="1:26" ht="15.75" customHeight="1" x14ac:dyDescent="0.25">
      <c r="A441" s="210"/>
      <c r="B441" s="210"/>
      <c r="C441" s="210"/>
      <c r="D441" s="210"/>
      <c r="E441" s="210"/>
      <c r="F441" s="210"/>
      <c r="G441" s="210"/>
      <c r="H441" s="210"/>
      <c r="I441" s="210"/>
      <c r="J441" s="210"/>
      <c r="K441" s="210"/>
      <c r="L441" s="210"/>
      <c r="M441" s="210"/>
      <c r="N441" s="210"/>
      <c r="O441" s="210"/>
      <c r="P441" s="210"/>
      <c r="Q441" s="210"/>
      <c r="R441" s="210"/>
      <c r="S441" s="210"/>
      <c r="T441" s="210"/>
      <c r="U441" s="210"/>
      <c r="V441" s="210"/>
      <c r="W441" s="210"/>
      <c r="X441" s="210"/>
      <c r="Y441" s="210"/>
      <c r="Z441" s="210"/>
    </row>
    <row r="442" spans="1:26" ht="15.75" customHeight="1" x14ac:dyDescent="0.25">
      <c r="A442" s="210"/>
      <c r="B442" s="210"/>
      <c r="C442" s="210"/>
      <c r="D442" s="210"/>
      <c r="E442" s="210"/>
      <c r="F442" s="210"/>
      <c r="G442" s="210"/>
      <c r="H442" s="210"/>
      <c r="I442" s="210"/>
      <c r="J442" s="210"/>
      <c r="K442" s="210"/>
      <c r="L442" s="210"/>
      <c r="M442" s="210"/>
      <c r="N442" s="210"/>
      <c r="O442" s="210"/>
      <c r="P442" s="210"/>
      <c r="Q442" s="210"/>
      <c r="R442" s="210"/>
      <c r="S442" s="210"/>
      <c r="T442" s="210"/>
      <c r="U442" s="210"/>
      <c r="V442" s="210"/>
      <c r="W442" s="210"/>
      <c r="X442" s="210"/>
      <c r="Y442" s="210"/>
      <c r="Z442" s="210"/>
    </row>
    <row r="443" spans="1:26" ht="15.75" customHeight="1" x14ac:dyDescent="0.25">
      <c r="A443" s="210"/>
      <c r="B443" s="210"/>
      <c r="C443" s="210"/>
      <c r="D443" s="210"/>
      <c r="E443" s="210"/>
      <c r="F443" s="210"/>
      <c r="G443" s="210"/>
      <c r="H443" s="210"/>
      <c r="I443" s="210"/>
      <c r="J443" s="210"/>
      <c r="K443" s="210"/>
      <c r="L443" s="210"/>
      <c r="M443" s="210"/>
      <c r="N443" s="210"/>
      <c r="O443" s="210"/>
      <c r="P443" s="210"/>
      <c r="Q443" s="210"/>
      <c r="R443" s="210"/>
      <c r="S443" s="210"/>
      <c r="T443" s="210"/>
      <c r="U443" s="210"/>
      <c r="V443" s="210"/>
      <c r="W443" s="210"/>
      <c r="X443" s="210"/>
      <c r="Y443" s="210"/>
      <c r="Z443" s="210"/>
    </row>
    <row r="444" spans="1:26" ht="15.75" customHeight="1" x14ac:dyDescent="0.25">
      <c r="A444" s="210"/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0"/>
      <c r="M444" s="210"/>
      <c r="N444" s="210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  <c r="Y444" s="210"/>
      <c r="Z444" s="210"/>
    </row>
    <row r="445" spans="1:26" ht="15.75" customHeight="1" x14ac:dyDescent="0.25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0"/>
      <c r="M445" s="210"/>
      <c r="N445" s="210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  <c r="Y445" s="210"/>
      <c r="Z445" s="210"/>
    </row>
    <row r="446" spans="1:26" ht="15.75" customHeight="1" x14ac:dyDescent="0.25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0"/>
      <c r="M446" s="210"/>
      <c r="N446" s="210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  <c r="Y446" s="210"/>
      <c r="Z446" s="210"/>
    </row>
    <row r="447" spans="1:26" ht="15.75" customHeight="1" x14ac:dyDescent="0.25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0"/>
      <c r="M447" s="210"/>
      <c r="N447" s="210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  <c r="Y447" s="210"/>
      <c r="Z447" s="210"/>
    </row>
    <row r="448" spans="1:26" ht="15.75" customHeight="1" x14ac:dyDescent="0.25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0"/>
      <c r="M448" s="210"/>
      <c r="N448" s="210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  <c r="Y448" s="210"/>
      <c r="Z448" s="210"/>
    </row>
    <row r="449" spans="1:26" ht="15.75" customHeight="1" x14ac:dyDescent="0.25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0"/>
      <c r="M449" s="210"/>
      <c r="N449" s="210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  <c r="Y449" s="210"/>
      <c r="Z449" s="210"/>
    </row>
    <row r="450" spans="1:26" ht="15.75" customHeight="1" x14ac:dyDescent="0.25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0"/>
      <c r="M450" s="210"/>
      <c r="N450" s="210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  <c r="Y450" s="210"/>
      <c r="Z450" s="210"/>
    </row>
    <row r="451" spans="1:26" ht="15.75" customHeight="1" x14ac:dyDescent="0.25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0"/>
      <c r="M451" s="210"/>
      <c r="N451" s="210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  <c r="Y451" s="210"/>
      <c r="Z451" s="210"/>
    </row>
    <row r="452" spans="1:26" ht="15.75" customHeight="1" x14ac:dyDescent="0.25">
      <c r="A452" s="210"/>
      <c r="B452" s="210"/>
      <c r="C452" s="210"/>
      <c r="D452" s="210"/>
      <c r="E452" s="210"/>
      <c r="F452" s="210"/>
      <c r="G452" s="210"/>
      <c r="H452" s="210"/>
      <c r="I452" s="210"/>
      <c r="J452" s="210"/>
      <c r="K452" s="210"/>
      <c r="L452" s="210"/>
      <c r="M452" s="210"/>
      <c r="N452" s="210"/>
      <c r="O452" s="210"/>
      <c r="P452" s="210"/>
      <c r="Q452" s="210"/>
      <c r="R452" s="210"/>
      <c r="S452" s="210"/>
      <c r="T452" s="210"/>
      <c r="U452" s="210"/>
      <c r="V452" s="210"/>
      <c r="W452" s="210"/>
      <c r="X452" s="210"/>
      <c r="Y452" s="210"/>
      <c r="Z452" s="210"/>
    </row>
    <row r="453" spans="1:26" ht="15.75" customHeight="1" x14ac:dyDescent="0.25">
      <c r="A453" s="210"/>
      <c r="B453" s="210"/>
      <c r="C453" s="210"/>
      <c r="D453" s="210"/>
      <c r="E453" s="210"/>
      <c r="F453" s="210"/>
      <c r="G453" s="210"/>
      <c r="H453" s="210"/>
      <c r="I453" s="210"/>
      <c r="J453" s="210"/>
      <c r="K453" s="210"/>
      <c r="L453" s="210"/>
      <c r="M453" s="210"/>
      <c r="N453" s="210"/>
      <c r="O453" s="210"/>
      <c r="P453" s="210"/>
      <c r="Q453" s="210"/>
      <c r="R453" s="210"/>
      <c r="S453" s="210"/>
      <c r="T453" s="210"/>
      <c r="U453" s="210"/>
      <c r="V453" s="210"/>
      <c r="W453" s="210"/>
      <c r="X453" s="210"/>
      <c r="Y453" s="210"/>
      <c r="Z453" s="210"/>
    </row>
    <row r="454" spans="1:26" ht="15.75" customHeight="1" x14ac:dyDescent="0.25">
      <c r="A454" s="210"/>
      <c r="B454" s="210"/>
      <c r="C454" s="210"/>
      <c r="D454" s="210"/>
      <c r="E454" s="210"/>
      <c r="F454" s="210"/>
      <c r="G454" s="210"/>
      <c r="H454" s="210"/>
      <c r="I454" s="210"/>
      <c r="J454" s="210"/>
      <c r="K454" s="210"/>
      <c r="L454" s="210"/>
      <c r="M454" s="210"/>
      <c r="N454" s="210"/>
      <c r="O454" s="210"/>
      <c r="P454" s="210"/>
      <c r="Q454" s="210"/>
      <c r="R454" s="210"/>
      <c r="S454" s="210"/>
      <c r="T454" s="210"/>
      <c r="U454" s="210"/>
      <c r="V454" s="210"/>
      <c r="W454" s="210"/>
      <c r="X454" s="210"/>
      <c r="Y454" s="210"/>
      <c r="Z454" s="210"/>
    </row>
    <row r="455" spans="1:26" ht="15.75" customHeight="1" x14ac:dyDescent="0.25">
      <c r="A455" s="210"/>
      <c r="B455" s="210"/>
      <c r="C455" s="210"/>
      <c r="D455" s="210"/>
      <c r="E455" s="210"/>
      <c r="F455" s="210"/>
      <c r="G455" s="210"/>
      <c r="H455" s="210"/>
      <c r="I455" s="210"/>
      <c r="J455" s="210"/>
      <c r="K455" s="210"/>
      <c r="L455" s="210"/>
      <c r="M455" s="210"/>
      <c r="N455" s="210"/>
      <c r="O455" s="210"/>
      <c r="P455" s="210"/>
      <c r="Q455" s="210"/>
      <c r="R455" s="210"/>
      <c r="S455" s="210"/>
      <c r="T455" s="210"/>
      <c r="U455" s="210"/>
      <c r="V455" s="210"/>
      <c r="W455" s="210"/>
      <c r="X455" s="210"/>
      <c r="Y455" s="210"/>
      <c r="Z455" s="210"/>
    </row>
    <row r="456" spans="1:26" ht="15.75" customHeight="1" x14ac:dyDescent="0.25">
      <c r="A456" s="210"/>
      <c r="B456" s="210"/>
      <c r="C456" s="210"/>
      <c r="D456" s="210"/>
      <c r="E456" s="210"/>
      <c r="F456" s="210"/>
      <c r="G456" s="210"/>
      <c r="H456" s="210"/>
      <c r="I456" s="210"/>
      <c r="J456" s="210"/>
      <c r="K456" s="210"/>
      <c r="L456" s="210"/>
      <c r="M456" s="210"/>
      <c r="N456" s="210"/>
      <c r="O456" s="210"/>
      <c r="P456" s="210"/>
      <c r="Q456" s="210"/>
      <c r="R456" s="210"/>
      <c r="S456" s="210"/>
      <c r="T456" s="210"/>
      <c r="U456" s="210"/>
      <c r="V456" s="210"/>
      <c r="W456" s="210"/>
      <c r="X456" s="210"/>
      <c r="Y456" s="210"/>
      <c r="Z456" s="210"/>
    </row>
    <row r="457" spans="1:26" ht="15.75" customHeight="1" x14ac:dyDescent="0.25">
      <c r="A457" s="210"/>
      <c r="B457" s="210"/>
      <c r="C457" s="210"/>
      <c r="D457" s="210"/>
      <c r="E457" s="210"/>
      <c r="F457" s="210"/>
      <c r="G457" s="210"/>
      <c r="H457" s="210"/>
      <c r="I457" s="210"/>
      <c r="J457" s="210"/>
      <c r="K457" s="210"/>
      <c r="L457" s="210"/>
      <c r="M457" s="210"/>
      <c r="N457" s="210"/>
      <c r="O457" s="210"/>
      <c r="P457" s="210"/>
      <c r="Q457" s="210"/>
      <c r="R457" s="210"/>
      <c r="S457" s="210"/>
      <c r="T457" s="210"/>
      <c r="U457" s="210"/>
      <c r="V457" s="210"/>
      <c r="W457" s="210"/>
      <c r="X457" s="210"/>
      <c r="Y457" s="210"/>
      <c r="Z457" s="210"/>
    </row>
    <row r="458" spans="1:26" ht="15.75" customHeight="1" x14ac:dyDescent="0.25">
      <c r="A458" s="210"/>
      <c r="B458" s="210"/>
      <c r="C458" s="210"/>
      <c r="D458" s="210"/>
      <c r="E458" s="210"/>
      <c r="F458" s="210"/>
      <c r="G458" s="210"/>
      <c r="H458" s="210"/>
      <c r="I458" s="210"/>
      <c r="J458" s="210"/>
      <c r="K458" s="210"/>
      <c r="L458" s="210"/>
      <c r="M458" s="210"/>
      <c r="N458" s="210"/>
      <c r="O458" s="210"/>
      <c r="P458" s="210"/>
      <c r="Q458" s="210"/>
      <c r="R458" s="210"/>
      <c r="S458" s="210"/>
      <c r="T458" s="210"/>
      <c r="U458" s="210"/>
      <c r="V458" s="210"/>
      <c r="W458" s="210"/>
      <c r="X458" s="210"/>
      <c r="Y458" s="210"/>
      <c r="Z458" s="210"/>
    </row>
    <row r="459" spans="1:26" ht="15.75" customHeight="1" x14ac:dyDescent="0.25">
      <c r="A459" s="210"/>
      <c r="B459" s="210"/>
      <c r="C459" s="210"/>
      <c r="D459" s="210"/>
      <c r="E459" s="210"/>
      <c r="F459" s="210"/>
      <c r="G459" s="210"/>
      <c r="H459" s="210"/>
      <c r="I459" s="210"/>
      <c r="J459" s="210"/>
      <c r="K459" s="210"/>
      <c r="L459" s="210"/>
      <c r="M459" s="210"/>
      <c r="N459" s="210"/>
      <c r="O459" s="210"/>
      <c r="P459" s="210"/>
      <c r="Q459" s="210"/>
      <c r="R459" s="210"/>
      <c r="S459" s="210"/>
      <c r="T459" s="210"/>
      <c r="U459" s="210"/>
      <c r="V459" s="210"/>
      <c r="W459" s="210"/>
      <c r="X459" s="210"/>
      <c r="Y459" s="210"/>
      <c r="Z459" s="210"/>
    </row>
    <row r="460" spans="1:26" ht="15.75" customHeight="1" x14ac:dyDescent="0.25">
      <c r="A460" s="210"/>
      <c r="B460" s="210"/>
      <c r="C460" s="210"/>
      <c r="D460" s="210"/>
      <c r="E460" s="210"/>
      <c r="F460" s="210"/>
      <c r="G460" s="210"/>
      <c r="H460" s="210"/>
      <c r="I460" s="210"/>
      <c r="J460" s="210"/>
      <c r="K460" s="210"/>
      <c r="L460" s="210"/>
      <c r="M460" s="210"/>
      <c r="N460" s="210"/>
      <c r="O460" s="210"/>
      <c r="P460" s="210"/>
      <c r="Q460" s="210"/>
      <c r="R460" s="210"/>
      <c r="S460" s="210"/>
      <c r="T460" s="210"/>
      <c r="U460" s="210"/>
      <c r="V460" s="210"/>
      <c r="W460" s="210"/>
      <c r="X460" s="210"/>
      <c r="Y460" s="210"/>
      <c r="Z460" s="210"/>
    </row>
    <row r="461" spans="1:26" ht="15.75" customHeight="1" x14ac:dyDescent="0.25">
      <c r="A461" s="210"/>
      <c r="B461" s="210"/>
      <c r="C461" s="210"/>
      <c r="D461" s="210"/>
      <c r="E461" s="210"/>
      <c r="F461" s="210"/>
      <c r="G461" s="210"/>
      <c r="H461" s="210"/>
      <c r="I461" s="210"/>
      <c r="J461" s="210"/>
      <c r="K461" s="210"/>
      <c r="L461" s="210"/>
      <c r="M461" s="210"/>
      <c r="N461" s="210"/>
      <c r="O461" s="210"/>
      <c r="P461" s="210"/>
      <c r="Q461" s="210"/>
      <c r="R461" s="210"/>
      <c r="S461" s="210"/>
      <c r="T461" s="210"/>
      <c r="U461" s="210"/>
      <c r="V461" s="210"/>
      <c r="W461" s="210"/>
      <c r="X461" s="210"/>
      <c r="Y461" s="210"/>
      <c r="Z461" s="210"/>
    </row>
    <row r="462" spans="1:26" ht="15.75" customHeight="1" x14ac:dyDescent="0.25">
      <c r="A462" s="210"/>
      <c r="B462" s="210"/>
      <c r="C462" s="210"/>
      <c r="D462" s="210"/>
      <c r="E462" s="210"/>
      <c r="F462" s="210"/>
      <c r="G462" s="210"/>
      <c r="H462" s="210"/>
      <c r="I462" s="210"/>
      <c r="J462" s="210"/>
      <c r="K462" s="210"/>
      <c r="L462" s="210"/>
      <c r="M462" s="210"/>
      <c r="N462" s="210"/>
      <c r="O462" s="210"/>
      <c r="P462" s="210"/>
      <c r="Q462" s="210"/>
      <c r="R462" s="210"/>
      <c r="S462" s="210"/>
      <c r="T462" s="210"/>
      <c r="U462" s="210"/>
      <c r="V462" s="210"/>
      <c r="W462" s="210"/>
      <c r="X462" s="210"/>
      <c r="Y462" s="210"/>
      <c r="Z462" s="210"/>
    </row>
    <row r="463" spans="1:26" ht="15.75" customHeight="1" x14ac:dyDescent="0.25">
      <c r="A463" s="210"/>
      <c r="B463" s="210"/>
      <c r="C463" s="210"/>
      <c r="D463" s="210"/>
      <c r="E463" s="210"/>
      <c r="F463" s="210"/>
      <c r="G463" s="210"/>
      <c r="H463" s="210"/>
      <c r="I463" s="210"/>
      <c r="J463" s="210"/>
      <c r="K463" s="210"/>
      <c r="L463" s="210"/>
      <c r="M463" s="210"/>
      <c r="N463" s="210"/>
      <c r="O463" s="210"/>
      <c r="P463" s="210"/>
      <c r="Q463" s="210"/>
      <c r="R463" s="210"/>
      <c r="S463" s="210"/>
      <c r="T463" s="210"/>
      <c r="U463" s="210"/>
      <c r="V463" s="210"/>
      <c r="W463" s="210"/>
      <c r="X463" s="210"/>
      <c r="Y463" s="210"/>
      <c r="Z463" s="210"/>
    </row>
    <row r="464" spans="1:26" ht="15.75" customHeight="1" x14ac:dyDescent="0.25">
      <c r="A464" s="210"/>
      <c r="B464" s="210"/>
      <c r="C464" s="210"/>
      <c r="D464" s="210"/>
      <c r="E464" s="210"/>
      <c r="F464" s="210"/>
      <c r="G464" s="210"/>
      <c r="H464" s="210"/>
      <c r="I464" s="210"/>
      <c r="J464" s="210"/>
      <c r="K464" s="210"/>
      <c r="L464" s="210"/>
      <c r="M464" s="210"/>
      <c r="N464" s="210"/>
      <c r="O464" s="210"/>
      <c r="P464" s="210"/>
      <c r="Q464" s="210"/>
      <c r="R464" s="210"/>
      <c r="S464" s="210"/>
      <c r="T464" s="210"/>
      <c r="U464" s="210"/>
      <c r="V464" s="210"/>
      <c r="W464" s="210"/>
      <c r="X464" s="210"/>
      <c r="Y464" s="210"/>
      <c r="Z464" s="210"/>
    </row>
    <row r="465" spans="1:26" ht="15.75" customHeight="1" x14ac:dyDescent="0.25">
      <c r="A465" s="210"/>
      <c r="B465" s="210"/>
      <c r="C465" s="210"/>
      <c r="D465" s="210"/>
      <c r="E465" s="210"/>
      <c r="F465" s="210"/>
      <c r="G465" s="210"/>
      <c r="H465" s="210"/>
      <c r="I465" s="210"/>
      <c r="J465" s="210"/>
      <c r="K465" s="210"/>
      <c r="L465" s="210"/>
      <c r="M465" s="210"/>
      <c r="N465" s="210"/>
      <c r="O465" s="210"/>
      <c r="P465" s="210"/>
      <c r="Q465" s="210"/>
      <c r="R465" s="210"/>
      <c r="S465" s="210"/>
      <c r="T465" s="210"/>
      <c r="U465" s="210"/>
      <c r="V465" s="210"/>
      <c r="W465" s="210"/>
      <c r="X465" s="210"/>
      <c r="Y465" s="210"/>
      <c r="Z465" s="210"/>
    </row>
    <row r="466" spans="1:26" ht="15.75" customHeight="1" x14ac:dyDescent="0.25">
      <c r="A466" s="210"/>
      <c r="B466" s="210"/>
      <c r="C466" s="210"/>
      <c r="D466" s="210"/>
      <c r="E466" s="210"/>
      <c r="F466" s="210"/>
      <c r="G466" s="210"/>
      <c r="H466" s="210"/>
      <c r="I466" s="210"/>
      <c r="J466" s="210"/>
      <c r="K466" s="210"/>
      <c r="L466" s="210"/>
      <c r="M466" s="210"/>
      <c r="N466" s="210"/>
      <c r="O466" s="210"/>
      <c r="P466" s="210"/>
      <c r="Q466" s="210"/>
      <c r="R466" s="210"/>
      <c r="S466" s="210"/>
      <c r="T466" s="210"/>
      <c r="U466" s="210"/>
      <c r="V466" s="210"/>
      <c r="W466" s="210"/>
      <c r="X466" s="210"/>
      <c r="Y466" s="210"/>
      <c r="Z466" s="210"/>
    </row>
    <row r="467" spans="1:26" ht="15.75" customHeight="1" x14ac:dyDescent="0.25">
      <c r="A467" s="210"/>
      <c r="B467" s="210"/>
      <c r="C467" s="210"/>
      <c r="D467" s="210"/>
      <c r="E467" s="210"/>
      <c r="F467" s="210"/>
      <c r="G467" s="210"/>
      <c r="H467" s="210"/>
      <c r="I467" s="210"/>
      <c r="J467" s="210"/>
      <c r="K467" s="210"/>
      <c r="L467" s="210"/>
      <c r="M467" s="210"/>
      <c r="N467" s="210"/>
      <c r="O467" s="210"/>
      <c r="P467" s="210"/>
      <c r="Q467" s="210"/>
      <c r="R467" s="210"/>
      <c r="S467" s="210"/>
      <c r="T467" s="210"/>
      <c r="U467" s="210"/>
      <c r="V467" s="210"/>
      <c r="W467" s="210"/>
      <c r="X467" s="210"/>
      <c r="Y467" s="210"/>
      <c r="Z467" s="210"/>
    </row>
    <row r="468" spans="1:26" ht="15.75" customHeight="1" x14ac:dyDescent="0.25">
      <c r="A468" s="210"/>
      <c r="B468" s="210"/>
      <c r="C468" s="210"/>
      <c r="D468" s="210"/>
      <c r="E468" s="210"/>
      <c r="F468" s="210"/>
      <c r="G468" s="210"/>
      <c r="H468" s="210"/>
      <c r="I468" s="210"/>
      <c r="J468" s="210"/>
      <c r="K468" s="210"/>
      <c r="L468" s="210"/>
      <c r="M468" s="210"/>
      <c r="N468" s="210"/>
      <c r="O468" s="210"/>
      <c r="P468" s="210"/>
      <c r="Q468" s="210"/>
      <c r="R468" s="210"/>
      <c r="S468" s="210"/>
      <c r="T468" s="210"/>
      <c r="U468" s="210"/>
      <c r="V468" s="210"/>
      <c r="W468" s="210"/>
      <c r="X468" s="210"/>
      <c r="Y468" s="210"/>
      <c r="Z468" s="210"/>
    </row>
    <row r="469" spans="1:26" ht="15.75" customHeight="1" x14ac:dyDescent="0.25">
      <c r="A469" s="210"/>
      <c r="B469" s="210"/>
      <c r="C469" s="210"/>
      <c r="D469" s="210"/>
      <c r="E469" s="210"/>
      <c r="F469" s="210"/>
      <c r="G469" s="210"/>
      <c r="H469" s="210"/>
      <c r="I469" s="210"/>
      <c r="J469" s="210"/>
      <c r="K469" s="210"/>
      <c r="L469" s="210"/>
      <c r="M469" s="210"/>
      <c r="N469" s="210"/>
      <c r="O469" s="210"/>
      <c r="P469" s="210"/>
      <c r="Q469" s="210"/>
      <c r="R469" s="210"/>
      <c r="S469" s="210"/>
      <c r="T469" s="210"/>
      <c r="U469" s="210"/>
      <c r="V469" s="210"/>
      <c r="W469" s="210"/>
      <c r="X469" s="210"/>
      <c r="Y469" s="210"/>
      <c r="Z469" s="210"/>
    </row>
    <row r="470" spans="1:26" ht="15.75" customHeight="1" x14ac:dyDescent="0.25">
      <c r="A470" s="210"/>
      <c r="B470" s="210"/>
      <c r="C470" s="210"/>
      <c r="D470" s="210"/>
      <c r="E470" s="210"/>
      <c r="F470" s="210"/>
      <c r="G470" s="210"/>
      <c r="H470" s="210"/>
      <c r="I470" s="210"/>
      <c r="J470" s="210"/>
      <c r="K470" s="210"/>
      <c r="L470" s="210"/>
      <c r="M470" s="210"/>
      <c r="N470" s="210"/>
      <c r="O470" s="210"/>
      <c r="P470" s="210"/>
      <c r="Q470" s="210"/>
      <c r="R470" s="210"/>
      <c r="S470" s="210"/>
      <c r="T470" s="210"/>
      <c r="U470" s="210"/>
      <c r="V470" s="210"/>
      <c r="W470" s="210"/>
      <c r="X470" s="210"/>
      <c r="Y470" s="210"/>
      <c r="Z470" s="210"/>
    </row>
    <row r="471" spans="1:26" ht="15.75" customHeight="1" x14ac:dyDescent="0.25">
      <c r="A471" s="210"/>
      <c r="B471" s="210"/>
      <c r="C471" s="210"/>
      <c r="D471" s="210"/>
      <c r="E471" s="210"/>
      <c r="F471" s="210"/>
      <c r="G471" s="210"/>
      <c r="H471" s="210"/>
      <c r="I471" s="210"/>
      <c r="J471" s="210"/>
      <c r="K471" s="210"/>
      <c r="L471" s="210"/>
      <c r="M471" s="210"/>
      <c r="N471" s="210"/>
      <c r="O471" s="210"/>
      <c r="P471" s="210"/>
      <c r="Q471" s="210"/>
      <c r="R471" s="210"/>
      <c r="S471" s="210"/>
      <c r="T471" s="210"/>
      <c r="U471" s="210"/>
      <c r="V471" s="210"/>
      <c r="W471" s="210"/>
      <c r="X471" s="210"/>
      <c r="Y471" s="210"/>
      <c r="Z471" s="210"/>
    </row>
    <row r="472" spans="1:26" ht="15.75" customHeight="1" x14ac:dyDescent="0.25">
      <c r="A472" s="210"/>
      <c r="B472" s="210"/>
      <c r="C472" s="210"/>
      <c r="D472" s="210"/>
      <c r="E472" s="210"/>
      <c r="F472" s="210"/>
      <c r="G472" s="210"/>
      <c r="H472" s="210"/>
      <c r="I472" s="210"/>
      <c r="J472" s="210"/>
      <c r="K472" s="210"/>
      <c r="L472" s="210"/>
      <c r="M472" s="210"/>
      <c r="N472" s="210"/>
      <c r="O472" s="210"/>
      <c r="P472" s="210"/>
      <c r="Q472" s="210"/>
      <c r="R472" s="210"/>
      <c r="S472" s="210"/>
      <c r="T472" s="210"/>
      <c r="U472" s="210"/>
      <c r="V472" s="210"/>
      <c r="W472" s="210"/>
      <c r="X472" s="210"/>
      <c r="Y472" s="210"/>
      <c r="Z472" s="210"/>
    </row>
    <row r="473" spans="1:26" ht="15.75" customHeight="1" x14ac:dyDescent="0.25">
      <c r="A473" s="210"/>
      <c r="B473" s="210"/>
      <c r="C473" s="210"/>
      <c r="D473" s="210"/>
      <c r="E473" s="210"/>
      <c r="F473" s="210"/>
      <c r="G473" s="210"/>
      <c r="H473" s="210"/>
      <c r="I473" s="210"/>
      <c r="J473" s="210"/>
      <c r="K473" s="210"/>
      <c r="L473" s="210"/>
      <c r="M473" s="210"/>
      <c r="N473" s="210"/>
      <c r="O473" s="210"/>
      <c r="P473" s="210"/>
      <c r="Q473" s="210"/>
      <c r="R473" s="210"/>
      <c r="S473" s="210"/>
      <c r="T473" s="210"/>
      <c r="U473" s="210"/>
      <c r="V473" s="210"/>
      <c r="W473" s="210"/>
      <c r="X473" s="210"/>
      <c r="Y473" s="210"/>
      <c r="Z473" s="210"/>
    </row>
    <row r="474" spans="1:26" ht="15.75" customHeight="1" x14ac:dyDescent="0.25">
      <c r="A474" s="210"/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210"/>
      <c r="P474" s="210"/>
      <c r="Q474" s="210"/>
      <c r="R474" s="210"/>
      <c r="S474" s="210"/>
      <c r="T474" s="210"/>
      <c r="U474" s="210"/>
      <c r="V474" s="210"/>
      <c r="W474" s="210"/>
      <c r="X474" s="210"/>
      <c r="Y474" s="210"/>
      <c r="Z474" s="210"/>
    </row>
    <row r="475" spans="1:26" ht="15.75" customHeight="1" x14ac:dyDescent="0.25">
      <c r="A475" s="210"/>
      <c r="B475" s="210"/>
      <c r="C475" s="210"/>
      <c r="D475" s="210"/>
      <c r="E475" s="210"/>
      <c r="F475" s="210"/>
      <c r="G475" s="210"/>
      <c r="H475" s="210"/>
      <c r="I475" s="210"/>
      <c r="J475" s="210"/>
      <c r="K475" s="210"/>
      <c r="L475" s="210"/>
      <c r="M475" s="210"/>
      <c r="N475" s="210"/>
      <c r="O475" s="210"/>
      <c r="P475" s="210"/>
      <c r="Q475" s="210"/>
      <c r="R475" s="210"/>
      <c r="S475" s="210"/>
      <c r="T475" s="210"/>
      <c r="U475" s="210"/>
      <c r="V475" s="210"/>
      <c r="W475" s="210"/>
      <c r="X475" s="210"/>
      <c r="Y475" s="210"/>
      <c r="Z475" s="210"/>
    </row>
    <row r="476" spans="1:26" ht="15.75" customHeight="1" x14ac:dyDescent="0.25">
      <c r="A476" s="210"/>
      <c r="B476" s="210"/>
      <c r="C476" s="210"/>
      <c r="D476" s="210"/>
      <c r="E476" s="210"/>
      <c r="F476" s="210"/>
      <c r="G476" s="210"/>
      <c r="H476" s="210"/>
      <c r="I476" s="210"/>
      <c r="J476" s="210"/>
      <c r="K476" s="210"/>
      <c r="L476" s="210"/>
      <c r="M476" s="210"/>
      <c r="N476" s="210"/>
      <c r="O476" s="210"/>
      <c r="P476" s="210"/>
      <c r="Q476" s="210"/>
      <c r="R476" s="210"/>
      <c r="S476" s="210"/>
      <c r="T476" s="210"/>
      <c r="U476" s="210"/>
      <c r="V476" s="210"/>
      <c r="W476" s="210"/>
      <c r="X476" s="210"/>
      <c r="Y476" s="210"/>
      <c r="Z476" s="210"/>
    </row>
    <row r="477" spans="1:26" ht="15.75" customHeight="1" x14ac:dyDescent="0.25">
      <c r="A477" s="210"/>
      <c r="B477" s="210"/>
      <c r="C477" s="210"/>
      <c r="D477" s="210"/>
      <c r="E477" s="210"/>
      <c r="F477" s="210"/>
      <c r="G477" s="210"/>
      <c r="H477" s="210"/>
      <c r="I477" s="210"/>
      <c r="J477" s="210"/>
      <c r="K477" s="210"/>
      <c r="L477" s="210"/>
      <c r="M477" s="210"/>
      <c r="N477" s="210"/>
      <c r="O477" s="210"/>
      <c r="P477" s="210"/>
      <c r="Q477" s="210"/>
      <c r="R477" s="210"/>
      <c r="S477" s="210"/>
      <c r="T477" s="210"/>
      <c r="U477" s="210"/>
      <c r="V477" s="210"/>
      <c r="W477" s="210"/>
      <c r="X477" s="210"/>
      <c r="Y477" s="210"/>
      <c r="Z477" s="210"/>
    </row>
    <row r="478" spans="1:26" ht="15.75" customHeight="1" x14ac:dyDescent="0.25">
      <c r="A478" s="210"/>
      <c r="B478" s="210"/>
      <c r="C478" s="210"/>
      <c r="D478" s="210"/>
      <c r="E478" s="210"/>
      <c r="F478" s="210"/>
      <c r="G478" s="210"/>
      <c r="H478" s="210"/>
      <c r="I478" s="210"/>
      <c r="J478" s="210"/>
      <c r="K478" s="210"/>
      <c r="L478" s="210"/>
      <c r="M478" s="210"/>
      <c r="N478" s="210"/>
      <c r="O478" s="210"/>
      <c r="P478" s="210"/>
      <c r="Q478" s="210"/>
      <c r="R478" s="210"/>
      <c r="S478" s="210"/>
      <c r="T478" s="210"/>
      <c r="U478" s="210"/>
      <c r="V478" s="210"/>
      <c r="W478" s="210"/>
      <c r="X478" s="210"/>
      <c r="Y478" s="210"/>
      <c r="Z478" s="210"/>
    </row>
    <row r="479" spans="1:26" ht="15.75" customHeight="1" x14ac:dyDescent="0.25">
      <c r="A479" s="210"/>
      <c r="B479" s="210"/>
      <c r="C479" s="210"/>
      <c r="D479" s="210"/>
      <c r="E479" s="210"/>
      <c r="F479" s="210"/>
      <c r="G479" s="210"/>
      <c r="H479" s="210"/>
      <c r="I479" s="210"/>
      <c r="J479" s="210"/>
      <c r="K479" s="210"/>
      <c r="L479" s="210"/>
      <c r="M479" s="210"/>
      <c r="N479" s="210"/>
      <c r="O479" s="210"/>
      <c r="P479" s="210"/>
      <c r="Q479" s="210"/>
      <c r="R479" s="210"/>
      <c r="S479" s="210"/>
      <c r="T479" s="210"/>
      <c r="U479" s="210"/>
      <c r="V479" s="210"/>
      <c r="W479" s="210"/>
      <c r="X479" s="210"/>
      <c r="Y479" s="210"/>
      <c r="Z479" s="210"/>
    </row>
    <row r="480" spans="1:26" ht="15.75" customHeight="1" x14ac:dyDescent="0.25">
      <c r="A480" s="210"/>
      <c r="B480" s="210"/>
      <c r="C480" s="210"/>
      <c r="D480" s="210"/>
      <c r="E480" s="210"/>
      <c r="F480" s="210"/>
      <c r="G480" s="210"/>
      <c r="H480" s="210"/>
      <c r="I480" s="210"/>
      <c r="J480" s="210"/>
      <c r="K480" s="210"/>
      <c r="L480" s="210"/>
      <c r="M480" s="210"/>
      <c r="N480" s="210"/>
      <c r="O480" s="210"/>
      <c r="P480" s="210"/>
      <c r="Q480" s="210"/>
      <c r="R480" s="210"/>
      <c r="S480" s="210"/>
      <c r="T480" s="210"/>
      <c r="U480" s="210"/>
      <c r="V480" s="210"/>
      <c r="W480" s="210"/>
      <c r="X480" s="210"/>
      <c r="Y480" s="210"/>
      <c r="Z480" s="210"/>
    </row>
    <row r="481" spans="1:26" ht="15.75" customHeight="1" x14ac:dyDescent="0.25">
      <c r="A481" s="210"/>
      <c r="B481" s="210"/>
      <c r="C481" s="210"/>
      <c r="D481" s="210"/>
      <c r="E481" s="210"/>
      <c r="F481" s="210"/>
      <c r="G481" s="210"/>
      <c r="H481" s="210"/>
      <c r="I481" s="210"/>
      <c r="J481" s="210"/>
      <c r="K481" s="210"/>
      <c r="L481" s="210"/>
      <c r="M481" s="210"/>
      <c r="N481" s="210"/>
      <c r="O481" s="210"/>
      <c r="P481" s="210"/>
      <c r="Q481" s="210"/>
      <c r="R481" s="210"/>
      <c r="S481" s="210"/>
      <c r="T481" s="210"/>
      <c r="U481" s="210"/>
      <c r="V481" s="210"/>
      <c r="W481" s="210"/>
      <c r="X481" s="210"/>
      <c r="Y481" s="210"/>
      <c r="Z481" s="210"/>
    </row>
    <row r="482" spans="1:26" ht="15.75" customHeight="1" x14ac:dyDescent="0.25">
      <c r="A482" s="210"/>
      <c r="B482" s="210"/>
      <c r="C482" s="210"/>
      <c r="D482" s="210"/>
      <c r="E482" s="210"/>
      <c r="F482" s="210"/>
      <c r="G482" s="210"/>
      <c r="H482" s="210"/>
      <c r="I482" s="210"/>
      <c r="J482" s="210"/>
      <c r="K482" s="210"/>
      <c r="L482" s="210"/>
      <c r="M482" s="210"/>
      <c r="N482" s="210"/>
      <c r="O482" s="210"/>
      <c r="P482" s="210"/>
      <c r="Q482" s="210"/>
      <c r="R482" s="210"/>
      <c r="S482" s="210"/>
      <c r="T482" s="210"/>
      <c r="U482" s="210"/>
      <c r="V482" s="210"/>
      <c r="W482" s="210"/>
      <c r="X482" s="210"/>
      <c r="Y482" s="210"/>
      <c r="Z482" s="210"/>
    </row>
    <row r="483" spans="1:26" ht="15.75" customHeight="1" x14ac:dyDescent="0.25">
      <c r="A483" s="210"/>
      <c r="B483" s="210"/>
      <c r="C483" s="210"/>
      <c r="D483" s="210"/>
      <c r="E483" s="210"/>
      <c r="F483" s="210"/>
      <c r="G483" s="210"/>
      <c r="H483" s="210"/>
      <c r="I483" s="210"/>
      <c r="J483" s="210"/>
      <c r="K483" s="210"/>
      <c r="L483" s="210"/>
      <c r="M483" s="210"/>
      <c r="N483" s="210"/>
      <c r="O483" s="210"/>
      <c r="P483" s="210"/>
      <c r="Q483" s="210"/>
      <c r="R483" s="210"/>
      <c r="S483" s="210"/>
      <c r="T483" s="210"/>
      <c r="U483" s="210"/>
      <c r="V483" s="210"/>
      <c r="W483" s="210"/>
      <c r="X483" s="210"/>
      <c r="Y483" s="210"/>
      <c r="Z483" s="210"/>
    </row>
    <row r="484" spans="1:26" ht="15.75" customHeight="1" x14ac:dyDescent="0.25">
      <c r="A484" s="210"/>
      <c r="B484" s="210"/>
      <c r="C484" s="210"/>
      <c r="D484" s="210"/>
      <c r="E484" s="210"/>
      <c r="F484" s="210"/>
      <c r="G484" s="210"/>
      <c r="H484" s="210"/>
      <c r="I484" s="210"/>
      <c r="J484" s="210"/>
      <c r="K484" s="210"/>
      <c r="L484" s="210"/>
      <c r="M484" s="210"/>
      <c r="N484" s="210"/>
      <c r="O484" s="210"/>
      <c r="P484" s="210"/>
      <c r="Q484" s="210"/>
      <c r="R484" s="210"/>
      <c r="S484" s="210"/>
      <c r="T484" s="210"/>
      <c r="U484" s="210"/>
      <c r="V484" s="210"/>
      <c r="W484" s="210"/>
      <c r="X484" s="210"/>
      <c r="Y484" s="210"/>
      <c r="Z484" s="210"/>
    </row>
    <row r="485" spans="1:26" ht="15.75" customHeight="1" x14ac:dyDescent="0.25">
      <c r="A485" s="210"/>
      <c r="B485" s="210"/>
      <c r="C485" s="210"/>
      <c r="D485" s="210"/>
      <c r="E485" s="210"/>
      <c r="F485" s="210"/>
      <c r="G485" s="210"/>
      <c r="H485" s="210"/>
      <c r="I485" s="210"/>
      <c r="J485" s="210"/>
      <c r="K485" s="210"/>
      <c r="L485" s="210"/>
      <c r="M485" s="210"/>
      <c r="N485" s="210"/>
      <c r="O485" s="210"/>
      <c r="P485" s="210"/>
      <c r="Q485" s="210"/>
      <c r="R485" s="210"/>
      <c r="S485" s="210"/>
      <c r="T485" s="210"/>
      <c r="U485" s="210"/>
      <c r="V485" s="210"/>
      <c r="W485" s="210"/>
      <c r="X485" s="210"/>
      <c r="Y485" s="210"/>
      <c r="Z485" s="210"/>
    </row>
    <row r="486" spans="1:26" ht="15.75" customHeight="1" x14ac:dyDescent="0.25">
      <c r="A486" s="210"/>
      <c r="B486" s="210"/>
      <c r="C486" s="210"/>
      <c r="D486" s="210"/>
      <c r="E486" s="210"/>
      <c r="F486" s="210"/>
      <c r="G486" s="210"/>
      <c r="H486" s="210"/>
      <c r="I486" s="210"/>
      <c r="J486" s="210"/>
      <c r="K486" s="210"/>
      <c r="L486" s="210"/>
      <c r="M486" s="210"/>
      <c r="N486" s="210"/>
      <c r="O486" s="210"/>
      <c r="P486" s="210"/>
      <c r="Q486" s="210"/>
      <c r="R486" s="210"/>
      <c r="S486" s="210"/>
      <c r="T486" s="210"/>
      <c r="U486" s="210"/>
      <c r="V486" s="210"/>
      <c r="W486" s="210"/>
      <c r="X486" s="210"/>
      <c r="Y486" s="210"/>
      <c r="Z486" s="210"/>
    </row>
    <row r="487" spans="1:26" ht="15.75" customHeight="1" x14ac:dyDescent="0.25">
      <c r="A487" s="210"/>
      <c r="B487" s="210"/>
      <c r="C487" s="210"/>
      <c r="D487" s="210"/>
      <c r="E487" s="210"/>
      <c r="F487" s="210"/>
      <c r="G487" s="210"/>
      <c r="H487" s="210"/>
      <c r="I487" s="210"/>
      <c r="J487" s="210"/>
      <c r="K487" s="210"/>
      <c r="L487" s="210"/>
      <c r="M487" s="210"/>
      <c r="N487" s="210"/>
      <c r="O487" s="210"/>
      <c r="P487" s="210"/>
      <c r="Q487" s="210"/>
      <c r="R487" s="210"/>
      <c r="S487" s="210"/>
      <c r="T487" s="210"/>
      <c r="U487" s="210"/>
      <c r="V487" s="210"/>
      <c r="W487" s="210"/>
      <c r="X487" s="210"/>
      <c r="Y487" s="210"/>
      <c r="Z487" s="210"/>
    </row>
    <row r="488" spans="1:26" ht="15.75" customHeight="1" x14ac:dyDescent="0.25">
      <c r="A488" s="210"/>
      <c r="B488" s="210"/>
      <c r="C488" s="210"/>
      <c r="D488" s="210"/>
      <c r="E488" s="210"/>
      <c r="F488" s="210"/>
      <c r="G488" s="210"/>
      <c r="H488" s="210"/>
      <c r="I488" s="210"/>
      <c r="J488" s="210"/>
      <c r="K488" s="210"/>
      <c r="L488" s="210"/>
      <c r="M488" s="210"/>
      <c r="N488" s="210"/>
      <c r="O488" s="210"/>
      <c r="P488" s="210"/>
      <c r="Q488" s="210"/>
      <c r="R488" s="210"/>
      <c r="S488" s="210"/>
      <c r="T488" s="210"/>
      <c r="U488" s="210"/>
      <c r="V488" s="210"/>
      <c r="W488" s="210"/>
      <c r="X488" s="210"/>
      <c r="Y488" s="210"/>
      <c r="Z488" s="210"/>
    </row>
    <row r="489" spans="1:26" ht="15.75" customHeight="1" x14ac:dyDescent="0.25">
      <c r="A489" s="210"/>
      <c r="B489" s="210"/>
      <c r="C489" s="210"/>
      <c r="D489" s="210"/>
      <c r="E489" s="210"/>
      <c r="F489" s="210"/>
      <c r="G489" s="210"/>
      <c r="H489" s="210"/>
      <c r="I489" s="210"/>
      <c r="J489" s="210"/>
      <c r="K489" s="210"/>
      <c r="L489" s="210"/>
      <c r="M489" s="210"/>
      <c r="N489" s="210"/>
      <c r="O489" s="210"/>
      <c r="P489" s="210"/>
      <c r="Q489" s="210"/>
      <c r="R489" s="210"/>
      <c r="S489" s="210"/>
      <c r="T489" s="210"/>
      <c r="U489" s="210"/>
      <c r="V489" s="210"/>
      <c r="W489" s="210"/>
      <c r="X489" s="210"/>
      <c r="Y489" s="210"/>
      <c r="Z489" s="210"/>
    </row>
    <row r="490" spans="1:26" ht="15.75" customHeight="1" x14ac:dyDescent="0.25">
      <c r="A490" s="210"/>
      <c r="B490" s="210"/>
      <c r="C490" s="210"/>
      <c r="D490" s="210"/>
      <c r="E490" s="210"/>
      <c r="F490" s="210"/>
      <c r="G490" s="210"/>
      <c r="H490" s="210"/>
      <c r="I490" s="210"/>
      <c r="J490" s="210"/>
      <c r="K490" s="210"/>
      <c r="L490" s="210"/>
      <c r="M490" s="210"/>
      <c r="N490" s="210"/>
      <c r="O490" s="210"/>
      <c r="P490" s="210"/>
      <c r="Q490" s="210"/>
      <c r="R490" s="210"/>
      <c r="S490" s="210"/>
      <c r="T490" s="210"/>
      <c r="U490" s="210"/>
      <c r="V490" s="210"/>
      <c r="W490" s="210"/>
      <c r="X490" s="210"/>
      <c r="Y490" s="210"/>
      <c r="Z490" s="210"/>
    </row>
    <row r="491" spans="1:26" ht="15.75" customHeight="1" x14ac:dyDescent="0.25">
      <c r="A491" s="210"/>
      <c r="B491" s="210"/>
      <c r="C491" s="210"/>
      <c r="D491" s="210"/>
      <c r="E491" s="210"/>
      <c r="F491" s="210"/>
      <c r="G491" s="210"/>
      <c r="H491" s="210"/>
      <c r="I491" s="210"/>
      <c r="J491" s="210"/>
      <c r="K491" s="210"/>
      <c r="L491" s="210"/>
      <c r="M491" s="210"/>
      <c r="N491" s="210"/>
      <c r="O491" s="210"/>
      <c r="P491" s="210"/>
      <c r="Q491" s="210"/>
      <c r="R491" s="210"/>
      <c r="S491" s="210"/>
      <c r="T491" s="210"/>
      <c r="U491" s="210"/>
      <c r="V491" s="210"/>
      <c r="W491" s="210"/>
      <c r="X491" s="210"/>
      <c r="Y491" s="210"/>
      <c r="Z491" s="210"/>
    </row>
    <row r="492" spans="1:26" ht="15.75" customHeight="1" x14ac:dyDescent="0.25">
      <c r="A492" s="210"/>
      <c r="B492" s="210"/>
      <c r="C492" s="210"/>
      <c r="D492" s="210"/>
      <c r="E492" s="210"/>
      <c r="F492" s="210"/>
      <c r="G492" s="210"/>
      <c r="H492" s="210"/>
      <c r="I492" s="210"/>
      <c r="J492" s="210"/>
      <c r="K492" s="210"/>
      <c r="L492" s="210"/>
      <c r="M492" s="210"/>
      <c r="N492" s="210"/>
      <c r="O492" s="210"/>
      <c r="P492" s="210"/>
      <c r="Q492" s="210"/>
      <c r="R492" s="210"/>
      <c r="S492" s="210"/>
      <c r="T492" s="210"/>
      <c r="U492" s="210"/>
      <c r="V492" s="210"/>
      <c r="W492" s="210"/>
      <c r="X492" s="210"/>
      <c r="Y492" s="210"/>
      <c r="Z492" s="210"/>
    </row>
    <row r="493" spans="1:26" ht="15.75" customHeight="1" x14ac:dyDescent="0.25">
      <c r="A493" s="210"/>
      <c r="B493" s="210"/>
      <c r="C493" s="210"/>
      <c r="D493" s="210"/>
      <c r="E493" s="210"/>
      <c r="F493" s="210"/>
      <c r="G493" s="210"/>
      <c r="H493" s="210"/>
      <c r="I493" s="210"/>
      <c r="J493" s="210"/>
      <c r="K493" s="210"/>
      <c r="L493" s="210"/>
      <c r="M493" s="210"/>
      <c r="N493" s="210"/>
      <c r="O493" s="210"/>
      <c r="P493" s="210"/>
      <c r="Q493" s="210"/>
      <c r="R493" s="210"/>
      <c r="S493" s="210"/>
      <c r="T493" s="210"/>
      <c r="U493" s="210"/>
      <c r="V493" s="210"/>
      <c r="W493" s="210"/>
      <c r="X493" s="210"/>
      <c r="Y493" s="210"/>
      <c r="Z493" s="210"/>
    </row>
    <row r="494" spans="1:26" ht="15.75" customHeight="1" x14ac:dyDescent="0.25">
      <c r="A494" s="210"/>
      <c r="B494" s="210"/>
      <c r="C494" s="210"/>
      <c r="D494" s="210"/>
      <c r="E494" s="210"/>
      <c r="F494" s="210"/>
      <c r="G494" s="210"/>
      <c r="H494" s="210"/>
      <c r="I494" s="210"/>
      <c r="J494" s="210"/>
      <c r="K494" s="210"/>
      <c r="L494" s="210"/>
      <c r="M494" s="210"/>
      <c r="N494" s="210"/>
      <c r="O494" s="210"/>
      <c r="P494" s="210"/>
      <c r="Q494" s="210"/>
      <c r="R494" s="210"/>
      <c r="S494" s="210"/>
      <c r="T494" s="210"/>
      <c r="U494" s="210"/>
      <c r="V494" s="210"/>
      <c r="W494" s="210"/>
      <c r="X494" s="210"/>
      <c r="Y494" s="210"/>
      <c r="Z494" s="210"/>
    </row>
    <row r="495" spans="1:26" ht="15.75" customHeight="1" x14ac:dyDescent="0.25">
      <c r="A495" s="210"/>
      <c r="B495" s="210"/>
      <c r="C495" s="210"/>
      <c r="D495" s="210"/>
      <c r="E495" s="210"/>
      <c r="F495" s="210"/>
      <c r="G495" s="210"/>
      <c r="H495" s="210"/>
      <c r="I495" s="210"/>
      <c r="J495" s="210"/>
      <c r="K495" s="210"/>
      <c r="L495" s="210"/>
      <c r="M495" s="210"/>
      <c r="N495" s="210"/>
      <c r="O495" s="210"/>
      <c r="P495" s="210"/>
      <c r="Q495" s="210"/>
      <c r="R495" s="210"/>
      <c r="S495" s="210"/>
      <c r="T495" s="210"/>
      <c r="U495" s="210"/>
      <c r="V495" s="210"/>
      <c r="W495" s="210"/>
      <c r="X495" s="210"/>
      <c r="Y495" s="210"/>
      <c r="Z495" s="210"/>
    </row>
    <row r="496" spans="1:26" ht="15.75" customHeight="1" x14ac:dyDescent="0.25">
      <c r="A496" s="210"/>
      <c r="B496" s="210"/>
      <c r="C496" s="210"/>
      <c r="D496" s="210"/>
      <c r="E496" s="210"/>
      <c r="F496" s="210"/>
      <c r="G496" s="210"/>
      <c r="H496" s="210"/>
      <c r="I496" s="210"/>
      <c r="J496" s="210"/>
      <c r="K496" s="210"/>
      <c r="L496" s="210"/>
      <c r="M496" s="210"/>
      <c r="N496" s="210"/>
      <c r="O496" s="210"/>
      <c r="P496" s="210"/>
      <c r="Q496" s="210"/>
      <c r="R496" s="210"/>
      <c r="S496" s="210"/>
      <c r="T496" s="210"/>
      <c r="U496" s="210"/>
      <c r="V496" s="210"/>
      <c r="W496" s="210"/>
      <c r="X496" s="210"/>
      <c r="Y496" s="210"/>
      <c r="Z496" s="210"/>
    </row>
    <row r="497" spans="1:26" ht="15.75" customHeight="1" x14ac:dyDescent="0.25">
      <c r="A497" s="210"/>
      <c r="B497" s="210"/>
      <c r="C497" s="210"/>
      <c r="D497" s="210"/>
      <c r="E497" s="210"/>
      <c r="F497" s="210"/>
      <c r="G497" s="210"/>
      <c r="H497" s="210"/>
      <c r="I497" s="210"/>
      <c r="J497" s="210"/>
      <c r="K497" s="210"/>
      <c r="L497" s="210"/>
      <c r="M497" s="210"/>
      <c r="N497" s="210"/>
      <c r="O497" s="210"/>
      <c r="P497" s="210"/>
      <c r="Q497" s="210"/>
      <c r="R497" s="210"/>
      <c r="S497" s="210"/>
      <c r="T497" s="210"/>
      <c r="U497" s="210"/>
      <c r="V497" s="210"/>
      <c r="W497" s="210"/>
      <c r="X497" s="210"/>
      <c r="Y497" s="210"/>
      <c r="Z497" s="210"/>
    </row>
    <row r="498" spans="1:26" ht="15.75" customHeight="1" x14ac:dyDescent="0.25">
      <c r="A498" s="210"/>
      <c r="B498" s="210"/>
      <c r="C498" s="210"/>
      <c r="D498" s="210"/>
      <c r="E498" s="210"/>
      <c r="F498" s="210"/>
      <c r="G498" s="210"/>
      <c r="H498" s="210"/>
      <c r="I498" s="210"/>
      <c r="J498" s="210"/>
      <c r="K498" s="210"/>
      <c r="L498" s="210"/>
      <c r="M498" s="210"/>
      <c r="N498" s="210"/>
      <c r="O498" s="210"/>
      <c r="P498" s="210"/>
      <c r="Q498" s="210"/>
      <c r="R498" s="210"/>
      <c r="S498" s="210"/>
      <c r="T498" s="210"/>
      <c r="U498" s="210"/>
      <c r="V498" s="210"/>
      <c r="W498" s="210"/>
      <c r="X498" s="210"/>
      <c r="Y498" s="210"/>
      <c r="Z498" s="210"/>
    </row>
    <row r="499" spans="1:26" ht="15.75" customHeight="1" x14ac:dyDescent="0.25">
      <c r="A499" s="210"/>
      <c r="B499" s="210"/>
      <c r="C499" s="210"/>
      <c r="D499" s="210"/>
      <c r="E499" s="210"/>
      <c r="F499" s="210"/>
      <c r="G499" s="210"/>
      <c r="H499" s="210"/>
      <c r="I499" s="210"/>
      <c r="J499" s="210"/>
      <c r="K499" s="210"/>
      <c r="L499" s="210"/>
      <c r="M499" s="210"/>
      <c r="N499" s="210"/>
      <c r="O499" s="210"/>
      <c r="P499" s="210"/>
      <c r="Q499" s="210"/>
      <c r="R499" s="210"/>
      <c r="S499" s="210"/>
      <c r="T499" s="210"/>
      <c r="U499" s="210"/>
      <c r="V499" s="210"/>
      <c r="W499" s="210"/>
      <c r="X499" s="210"/>
      <c r="Y499" s="210"/>
      <c r="Z499" s="210"/>
    </row>
    <row r="500" spans="1:26" ht="15.75" customHeight="1" x14ac:dyDescent="0.25">
      <c r="A500" s="210"/>
      <c r="B500" s="210"/>
      <c r="C500" s="210"/>
      <c r="D500" s="210"/>
      <c r="E500" s="210"/>
      <c r="F500" s="210"/>
      <c r="G500" s="210"/>
      <c r="H500" s="210"/>
      <c r="I500" s="210"/>
      <c r="J500" s="210"/>
      <c r="K500" s="210"/>
      <c r="L500" s="210"/>
      <c r="M500" s="210"/>
      <c r="N500" s="210"/>
      <c r="O500" s="210"/>
      <c r="P500" s="210"/>
      <c r="Q500" s="210"/>
      <c r="R500" s="210"/>
      <c r="S500" s="210"/>
      <c r="T500" s="210"/>
      <c r="U500" s="210"/>
      <c r="V500" s="210"/>
      <c r="W500" s="210"/>
      <c r="X500" s="210"/>
      <c r="Y500" s="210"/>
      <c r="Z500" s="210"/>
    </row>
    <row r="501" spans="1:26" ht="15.75" customHeight="1" x14ac:dyDescent="0.25">
      <c r="A501" s="210"/>
      <c r="B501" s="210"/>
      <c r="C501" s="210"/>
      <c r="D501" s="210"/>
      <c r="E501" s="210"/>
      <c r="F501" s="210"/>
      <c r="G501" s="210"/>
      <c r="H501" s="210"/>
      <c r="I501" s="210"/>
      <c r="J501" s="210"/>
      <c r="K501" s="210"/>
      <c r="L501" s="210"/>
      <c r="M501" s="210"/>
      <c r="N501" s="210"/>
      <c r="O501" s="210"/>
      <c r="P501" s="210"/>
      <c r="Q501" s="210"/>
      <c r="R501" s="210"/>
      <c r="S501" s="210"/>
      <c r="T501" s="210"/>
      <c r="U501" s="210"/>
      <c r="V501" s="210"/>
      <c r="W501" s="210"/>
      <c r="X501" s="210"/>
      <c r="Y501" s="210"/>
      <c r="Z501" s="210"/>
    </row>
    <row r="502" spans="1:26" ht="15.75" customHeight="1" x14ac:dyDescent="0.25">
      <c r="A502" s="210"/>
      <c r="B502" s="210"/>
      <c r="C502" s="210"/>
      <c r="D502" s="210"/>
      <c r="E502" s="210"/>
      <c r="F502" s="210"/>
      <c r="G502" s="210"/>
      <c r="H502" s="210"/>
      <c r="I502" s="210"/>
      <c r="J502" s="210"/>
      <c r="K502" s="210"/>
      <c r="L502" s="210"/>
      <c r="M502" s="210"/>
      <c r="N502" s="210"/>
      <c r="O502" s="210"/>
      <c r="P502" s="210"/>
      <c r="Q502" s="210"/>
      <c r="R502" s="210"/>
      <c r="S502" s="210"/>
      <c r="T502" s="210"/>
      <c r="U502" s="210"/>
      <c r="V502" s="210"/>
      <c r="W502" s="210"/>
      <c r="X502" s="210"/>
      <c r="Y502" s="210"/>
      <c r="Z502" s="210"/>
    </row>
    <row r="503" spans="1:26" ht="15.75" customHeight="1" x14ac:dyDescent="0.25">
      <c r="A503" s="210"/>
      <c r="B503" s="210"/>
      <c r="C503" s="210"/>
      <c r="D503" s="210"/>
      <c r="E503" s="210"/>
      <c r="F503" s="210"/>
      <c r="G503" s="210"/>
      <c r="H503" s="210"/>
      <c r="I503" s="210"/>
      <c r="J503" s="210"/>
      <c r="K503" s="210"/>
      <c r="L503" s="210"/>
      <c r="M503" s="210"/>
      <c r="N503" s="210"/>
      <c r="O503" s="210"/>
      <c r="P503" s="210"/>
      <c r="Q503" s="210"/>
      <c r="R503" s="210"/>
      <c r="S503" s="210"/>
      <c r="T503" s="210"/>
      <c r="U503" s="210"/>
      <c r="V503" s="210"/>
      <c r="W503" s="210"/>
      <c r="X503" s="210"/>
      <c r="Y503" s="210"/>
      <c r="Z503" s="210"/>
    </row>
    <row r="504" spans="1:26" ht="15.75" customHeight="1" x14ac:dyDescent="0.25">
      <c r="A504" s="210"/>
      <c r="B504" s="210"/>
      <c r="C504" s="210"/>
      <c r="D504" s="210"/>
      <c r="E504" s="210"/>
      <c r="F504" s="210"/>
      <c r="G504" s="210"/>
      <c r="H504" s="210"/>
      <c r="I504" s="210"/>
      <c r="J504" s="210"/>
      <c r="K504" s="210"/>
      <c r="L504" s="210"/>
      <c r="M504" s="210"/>
      <c r="N504" s="210"/>
      <c r="O504" s="210"/>
      <c r="P504" s="210"/>
      <c r="Q504" s="210"/>
      <c r="R504" s="210"/>
      <c r="S504" s="210"/>
      <c r="T504" s="210"/>
      <c r="U504" s="210"/>
      <c r="V504" s="210"/>
      <c r="W504" s="210"/>
      <c r="X504" s="210"/>
      <c r="Y504" s="210"/>
      <c r="Z504" s="210"/>
    </row>
    <row r="505" spans="1:26" ht="15.75" customHeight="1" x14ac:dyDescent="0.25">
      <c r="A505" s="210"/>
      <c r="B505" s="210"/>
      <c r="C505" s="210"/>
      <c r="D505" s="210"/>
      <c r="E505" s="210"/>
      <c r="F505" s="210"/>
      <c r="G505" s="210"/>
      <c r="H505" s="210"/>
      <c r="I505" s="210"/>
      <c r="J505" s="210"/>
      <c r="K505" s="210"/>
      <c r="L505" s="210"/>
      <c r="M505" s="210"/>
      <c r="N505" s="210"/>
      <c r="O505" s="210"/>
      <c r="P505" s="210"/>
      <c r="Q505" s="210"/>
      <c r="R505" s="210"/>
      <c r="S505" s="210"/>
      <c r="T505" s="210"/>
      <c r="U505" s="210"/>
      <c r="V505" s="210"/>
      <c r="W505" s="210"/>
      <c r="X505" s="210"/>
      <c r="Y505" s="210"/>
      <c r="Z505" s="210"/>
    </row>
    <row r="506" spans="1:26" ht="15.75" customHeight="1" x14ac:dyDescent="0.25">
      <c r="A506" s="210"/>
      <c r="B506" s="210"/>
      <c r="C506" s="210"/>
      <c r="D506" s="210"/>
      <c r="E506" s="210"/>
      <c r="F506" s="210"/>
      <c r="G506" s="210"/>
      <c r="H506" s="210"/>
      <c r="I506" s="210"/>
      <c r="J506" s="210"/>
      <c r="K506" s="210"/>
      <c r="L506" s="210"/>
      <c r="M506" s="210"/>
      <c r="N506" s="210"/>
      <c r="O506" s="210"/>
      <c r="P506" s="210"/>
      <c r="Q506" s="210"/>
      <c r="R506" s="210"/>
      <c r="S506" s="210"/>
      <c r="T506" s="210"/>
      <c r="U506" s="210"/>
      <c r="V506" s="210"/>
      <c r="W506" s="210"/>
      <c r="X506" s="210"/>
      <c r="Y506" s="210"/>
      <c r="Z506" s="210"/>
    </row>
    <row r="507" spans="1:26" ht="15.75" customHeight="1" x14ac:dyDescent="0.25">
      <c r="A507" s="210"/>
      <c r="B507" s="210"/>
      <c r="C507" s="210"/>
      <c r="D507" s="210"/>
      <c r="E507" s="210"/>
      <c r="F507" s="210"/>
      <c r="G507" s="210"/>
      <c r="H507" s="210"/>
      <c r="I507" s="210"/>
      <c r="J507" s="210"/>
      <c r="K507" s="210"/>
      <c r="L507" s="210"/>
      <c r="M507" s="210"/>
      <c r="N507" s="210"/>
      <c r="O507" s="210"/>
      <c r="P507" s="210"/>
      <c r="Q507" s="210"/>
      <c r="R507" s="210"/>
      <c r="S507" s="210"/>
      <c r="T507" s="210"/>
      <c r="U507" s="210"/>
      <c r="V507" s="210"/>
      <c r="W507" s="210"/>
      <c r="X507" s="210"/>
      <c r="Y507" s="210"/>
      <c r="Z507" s="210"/>
    </row>
    <row r="508" spans="1:26" ht="15.75" customHeight="1" x14ac:dyDescent="0.25">
      <c r="A508" s="210"/>
      <c r="B508" s="210"/>
      <c r="C508" s="210"/>
      <c r="D508" s="210"/>
      <c r="E508" s="210"/>
      <c r="F508" s="210"/>
      <c r="G508" s="210"/>
      <c r="H508" s="210"/>
      <c r="I508" s="210"/>
      <c r="J508" s="210"/>
      <c r="K508" s="210"/>
      <c r="L508" s="210"/>
      <c r="M508" s="210"/>
      <c r="N508" s="210"/>
      <c r="O508" s="210"/>
      <c r="P508" s="210"/>
      <c r="Q508" s="210"/>
      <c r="R508" s="210"/>
      <c r="S508" s="210"/>
      <c r="T508" s="210"/>
      <c r="U508" s="210"/>
      <c r="V508" s="210"/>
      <c r="W508" s="210"/>
      <c r="X508" s="210"/>
      <c r="Y508" s="210"/>
      <c r="Z508" s="210"/>
    </row>
    <row r="509" spans="1:26" ht="15.75" customHeight="1" x14ac:dyDescent="0.25">
      <c r="A509" s="210"/>
      <c r="B509" s="210"/>
      <c r="C509" s="210"/>
      <c r="D509" s="210"/>
      <c r="E509" s="210"/>
      <c r="F509" s="210"/>
      <c r="G509" s="210"/>
      <c r="H509" s="210"/>
      <c r="I509" s="210"/>
      <c r="J509" s="210"/>
      <c r="K509" s="210"/>
      <c r="L509" s="210"/>
      <c r="M509" s="210"/>
      <c r="N509" s="210"/>
      <c r="O509" s="210"/>
      <c r="P509" s="210"/>
      <c r="Q509" s="210"/>
      <c r="R509" s="210"/>
      <c r="S509" s="210"/>
      <c r="T509" s="210"/>
      <c r="U509" s="210"/>
      <c r="V509" s="210"/>
      <c r="W509" s="210"/>
      <c r="X509" s="210"/>
      <c r="Y509" s="210"/>
      <c r="Z509" s="210"/>
    </row>
    <row r="510" spans="1:26" ht="15.75" customHeight="1" x14ac:dyDescent="0.25">
      <c r="A510" s="210"/>
      <c r="B510" s="210"/>
      <c r="C510" s="210"/>
      <c r="D510" s="210"/>
      <c r="E510" s="210"/>
      <c r="F510" s="210"/>
      <c r="G510" s="210"/>
      <c r="H510" s="210"/>
      <c r="I510" s="210"/>
      <c r="J510" s="210"/>
      <c r="K510" s="210"/>
      <c r="L510" s="210"/>
      <c r="M510" s="210"/>
      <c r="N510" s="210"/>
      <c r="O510" s="210"/>
      <c r="P510" s="210"/>
      <c r="Q510" s="210"/>
      <c r="R510" s="210"/>
      <c r="S510" s="210"/>
      <c r="T510" s="210"/>
      <c r="U510" s="210"/>
      <c r="V510" s="210"/>
      <c r="W510" s="210"/>
      <c r="X510" s="210"/>
      <c r="Y510" s="210"/>
      <c r="Z510" s="210"/>
    </row>
    <row r="511" spans="1:26" ht="15.75" customHeight="1" x14ac:dyDescent="0.25">
      <c r="A511" s="210"/>
      <c r="B511" s="210"/>
      <c r="C511" s="210"/>
      <c r="D511" s="210"/>
      <c r="E511" s="210"/>
      <c r="F511" s="210"/>
      <c r="G511" s="210"/>
      <c r="H511" s="210"/>
      <c r="I511" s="210"/>
      <c r="J511" s="210"/>
      <c r="K511" s="210"/>
      <c r="L511" s="210"/>
      <c r="M511" s="210"/>
      <c r="N511" s="210"/>
      <c r="O511" s="210"/>
      <c r="P511" s="210"/>
      <c r="Q511" s="210"/>
      <c r="R511" s="210"/>
      <c r="S511" s="210"/>
      <c r="T511" s="210"/>
      <c r="U511" s="210"/>
      <c r="V511" s="210"/>
      <c r="W511" s="210"/>
      <c r="X511" s="210"/>
      <c r="Y511" s="210"/>
      <c r="Z511" s="210"/>
    </row>
    <row r="512" spans="1:26" ht="15.75" customHeight="1" x14ac:dyDescent="0.25">
      <c r="A512" s="210"/>
      <c r="B512" s="210"/>
      <c r="C512" s="210"/>
      <c r="D512" s="210"/>
      <c r="E512" s="210"/>
      <c r="F512" s="210"/>
      <c r="G512" s="210"/>
      <c r="H512" s="210"/>
      <c r="I512" s="210"/>
      <c r="J512" s="210"/>
      <c r="K512" s="210"/>
      <c r="L512" s="210"/>
      <c r="M512" s="210"/>
      <c r="N512" s="210"/>
      <c r="O512" s="210"/>
      <c r="P512" s="210"/>
      <c r="Q512" s="210"/>
      <c r="R512" s="210"/>
      <c r="S512" s="210"/>
      <c r="T512" s="210"/>
      <c r="U512" s="210"/>
      <c r="V512" s="210"/>
      <c r="W512" s="210"/>
      <c r="X512" s="210"/>
      <c r="Y512" s="210"/>
      <c r="Z512" s="210"/>
    </row>
    <row r="513" spans="1:26" ht="15.75" customHeight="1" x14ac:dyDescent="0.25">
      <c r="A513" s="210"/>
      <c r="B513" s="210"/>
      <c r="C513" s="210"/>
      <c r="D513" s="210"/>
      <c r="E513" s="210"/>
      <c r="F513" s="210"/>
      <c r="G513" s="210"/>
      <c r="H513" s="210"/>
      <c r="I513" s="210"/>
      <c r="J513" s="210"/>
      <c r="K513" s="210"/>
      <c r="L513" s="210"/>
      <c r="M513" s="210"/>
      <c r="N513" s="210"/>
      <c r="O513" s="210"/>
      <c r="P513" s="210"/>
      <c r="Q513" s="210"/>
      <c r="R513" s="210"/>
      <c r="S513" s="210"/>
      <c r="T513" s="210"/>
      <c r="U513" s="210"/>
      <c r="V513" s="210"/>
      <c r="W513" s="210"/>
      <c r="X513" s="210"/>
      <c r="Y513" s="210"/>
      <c r="Z513" s="210"/>
    </row>
    <row r="514" spans="1:26" ht="15.75" customHeight="1" x14ac:dyDescent="0.25">
      <c r="A514" s="210"/>
      <c r="B514" s="210"/>
      <c r="C514" s="210"/>
      <c r="D514" s="210"/>
      <c r="E514" s="210"/>
      <c r="F514" s="210"/>
      <c r="G514" s="210"/>
      <c r="H514" s="210"/>
      <c r="I514" s="210"/>
      <c r="J514" s="210"/>
      <c r="K514" s="210"/>
      <c r="L514" s="210"/>
      <c r="M514" s="210"/>
      <c r="N514" s="210"/>
      <c r="O514" s="210"/>
      <c r="P514" s="210"/>
      <c r="Q514" s="210"/>
      <c r="R514" s="210"/>
      <c r="S514" s="210"/>
      <c r="T514" s="210"/>
      <c r="U514" s="210"/>
      <c r="V514" s="210"/>
      <c r="W514" s="210"/>
      <c r="X514" s="210"/>
      <c r="Y514" s="210"/>
      <c r="Z514" s="210"/>
    </row>
    <row r="515" spans="1:26" ht="15.75" customHeight="1" x14ac:dyDescent="0.25">
      <c r="A515" s="210"/>
      <c r="B515" s="210"/>
      <c r="C515" s="210"/>
      <c r="D515" s="210"/>
      <c r="E515" s="210"/>
      <c r="F515" s="210"/>
      <c r="G515" s="210"/>
      <c r="H515" s="210"/>
      <c r="I515" s="210"/>
      <c r="J515" s="210"/>
      <c r="K515" s="210"/>
      <c r="L515" s="210"/>
      <c r="M515" s="210"/>
      <c r="N515" s="210"/>
      <c r="O515" s="210"/>
      <c r="P515" s="210"/>
      <c r="Q515" s="210"/>
      <c r="R515" s="210"/>
      <c r="S515" s="210"/>
      <c r="T515" s="210"/>
      <c r="U515" s="210"/>
      <c r="V515" s="210"/>
      <c r="W515" s="210"/>
      <c r="X515" s="210"/>
      <c r="Y515" s="210"/>
      <c r="Z515" s="210"/>
    </row>
    <row r="516" spans="1:26" ht="15.75" customHeight="1" x14ac:dyDescent="0.25">
      <c r="A516" s="210"/>
      <c r="B516" s="210"/>
      <c r="C516" s="210"/>
      <c r="D516" s="210"/>
      <c r="E516" s="210"/>
      <c r="F516" s="210"/>
      <c r="G516" s="210"/>
      <c r="H516" s="210"/>
      <c r="I516" s="210"/>
      <c r="J516" s="210"/>
      <c r="K516" s="210"/>
      <c r="L516" s="210"/>
      <c r="M516" s="210"/>
      <c r="N516" s="210"/>
      <c r="O516" s="210"/>
      <c r="P516" s="210"/>
      <c r="Q516" s="210"/>
      <c r="R516" s="210"/>
      <c r="S516" s="210"/>
      <c r="T516" s="210"/>
      <c r="U516" s="210"/>
      <c r="V516" s="210"/>
      <c r="W516" s="210"/>
      <c r="X516" s="210"/>
      <c r="Y516" s="210"/>
      <c r="Z516" s="210"/>
    </row>
    <row r="517" spans="1:26" ht="15.75" customHeight="1" x14ac:dyDescent="0.25">
      <c r="A517" s="210"/>
      <c r="B517" s="210"/>
      <c r="C517" s="210"/>
      <c r="D517" s="210"/>
      <c r="E517" s="210"/>
      <c r="F517" s="210"/>
      <c r="G517" s="210"/>
      <c r="H517" s="210"/>
      <c r="I517" s="210"/>
      <c r="J517" s="210"/>
      <c r="K517" s="210"/>
      <c r="L517" s="210"/>
      <c r="M517" s="210"/>
      <c r="N517" s="210"/>
      <c r="O517" s="210"/>
      <c r="P517" s="210"/>
      <c r="Q517" s="210"/>
      <c r="R517" s="210"/>
      <c r="S517" s="210"/>
      <c r="T517" s="210"/>
      <c r="U517" s="210"/>
      <c r="V517" s="210"/>
      <c r="W517" s="210"/>
      <c r="X517" s="210"/>
      <c r="Y517" s="210"/>
      <c r="Z517" s="210"/>
    </row>
    <row r="518" spans="1:26" ht="15.75" customHeight="1" x14ac:dyDescent="0.25">
      <c r="A518" s="210"/>
      <c r="B518" s="210"/>
      <c r="C518" s="210"/>
      <c r="D518" s="210"/>
      <c r="E518" s="210"/>
      <c r="F518" s="210"/>
      <c r="G518" s="210"/>
      <c r="H518" s="210"/>
      <c r="I518" s="210"/>
      <c r="J518" s="210"/>
      <c r="K518" s="210"/>
      <c r="L518" s="210"/>
      <c r="M518" s="210"/>
      <c r="N518" s="210"/>
      <c r="O518" s="210"/>
      <c r="P518" s="210"/>
      <c r="Q518" s="210"/>
      <c r="R518" s="210"/>
      <c r="S518" s="210"/>
      <c r="T518" s="210"/>
      <c r="U518" s="210"/>
      <c r="V518" s="210"/>
      <c r="W518" s="210"/>
      <c r="X518" s="210"/>
      <c r="Y518" s="210"/>
      <c r="Z518" s="210"/>
    </row>
    <row r="519" spans="1:26" ht="15.75" customHeight="1" x14ac:dyDescent="0.25">
      <c r="A519" s="210"/>
      <c r="B519" s="210"/>
      <c r="C519" s="210"/>
      <c r="D519" s="210"/>
      <c r="E519" s="210"/>
      <c r="F519" s="210"/>
      <c r="G519" s="210"/>
      <c r="H519" s="210"/>
      <c r="I519" s="210"/>
      <c r="J519" s="210"/>
      <c r="K519" s="210"/>
      <c r="L519" s="210"/>
      <c r="M519" s="210"/>
      <c r="N519" s="210"/>
      <c r="O519" s="210"/>
      <c r="P519" s="210"/>
      <c r="Q519" s="210"/>
      <c r="R519" s="210"/>
      <c r="S519" s="210"/>
      <c r="T519" s="210"/>
      <c r="U519" s="210"/>
      <c r="V519" s="210"/>
      <c r="W519" s="210"/>
      <c r="X519" s="210"/>
      <c r="Y519" s="210"/>
      <c r="Z519" s="210"/>
    </row>
    <row r="520" spans="1:26" ht="15.75" customHeight="1" x14ac:dyDescent="0.25">
      <c r="A520" s="210"/>
      <c r="B520" s="210"/>
      <c r="C520" s="210"/>
      <c r="D520" s="210"/>
      <c r="E520" s="210"/>
      <c r="F520" s="210"/>
      <c r="G520" s="210"/>
      <c r="H520" s="210"/>
      <c r="I520" s="210"/>
      <c r="J520" s="210"/>
      <c r="K520" s="210"/>
      <c r="L520" s="210"/>
      <c r="M520" s="210"/>
      <c r="N520" s="210"/>
      <c r="O520" s="210"/>
      <c r="P520" s="210"/>
      <c r="Q520" s="210"/>
      <c r="R520" s="210"/>
      <c r="S520" s="210"/>
      <c r="T520" s="210"/>
      <c r="U520" s="210"/>
      <c r="V520" s="210"/>
      <c r="W520" s="210"/>
      <c r="X520" s="210"/>
      <c r="Y520" s="210"/>
      <c r="Z520" s="210"/>
    </row>
    <row r="521" spans="1:26" ht="15.75" customHeight="1" x14ac:dyDescent="0.25">
      <c r="A521" s="210"/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210"/>
      <c r="P521" s="210"/>
      <c r="Q521" s="210"/>
      <c r="R521" s="210"/>
      <c r="S521" s="210"/>
      <c r="T521" s="210"/>
      <c r="U521" s="210"/>
      <c r="V521" s="210"/>
      <c r="W521" s="210"/>
      <c r="X521" s="210"/>
      <c r="Y521" s="210"/>
      <c r="Z521" s="210"/>
    </row>
    <row r="522" spans="1:26" ht="15.75" customHeight="1" x14ac:dyDescent="0.25">
      <c r="A522" s="210"/>
      <c r="B522" s="210"/>
      <c r="C522" s="210"/>
      <c r="D522" s="210"/>
      <c r="E522" s="210"/>
      <c r="F522" s="210"/>
      <c r="G522" s="210"/>
      <c r="H522" s="210"/>
      <c r="I522" s="210"/>
      <c r="J522" s="210"/>
      <c r="K522" s="210"/>
      <c r="L522" s="210"/>
      <c r="M522" s="210"/>
      <c r="N522" s="210"/>
      <c r="O522" s="210"/>
      <c r="P522" s="210"/>
      <c r="Q522" s="210"/>
      <c r="R522" s="210"/>
      <c r="S522" s="210"/>
      <c r="T522" s="210"/>
      <c r="U522" s="210"/>
      <c r="V522" s="210"/>
      <c r="W522" s="210"/>
      <c r="X522" s="210"/>
      <c r="Y522" s="210"/>
      <c r="Z522" s="210"/>
    </row>
    <row r="523" spans="1:26" ht="15.75" customHeight="1" x14ac:dyDescent="0.25">
      <c r="A523" s="210"/>
      <c r="B523" s="210"/>
      <c r="C523" s="210"/>
      <c r="D523" s="210"/>
      <c r="E523" s="210"/>
      <c r="F523" s="210"/>
      <c r="G523" s="210"/>
      <c r="H523" s="210"/>
      <c r="I523" s="210"/>
      <c r="J523" s="210"/>
      <c r="K523" s="210"/>
      <c r="L523" s="210"/>
      <c r="M523" s="210"/>
      <c r="N523" s="210"/>
      <c r="O523" s="210"/>
      <c r="P523" s="210"/>
      <c r="Q523" s="210"/>
      <c r="R523" s="210"/>
      <c r="S523" s="210"/>
      <c r="T523" s="210"/>
      <c r="U523" s="210"/>
      <c r="V523" s="210"/>
      <c r="W523" s="210"/>
      <c r="X523" s="210"/>
      <c r="Y523" s="210"/>
      <c r="Z523" s="210"/>
    </row>
    <row r="524" spans="1:26" ht="15.75" customHeight="1" x14ac:dyDescent="0.25">
      <c r="A524" s="210"/>
      <c r="B524" s="210"/>
      <c r="C524" s="210"/>
      <c r="D524" s="210"/>
      <c r="E524" s="210"/>
      <c r="F524" s="210"/>
      <c r="G524" s="210"/>
      <c r="H524" s="210"/>
      <c r="I524" s="210"/>
      <c r="J524" s="210"/>
      <c r="K524" s="210"/>
      <c r="L524" s="210"/>
      <c r="M524" s="210"/>
      <c r="N524" s="210"/>
      <c r="O524" s="210"/>
      <c r="P524" s="210"/>
      <c r="Q524" s="210"/>
      <c r="R524" s="210"/>
      <c r="S524" s="210"/>
      <c r="T524" s="210"/>
      <c r="U524" s="210"/>
      <c r="V524" s="210"/>
      <c r="W524" s="210"/>
      <c r="X524" s="210"/>
      <c r="Y524" s="210"/>
      <c r="Z524" s="210"/>
    </row>
    <row r="525" spans="1:26" ht="15.75" customHeight="1" x14ac:dyDescent="0.25">
      <c r="A525" s="210"/>
      <c r="B525" s="210"/>
      <c r="C525" s="210"/>
      <c r="D525" s="210"/>
      <c r="E525" s="210"/>
      <c r="F525" s="210"/>
      <c r="G525" s="210"/>
      <c r="H525" s="210"/>
      <c r="I525" s="210"/>
      <c r="J525" s="210"/>
      <c r="K525" s="210"/>
      <c r="L525" s="210"/>
      <c r="M525" s="210"/>
      <c r="N525" s="210"/>
      <c r="O525" s="210"/>
      <c r="P525" s="210"/>
      <c r="Q525" s="210"/>
      <c r="R525" s="210"/>
      <c r="S525" s="210"/>
      <c r="T525" s="210"/>
      <c r="U525" s="210"/>
      <c r="V525" s="210"/>
      <c r="W525" s="210"/>
      <c r="X525" s="210"/>
      <c r="Y525" s="210"/>
      <c r="Z525" s="210"/>
    </row>
    <row r="526" spans="1:26" ht="15.75" customHeight="1" x14ac:dyDescent="0.25">
      <c r="A526" s="210"/>
      <c r="B526" s="210"/>
      <c r="C526" s="210"/>
      <c r="D526" s="210"/>
      <c r="E526" s="210"/>
      <c r="F526" s="210"/>
      <c r="G526" s="210"/>
      <c r="H526" s="210"/>
      <c r="I526" s="210"/>
      <c r="J526" s="210"/>
      <c r="K526" s="210"/>
      <c r="L526" s="210"/>
      <c r="M526" s="210"/>
      <c r="N526" s="210"/>
      <c r="O526" s="210"/>
      <c r="P526" s="210"/>
      <c r="Q526" s="210"/>
      <c r="R526" s="210"/>
      <c r="S526" s="210"/>
      <c r="T526" s="210"/>
      <c r="U526" s="210"/>
      <c r="V526" s="210"/>
      <c r="W526" s="210"/>
      <c r="X526" s="210"/>
      <c r="Y526" s="210"/>
      <c r="Z526" s="210"/>
    </row>
    <row r="527" spans="1:26" ht="15.75" customHeight="1" x14ac:dyDescent="0.25">
      <c r="A527" s="210"/>
      <c r="B527" s="210"/>
      <c r="C527" s="210"/>
      <c r="D527" s="210"/>
      <c r="E527" s="210"/>
      <c r="F527" s="210"/>
      <c r="G527" s="210"/>
      <c r="H527" s="210"/>
      <c r="I527" s="210"/>
      <c r="J527" s="210"/>
      <c r="K527" s="210"/>
      <c r="L527" s="210"/>
      <c r="M527" s="210"/>
      <c r="N527" s="210"/>
      <c r="O527" s="210"/>
      <c r="P527" s="210"/>
      <c r="Q527" s="210"/>
      <c r="R527" s="210"/>
      <c r="S527" s="210"/>
      <c r="T527" s="210"/>
      <c r="U527" s="210"/>
      <c r="V527" s="210"/>
      <c r="W527" s="210"/>
      <c r="X527" s="210"/>
      <c r="Y527" s="210"/>
      <c r="Z527" s="210"/>
    </row>
    <row r="528" spans="1:26" ht="15.75" customHeight="1" x14ac:dyDescent="0.25">
      <c r="A528" s="210"/>
      <c r="B528" s="210"/>
      <c r="C528" s="210"/>
      <c r="D528" s="210"/>
      <c r="E528" s="210"/>
      <c r="F528" s="210"/>
      <c r="G528" s="210"/>
      <c r="H528" s="210"/>
      <c r="I528" s="210"/>
      <c r="J528" s="210"/>
      <c r="K528" s="210"/>
      <c r="L528" s="210"/>
      <c r="M528" s="210"/>
      <c r="N528" s="210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  <c r="Y528" s="210"/>
      <c r="Z528" s="210"/>
    </row>
    <row r="529" spans="1:26" ht="15.75" customHeight="1" x14ac:dyDescent="0.25">
      <c r="A529" s="210"/>
      <c r="B529" s="210"/>
      <c r="C529" s="210"/>
      <c r="D529" s="210"/>
      <c r="E529" s="210"/>
      <c r="F529" s="210"/>
      <c r="G529" s="210"/>
      <c r="H529" s="210"/>
      <c r="I529" s="210"/>
      <c r="J529" s="210"/>
      <c r="K529" s="210"/>
      <c r="L529" s="210"/>
      <c r="M529" s="210"/>
      <c r="N529" s="210"/>
      <c r="O529" s="210"/>
      <c r="P529" s="210"/>
      <c r="Q529" s="210"/>
      <c r="R529" s="210"/>
      <c r="S529" s="210"/>
      <c r="T529" s="210"/>
      <c r="U529" s="210"/>
      <c r="V529" s="210"/>
      <c r="W529" s="210"/>
      <c r="X529" s="210"/>
      <c r="Y529" s="210"/>
      <c r="Z529" s="210"/>
    </row>
    <row r="530" spans="1:26" ht="15.75" customHeight="1" x14ac:dyDescent="0.25">
      <c r="A530" s="210"/>
      <c r="B530" s="210"/>
      <c r="C530" s="210"/>
      <c r="D530" s="210"/>
      <c r="E530" s="210"/>
      <c r="F530" s="210"/>
      <c r="G530" s="210"/>
      <c r="H530" s="210"/>
      <c r="I530" s="210"/>
      <c r="J530" s="210"/>
      <c r="K530" s="210"/>
      <c r="L530" s="210"/>
      <c r="M530" s="210"/>
      <c r="N530" s="210"/>
      <c r="O530" s="210"/>
      <c r="P530" s="210"/>
      <c r="Q530" s="210"/>
      <c r="R530" s="210"/>
      <c r="S530" s="210"/>
      <c r="T530" s="210"/>
      <c r="U530" s="210"/>
      <c r="V530" s="210"/>
      <c r="W530" s="210"/>
      <c r="X530" s="210"/>
      <c r="Y530" s="210"/>
      <c r="Z530" s="210"/>
    </row>
    <row r="531" spans="1:26" ht="15.75" customHeight="1" x14ac:dyDescent="0.25">
      <c r="A531" s="210"/>
      <c r="B531" s="210"/>
      <c r="C531" s="210"/>
      <c r="D531" s="210"/>
      <c r="E531" s="210"/>
      <c r="F531" s="210"/>
      <c r="G531" s="210"/>
      <c r="H531" s="210"/>
      <c r="I531" s="210"/>
      <c r="J531" s="210"/>
      <c r="K531" s="210"/>
      <c r="L531" s="210"/>
      <c r="M531" s="210"/>
      <c r="N531" s="210"/>
      <c r="O531" s="210"/>
      <c r="P531" s="210"/>
      <c r="Q531" s="210"/>
      <c r="R531" s="210"/>
      <c r="S531" s="210"/>
      <c r="T531" s="210"/>
      <c r="U531" s="210"/>
      <c r="V531" s="210"/>
      <c r="W531" s="210"/>
      <c r="X531" s="210"/>
      <c r="Y531" s="210"/>
      <c r="Z531" s="210"/>
    </row>
    <row r="532" spans="1:26" ht="15.75" customHeight="1" x14ac:dyDescent="0.25">
      <c r="A532" s="210"/>
      <c r="B532" s="210"/>
      <c r="C532" s="210"/>
      <c r="D532" s="210"/>
      <c r="E532" s="210"/>
      <c r="F532" s="210"/>
      <c r="G532" s="210"/>
      <c r="H532" s="210"/>
      <c r="I532" s="210"/>
      <c r="J532" s="210"/>
      <c r="K532" s="210"/>
      <c r="L532" s="210"/>
      <c r="M532" s="210"/>
      <c r="N532" s="210"/>
      <c r="O532" s="210"/>
      <c r="P532" s="210"/>
      <c r="Q532" s="210"/>
      <c r="R532" s="210"/>
      <c r="S532" s="210"/>
      <c r="T532" s="210"/>
      <c r="U532" s="210"/>
      <c r="V532" s="210"/>
      <c r="W532" s="210"/>
      <c r="X532" s="210"/>
      <c r="Y532" s="210"/>
      <c r="Z532" s="210"/>
    </row>
    <row r="533" spans="1:26" ht="15.75" customHeight="1" x14ac:dyDescent="0.25">
      <c r="A533" s="210"/>
      <c r="B533" s="210"/>
      <c r="C533" s="210"/>
      <c r="D533" s="210"/>
      <c r="E533" s="210"/>
      <c r="F533" s="210"/>
      <c r="G533" s="210"/>
      <c r="H533" s="210"/>
      <c r="I533" s="210"/>
      <c r="J533" s="210"/>
      <c r="K533" s="210"/>
      <c r="L533" s="210"/>
      <c r="M533" s="210"/>
      <c r="N533" s="210"/>
      <c r="O533" s="210"/>
      <c r="P533" s="210"/>
      <c r="Q533" s="210"/>
      <c r="R533" s="210"/>
      <c r="S533" s="210"/>
      <c r="T533" s="210"/>
      <c r="U533" s="210"/>
      <c r="V533" s="210"/>
      <c r="W533" s="210"/>
      <c r="X533" s="210"/>
      <c r="Y533" s="210"/>
      <c r="Z533" s="210"/>
    </row>
    <row r="534" spans="1:26" ht="15.75" customHeight="1" x14ac:dyDescent="0.25">
      <c r="A534" s="210"/>
      <c r="B534" s="210"/>
      <c r="C534" s="210"/>
      <c r="D534" s="210"/>
      <c r="E534" s="210"/>
      <c r="F534" s="210"/>
      <c r="G534" s="210"/>
      <c r="H534" s="210"/>
      <c r="I534" s="210"/>
      <c r="J534" s="210"/>
      <c r="K534" s="210"/>
      <c r="L534" s="210"/>
      <c r="M534" s="210"/>
      <c r="N534" s="210"/>
      <c r="O534" s="210"/>
      <c r="P534" s="210"/>
      <c r="Q534" s="210"/>
      <c r="R534" s="210"/>
      <c r="S534" s="210"/>
      <c r="T534" s="210"/>
      <c r="U534" s="210"/>
      <c r="V534" s="210"/>
      <c r="W534" s="210"/>
      <c r="X534" s="210"/>
      <c r="Y534" s="210"/>
      <c r="Z534" s="210"/>
    </row>
    <row r="535" spans="1:26" ht="15.75" customHeight="1" x14ac:dyDescent="0.25">
      <c r="A535" s="210"/>
      <c r="B535" s="210"/>
      <c r="C535" s="210"/>
      <c r="D535" s="210"/>
      <c r="E535" s="210"/>
      <c r="F535" s="210"/>
      <c r="G535" s="210"/>
      <c r="H535" s="210"/>
      <c r="I535" s="210"/>
      <c r="J535" s="210"/>
      <c r="K535" s="210"/>
      <c r="L535" s="210"/>
      <c r="M535" s="210"/>
      <c r="N535" s="210"/>
      <c r="O535" s="210"/>
      <c r="P535" s="210"/>
      <c r="Q535" s="210"/>
      <c r="R535" s="210"/>
      <c r="S535" s="210"/>
      <c r="T535" s="210"/>
      <c r="U535" s="210"/>
      <c r="V535" s="210"/>
      <c r="W535" s="210"/>
      <c r="X535" s="210"/>
      <c r="Y535" s="210"/>
      <c r="Z535" s="210"/>
    </row>
    <row r="536" spans="1:26" ht="15.75" customHeight="1" x14ac:dyDescent="0.25">
      <c r="A536" s="210"/>
      <c r="B536" s="210"/>
      <c r="C536" s="210"/>
      <c r="D536" s="210"/>
      <c r="E536" s="210"/>
      <c r="F536" s="210"/>
      <c r="G536" s="210"/>
      <c r="H536" s="210"/>
      <c r="I536" s="210"/>
      <c r="J536" s="210"/>
      <c r="K536" s="210"/>
      <c r="L536" s="210"/>
      <c r="M536" s="210"/>
      <c r="N536" s="210"/>
      <c r="O536" s="210"/>
      <c r="P536" s="210"/>
      <c r="Q536" s="210"/>
      <c r="R536" s="210"/>
      <c r="S536" s="210"/>
      <c r="T536" s="210"/>
      <c r="U536" s="210"/>
      <c r="V536" s="210"/>
      <c r="W536" s="210"/>
      <c r="X536" s="210"/>
      <c r="Y536" s="210"/>
      <c r="Z536" s="210"/>
    </row>
    <row r="537" spans="1:26" ht="15.75" customHeight="1" x14ac:dyDescent="0.25">
      <c r="A537" s="210"/>
      <c r="B537" s="210"/>
      <c r="C537" s="210"/>
      <c r="D537" s="210"/>
      <c r="E537" s="210"/>
      <c r="F537" s="210"/>
      <c r="G537" s="210"/>
      <c r="H537" s="210"/>
      <c r="I537" s="210"/>
      <c r="J537" s="210"/>
      <c r="K537" s="210"/>
      <c r="L537" s="210"/>
      <c r="M537" s="210"/>
      <c r="N537" s="210"/>
      <c r="O537" s="210"/>
      <c r="P537" s="210"/>
      <c r="Q537" s="210"/>
      <c r="R537" s="210"/>
      <c r="S537" s="210"/>
      <c r="T537" s="210"/>
      <c r="U537" s="210"/>
      <c r="V537" s="210"/>
      <c r="W537" s="210"/>
      <c r="X537" s="210"/>
      <c r="Y537" s="210"/>
      <c r="Z537" s="210"/>
    </row>
    <row r="538" spans="1:26" ht="15.75" customHeight="1" x14ac:dyDescent="0.25">
      <c r="A538" s="210"/>
      <c r="B538" s="210"/>
      <c r="C538" s="210"/>
      <c r="D538" s="210"/>
      <c r="E538" s="210"/>
      <c r="F538" s="210"/>
      <c r="G538" s="210"/>
      <c r="H538" s="210"/>
      <c r="I538" s="210"/>
      <c r="J538" s="210"/>
      <c r="K538" s="210"/>
      <c r="L538" s="210"/>
      <c r="M538" s="210"/>
      <c r="N538" s="210"/>
      <c r="O538" s="210"/>
      <c r="P538" s="210"/>
      <c r="Q538" s="210"/>
      <c r="R538" s="210"/>
      <c r="S538" s="210"/>
      <c r="T538" s="210"/>
      <c r="U538" s="210"/>
      <c r="V538" s="210"/>
      <c r="W538" s="210"/>
      <c r="X538" s="210"/>
      <c r="Y538" s="210"/>
      <c r="Z538" s="210"/>
    </row>
    <row r="539" spans="1:26" ht="15.75" customHeight="1" x14ac:dyDescent="0.25">
      <c r="A539" s="210"/>
      <c r="B539" s="210"/>
      <c r="C539" s="210"/>
      <c r="D539" s="210"/>
      <c r="E539" s="210"/>
      <c r="F539" s="210"/>
      <c r="G539" s="210"/>
      <c r="H539" s="210"/>
      <c r="I539" s="210"/>
      <c r="J539" s="210"/>
      <c r="K539" s="210"/>
      <c r="L539" s="210"/>
      <c r="M539" s="210"/>
      <c r="N539" s="210"/>
      <c r="O539" s="210"/>
      <c r="P539" s="210"/>
      <c r="Q539" s="210"/>
      <c r="R539" s="210"/>
      <c r="S539" s="210"/>
      <c r="T539" s="210"/>
      <c r="U539" s="210"/>
      <c r="V539" s="210"/>
      <c r="W539" s="210"/>
      <c r="X539" s="210"/>
      <c r="Y539" s="210"/>
      <c r="Z539" s="210"/>
    </row>
    <row r="540" spans="1:26" ht="15.75" customHeight="1" x14ac:dyDescent="0.25">
      <c r="A540" s="210"/>
      <c r="B540" s="210"/>
      <c r="C540" s="210"/>
      <c r="D540" s="210"/>
      <c r="E540" s="210"/>
      <c r="F540" s="210"/>
      <c r="G540" s="210"/>
      <c r="H540" s="210"/>
      <c r="I540" s="210"/>
      <c r="J540" s="210"/>
      <c r="K540" s="210"/>
      <c r="L540" s="210"/>
      <c r="M540" s="210"/>
      <c r="N540" s="210"/>
      <c r="O540" s="210"/>
      <c r="P540" s="210"/>
      <c r="Q540" s="210"/>
      <c r="R540" s="210"/>
      <c r="S540" s="210"/>
      <c r="T540" s="210"/>
      <c r="U540" s="210"/>
      <c r="V540" s="210"/>
      <c r="W540" s="210"/>
      <c r="X540" s="210"/>
      <c r="Y540" s="210"/>
      <c r="Z540" s="210"/>
    </row>
    <row r="541" spans="1:26" ht="15.75" customHeight="1" x14ac:dyDescent="0.25">
      <c r="A541" s="210"/>
      <c r="B541" s="210"/>
      <c r="C541" s="210"/>
      <c r="D541" s="210"/>
      <c r="E541" s="210"/>
      <c r="F541" s="210"/>
      <c r="G541" s="210"/>
      <c r="H541" s="210"/>
      <c r="I541" s="210"/>
      <c r="J541" s="210"/>
      <c r="K541" s="210"/>
      <c r="L541" s="210"/>
      <c r="M541" s="210"/>
      <c r="N541" s="210"/>
      <c r="O541" s="210"/>
      <c r="P541" s="210"/>
      <c r="Q541" s="210"/>
      <c r="R541" s="210"/>
      <c r="S541" s="210"/>
      <c r="T541" s="210"/>
      <c r="U541" s="210"/>
      <c r="V541" s="210"/>
      <c r="W541" s="210"/>
      <c r="X541" s="210"/>
      <c r="Y541" s="210"/>
      <c r="Z541" s="210"/>
    </row>
    <row r="542" spans="1:26" ht="15.75" customHeight="1" x14ac:dyDescent="0.25">
      <c r="A542" s="210"/>
      <c r="B542" s="210"/>
      <c r="C542" s="210"/>
      <c r="D542" s="210"/>
      <c r="E542" s="210"/>
      <c r="F542" s="210"/>
      <c r="G542" s="210"/>
      <c r="H542" s="210"/>
      <c r="I542" s="210"/>
      <c r="J542" s="210"/>
      <c r="K542" s="210"/>
      <c r="L542" s="210"/>
      <c r="M542" s="210"/>
      <c r="N542" s="210"/>
      <c r="O542" s="210"/>
      <c r="P542" s="210"/>
      <c r="Q542" s="210"/>
      <c r="R542" s="210"/>
      <c r="S542" s="210"/>
      <c r="T542" s="210"/>
      <c r="U542" s="210"/>
      <c r="V542" s="210"/>
      <c r="W542" s="210"/>
      <c r="X542" s="210"/>
      <c r="Y542" s="210"/>
      <c r="Z542" s="210"/>
    </row>
    <row r="543" spans="1:26" ht="15.75" customHeight="1" x14ac:dyDescent="0.25">
      <c r="A543" s="210"/>
      <c r="B543" s="210"/>
      <c r="C543" s="210"/>
      <c r="D543" s="210"/>
      <c r="E543" s="210"/>
      <c r="F543" s="210"/>
      <c r="G543" s="210"/>
      <c r="H543" s="210"/>
      <c r="I543" s="210"/>
      <c r="J543" s="210"/>
      <c r="K543" s="210"/>
      <c r="L543" s="210"/>
      <c r="M543" s="210"/>
      <c r="N543" s="210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  <c r="Y543" s="210"/>
      <c r="Z543" s="210"/>
    </row>
    <row r="544" spans="1:26" ht="15.75" customHeight="1" x14ac:dyDescent="0.25">
      <c r="A544" s="210"/>
      <c r="B544" s="210"/>
      <c r="C544" s="210"/>
      <c r="D544" s="210"/>
      <c r="E544" s="210"/>
      <c r="F544" s="210"/>
      <c r="G544" s="210"/>
      <c r="H544" s="210"/>
      <c r="I544" s="210"/>
      <c r="J544" s="210"/>
      <c r="K544" s="210"/>
      <c r="L544" s="210"/>
      <c r="M544" s="210"/>
      <c r="N544" s="210"/>
      <c r="O544" s="210"/>
      <c r="P544" s="210"/>
      <c r="Q544" s="210"/>
      <c r="R544" s="210"/>
      <c r="S544" s="210"/>
      <c r="T544" s="210"/>
      <c r="U544" s="210"/>
      <c r="V544" s="210"/>
      <c r="W544" s="210"/>
      <c r="X544" s="210"/>
      <c r="Y544" s="210"/>
      <c r="Z544" s="210"/>
    </row>
    <row r="545" spans="1:26" ht="15.75" customHeight="1" x14ac:dyDescent="0.25">
      <c r="A545" s="210"/>
      <c r="B545" s="210"/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</row>
    <row r="546" spans="1:26" ht="15.75" customHeight="1" x14ac:dyDescent="0.25">
      <c r="A546" s="210"/>
      <c r="B546" s="210"/>
      <c r="C546" s="210"/>
      <c r="D546" s="210"/>
      <c r="E546" s="210"/>
      <c r="F546" s="210"/>
      <c r="G546" s="210"/>
      <c r="H546" s="210"/>
      <c r="I546" s="210"/>
      <c r="J546" s="210"/>
      <c r="K546" s="210"/>
      <c r="L546" s="210"/>
      <c r="M546" s="210"/>
      <c r="N546" s="210"/>
      <c r="O546" s="210"/>
      <c r="P546" s="210"/>
      <c r="Q546" s="210"/>
      <c r="R546" s="210"/>
      <c r="S546" s="210"/>
      <c r="T546" s="210"/>
      <c r="U546" s="210"/>
      <c r="V546" s="210"/>
      <c r="W546" s="210"/>
      <c r="X546" s="210"/>
      <c r="Y546" s="210"/>
      <c r="Z546" s="210"/>
    </row>
    <row r="547" spans="1:26" ht="15.75" customHeight="1" x14ac:dyDescent="0.25">
      <c r="A547" s="210"/>
      <c r="B547" s="210"/>
      <c r="C547" s="210"/>
      <c r="D547" s="210"/>
      <c r="E547" s="210"/>
      <c r="F547" s="210"/>
      <c r="G547" s="210"/>
      <c r="H547" s="210"/>
      <c r="I547" s="210"/>
      <c r="J547" s="210"/>
      <c r="K547" s="210"/>
      <c r="L547" s="210"/>
      <c r="M547" s="210"/>
      <c r="N547" s="210"/>
      <c r="O547" s="210"/>
      <c r="P547" s="210"/>
      <c r="Q547" s="210"/>
      <c r="R547" s="210"/>
      <c r="S547" s="210"/>
      <c r="T547" s="210"/>
      <c r="U547" s="210"/>
      <c r="V547" s="210"/>
      <c r="W547" s="210"/>
      <c r="X547" s="210"/>
      <c r="Y547" s="210"/>
      <c r="Z547" s="210"/>
    </row>
    <row r="548" spans="1:26" ht="15.75" customHeight="1" x14ac:dyDescent="0.25">
      <c r="A548" s="210"/>
      <c r="B548" s="210"/>
      <c r="C548" s="210"/>
      <c r="D548" s="210"/>
      <c r="E548" s="210"/>
      <c r="F548" s="210"/>
      <c r="G548" s="210"/>
      <c r="H548" s="210"/>
      <c r="I548" s="210"/>
      <c r="J548" s="210"/>
      <c r="K548" s="210"/>
      <c r="L548" s="210"/>
      <c r="M548" s="210"/>
      <c r="N548" s="210"/>
      <c r="O548" s="210"/>
      <c r="P548" s="210"/>
      <c r="Q548" s="210"/>
      <c r="R548" s="210"/>
      <c r="S548" s="210"/>
      <c r="T548" s="210"/>
      <c r="U548" s="210"/>
      <c r="V548" s="210"/>
      <c r="W548" s="210"/>
      <c r="X548" s="210"/>
      <c r="Y548" s="210"/>
      <c r="Z548" s="210"/>
    </row>
    <row r="549" spans="1:26" ht="15.75" customHeight="1" x14ac:dyDescent="0.25">
      <c r="A549" s="210"/>
      <c r="B549" s="210"/>
      <c r="C549" s="210"/>
      <c r="D549" s="210"/>
      <c r="E549" s="210"/>
      <c r="F549" s="210"/>
      <c r="G549" s="210"/>
      <c r="H549" s="210"/>
      <c r="I549" s="210"/>
      <c r="J549" s="210"/>
      <c r="K549" s="210"/>
      <c r="L549" s="210"/>
      <c r="M549" s="210"/>
      <c r="N549" s="210"/>
      <c r="O549" s="210"/>
      <c r="P549" s="210"/>
      <c r="Q549" s="210"/>
      <c r="R549" s="210"/>
      <c r="S549" s="210"/>
      <c r="T549" s="210"/>
      <c r="U549" s="210"/>
      <c r="V549" s="210"/>
      <c r="W549" s="210"/>
      <c r="X549" s="210"/>
      <c r="Y549" s="210"/>
      <c r="Z549" s="210"/>
    </row>
    <row r="550" spans="1:26" ht="15.75" customHeight="1" x14ac:dyDescent="0.25">
      <c r="A550" s="210"/>
      <c r="B550" s="210"/>
      <c r="C550" s="210"/>
      <c r="D550" s="210"/>
      <c r="E550" s="210"/>
      <c r="F550" s="210"/>
      <c r="G550" s="210"/>
      <c r="H550" s="210"/>
      <c r="I550" s="210"/>
      <c r="J550" s="210"/>
      <c r="K550" s="210"/>
      <c r="L550" s="210"/>
      <c r="M550" s="210"/>
      <c r="N550" s="210"/>
      <c r="O550" s="210"/>
      <c r="P550" s="210"/>
      <c r="Q550" s="210"/>
      <c r="R550" s="210"/>
      <c r="S550" s="210"/>
      <c r="T550" s="210"/>
      <c r="U550" s="210"/>
      <c r="V550" s="210"/>
      <c r="W550" s="210"/>
      <c r="X550" s="210"/>
      <c r="Y550" s="210"/>
      <c r="Z550" s="210"/>
    </row>
    <row r="551" spans="1:26" ht="15.75" customHeight="1" x14ac:dyDescent="0.25">
      <c r="A551" s="210"/>
      <c r="B551" s="210"/>
      <c r="C551" s="210"/>
      <c r="D551" s="210"/>
      <c r="E551" s="210"/>
      <c r="F551" s="210"/>
      <c r="G551" s="210"/>
      <c r="H551" s="210"/>
      <c r="I551" s="210"/>
      <c r="J551" s="210"/>
      <c r="K551" s="210"/>
      <c r="L551" s="210"/>
      <c r="M551" s="210"/>
      <c r="N551" s="210"/>
      <c r="O551" s="210"/>
      <c r="P551" s="210"/>
      <c r="Q551" s="210"/>
      <c r="R551" s="210"/>
      <c r="S551" s="210"/>
      <c r="T551" s="210"/>
      <c r="U551" s="210"/>
      <c r="V551" s="210"/>
      <c r="W551" s="210"/>
      <c r="X551" s="210"/>
      <c r="Y551" s="210"/>
      <c r="Z551" s="210"/>
    </row>
    <row r="552" spans="1:26" ht="15.75" customHeight="1" x14ac:dyDescent="0.25">
      <c r="A552" s="210"/>
      <c r="B552" s="210"/>
      <c r="C552" s="210"/>
      <c r="D552" s="210"/>
      <c r="E552" s="210"/>
      <c r="F552" s="210"/>
      <c r="G552" s="210"/>
      <c r="H552" s="210"/>
      <c r="I552" s="210"/>
      <c r="J552" s="210"/>
      <c r="K552" s="210"/>
      <c r="L552" s="210"/>
      <c r="M552" s="210"/>
      <c r="N552" s="210"/>
      <c r="O552" s="210"/>
      <c r="P552" s="210"/>
      <c r="Q552" s="210"/>
      <c r="R552" s="210"/>
      <c r="S552" s="210"/>
      <c r="T552" s="210"/>
      <c r="U552" s="210"/>
      <c r="V552" s="210"/>
      <c r="W552" s="210"/>
      <c r="X552" s="210"/>
      <c r="Y552" s="210"/>
      <c r="Z552" s="210"/>
    </row>
    <row r="553" spans="1:26" ht="15.75" customHeight="1" x14ac:dyDescent="0.25">
      <c r="A553" s="210"/>
      <c r="B553" s="210"/>
      <c r="C553" s="210"/>
      <c r="D553" s="210"/>
      <c r="E553" s="210"/>
      <c r="F553" s="210"/>
      <c r="G553" s="210"/>
      <c r="H553" s="210"/>
      <c r="I553" s="210"/>
      <c r="J553" s="210"/>
      <c r="K553" s="210"/>
      <c r="L553" s="210"/>
      <c r="M553" s="210"/>
      <c r="N553" s="210"/>
      <c r="O553" s="210"/>
      <c r="P553" s="210"/>
      <c r="Q553" s="210"/>
      <c r="R553" s="210"/>
      <c r="S553" s="210"/>
      <c r="T553" s="210"/>
      <c r="U553" s="210"/>
      <c r="V553" s="210"/>
      <c r="W553" s="210"/>
      <c r="X553" s="210"/>
      <c r="Y553" s="210"/>
      <c r="Z553" s="210"/>
    </row>
    <row r="554" spans="1:26" ht="15.75" customHeight="1" x14ac:dyDescent="0.25">
      <c r="A554" s="210"/>
      <c r="B554" s="210"/>
      <c r="C554" s="210"/>
      <c r="D554" s="210"/>
      <c r="E554" s="210"/>
      <c r="F554" s="210"/>
      <c r="G554" s="210"/>
      <c r="H554" s="210"/>
      <c r="I554" s="210"/>
      <c r="J554" s="210"/>
      <c r="K554" s="210"/>
      <c r="L554" s="210"/>
      <c r="M554" s="210"/>
      <c r="N554" s="210"/>
      <c r="O554" s="210"/>
      <c r="P554" s="210"/>
      <c r="Q554" s="210"/>
      <c r="R554" s="210"/>
      <c r="S554" s="210"/>
      <c r="T554" s="210"/>
      <c r="U554" s="210"/>
      <c r="V554" s="210"/>
      <c r="W554" s="210"/>
      <c r="X554" s="210"/>
      <c r="Y554" s="210"/>
      <c r="Z554" s="210"/>
    </row>
    <row r="555" spans="1:26" ht="15.75" customHeight="1" x14ac:dyDescent="0.25">
      <c r="A555" s="210"/>
      <c r="B555" s="210"/>
      <c r="C555" s="210"/>
      <c r="D555" s="210"/>
      <c r="E555" s="210"/>
      <c r="F555" s="210"/>
      <c r="G555" s="210"/>
      <c r="H555" s="210"/>
      <c r="I555" s="210"/>
      <c r="J555" s="210"/>
      <c r="K555" s="210"/>
      <c r="L555" s="210"/>
      <c r="M555" s="210"/>
      <c r="N555" s="210"/>
      <c r="O555" s="210"/>
      <c r="P555" s="210"/>
      <c r="Q555" s="210"/>
      <c r="R555" s="210"/>
      <c r="S555" s="210"/>
      <c r="T555" s="210"/>
      <c r="U555" s="210"/>
      <c r="V555" s="210"/>
      <c r="W555" s="210"/>
      <c r="X555" s="210"/>
      <c r="Y555" s="210"/>
      <c r="Z555" s="210"/>
    </row>
    <row r="556" spans="1:26" ht="15.75" customHeight="1" x14ac:dyDescent="0.25">
      <c r="A556" s="210"/>
      <c r="B556" s="210"/>
      <c r="C556" s="210"/>
      <c r="D556" s="210"/>
      <c r="E556" s="210"/>
      <c r="F556" s="210"/>
      <c r="G556" s="210"/>
      <c r="H556" s="210"/>
      <c r="I556" s="210"/>
      <c r="J556" s="210"/>
      <c r="K556" s="210"/>
      <c r="L556" s="210"/>
      <c r="M556" s="210"/>
      <c r="N556" s="210"/>
      <c r="O556" s="210"/>
      <c r="P556" s="210"/>
      <c r="Q556" s="210"/>
      <c r="R556" s="210"/>
      <c r="S556" s="210"/>
      <c r="T556" s="210"/>
      <c r="U556" s="210"/>
      <c r="V556" s="210"/>
      <c r="W556" s="210"/>
      <c r="X556" s="210"/>
      <c r="Y556" s="210"/>
      <c r="Z556" s="210"/>
    </row>
    <row r="557" spans="1:26" ht="15.75" customHeight="1" x14ac:dyDescent="0.25">
      <c r="A557" s="210"/>
      <c r="B557" s="210"/>
      <c r="C557" s="210"/>
      <c r="D557" s="210"/>
      <c r="E557" s="210"/>
      <c r="F557" s="210"/>
      <c r="G557" s="210"/>
      <c r="H557" s="210"/>
      <c r="I557" s="210"/>
      <c r="J557" s="210"/>
      <c r="K557" s="210"/>
      <c r="L557" s="210"/>
      <c r="M557" s="210"/>
      <c r="N557" s="210"/>
      <c r="O557" s="210"/>
      <c r="P557" s="210"/>
      <c r="Q557" s="210"/>
      <c r="R557" s="210"/>
      <c r="S557" s="210"/>
      <c r="T557" s="210"/>
      <c r="U557" s="210"/>
      <c r="V557" s="210"/>
      <c r="W557" s="210"/>
      <c r="X557" s="210"/>
      <c r="Y557" s="210"/>
      <c r="Z557" s="210"/>
    </row>
    <row r="558" spans="1:26" ht="15.75" customHeight="1" x14ac:dyDescent="0.25">
      <c r="A558" s="210"/>
      <c r="B558" s="210"/>
      <c r="C558" s="210"/>
      <c r="D558" s="210"/>
      <c r="E558" s="210"/>
      <c r="F558" s="210"/>
      <c r="G558" s="210"/>
      <c r="H558" s="210"/>
      <c r="I558" s="210"/>
      <c r="J558" s="210"/>
      <c r="K558" s="210"/>
      <c r="L558" s="210"/>
      <c r="M558" s="210"/>
      <c r="N558" s="210"/>
      <c r="O558" s="210"/>
      <c r="P558" s="210"/>
      <c r="Q558" s="210"/>
      <c r="R558" s="210"/>
      <c r="S558" s="210"/>
      <c r="T558" s="210"/>
      <c r="U558" s="210"/>
      <c r="V558" s="210"/>
      <c r="W558" s="210"/>
      <c r="X558" s="210"/>
      <c r="Y558" s="210"/>
      <c r="Z558" s="210"/>
    </row>
    <row r="559" spans="1:26" ht="15.75" customHeight="1" x14ac:dyDescent="0.25">
      <c r="A559" s="210"/>
      <c r="B559" s="210"/>
      <c r="C559" s="210"/>
      <c r="D559" s="210"/>
      <c r="E559" s="210"/>
      <c r="F559" s="210"/>
      <c r="G559" s="210"/>
      <c r="H559" s="210"/>
      <c r="I559" s="210"/>
      <c r="J559" s="210"/>
      <c r="K559" s="210"/>
      <c r="L559" s="210"/>
      <c r="M559" s="210"/>
      <c r="N559" s="210"/>
      <c r="O559" s="210"/>
      <c r="P559" s="210"/>
      <c r="Q559" s="210"/>
      <c r="R559" s="210"/>
      <c r="S559" s="210"/>
      <c r="T559" s="210"/>
      <c r="U559" s="210"/>
      <c r="V559" s="210"/>
      <c r="W559" s="210"/>
      <c r="X559" s="210"/>
      <c r="Y559" s="210"/>
      <c r="Z559" s="210"/>
    </row>
    <row r="560" spans="1:26" ht="15.75" customHeight="1" x14ac:dyDescent="0.25">
      <c r="A560" s="210"/>
      <c r="B560" s="210"/>
      <c r="C560" s="210"/>
      <c r="D560" s="210"/>
      <c r="E560" s="210"/>
      <c r="F560" s="210"/>
      <c r="G560" s="210"/>
      <c r="H560" s="210"/>
      <c r="I560" s="210"/>
      <c r="J560" s="210"/>
      <c r="K560" s="210"/>
      <c r="L560" s="210"/>
      <c r="M560" s="210"/>
      <c r="N560" s="210"/>
      <c r="O560" s="210"/>
      <c r="P560" s="210"/>
      <c r="Q560" s="210"/>
      <c r="R560" s="210"/>
      <c r="S560" s="210"/>
      <c r="T560" s="210"/>
      <c r="U560" s="210"/>
      <c r="V560" s="210"/>
      <c r="W560" s="210"/>
      <c r="X560" s="210"/>
      <c r="Y560" s="210"/>
      <c r="Z560" s="210"/>
    </row>
    <row r="561" spans="1:26" ht="15.75" customHeight="1" x14ac:dyDescent="0.25">
      <c r="A561" s="210"/>
      <c r="B561" s="210"/>
      <c r="C561" s="210"/>
      <c r="D561" s="210"/>
      <c r="E561" s="210"/>
      <c r="F561" s="210"/>
      <c r="G561" s="210"/>
      <c r="H561" s="210"/>
      <c r="I561" s="210"/>
      <c r="J561" s="210"/>
      <c r="K561" s="210"/>
      <c r="L561" s="210"/>
      <c r="M561" s="210"/>
      <c r="N561" s="210"/>
      <c r="O561" s="210"/>
      <c r="P561" s="210"/>
      <c r="Q561" s="210"/>
      <c r="R561" s="210"/>
      <c r="S561" s="210"/>
      <c r="T561" s="210"/>
      <c r="U561" s="210"/>
      <c r="V561" s="210"/>
      <c r="W561" s="210"/>
      <c r="X561" s="210"/>
      <c r="Y561" s="210"/>
      <c r="Z561" s="210"/>
    </row>
    <row r="562" spans="1:26" ht="15.75" customHeight="1" x14ac:dyDescent="0.25">
      <c r="A562" s="210"/>
      <c r="B562" s="210"/>
      <c r="C562" s="210"/>
      <c r="D562" s="210"/>
      <c r="E562" s="210"/>
      <c r="F562" s="210"/>
      <c r="G562" s="210"/>
      <c r="H562" s="210"/>
      <c r="I562" s="210"/>
      <c r="J562" s="210"/>
      <c r="K562" s="210"/>
      <c r="L562" s="210"/>
      <c r="M562" s="210"/>
      <c r="N562" s="210"/>
      <c r="O562" s="210"/>
      <c r="P562" s="210"/>
      <c r="Q562" s="210"/>
      <c r="R562" s="210"/>
      <c r="S562" s="210"/>
      <c r="T562" s="210"/>
      <c r="U562" s="210"/>
      <c r="V562" s="210"/>
      <c r="W562" s="210"/>
      <c r="X562" s="210"/>
      <c r="Y562" s="210"/>
      <c r="Z562" s="210"/>
    </row>
    <row r="563" spans="1:26" ht="15.75" customHeight="1" x14ac:dyDescent="0.25">
      <c r="A563" s="210"/>
      <c r="B563" s="210"/>
      <c r="C563" s="210"/>
      <c r="D563" s="210"/>
      <c r="E563" s="210"/>
      <c r="F563" s="210"/>
      <c r="G563" s="210"/>
      <c r="H563" s="210"/>
      <c r="I563" s="210"/>
      <c r="J563" s="210"/>
      <c r="K563" s="210"/>
      <c r="L563" s="210"/>
      <c r="M563" s="210"/>
      <c r="N563" s="210"/>
      <c r="O563" s="210"/>
      <c r="P563" s="210"/>
      <c r="Q563" s="210"/>
      <c r="R563" s="210"/>
      <c r="S563" s="210"/>
      <c r="T563" s="210"/>
      <c r="U563" s="210"/>
      <c r="V563" s="210"/>
      <c r="W563" s="210"/>
      <c r="X563" s="210"/>
      <c r="Y563" s="210"/>
      <c r="Z563" s="210"/>
    </row>
    <row r="564" spans="1:26" ht="15.75" customHeight="1" x14ac:dyDescent="0.25">
      <c r="A564" s="210"/>
      <c r="B564" s="210"/>
      <c r="C564" s="210"/>
      <c r="D564" s="210"/>
      <c r="E564" s="210"/>
      <c r="F564" s="210"/>
      <c r="G564" s="210"/>
      <c r="H564" s="210"/>
      <c r="I564" s="210"/>
      <c r="J564" s="210"/>
      <c r="K564" s="210"/>
      <c r="L564" s="210"/>
      <c r="M564" s="210"/>
      <c r="N564" s="210"/>
      <c r="O564" s="210"/>
      <c r="P564" s="210"/>
      <c r="Q564" s="210"/>
      <c r="R564" s="210"/>
      <c r="S564" s="210"/>
      <c r="T564" s="210"/>
      <c r="U564" s="210"/>
      <c r="V564" s="210"/>
      <c r="W564" s="210"/>
      <c r="X564" s="210"/>
      <c r="Y564" s="210"/>
      <c r="Z564" s="210"/>
    </row>
    <row r="565" spans="1:26" ht="15.75" customHeight="1" x14ac:dyDescent="0.25">
      <c r="A565" s="210"/>
      <c r="B565" s="210"/>
      <c r="C565" s="210"/>
      <c r="D565" s="210"/>
      <c r="E565" s="210"/>
      <c r="F565" s="210"/>
      <c r="G565" s="210"/>
      <c r="H565" s="210"/>
      <c r="I565" s="210"/>
      <c r="J565" s="210"/>
      <c r="K565" s="210"/>
      <c r="L565" s="210"/>
      <c r="M565" s="210"/>
      <c r="N565" s="210"/>
      <c r="O565" s="210"/>
      <c r="P565" s="210"/>
      <c r="Q565" s="210"/>
      <c r="R565" s="210"/>
      <c r="S565" s="210"/>
      <c r="T565" s="210"/>
      <c r="U565" s="210"/>
      <c r="V565" s="210"/>
      <c r="W565" s="210"/>
      <c r="X565" s="210"/>
      <c r="Y565" s="210"/>
      <c r="Z565" s="210"/>
    </row>
    <row r="566" spans="1:26" ht="15.75" customHeight="1" x14ac:dyDescent="0.25">
      <c r="A566" s="210"/>
      <c r="B566" s="210"/>
      <c r="C566" s="210"/>
      <c r="D566" s="210"/>
      <c r="E566" s="210"/>
      <c r="F566" s="210"/>
      <c r="G566" s="210"/>
      <c r="H566" s="210"/>
      <c r="I566" s="210"/>
      <c r="J566" s="210"/>
      <c r="K566" s="210"/>
      <c r="L566" s="210"/>
      <c r="M566" s="210"/>
      <c r="N566" s="210"/>
      <c r="O566" s="210"/>
      <c r="P566" s="210"/>
      <c r="Q566" s="210"/>
      <c r="R566" s="210"/>
      <c r="S566" s="210"/>
      <c r="T566" s="210"/>
      <c r="U566" s="210"/>
      <c r="V566" s="210"/>
      <c r="W566" s="210"/>
      <c r="X566" s="210"/>
      <c r="Y566" s="210"/>
      <c r="Z566" s="210"/>
    </row>
    <row r="567" spans="1:26" ht="15.75" customHeight="1" x14ac:dyDescent="0.25">
      <c r="A567" s="210"/>
      <c r="B567" s="210"/>
      <c r="C567" s="210"/>
      <c r="D567" s="210"/>
      <c r="E567" s="210"/>
      <c r="F567" s="210"/>
      <c r="G567" s="210"/>
      <c r="H567" s="210"/>
      <c r="I567" s="210"/>
      <c r="J567" s="210"/>
      <c r="K567" s="210"/>
      <c r="L567" s="210"/>
      <c r="M567" s="210"/>
      <c r="N567" s="210"/>
      <c r="O567" s="210"/>
      <c r="P567" s="210"/>
      <c r="Q567" s="210"/>
      <c r="R567" s="210"/>
      <c r="S567" s="210"/>
      <c r="T567" s="210"/>
      <c r="U567" s="210"/>
      <c r="V567" s="210"/>
      <c r="W567" s="210"/>
      <c r="X567" s="210"/>
      <c r="Y567" s="210"/>
      <c r="Z567" s="210"/>
    </row>
    <row r="568" spans="1:26" ht="15.75" customHeight="1" x14ac:dyDescent="0.25">
      <c r="A568" s="210"/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210"/>
      <c r="P568" s="210"/>
      <c r="Q568" s="210"/>
      <c r="R568" s="210"/>
      <c r="S568" s="210"/>
      <c r="T568" s="210"/>
      <c r="U568" s="210"/>
      <c r="V568" s="210"/>
      <c r="W568" s="210"/>
      <c r="X568" s="210"/>
      <c r="Y568" s="210"/>
      <c r="Z568" s="210"/>
    </row>
    <row r="569" spans="1:26" ht="15.75" customHeight="1" x14ac:dyDescent="0.25">
      <c r="A569" s="210"/>
      <c r="B569" s="210"/>
      <c r="C569" s="210"/>
      <c r="D569" s="210"/>
      <c r="E569" s="210"/>
      <c r="F569" s="210"/>
      <c r="G569" s="210"/>
      <c r="H569" s="210"/>
      <c r="I569" s="210"/>
      <c r="J569" s="210"/>
      <c r="K569" s="210"/>
      <c r="L569" s="210"/>
      <c r="M569" s="210"/>
      <c r="N569" s="210"/>
      <c r="O569" s="210"/>
      <c r="P569" s="210"/>
      <c r="Q569" s="210"/>
      <c r="R569" s="210"/>
      <c r="S569" s="210"/>
      <c r="T569" s="210"/>
      <c r="U569" s="210"/>
      <c r="V569" s="210"/>
      <c r="W569" s="210"/>
      <c r="X569" s="210"/>
      <c r="Y569" s="210"/>
      <c r="Z569" s="210"/>
    </row>
    <row r="570" spans="1:26" ht="15.75" customHeight="1" x14ac:dyDescent="0.25">
      <c r="A570" s="210"/>
      <c r="B570" s="210"/>
      <c r="C570" s="210"/>
      <c r="D570" s="210"/>
      <c r="E570" s="210"/>
      <c r="F570" s="210"/>
      <c r="G570" s="210"/>
      <c r="H570" s="210"/>
      <c r="I570" s="210"/>
      <c r="J570" s="210"/>
      <c r="K570" s="210"/>
      <c r="L570" s="210"/>
      <c r="M570" s="210"/>
      <c r="N570" s="210"/>
      <c r="O570" s="210"/>
      <c r="P570" s="210"/>
      <c r="Q570" s="210"/>
      <c r="R570" s="210"/>
      <c r="S570" s="210"/>
      <c r="T570" s="210"/>
      <c r="U570" s="210"/>
      <c r="V570" s="210"/>
      <c r="W570" s="210"/>
      <c r="X570" s="210"/>
      <c r="Y570" s="210"/>
      <c r="Z570" s="210"/>
    </row>
    <row r="571" spans="1:26" ht="15.75" customHeight="1" x14ac:dyDescent="0.25">
      <c r="A571" s="210"/>
      <c r="B571" s="210"/>
      <c r="C571" s="210"/>
      <c r="D571" s="210"/>
      <c r="E571" s="210"/>
      <c r="F571" s="210"/>
      <c r="G571" s="210"/>
      <c r="H571" s="210"/>
      <c r="I571" s="210"/>
      <c r="J571" s="210"/>
      <c r="K571" s="210"/>
      <c r="L571" s="210"/>
      <c r="M571" s="210"/>
      <c r="N571" s="210"/>
      <c r="O571" s="210"/>
      <c r="P571" s="210"/>
      <c r="Q571" s="210"/>
      <c r="R571" s="210"/>
      <c r="S571" s="210"/>
      <c r="T571" s="210"/>
      <c r="U571" s="210"/>
      <c r="V571" s="210"/>
      <c r="W571" s="210"/>
      <c r="X571" s="210"/>
      <c r="Y571" s="210"/>
      <c r="Z571" s="210"/>
    </row>
    <row r="572" spans="1:26" ht="15.75" customHeight="1" x14ac:dyDescent="0.25">
      <c r="A572" s="210"/>
      <c r="B572" s="210"/>
      <c r="C572" s="210"/>
      <c r="D572" s="210"/>
      <c r="E572" s="210"/>
      <c r="F572" s="210"/>
      <c r="G572" s="210"/>
      <c r="H572" s="210"/>
      <c r="I572" s="210"/>
      <c r="J572" s="210"/>
      <c r="K572" s="210"/>
      <c r="L572" s="210"/>
      <c r="M572" s="210"/>
      <c r="N572" s="210"/>
      <c r="O572" s="210"/>
      <c r="P572" s="210"/>
      <c r="Q572" s="210"/>
      <c r="R572" s="210"/>
      <c r="S572" s="210"/>
      <c r="T572" s="210"/>
      <c r="U572" s="210"/>
      <c r="V572" s="210"/>
      <c r="W572" s="210"/>
      <c r="X572" s="210"/>
      <c r="Y572" s="210"/>
      <c r="Z572" s="210"/>
    </row>
    <row r="573" spans="1:26" ht="15.75" customHeight="1" x14ac:dyDescent="0.25">
      <c r="A573" s="210"/>
      <c r="B573" s="210"/>
      <c r="C573" s="210"/>
      <c r="D573" s="210"/>
      <c r="E573" s="210"/>
      <c r="F573" s="210"/>
      <c r="G573" s="210"/>
      <c r="H573" s="210"/>
      <c r="I573" s="210"/>
      <c r="J573" s="210"/>
      <c r="K573" s="210"/>
      <c r="L573" s="210"/>
      <c r="M573" s="210"/>
      <c r="N573" s="210"/>
      <c r="O573" s="210"/>
      <c r="P573" s="210"/>
      <c r="Q573" s="210"/>
      <c r="R573" s="210"/>
      <c r="S573" s="210"/>
      <c r="T573" s="210"/>
      <c r="U573" s="210"/>
      <c r="V573" s="210"/>
      <c r="W573" s="210"/>
      <c r="X573" s="210"/>
      <c r="Y573" s="210"/>
      <c r="Z573" s="210"/>
    </row>
    <row r="574" spans="1:26" ht="15.75" customHeight="1" x14ac:dyDescent="0.25">
      <c r="A574" s="210"/>
      <c r="B574" s="210"/>
      <c r="C574" s="210"/>
      <c r="D574" s="210"/>
      <c r="E574" s="210"/>
      <c r="F574" s="210"/>
      <c r="G574" s="210"/>
      <c r="H574" s="210"/>
      <c r="I574" s="210"/>
      <c r="J574" s="210"/>
      <c r="K574" s="210"/>
      <c r="L574" s="210"/>
      <c r="M574" s="210"/>
      <c r="N574" s="210"/>
      <c r="O574" s="210"/>
      <c r="P574" s="210"/>
      <c r="Q574" s="210"/>
      <c r="R574" s="210"/>
      <c r="S574" s="210"/>
      <c r="T574" s="210"/>
      <c r="U574" s="210"/>
      <c r="V574" s="210"/>
      <c r="W574" s="210"/>
      <c r="X574" s="210"/>
      <c r="Y574" s="210"/>
      <c r="Z574" s="210"/>
    </row>
    <row r="575" spans="1:26" ht="15.75" customHeight="1" x14ac:dyDescent="0.25">
      <c r="A575" s="210"/>
      <c r="B575" s="210"/>
      <c r="C575" s="210"/>
      <c r="D575" s="210"/>
      <c r="E575" s="210"/>
      <c r="F575" s="210"/>
      <c r="G575" s="210"/>
      <c r="H575" s="210"/>
      <c r="I575" s="210"/>
      <c r="J575" s="210"/>
      <c r="K575" s="210"/>
      <c r="L575" s="210"/>
      <c r="M575" s="210"/>
      <c r="N575" s="210"/>
      <c r="O575" s="210"/>
      <c r="P575" s="210"/>
      <c r="Q575" s="210"/>
      <c r="R575" s="210"/>
      <c r="S575" s="210"/>
      <c r="T575" s="210"/>
      <c r="U575" s="210"/>
      <c r="V575" s="210"/>
      <c r="W575" s="210"/>
      <c r="X575" s="210"/>
      <c r="Y575" s="210"/>
      <c r="Z575" s="210"/>
    </row>
    <row r="576" spans="1:26" ht="15.75" customHeight="1" x14ac:dyDescent="0.25">
      <c r="A576" s="210"/>
      <c r="B576" s="210"/>
      <c r="C576" s="210"/>
      <c r="D576" s="210"/>
      <c r="E576" s="210"/>
      <c r="F576" s="210"/>
      <c r="G576" s="210"/>
      <c r="H576" s="210"/>
      <c r="I576" s="210"/>
      <c r="J576" s="210"/>
      <c r="K576" s="210"/>
      <c r="L576" s="210"/>
      <c r="M576" s="210"/>
      <c r="N576" s="210"/>
      <c r="O576" s="210"/>
      <c r="P576" s="210"/>
      <c r="Q576" s="210"/>
      <c r="R576" s="210"/>
      <c r="S576" s="210"/>
      <c r="T576" s="210"/>
      <c r="U576" s="210"/>
      <c r="V576" s="210"/>
      <c r="W576" s="210"/>
      <c r="X576" s="210"/>
      <c r="Y576" s="210"/>
      <c r="Z576" s="210"/>
    </row>
    <row r="577" spans="1:26" ht="15.75" customHeight="1" x14ac:dyDescent="0.25">
      <c r="A577" s="210"/>
      <c r="B577" s="210"/>
      <c r="C577" s="210"/>
      <c r="D577" s="210"/>
      <c r="E577" s="210"/>
      <c r="F577" s="210"/>
      <c r="G577" s="210"/>
      <c r="H577" s="210"/>
      <c r="I577" s="210"/>
      <c r="J577" s="210"/>
      <c r="K577" s="210"/>
      <c r="L577" s="210"/>
      <c r="M577" s="210"/>
      <c r="N577" s="210"/>
      <c r="O577" s="210"/>
      <c r="P577" s="210"/>
      <c r="Q577" s="210"/>
      <c r="R577" s="210"/>
      <c r="S577" s="210"/>
      <c r="T577" s="210"/>
      <c r="U577" s="210"/>
      <c r="V577" s="210"/>
      <c r="W577" s="210"/>
      <c r="X577" s="210"/>
      <c r="Y577" s="210"/>
      <c r="Z577" s="210"/>
    </row>
    <row r="578" spans="1:26" ht="15.75" customHeight="1" x14ac:dyDescent="0.25">
      <c r="A578" s="210"/>
      <c r="B578" s="210"/>
      <c r="C578" s="210"/>
      <c r="D578" s="210"/>
      <c r="E578" s="210"/>
      <c r="F578" s="210"/>
      <c r="G578" s="210"/>
      <c r="H578" s="210"/>
      <c r="I578" s="210"/>
      <c r="J578" s="210"/>
      <c r="K578" s="210"/>
      <c r="L578" s="210"/>
      <c r="M578" s="210"/>
      <c r="N578" s="210"/>
      <c r="O578" s="210"/>
      <c r="P578" s="210"/>
      <c r="Q578" s="210"/>
      <c r="R578" s="210"/>
      <c r="S578" s="210"/>
      <c r="T578" s="210"/>
      <c r="U578" s="210"/>
      <c r="V578" s="210"/>
      <c r="W578" s="210"/>
      <c r="X578" s="210"/>
      <c r="Y578" s="210"/>
      <c r="Z578" s="210"/>
    </row>
    <row r="579" spans="1:26" ht="15.75" customHeight="1" x14ac:dyDescent="0.25">
      <c r="A579" s="210"/>
      <c r="B579" s="210"/>
      <c r="C579" s="210"/>
      <c r="D579" s="210"/>
      <c r="E579" s="210"/>
      <c r="F579" s="210"/>
      <c r="G579" s="210"/>
      <c r="H579" s="210"/>
      <c r="I579" s="210"/>
      <c r="J579" s="210"/>
      <c r="K579" s="210"/>
      <c r="L579" s="210"/>
      <c r="M579" s="210"/>
      <c r="N579" s="210"/>
      <c r="O579" s="210"/>
      <c r="P579" s="210"/>
      <c r="Q579" s="210"/>
      <c r="R579" s="210"/>
      <c r="S579" s="210"/>
      <c r="T579" s="210"/>
      <c r="U579" s="210"/>
      <c r="V579" s="210"/>
      <c r="W579" s="210"/>
      <c r="X579" s="210"/>
      <c r="Y579" s="210"/>
      <c r="Z579" s="210"/>
    </row>
    <row r="580" spans="1:26" ht="15.75" customHeight="1" x14ac:dyDescent="0.25">
      <c r="A580" s="210"/>
      <c r="B580" s="210"/>
      <c r="C580" s="210"/>
      <c r="D580" s="210"/>
      <c r="E580" s="210"/>
      <c r="F580" s="210"/>
      <c r="G580" s="210"/>
      <c r="H580" s="210"/>
      <c r="I580" s="210"/>
      <c r="J580" s="210"/>
      <c r="K580" s="210"/>
      <c r="L580" s="210"/>
      <c r="M580" s="210"/>
      <c r="N580" s="210"/>
      <c r="O580" s="210"/>
      <c r="P580" s="210"/>
      <c r="Q580" s="210"/>
      <c r="R580" s="210"/>
      <c r="S580" s="210"/>
      <c r="T580" s="210"/>
      <c r="U580" s="210"/>
      <c r="V580" s="210"/>
      <c r="W580" s="210"/>
      <c r="X580" s="210"/>
      <c r="Y580" s="210"/>
      <c r="Z580" s="210"/>
    </row>
    <row r="581" spans="1:26" ht="15.75" customHeight="1" x14ac:dyDescent="0.25">
      <c r="A581" s="210"/>
      <c r="B581" s="210"/>
      <c r="C581" s="210"/>
      <c r="D581" s="210"/>
      <c r="E581" s="210"/>
      <c r="F581" s="210"/>
      <c r="G581" s="210"/>
      <c r="H581" s="210"/>
      <c r="I581" s="210"/>
      <c r="J581" s="210"/>
      <c r="K581" s="210"/>
      <c r="L581" s="210"/>
      <c r="M581" s="210"/>
      <c r="N581" s="210"/>
      <c r="O581" s="210"/>
      <c r="P581" s="210"/>
      <c r="Q581" s="210"/>
      <c r="R581" s="210"/>
      <c r="S581" s="210"/>
      <c r="T581" s="210"/>
      <c r="U581" s="210"/>
      <c r="V581" s="210"/>
      <c r="W581" s="210"/>
      <c r="X581" s="210"/>
      <c r="Y581" s="210"/>
      <c r="Z581" s="210"/>
    </row>
    <row r="582" spans="1:26" ht="15.75" customHeight="1" x14ac:dyDescent="0.25">
      <c r="A582" s="210"/>
      <c r="B582" s="210"/>
      <c r="C582" s="210"/>
      <c r="D582" s="210"/>
      <c r="E582" s="210"/>
      <c r="F582" s="210"/>
      <c r="G582" s="210"/>
      <c r="H582" s="210"/>
      <c r="I582" s="210"/>
      <c r="J582" s="210"/>
      <c r="K582" s="210"/>
      <c r="L582" s="210"/>
      <c r="M582" s="210"/>
      <c r="N582" s="210"/>
      <c r="O582" s="210"/>
      <c r="P582" s="210"/>
      <c r="Q582" s="210"/>
      <c r="R582" s="210"/>
      <c r="S582" s="210"/>
      <c r="T582" s="210"/>
      <c r="U582" s="210"/>
      <c r="V582" s="210"/>
      <c r="W582" s="210"/>
      <c r="X582" s="210"/>
      <c r="Y582" s="210"/>
      <c r="Z582" s="210"/>
    </row>
    <row r="583" spans="1:26" ht="15.75" customHeight="1" x14ac:dyDescent="0.25">
      <c r="A583" s="210"/>
      <c r="B583" s="210"/>
      <c r="C583" s="210"/>
      <c r="D583" s="210"/>
      <c r="E583" s="210"/>
      <c r="F583" s="210"/>
      <c r="G583" s="210"/>
      <c r="H583" s="210"/>
      <c r="I583" s="210"/>
      <c r="J583" s="210"/>
      <c r="K583" s="210"/>
      <c r="L583" s="210"/>
      <c r="M583" s="210"/>
      <c r="N583" s="210"/>
      <c r="O583" s="210"/>
      <c r="P583" s="210"/>
      <c r="Q583" s="210"/>
      <c r="R583" s="210"/>
      <c r="S583" s="210"/>
      <c r="T583" s="210"/>
      <c r="U583" s="210"/>
      <c r="V583" s="210"/>
      <c r="W583" s="210"/>
      <c r="X583" s="210"/>
      <c r="Y583" s="210"/>
      <c r="Z583" s="210"/>
    </row>
    <row r="584" spans="1:26" ht="15.75" customHeight="1" x14ac:dyDescent="0.25">
      <c r="A584" s="210"/>
      <c r="B584" s="210"/>
      <c r="C584" s="210"/>
      <c r="D584" s="210"/>
      <c r="E584" s="210"/>
      <c r="F584" s="210"/>
      <c r="G584" s="210"/>
      <c r="H584" s="210"/>
      <c r="I584" s="210"/>
      <c r="J584" s="210"/>
      <c r="K584" s="210"/>
      <c r="L584" s="210"/>
      <c r="M584" s="210"/>
      <c r="N584" s="210"/>
      <c r="O584" s="210"/>
      <c r="P584" s="210"/>
      <c r="Q584" s="210"/>
      <c r="R584" s="210"/>
      <c r="S584" s="210"/>
      <c r="T584" s="210"/>
      <c r="U584" s="210"/>
      <c r="V584" s="210"/>
      <c r="W584" s="210"/>
      <c r="X584" s="210"/>
      <c r="Y584" s="210"/>
      <c r="Z584" s="210"/>
    </row>
    <row r="585" spans="1:26" ht="15.75" customHeight="1" x14ac:dyDescent="0.25">
      <c r="A585" s="210"/>
      <c r="B585" s="210"/>
      <c r="C585" s="210"/>
      <c r="D585" s="210"/>
      <c r="E585" s="210"/>
      <c r="F585" s="210"/>
      <c r="G585" s="210"/>
      <c r="H585" s="210"/>
      <c r="I585" s="210"/>
      <c r="J585" s="210"/>
      <c r="K585" s="210"/>
      <c r="L585" s="210"/>
      <c r="M585" s="210"/>
      <c r="N585" s="210"/>
      <c r="O585" s="210"/>
      <c r="P585" s="210"/>
      <c r="Q585" s="210"/>
      <c r="R585" s="210"/>
      <c r="S585" s="210"/>
      <c r="T585" s="210"/>
      <c r="U585" s="210"/>
      <c r="V585" s="210"/>
      <c r="W585" s="210"/>
      <c r="X585" s="210"/>
      <c r="Y585" s="210"/>
      <c r="Z585" s="210"/>
    </row>
    <row r="586" spans="1:26" ht="15.75" customHeight="1" x14ac:dyDescent="0.25">
      <c r="A586" s="210"/>
      <c r="B586" s="210"/>
      <c r="C586" s="210"/>
      <c r="D586" s="210"/>
      <c r="E586" s="210"/>
      <c r="F586" s="210"/>
      <c r="G586" s="210"/>
      <c r="H586" s="210"/>
      <c r="I586" s="210"/>
      <c r="J586" s="210"/>
      <c r="K586" s="210"/>
      <c r="L586" s="210"/>
      <c r="M586" s="210"/>
      <c r="N586" s="210"/>
      <c r="O586" s="210"/>
      <c r="P586" s="210"/>
      <c r="Q586" s="210"/>
      <c r="R586" s="210"/>
      <c r="S586" s="210"/>
      <c r="T586" s="210"/>
      <c r="U586" s="210"/>
      <c r="V586" s="210"/>
      <c r="W586" s="210"/>
      <c r="X586" s="210"/>
      <c r="Y586" s="210"/>
      <c r="Z586" s="210"/>
    </row>
    <row r="587" spans="1:26" ht="15.75" customHeight="1" x14ac:dyDescent="0.25">
      <c r="A587" s="210"/>
      <c r="B587" s="210"/>
      <c r="C587" s="210"/>
      <c r="D587" s="210"/>
      <c r="E587" s="210"/>
      <c r="F587" s="210"/>
      <c r="G587" s="210"/>
      <c r="H587" s="210"/>
      <c r="I587" s="210"/>
      <c r="J587" s="210"/>
      <c r="K587" s="210"/>
      <c r="L587" s="210"/>
      <c r="M587" s="210"/>
      <c r="N587" s="210"/>
      <c r="O587" s="210"/>
      <c r="P587" s="210"/>
      <c r="Q587" s="210"/>
      <c r="R587" s="210"/>
      <c r="S587" s="210"/>
      <c r="T587" s="210"/>
      <c r="U587" s="210"/>
      <c r="V587" s="210"/>
      <c r="W587" s="210"/>
      <c r="X587" s="210"/>
      <c r="Y587" s="210"/>
      <c r="Z587" s="210"/>
    </row>
    <row r="588" spans="1:26" ht="15.75" customHeight="1" x14ac:dyDescent="0.25">
      <c r="A588" s="210"/>
      <c r="B588" s="210"/>
      <c r="C588" s="210"/>
      <c r="D588" s="210"/>
      <c r="E588" s="210"/>
      <c r="F588" s="210"/>
      <c r="G588" s="210"/>
      <c r="H588" s="210"/>
      <c r="I588" s="210"/>
      <c r="J588" s="210"/>
      <c r="K588" s="210"/>
      <c r="L588" s="210"/>
      <c r="M588" s="210"/>
      <c r="N588" s="210"/>
      <c r="O588" s="210"/>
      <c r="P588" s="210"/>
      <c r="Q588" s="210"/>
      <c r="R588" s="210"/>
      <c r="S588" s="210"/>
      <c r="T588" s="210"/>
      <c r="U588" s="210"/>
      <c r="V588" s="210"/>
      <c r="W588" s="210"/>
      <c r="X588" s="210"/>
      <c r="Y588" s="210"/>
      <c r="Z588" s="210"/>
    </row>
    <row r="589" spans="1:26" ht="15.75" customHeight="1" x14ac:dyDescent="0.25">
      <c r="A589" s="210"/>
      <c r="B589" s="210"/>
      <c r="C589" s="210"/>
      <c r="D589" s="210"/>
      <c r="E589" s="210"/>
      <c r="F589" s="210"/>
      <c r="G589" s="210"/>
      <c r="H589" s="210"/>
      <c r="I589" s="210"/>
      <c r="J589" s="210"/>
      <c r="K589" s="210"/>
      <c r="L589" s="210"/>
      <c r="M589" s="210"/>
      <c r="N589" s="210"/>
      <c r="O589" s="210"/>
      <c r="P589" s="210"/>
      <c r="Q589" s="210"/>
      <c r="R589" s="210"/>
      <c r="S589" s="210"/>
      <c r="T589" s="210"/>
      <c r="U589" s="210"/>
      <c r="V589" s="210"/>
      <c r="W589" s="210"/>
      <c r="X589" s="210"/>
      <c r="Y589" s="210"/>
      <c r="Z589" s="210"/>
    </row>
    <row r="590" spans="1:26" ht="15.75" customHeight="1" x14ac:dyDescent="0.25">
      <c r="A590" s="210"/>
      <c r="B590" s="210"/>
      <c r="C590" s="210"/>
      <c r="D590" s="210"/>
      <c r="E590" s="210"/>
      <c r="F590" s="210"/>
      <c r="G590" s="210"/>
      <c r="H590" s="210"/>
      <c r="I590" s="210"/>
      <c r="J590" s="210"/>
      <c r="K590" s="210"/>
      <c r="L590" s="210"/>
      <c r="M590" s="210"/>
      <c r="N590" s="210"/>
      <c r="O590" s="210"/>
      <c r="P590" s="210"/>
      <c r="Q590" s="210"/>
      <c r="R590" s="210"/>
      <c r="S590" s="210"/>
      <c r="T590" s="210"/>
      <c r="U590" s="210"/>
      <c r="V590" s="210"/>
      <c r="W590" s="210"/>
      <c r="X590" s="210"/>
      <c r="Y590" s="210"/>
      <c r="Z590" s="210"/>
    </row>
    <row r="591" spans="1:26" ht="15.75" customHeight="1" x14ac:dyDescent="0.25">
      <c r="A591" s="210"/>
      <c r="B591" s="210"/>
      <c r="C591" s="210"/>
      <c r="D591" s="210"/>
      <c r="E591" s="210"/>
      <c r="F591" s="210"/>
      <c r="G591" s="210"/>
      <c r="H591" s="210"/>
      <c r="I591" s="210"/>
      <c r="J591" s="210"/>
      <c r="K591" s="210"/>
      <c r="L591" s="210"/>
      <c r="M591" s="210"/>
      <c r="N591" s="210"/>
      <c r="O591" s="210"/>
      <c r="P591" s="210"/>
      <c r="Q591" s="210"/>
      <c r="R591" s="210"/>
      <c r="S591" s="210"/>
      <c r="T591" s="210"/>
      <c r="U591" s="210"/>
      <c r="V591" s="210"/>
      <c r="W591" s="210"/>
      <c r="X591" s="210"/>
      <c r="Y591" s="210"/>
      <c r="Z591" s="210"/>
    </row>
    <row r="592" spans="1:26" ht="15.75" customHeight="1" x14ac:dyDescent="0.25">
      <c r="A592" s="210"/>
      <c r="B592" s="210"/>
      <c r="C592" s="210"/>
      <c r="D592" s="210"/>
      <c r="E592" s="210"/>
      <c r="F592" s="210"/>
      <c r="G592" s="210"/>
      <c r="H592" s="210"/>
      <c r="I592" s="210"/>
      <c r="J592" s="210"/>
      <c r="K592" s="210"/>
      <c r="L592" s="210"/>
      <c r="M592" s="210"/>
      <c r="N592" s="210"/>
      <c r="O592" s="210"/>
      <c r="P592" s="210"/>
      <c r="Q592" s="210"/>
      <c r="R592" s="210"/>
      <c r="S592" s="210"/>
      <c r="T592" s="210"/>
      <c r="U592" s="210"/>
      <c r="V592" s="210"/>
      <c r="W592" s="210"/>
      <c r="X592" s="210"/>
      <c r="Y592" s="210"/>
      <c r="Z592" s="210"/>
    </row>
    <row r="593" spans="1:26" ht="15.75" customHeight="1" x14ac:dyDescent="0.25">
      <c r="A593" s="210"/>
      <c r="B593" s="210"/>
      <c r="C593" s="210"/>
      <c r="D593" s="210"/>
      <c r="E593" s="210"/>
      <c r="F593" s="210"/>
      <c r="G593" s="210"/>
      <c r="H593" s="210"/>
      <c r="I593" s="210"/>
      <c r="J593" s="210"/>
      <c r="K593" s="210"/>
      <c r="L593" s="210"/>
      <c r="M593" s="210"/>
      <c r="N593" s="210"/>
      <c r="O593" s="210"/>
      <c r="P593" s="210"/>
      <c r="Q593" s="210"/>
      <c r="R593" s="210"/>
      <c r="S593" s="210"/>
      <c r="T593" s="210"/>
      <c r="U593" s="210"/>
      <c r="V593" s="210"/>
      <c r="W593" s="210"/>
      <c r="X593" s="210"/>
      <c r="Y593" s="210"/>
      <c r="Z593" s="210"/>
    </row>
    <row r="594" spans="1:26" ht="15.75" customHeight="1" x14ac:dyDescent="0.25">
      <c r="A594" s="210"/>
      <c r="B594" s="210"/>
      <c r="C594" s="210"/>
      <c r="D594" s="210"/>
      <c r="E594" s="210"/>
      <c r="F594" s="210"/>
      <c r="G594" s="210"/>
      <c r="H594" s="210"/>
      <c r="I594" s="210"/>
      <c r="J594" s="210"/>
      <c r="K594" s="210"/>
      <c r="L594" s="210"/>
      <c r="M594" s="210"/>
      <c r="N594" s="210"/>
      <c r="O594" s="210"/>
      <c r="P594" s="210"/>
      <c r="Q594" s="210"/>
      <c r="R594" s="210"/>
      <c r="S594" s="210"/>
      <c r="T594" s="210"/>
      <c r="U594" s="210"/>
      <c r="V594" s="210"/>
      <c r="W594" s="210"/>
      <c r="X594" s="210"/>
      <c r="Y594" s="210"/>
      <c r="Z594" s="210"/>
    </row>
    <row r="595" spans="1:26" ht="15.75" customHeight="1" x14ac:dyDescent="0.25">
      <c r="A595" s="210"/>
      <c r="B595" s="210"/>
      <c r="C595" s="210"/>
      <c r="D595" s="210"/>
      <c r="E595" s="210"/>
      <c r="F595" s="210"/>
      <c r="G595" s="210"/>
      <c r="H595" s="210"/>
      <c r="I595" s="210"/>
      <c r="J595" s="210"/>
      <c r="K595" s="210"/>
      <c r="L595" s="210"/>
      <c r="M595" s="210"/>
      <c r="N595" s="210"/>
      <c r="O595" s="210"/>
      <c r="P595" s="210"/>
      <c r="Q595" s="210"/>
      <c r="R595" s="210"/>
      <c r="S595" s="210"/>
      <c r="T595" s="210"/>
      <c r="U595" s="210"/>
      <c r="V595" s="210"/>
      <c r="W595" s="210"/>
      <c r="X595" s="210"/>
      <c r="Y595" s="210"/>
      <c r="Z595" s="210"/>
    </row>
    <row r="596" spans="1:26" ht="15.75" customHeight="1" x14ac:dyDescent="0.25">
      <c r="A596" s="210"/>
      <c r="B596" s="210"/>
      <c r="C596" s="210"/>
      <c r="D596" s="210"/>
      <c r="E596" s="210"/>
      <c r="F596" s="210"/>
      <c r="G596" s="210"/>
      <c r="H596" s="210"/>
      <c r="I596" s="210"/>
      <c r="J596" s="210"/>
      <c r="K596" s="210"/>
      <c r="L596" s="210"/>
      <c r="M596" s="210"/>
      <c r="N596" s="210"/>
      <c r="O596" s="210"/>
      <c r="P596" s="210"/>
      <c r="Q596" s="210"/>
      <c r="R596" s="210"/>
      <c r="S596" s="210"/>
      <c r="T596" s="210"/>
      <c r="U596" s="210"/>
      <c r="V596" s="210"/>
      <c r="W596" s="210"/>
      <c r="X596" s="210"/>
      <c r="Y596" s="210"/>
      <c r="Z596" s="210"/>
    </row>
    <row r="597" spans="1:26" ht="15.75" customHeight="1" x14ac:dyDescent="0.25">
      <c r="A597" s="210"/>
      <c r="B597" s="210"/>
      <c r="C597" s="210"/>
      <c r="D597" s="210"/>
      <c r="E597" s="210"/>
      <c r="F597" s="210"/>
      <c r="G597" s="210"/>
      <c r="H597" s="210"/>
      <c r="I597" s="210"/>
      <c r="J597" s="210"/>
      <c r="K597" s="210"/>
      <c r="L597" s="210"/>
      <c r="M597" s="210"/>
      <c r="N597" s="210"/>
      <c r="O597" s="210"/>
      <c r="P597" s="210"/>
      <c r="Q597" s="210"/>
      <c r="R597" s="210"/>
      <c r="S597" s="210"/>
      <c r="T597" s="210"/>
      <c r="U597" s="210"/>
      <c r="V597" s="210"/>
      <c r="W597" s="210"/>
      <c r="X597" s="210"/>
      <c r="Y597" s="210"/>
      <c r="Z597" s="210"/>
    </row>
    <row r="598" spans="1:26" ht="15.75" customHeight="1" x14ac:dyDescent="0.25">
      <c r="A598" s="210"/>
      <c r="B598" s="210"/>
      <c r="C598" s="210"/>
      <c r="D598" s="210"/>
      <c r="E598" s="210"/>
      <c r="F598" s="210"/>
      <c r="G598" s="210"/>
      <c r="H598" s="210"/>
      <c r="I598" s="210"/>
      <c r="J598" s="210"/>
      <c r="K598" s="210"/>
      <c r="L598" s="210"/>
      <c r="M598" s="210"/>
      <c r="N598" s="210"/>
      <c r="O598" s="210"/>
      <c r="P598" s="210"/>
      <c r="Q598" s="210"/>
      <c r="R598" s="210"/>
      <c r="S598" s="210"/>
      <c r="T598" s="210"/>
      <c r="U598" s="210"/>
      <c r="V598" s="210"/>
      <c r="W598" s="210"/>
      <c r="X598" s="210"/>
      <c r="Y598" s="210"/>
      <c r="Z598" s="210"/>
    </row>
    <row r="599" spans="1:26" ht="15.75" customHeight="1" x14ac:dyDescent="0.25">
      <c r="A599" s="210"/>
      <c r="B599" s="210"/>
      <c r="C599" s="210"/>
      <c r="D599" s="210"/>
      <c r="E599" s="210"/>
      <c r="F599" s="210"/>
      <c r="G599" s="210"/>
      <c r="H599" s="210"/>
      <c r="I599" s="210"/>
      <c r="J599" s="210"/>
      <c r="K599" s="210"/>
      <c r="L599" s="210"/>
      <c r="M599" s="210"/>
      <c r="N599" s="210"/>
      <c r="O599" s="210"/>
      <c r="P599" s="210"/>
      <c r="Q599" s="210"/>
      <c r="R599" s="210"/>
      <c r="S599" s="210"/>
      <c r="T599" s="210"/>
      <c r="U599" s="210"/>
      <c r="V599" s="210"/>
      <c r="W599" s="210"/>
      <c r="X599" s="210"/>
      <c r="Y599" s="210"/>
      <c r="Z599" s="210"/>
    </row>
    <row r="600" spans="1:26" ht="15.75" customHeight="1" x14ac:dyDescent="0.25">
      <c r="A600" s="210"/>
      <c r="B600" s="210"/>
      <c r="C600" s="210"/>
      <c r="D600" s="210"/>
      <c r="E600" s="210"/>
      <c r="F600" s="210"/>
      <c r="G600" s="210"/>
      <c r="H600" s="210"/>
      <c r="I600" s="210"/>
      <c r="J600" s="210"/>
      <c r="K600" s="210"/>
      <c r="L600" s="210"/>
      <c r="M600" s="210"/>
      <c r="N600" s="210"/>
      <c r="O600" s="210"/>
      <c r="P600" s="210"/>
      <c r="Q600" s="210"/>
      <c r="R600" s="210"/>
      <c r="S600" s="210"/>
      <c r="T600" s="210"/>
      <c r="U600" s="210"/>
      <c r="V600" s="210"/>
      <c r="W600" s="210"/>
      <c r="X600" s="210"/>
      <c r="Y600" s="210"/>
      <c r="Z600" s="210"/>
    </row>
    <row r="601" spans="1:26" ht="15.75" customHeight="1" x14ac:dyDescent="0.25">
      <c r="A601" s="210"/>
      <c r="B601" s="210"/>
      <c r="C601" s="210"/>
      <c r="D601" s="210"/>
      <c r="E601" s="210"/>
      <c r="F601" s="210"/>
      <c r="G601" s="210"/>
      <c r="H601" s="210"/>
      <c r="I601" s="210"/>
      <c r="J601" s="210"/>
      <c r="K601" s="210"/>
      <c r="L601" s="210"/>
      <c r="M601" s="210"/>
      <c r="N601" s="210"/>
      <c r="O601" s="210"/>
      <c r="P601" s="210"/>
      <c r="Q601" s="210"/>
      <c r="R601" s="210"/>
      <c r="S601" s="210"/>
      <c r="T601" s="210"/>
      <c r="U601" s="210"/>
      <c r="V601" s="210"/>
      <c r="W601" s="210"/>
      <c r="X601" s="210"/>
      <c r="Y601" s="210"/>
      <c r="Z601" s="210"/>
    </row>
    <row r="602" spans="1:26" ht="15.75" customHeight="1" x14ac:dyDescent="0.25">
      <c r="A602" s="210"/>
      <c r="B602" s="210"/>
      <c r="C602" s="210"/>
      <c r="D602" s="210"/>
      <c r="E602" s="210"/>
      <c r="F602" s="210"/>
      <c r="G602" s="210"/>
      <c r="H602" s="210"/>
      <c r="I602" s="210"/>
      <c r="J602" s="210"/>
      <c r="K602" s="210"/>
      <c r="L602" s="210"/>
      <c r="M602" s="210"/>
      <c r="N602" s="210"/>
      <c r="O602" s="210"/>
      <c r="P602" s="210"/>
      <c r="Q602" s="210"/>
      <c r="R602" s="210"/>
      <c r="S602" s="210"/>
      <c r="T602" s="210"/>
      <c r="U602" s="210"/>
      <c r="V602" s="210"/>
      <c r="W602" s="210"/>
      <c r="X602" s="210"/>
      <c r="Y602" s="210"/>
      <c r="Z602" s="210"/>
    </row>
    <row r="603" spans="1:26" ht="15.75" customHeight="1" x14ac:dyDescent="0.25">
      <c r="A603" s="210"/>
      <c r="B603" s="210"/>
      <c r="C603" s="210"/>
      <c r="D603" s="210"/>
      <c r="E603" s="210"/>
      <c r="F603" s="210"/>
      <c r="G603" s="210"/>
      <c r="H603" s="210"/>
      <c r="I603" s="210"/>
      <c r="J603" s="210"/>
      <c r="K603" s="210"/>
      <c r="L603" s="210"/>
      <c r="M603" s="210"/>
      <c r="N603" s="210"/>
      <c r="O603" s="210"/>
      <c r="P603" s="210"/>
      <c r="Q603" s="210"/>
      <c r="R603" s="210"/>
      <c r="S603" s="210"/>
      <c r="T603" s="210"/>
      <c r="U603" s="210"/>
      <c r="V603" s="210"/>
      <c r="W603" s="210"/>
      <c r="X603" s="210"/>
      <c r="Y603" s="210"/>
      <c r="Z603" s="210"/>
    </row>
    <row r="604" spans="1:26" ht="15.75" customHeight="1" x14ac:dyDescent="0.25">
      <c r="A604" s="210"/>
      <c r="B604" s="210"/>
      <c r="C604" s="210"/>
      <c r="D604" s="210"/>
      <c r="E604" s="210"/>
      <c r="F604" s="210"/>
      <c r="G604" s="210"/>
      <c r="H604" s="210"/>
      <c r="I604" s="210"/>
      <c r="J604" s="210"/>
      <c r="K604" s="210"/>
      <c r="L604" s="210"/>
      <c r="M604" s="210"/>
      <c r="N604" s="210"/>
      <c r="O604" s="210"/>
      <c r="P604" s="210"/>
      <c r="Q604" s="210"/>
      <c r="R604" s="210"/>
      <c r="S604" s="210"/>
      <c r="T604" s="210"/>
      <c r="U604" s="210"/>
      <c r="V604" s="210"/>
      <c r="W604" s="210"/>
      <c r="X604" s="210"/>
      <c r="Y604" s="210"/>
      <c r="Z604" s="210"/>
    </row>
    <row r="605" spans="1:26" ht="15.75" customHeight="1" x14ac:dyDescent="0.25">
      <c r="A605" s="210"/>
      <c r="B605" s="210"/>
      <c r="C605" s="210"/>
      <c r="D605" s="210"/>
      <c r="E605" s="210"/>
      <c r="F605" s="210"/>
      <c r="G605" s="210"/>
      <c r="H605" s="210"/>
      <c r="I605" s="210"/>
      <c r="J605" s="210"/>
      <c r="K605" s="210"/>
      <c r="L605" s="210"/>
      <c r="M605" s="210"/>
      <c r="N605" s="210"/>
      <c r="O605" s="210"/>
      <c r="P605" s="210"/>
      <c r="Q605" s="210"/>
      <c r="R605" s="210"/>
      <c r="S605" s="210"/>
      <c r="T605" s="210"/>
      <c r="U605" s="210"/>
      <c r="V605" s="210"/>
      <c r="W605" s="210"/>
      <c r="X605" s="210"/>
      <c r="Y605" s="210"/>
      <c r="Z605" s="210"/>
    </row>
    <row r="606" spans="1:26" ht="15.75" customHeight="1" x14ac:dyDescent="0.25">
      <c r="A606" s="210"/>
      <c r="B606" s="210"/>
      <c r="C606" s="210"/>
      <c r="D606" s="210"/>
      <c r="E606" s="210"/>
      <c r="F606" s="210"/>
      <c r="G606" s="210"/>
      <c r="H606" s="210"/>
      <c r="I606" s="210"/>
      <c r="J606" s="210"/>
      <c r="K606" s="210"/>
      <c r="L606" s="210"/>
      <c r="M606" s="210"/>
      <c r="N606" s="210"/>
      <c r="O606" s="210"/>
      <c r="P606" s="210"/>
      <c r="Q606" s="210"/>
      <c r="R606" s="210"/>
      <c r="S606" s="210"/>
      <c r="T606" s="210"/>
      <c r="U606" s="210"/>
      <c r="V606" s="210"/>
      <c r="W606" s="210"/>
      <c r="X606" s="210"/>
      <c r="Y606" s="210"/>
      <c r="Z606" s="210"/>
    </row>
    <row r="607" spans="1:26" ht="15.75" customHeight="1" x14ac:dyDescent="0.25">
      <c r="A607" s="210"/>
      <c r="B607" s="210"/>
      <c r="C607" s="210"/>
      <c r="D607" s="210"/>
      <c r="E607" s="210"/>
      <c r="F607" s="210"/>
      <c r="G607" s="210"/>
      <c r="H607" s="210"/>
      <c r="I607" s="210"/>
      <c r="J607" s="210"/>
      <c r="K607" s="210"/>
      <c r="L607" s="210"/>
      <c r="M607" s="210"/>
      <c r="N607" s="210"/>
      <c r="O607" s="210"/>
      <c r="P607" s="210"/>
      <c r="Q607" s="210"/>
      <c r="R607" s="210"/>
      <c r="S607" s="210"/>
      <c r="T607" s="210"/>
      <c r="U607" s="210"/>
      <c r="V607" s="210"/>
      <c r="W607" s="210"/>
      <c r="X607" s="210"/>
      <c r="Y607" s="210"/>
      <c r="Z607" s="210"/>
    </row>
    <row r="608" spans="1:26" ht="15.75" customHeight="1" x14ac:dyDescent="0.25">
      <c r="A608" s="210"/>
      <c r="B608" s="210"/>
      <c r="C608" s="210"/>
      <c r="D608" s="210"/>
      <c r="E608" s="210"/>
      <c r="F608" s="210"/>
      <c r="G608" s="210"/>
      <c r="H608" s="210"/>
      <c r="I608" s="210"/>
      <c r="J608" s="210"/>
      <c r="K608" s="210"/>
      <c r="L608" s="210"/>
      <c r="M608" s="210"/>
      <c r="N608" s="210"/>
      <c r="O608" s="210"/>
      <c r="P608" s="210"/>
      <c r="Q608" s="210"/>
      <c r="R608" s="210"/>
      <c r="S608" s="210"/>
      <c r="T608" s="210"/>
      <c r="U608" s="210"/>
      <c r="V608" s="210"/>
      <c r="W608" s="210"/>
      <c r="X608" s="210"/>
      <c r="Y608" s="210"/>
      <c r="Z608" s="210"/>
    </row>
    <row r="609" spans="1:26" ht="15.75" customHeight="1" x14ac:dyDescent="0.25">
      <c r="A609" s="210"/>
      <c r="B609" s="210"/>
      <c r="C609" s="210"/>
      <c r="D609" s="210"/>
      <c r="E609" s="210"/>
      <c r="F609" s="210"/>
      <c r="G609" s="210"/>
      <c r="H609" s="210"/>
      <c r="I609" s="210"/>
      <c r="J609" s="210"/>
      <c r="K609" s="210"/>
      <c r="L609" s="210"/>
      <c r="M609" s="210"/>
      <c r="N609" s="210"/>
      <c r="O609" s="210"/>
      <c r="P609" s="210"/>
      <c r="Q609" s="210"/>
      <c r="R609" s="210"/>
      <c r="S609" s="210"/>
      <c r="T609" s="210"/>
      <c r="U609" s="210"/>
      <c r="V609" s="210"/>
      <c r="W609" s="210"/>
      <c r="X609" s="210"/>
      <c r="Y609" s="210"/>
      <c r="Z609" s="210"/>
    </row>
    <row r="610" spans="1:26" ht="15.75" customHeight="1" x14ac:dyDescent="0.25">
      <c r="A610" s="210"/>
      <c r="B610" s="210"/>
      <c r="C610" s="210"/>
      <c r="D610" s="210"/>
      <c r="E610" s="210"/>
      <c r="F610" s="210"/>
      <c r="G610" s="210"/>
      <c r="H610" s="210"/>
      <c r="I610" s="210"/>
      <c r="J610" s="210"/>
      <c r="K610" s="210"/>
      <c r="L610" s="210"/>
      <c r="M610" s="210"/>
      <c r="N610" s="210"/>
      <c r="O610" s="210"/>
      <c r="P610" s="210"/>
      <c r="Q610" s="210"/>
      <c r="R610" s="210"/>
      <c r="S610" s="210"/>
      <c r="T610" s="210"/>
      <c r="U610" s="210"/>
      <c r="V610" s="210"/>
      <c r="W610" s="210"/>
      <c r="X610" s="210"/>
      <c r="Y610" s="210"/>
      <c r="Z610" s="210"/>
    </row>
    <row r="611" spans="1:26" ht="15.75" customHeight="1" x14ac:dyDescent="0.25">
      <c r="A611" s="210"/>
      <c r="B611" s="210"/>
      <c r="C611" s="210"/>
      <c r="D611" s="210"/>
      <c r="E611" s="210"/>
      <c r="F611" s="210"/>
      <c r="G611" s="210"/>
      <c r="H611" s="210"/>
      <c r="I611" s="210"/>
      <c r="J611" s="210"/>
      <c r="K611" s="210"/>
      <c r="L611" s="210"/>
      <c r="M611" s="210"/>
      <c r="N611" s="210"/>
      <c r="O611" s="210"/>
      <c r="P611" s="210"/>
      <c r="Q611" s="210"/>
      <c r="R611" s="210"/>
      <c r="S611" s="210"/>
      <c r="T611" s="210"/>
      <c r="U611" s="210"/>
      <c r="V611" s="210"/>
      <c r="W611" s="210"/>
      <c r="X611" s="210"/>
      <c r="Y611" s="210"/>
      <c r="Z611" s="210"/>
    </row>
    <row r="612" spans="1:26" ht="15.75" customHeight="1" x14ac:dyDescent="0.25">
      <c r="A612" s="210"/>
      <c r="B612" s="210"/>
      <c r="C612" s="210"/>
      <c r="D612" s="210"/>
      <c r="E612" s="210"/>
      <c r="F612" s="210"/>
      <c r="G612" s="210"/>
      <c r="H612" s="210"/>
      <c r="I612" s="210"/>
      <c r="J612" s="210"/>
      <c r="K612" s="210"/>
      <c r="L612" s="210"/>
      <c r="M612" s="210"/>
      <c r="N612" s="210"/>
      <c r="O612" s="210"/>
      <c r="P612" s="210"/>
      <c r="Q612" s="210"/>
      <c r="R612" s="210"/>
      <c r="S612" s="210"/>
      <c r="T612" s="210"/>
      <c r="U612" s="210"/>
      <c r="V612" s="210"/>
      <c r="W612" s="210"/>
      <c r="X612" s="210"/>
      <c r="Y612" s="210"/>
      <c r="Z612" s="210"/>
    </row>
    <row r="613" spans="1:26" ht="15.75" customHeight="1" x14ac:dyDescent="0.25">
      <c r="A613" s="210"/>
      <c r="B613" s="210"/>
      <c r="C613" s="210"/>
      <c r="D613" s="210"/>
      <c r="E613" s="210"/>
      <c r="F613" s="210"/>
      <c r="G613" s="210"/>
      <c r="H613" s="210"/>
      <c r="I613" s="210"/>
      <c r="J613" s="210"/>
      <c r="K613" s="210"/>
      <c r="L613" s="210"/>
      <c r="M613" s="210"/>
      <c r="N613" s="210"/>
      <c r="O613" s="210"/>
      <c r="P613" s="210"/>
      <c r="Q613" s="210"/>
      <c r="R613" s="210"/>
      <c r="S613" s="210"/>
      <c r="T613" s="210"/>
      <c r="U613" s="210"/>
      <c r="V613" s="210"/>
      <c r="W613" s="210"/>
      <c r="X613" s="210"/>
      <c r="Y613" s="210"/>
      <c r="Z613" s="210"/>
    </row>
    <row r="614" spans="1:26" ht="15.75" customHeight="1" x14ac:dyDescent="0.25">
      <c r="A614" s="210"/>
      <c r="B614" s="210"/>
      <c r="C614" s="210"/>
      <c r="D614" s="210"/>
      <c r="E614" s="210"/>
      <c r="F614" s="210"/>
      <c r="G614" s="210"/>
      <c r="H614" s="210"/>
      <c r="I614" s="210"/>
      <c r="J614" s="210"/>
      <c r="K614" s="210"/>
      <c r="L614" s="210"/>
      <c r="M614" s="210"/>
      <c r="N614" s="210"/>
      <c r="O614" s="210"/>
      <c r="P614" s="210"/>
      <c r="Q614" s="210"/>
      <c r="R614" s="210"/>
      <c r="S614" s="210"/>
      <c r="T614" s="210"/>
      <c r="U614" s="210"/>
      <c r="V614" s="210"/>
      <c r="W614" s="210"/>
      <c r="X614" s="210"/>
      <c r="Y614" s="210"/>
      <c r="Z614" s="210"/>
    </row>
    <row r="615" spans="1:26" ht="15.75" customHeight="1" x14ac:dyDescent="0.25">
      <c r="A615" s="210"/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210"/>
      <c r="P615" s="210"/>
      <c r="Q615" s="210"/>
      <c r="R615" s="210"/>
      <c r="S615" s="210"/>
      <c r="T615" s="210"/>
      <c r="U615" s="210"/>
      <c r="V615" s="210"/>
      <c r="W615" s="210"/>
      <c r="X615" s="210"/>
      <c r="Y615" s="210"/>
      <c r="Z615" s="210"/>
    </row>
    <row r="616" spans="1:26" ht="15.75" customHeight="1" x14ac:dyDescent="0.25">
      <c r="A616" s="210"/>
      <c r="B616" s="210"/>
      <c r="C616" s="210"/>
      <c r="D616" s="210"/>
      <c r="E616" s="210"/>
      <c r="F616" s="210"/>
      <c r="G616" s="210"/>
      <c r="H616" s="210"/>
      <c r="I616" s="210"/>
      <c r="J616" s="210"/>
      <c r="K616" s="210"/>
      <c r="L616" s="210"/>
      <c r="M616" s="210"/>
      <c r="N616" s="210"/>
      <c r="O616" s="210"/>
      <c r="P616" s="210"/>
      <c r="Q616" s="210"/>
      <c r="R616" s="210"/>
      <c r="S616" s="210"/>
      <c r="T616" s="210"/>
      <c r="U616" s="210"/>
      <c r="V616" s="210"/>
      <c r="W616" s="210"/>
      <c r="X616" s="210"/>
      <c r="Y616" s="210"/>
      <c r="Z616" s="210"/>
    </row>
    <row r="617" spans="1:26" ht="15.75" customHeight="1" x14ac:dyDescent="0.25">
      <c r="A617" s="210"/>
      <c r="B617" s="210"/>
      <c r="C617" s="210"/>
      <c r="D617" s="210"/>
      <c r="E617" s="210"/>
      <c r="F617" s="210"/>
      <c r="G617" s="210"/>
      <c r="H617" s="210"/>
      <c r="I617" s="210"/>
      <c r="J617" s="210"/>
      <c r="K617" s="210"/>
      <c r="L617" s="210"/>
      <c r="M617" s="210"/>
      <c r="N617" s="210"/>
      <c r="O617" s="210"/>
      <c r="P617" s="210"/>
      <c r="Q617" s="210"/>
      <c r="R617" s="210"/>
      <c r="S617" s="210"/>
      <c r="T617" s="210"/>
      <c r="U617" s="210"/>
      <c r="V617" s="210"/>
      <c r="W617" s="210"/>
      <c r="X617" s="210"/>
      <c r="Y617" s="210"/>
      <c r="Z617" s="210"/>
    </row>
    <row r="618" spans="1:26" ht="15.75" customHeight="1" x14ac:dyDescent="0.25">
      <c r="A618" s="210"/>
      <c r="B618" s="210"/>
      <c r="C618" s="210"/>
      <c r="D618" s="210"/>
      <c r="E618" s="210"/>
      <c r="F618" s="210"/>
      <c r="G618" s="210"/>
      <c r="H618" s="210"/>
      <c r="I618" s="210"/>
      <c r="J618" s="210"/>
      <c r="K618" s="210"/>
      <c r="L618" s="210"/>
      <c r="M618" s="210"/>
      <c r="N618" s="210"/>
      <c r="O618" s="210"/>
      <c r="P618" s="210"/>
      <c r="Q618" s="210"/>
      <c r="R618" s="210"/>
      <c r="S618" s="210"/>
      <c r="T618" s="210"/>
      <c r="U618" s="210"/>
      <c r="V618" s="210"/>
      <c r="W618" s="210"/>
      <c r="X618" s="210"/>
      <c r="Y618" s="210"/>
      <c r="Z618" s="210"/>
    </row>
    <row r="619" spans="1:26" ht="15.75" customHeight="1" x14ac:dyDescent="0.25">
      <c r="A619" s="210"/>
      <c r="B619" s="210"/>
      <c r="C619" s="210"/>
      <c r="D619" s="210"/>
      <c r="E619" s="210"/>
      <c r="F619" s="210"/>
      <c r="G619" s="210"/>
      <c r="H619" s="210"/>
      <c r="I619" s="210"/>
      <c r="J619" s="210"/>
      <c r="K619" s="210"/>
      <c r="L619" s="210"/>
      <c r="M619" s="210"/>
      <c r="N619" s="210"/>
      <c r="O619" s="210"/>
      <c r="P619" s="210"/>
      <c r="Q619" s="210"/>
      <c r="R619" s="210"/>
      <c r="S619" s="210"/>
      <c r="T619" s="210"/>
      <c r="U619" s="210"/>
      <c r="V619" s="210"/>
      <c r="W619" s="210"/>
      <c r="X619" s="210"/>
      <c r="Y619" s="210"/>
      <c r="Z619" s="210"/>
    </row>
    <row r="620" spans="1:26" ht="15.75" customHeight="1" x14ac:dyDescent="0.25">
      <c r="A620" s="210"/>
      <c r="B620" s="210"/>
      <c r="C620" s="210"/>
      <c r="D620" s="210"/>
      <c r="E620" s="210"/>
      <c r="F620" s="210"/>
      <c r="G620" s="210"/>
      <c r="H620" s="210"/>
      <c r="I620" s="210"/>
      <c r="J620" s="210"/>
      <c r="K620" s="210"/>
      <c r="L620" s="210"/>
      <c r="M620" s="210"/>
      <c r="N620" s="210"/>
      <c r="O620" s="210"/>
      <c r="P620" s="210"/>
      <c r="Q620" s="210"/>
      <c r="R620" s="210"/>
      <c r="S620" s="210"/>
      <c r="T620" s="210"/>
      <c r="U620" s="210"/>
      <c r="V620" s="210"/>
      <c r="W620" s="210"/>
      <c r="X620" s="210"/>
      <c r="Y620" s="210"/>
      <c r="Z620" s="210"/>
    </row>
    <row r="621" spans="1:26" ht="15.75" customHeight="1" x14ac:dyDescent="0.25">
      <c r="A621" s="210"/>
      <c r="B621" s="210"/>
      <c r="C621" s="210"/>
      <c r="D621" s="210"/>
      <c r="E621" s="210"/>
      <c r="F621" s="210"/>
      <c r="G621" s="210"/>
      <c r="H621" s="210"/>
      <c r="I621" s="210"/>
      <c r="J621" s="210"/>
      <c r="K621" s="210"/>
      <c r="L621" s="210"/>
      <c r="M621" s="210"/>
      <c r="N621" s="210"/>
      <c r="O621" s="210"/>
      <c r="P621" s="210"/>
      <c r="Q621" s="210"/>
      <c r="R621" s="210"/>
      <c r="S621" s="210"/>
      <c r="T621" s="210"/>
      <c r="U621" s="210"/>
      <c r="V621" s="210"/>
      <c r="W621" s="210"/>
      <c r="X621" s="210"/>
      <c r="Y621" s="210"/>
      <c r="Z621" s="210"/>
    </row>
    <row r="622" spans="1:26" ht="15.75" customHeight="1" x14ac:dyDescent="0.25">
      <c r="A622" s="210"/>
      <c r="B622" s="210"/>
      <c r="C622" s="210"/>
      <c r="D622" s="210"/>
      <c r="E622" s="210"/>
      <c r="F622" s="210"/>
      <c r="G622" s="210"/>
      <c r="H622" s="210"/>
      <c r="I622" s="210"/>
      <c r="J622" s="210"/>
      <c r="K622" s="210"/>
      <c r="L622" s="210"/>
      <c r="M622" s="210"/>
      <c r="N622" s="210"/>
      <c r="O622" s="210"/>
      <c r="P622" s="210"/>
      <c r="Q622" s="210"/>
      <c r="R622" s="210"/>
      <c r="S622" s="210"/>
      <c r="T622" s="210"/>
      <c r="U622" s="210"/>
      <c r="V622" s="210"/>
      <c r="W622" s="210"/>
      <c r="X622" s="210"/>
      <c r="Y622" s="210"/>
      <c r="Z622" s="210"/>
    </row>
    <row r="623" spans="1:26" ht="15.75" customHeight="1" x14ac:dyDescent="0.25">
      <c r="A623" s="210"/>
      <c r="B623" s="210"/>
      <c r="C623" s="210"/>
      <c r="D623" s="210"/>
      <c r="E623" s="210"/>
      <c r="F623" s="210"/>
      <c r="G623" s="210"/>
      <c r="H623" s="210"/>
      <c r="I623" s="210"/>
      <c r="J623" s="210"/>
      <c r="K623" s="210"/>
      <c r="L623" s="210"/>
      <c r="M623" s="210"/>
      <c r="N623" s="210"/>
      <c r="O623" s="210"/>
      <c r="P623" s="210"/>
      <c r="Q623" s="210"/>
      <c r="R623" s="210"/>
      <c r="S623" s="210"/>
      <c r="T623" s="210"/>
      <c r="U623" s="210"/>
      <c r="V623" s="210"/>
      <c r="W623" s="210"/>
      <c r="X623" s="210"/>
      <c r="Y623" s="210"/>
      <c r="Z623" s="210"/>
    </row>
    <row r="624" spans="1:26" ht="15.75" customHeight="1" x14ac:dyDescent="0.25">
      <c r="A624" s="210"/>
      <c r="B624" s="210"/>
      <c r="C624" s="210"/>
      <c r="D624" s="210"/>
      <c r="E624" s="210"/>
      <c r="F624" s="210"/>
      <c r="G624" s="210"/>
      <c r="H624" s="210"/>
      <c r="I624" s="210"/>
      <c r="J624" s="210"/>
      <c r="K624" s="210"/>
      <c r="L624" s="210"/>
      <c r="M624" s="210"/>
      <c r="N624" s="210"/>
      <c r="O624" s="210"/>
      <c r="P624" s="210"/>
      <c r="Q624" s="210"/>
      <c r="R624" s="210"/>
      <c r="S624" s="210"/>
      <c r="T624" s="210"/>
      <c r="U624" s="210"/>
      <c r="V624" s="210"/>
      <c r="W624" s="210"/>
      <c r="X624" s="210"/>
      <c r="Y624" s="210"/>
      <c r="Z624" s="210"/>
    </row>
    <row r="625" spans="1:26" ht="15.75" customHeight="1" x14ac:dyDescent="0.25">
      <c r="A625" s="210"/>
      <c r="B625" s="210"/>
      <c r="C625" s="210"/>
      <c r="D625" s="210"/>
      <c r="E625" s="210"/>
      <c r="F625" s="210"/>
      <c r="G625" s="210"/>
      <c r="H625" s="210"/>
      <c r="I625" s="210"/>
      <c r="J625" s="210"/>
      <c r="K625" s="210"/>
      <c r="L625" s="210"/>
      <c r="M625" s="210"/>
      <c r="N625" s="210"/>
      <c r="O625" s="210"/>
      <c r="P625" s="210"/>
      <c r="Q625" s="210"/>
      <c r="R625" s="210"/>
      <c r="S625" s="210"/>
      <c r="T625" s="210"/>
      <c r="U625" s="210"/>
      <c r="V625" s="210"/>
      <c r="W625" s="210"/>
      <c r="X625" s="210"/>
      <c r="Y625" s="210"/>
      <c r="Z625" s="210"/>
    </row>
    <row r="626" spans="1:26" ht="15.75" customHeight="1" x14ac:dyDescent="0.25">
      <c r="A626" s="210"/>
      <c r="B626" s="210"/>
      <c r="C626" s="210"/>
      <c r="D626" s="210"/>
      <c r="E626" s="210"/>
      <c r="F626" s="210"/>
      <c r="G626" s="210"/>
      <c r="H626" s="210"/>
      <c r="I626" s="210"/>
      <c r="J626" s="210"/>
      <c r="K626" s="210"/>
      <c r="L626" s="210"/>
      <c r="M626" s="210"/>
      <c r="N626" s="210"/>
      <c r="O626" s="210"/>
      <c r="P626" s="210"/>
      <c r="Q626" s="210"/>
      <c r="R626" s="210"/>
      <c r="S626" s="210"/>
      <c r="T626" s="210"/>
      <c r="U626" s="210"/>
      <c r="V626" s="210"/>
      <c r="W626" s="210"/>
      <c r="X626" s="210"/>
      <c r="Y626" s="210"/>
      <c r="Z626" s="210"/>
    </row>
    <row r="627" spans="1:26" ht="15.75" customHeight="1" x14ac:dyDescent="0.25">
      <c r="A627" s="210"/>
      <c r="B627" s="210"/>
      <c r="C627" s="210"/>
      <c r="D627" s="210"/>
      <c r="E627" s="210"/>
      <c r="F627" s="210"/>
      <c r="G627" s="210"/>
      <c r="H627" s="210"/>
      <c r="I627" s="210"/>
      <c r="J627" s="210"/>
      <c r="K627" s="210"/>
      <c r="L627" s="210"/>
      <c r="M627" s="210"/>
      <c r="N627" s="210"/>
      <c r="O627" s="210"/>
      <c r="P627" s="210"/>
      <c r="Q627" s="210"/>
      <c r="R627" s="210"/>
      <c r="S627" s="210"/>
      <c r="T627" s="210"/>
      <c r="U627" s="210"/>
      <c r="V627" s="210"/>
      <c r="W627" s="210"/>
      <c r="X627" s="210"/>
      <c r="Y627" s="210"/>
      <c r="Z627" s="210"/>
    </row>
    <row r="628" spans="1:26" ht="15.75" customHeight="1" x14ac:dyDescent="0.25">
      <c r="A628" s="210"/>
      <c r="B628" s="210"/>
      <c r="C628" s="210"/>
      <c r="D628" s="210"/>
      <c r="E628" s="210"/>
      <c r="F628" s="210"/>
      <c r="G628" s="210"/>
      <c r="H628" s="210"/>
      <c r="I628" s="210"/>
      <c r="J628" s="210"/>
      <c r="K628" s="210"/>
      <c r="L628" s="210"/>
      <c r="M628" s="210"/>
      <c r="N628" s="210"/>
      <c r="O628" s="210"/>
      <c r="P628" s="210"/>
      <c r="Q628" s="210"/>
      <c r="R628" s="210"/>
      <c r="S628" s="210"/>
      <c r="T628" s="210"/>
      <c r="U628" s="210"/>
      <c r="V628" s="210"/>
      <c r="W628" s="210"/>
      <c r="X628" s="210"/>
      <c r="Y628" s="210"/>
      <c r="Z628" s="210"/>
    </row>
    <row r="629" spans="1:26" ht="15.75" customHeight="1" x14ac:dyDescent="0.25">
      <c r="A629" s="210"/>
      <c r="B629" s="210"/>
      <c r="C629" s="210"/>
      <c r="D629" s="210"/>
      <c r="E629" s="210"/>
      <c r="F629" s="210"/>
      <c r="G629" s="210"/>
      <c r="H629" s="210"/>
      <c r="I629" s="210"/>
      <c r="J629" s="210"/>
      <c r="K629" s="210"/>
      <c r="L629" s="210"/>
      <c r="M629" s="210"/>
      <c r="N629" s="210"/>
      <c r="O629" s="210"/>
      <c r="P629" s="210"/>
      <c r="Q629" s="210"/>
      <c r="R629" s="210"/>
      <c r="S629" s="210"/>
      <c r="T629" s="210"/>
      <c r="U629" s="210"/>
      <c r="V629" s="210"/>
      <c r="W629" s="210"/>
      <c r="X629" s="210"/>
      <c r="Y629" s="210"/>
      <c r="Z629" s="210"/>
    </row>
    <row r="630" spans="1:26" ht="15.75" customHeight="1" x14ac:dyDescent="0.25">
      <c r="A630" s="210"/>
      <c r="B630" s="210"/>
      <c r="C630" s="210"/>
      <c r="D630" s="210"/>
      <c r="E630" s="210"/>
      <c r="F630" s="210"/>
      <c r="G630" s="210"/>
      <c r="H630" s="210"/>
      <c r="I630" s="210"/>
      <c r="J630" s="210"/>
      <c r="K630" s="210"/>
      <c r="L630" s="210"/>
      <c r="M630" s="210"/>
      <c r="N630" s="210"/>
      <c r="O630" s="210"/>
      <c r="P630" s="210"/>
      <c r="Q630" s="210"/>
      <c r="R630" s="210"/>
      <c r="S630" s="210"/>
      <c r="T630" s="210"/>
      <c r="U630" s="210"/>
      <c r="V630" s="210"/>
      <c r="W630" s="210"/>
      <c r="X630" s="210"/>
      <c r="Y630" s="210"/>
      <c r="Z630" s="210"/>
    </row>
    <row r="631" spans="1:26" ht="15.75" customHeight="1" x14ac:dyDescent="0.25">
      <c r="A631" s="210"/>
      <c r="B631" s="210"/>
      <c r="C631" s="210"/>
      <c r="D631" s="210"/>
      <c r="E631" s="210"/>
      <c r="F631" s="210"/>
      <c r="G631" s="210"/>
      <c r="H631" s="210"/>
      <c r="I631" s="210"/>
      <c r="J631" s="210"/>
      <c r="K631" s="210"/>
      <c r="L631" s="210"/>
      <c r="M631" s="210"/>
      <c r="N631" s="210"/>
      <c r="O631" s="210"/>
      <c r="P631" s="210"/>
      <c r="Q631" s="210"/>
      <c r="R631" s="210"/>
      <c r="S631" s="210"/>
      <c r="T631" s="210"/>
      <c r="U631" s="210"/>
      <c r="V631" s="210"/>
      <c r="W631" s="210"/>
      <c r="X631" s="210"/>
      <c r="Y631" s="210"/>
      <c r="Z631" s="210"/>
    </row>
    <row r="632" spans="1:26" ht="15.75" customHeight="1" x14ac:dyDescent="0.25">
      <c r="A632" s="210"/>
      <c r="B632" s="210"/>
      <c r="C632" s="210"/>
      <c r="D632" s="210"/>
      <c r="E632" s="210"/>
      <c r="F632" s="210"/>
      <c r="G632" s="210"/>
      <c r="H632" s="210"/>
      <c r="I632" s="210"/>
      <c r="J632" s="210"/>
      <c r="K632" s="210"/>
      <c r="L632" s="210"/>
      <c r="M632" s="210"/>
      <c r="N632" s="210"/>
      <c r="O632" s="210"/>
      <c r="P632" s="210"/>
      <c r="Q632" s="210"/>
      <c r="R632" s="210"/>
      <c r="S632" s="210"/>
      <c r="T632" s="210"/>
      <c r="U632" s="210"/>
      <c r="V632" s="210"/>
      <c r="W632" s="210"/>
      <c r="X632" s="210"/>
      <c r="Y632" s="210"/>
      <c r="Z632" s="210"/>
    </row>
    <row r="633" spans="1:26" ht="15.75" customHeight="1" x14ac:dyDescent="0.25">
      <c r="A633" s="210"/>
      <c r="B633" s="210"/>
      <c r="C633" s="210"/>
      <c r="D633" s="210"/>
      <c r="E633" s="210"/>
      <c r="F633" s="210"/>
      <c r="G633" s="210"/>
      <c r="H633" s="210"/>
      <c r="I633" s="210"/>
      <c r="J633" s="210"/>
      <c r="K633" s="210"/>
      <c r="L633" s="210"/>
      <c r="M633" s="210"/>
      <c r="N633" s="210"/>
      <c r="O633" s="210"/>
      <c r="P633" s="210"/>
      <c r="Q633" s="210"/>
      <c r="R633" s="210"/>
      <c r="S633" s="210"/>
      <c r="T633" s="210"/>
      <c r="U633" s="210"/>
      <c r="V633" s="210"/>
      <c r="W633" s="210"/>
      <c r="X633" s="210"/>
      <c r="Y633" s="210"/>
      <c r="Z633" s="210"/>
    </row>
    <row r="634" spans="1:26" ht="15.75" customHeight="1" x14ac:dyDescent="0.25">
      <c r="A634" s="210"/>
      <c r="B634" s="210"/>
      <c r="C634" s="210"/>
      <c r="D634" s="210"/>
      <c r="E634" s="210"/>
      <c r="F634" s="210"/>
      <c r="G634" s="210"/>
      <c r="H634" s="210"/>
      <c r="I634" s="210"/>
      <c r="J634" s="210"/>
      <c r="K634" s="210"/>
      <c r="L634" s="210"/>
      <c r="M634" s="210"/>
      <c r="N634" s="210"/>
      <c r="O634" s="210"/>
      <c r="P634" s="210"/>
      <c r="Q634" s="210"/>
      <c r="R634" s="210"/>
      <c r="S634" s="210"/>
      <c r="T634" s="210"/>
      <c r="U634" s="210"/>
      <c r="V634" s="210"/>
      <c r="W634" s="210"/>
      <c r="X634" s="210"/>
      <c r="Y634" s="210"/>
      <c r="Z634" s="210"/>
    </row>
    <row r="635" spans="1:26" ht="15.75" customHeight="1" x14ac:dyDescent="0.25">
      <c r="A635" s="210"/>
      <c r="B635" s="210"/>
      <c r="C635" s="210"/>
      <c r="D635" s="210"/>
      <c r="E635" s="210"/>
      <c r="F635" s="210"/>
      <c r="G635" s="210"/>
      <c r="H635" s="210"/>
      <c r="I635" s="210"/>
      <c r="J635" s="210"/>
      <c r="K635" s="210"/>
      <c r="L635" s="210"/>
      <c r="M635" s="210"/>
      <c r="N635" s="210"/>
      <c r="O635" s="210"/>
      <c r="P635" s="210"/>
      <c r="Q635" s="210"/>
      <c r="R635" s="210"/>
      <c r="S635" s="210"/>
      <c r="T635" s="210"/>
      <c r="U635" s="210"/>
      <c r="V635" s="210"/>
      <c r="W635" s="210"/>
      <c r="X635" s="210"/>
      <c r="Y635" s="210"/>
      <c r="Z635" s="210"/>
    </row>
    <row r="636" spans="1:26" ht="15.75" customHeight="1" x14ac:dyDescent="0.25">
      <c r="A636" s="210"/>
      <c r="B636" s="210"/>
      <c r="C636" s="210"/>
      <c r="D636" s="210"/>
      <c r="E636" s="210"/>
      <c r="F636" s="210"/>
      <c r="G636" s="210"/>
      <c r="H636" s="210"/>
      <c r="I636" s="210"/>
      <c r="J636" s="210"/>
      <c r="K636" s="210"/>
      <c r="L636" s="210"/>
      <c r="M636" s="210"/>
      <c r="N636" s="210"/>
      <c r="O636" s="210"/>
      <c r="P636" s="210"/>
      <c r="Q636" s="210"/>
      <c r="R636" s="210"/>
      <c r="S636" s="210"/>
      <c r="T636" s="210"/>
      <c r="U636" s="210"/>
      <c r="V636" s="210"/>
      <c r="W636" s="210"/>
      <c r="X636" s="210"/>
      <c r="Y636" s="210"/>
      <c r="Z636" s="210"/>
    </row>
    <row r="637" spans="1:26" ht="15.75" customHeight="1" x14ac:dyDescent="0.25">
      <c r="A637" s="210"/>
      <c r="B637" s="210"/>
      <c r="C637" s="210"/>
      <c r="D637" s="210"/>
      <c r="E637" s="210"/>
      <c r="F637" s="210"/>
      <c r="G637" s="210"/>
      <c r="H637" s="210"/>
      <c r="I637" s="210"/>
      <c r="J637" s="210"/>
      <c r="K637" s="210"/>
      <c r="L637" s="210"/>
      <c r="M637" s="210"/>
      <c r="N637" s="210"/>
      <c r="O637" s="210"/>
      <c r="P637" s="210"/>
      <c r="Q637" s="210"/>
      <c r="R637" s="210"/>
      <c r="S637" s="210"/>
      <c r="T637" s="210"/>
      <c r="U637" s="210"/>
      <c r="V637" s="210"/>
      <c r="W637" s="210"/>
      <c r="X637" s="210"/>
      <c r="Y637" s="210"/>
      <c r="Z637" s="210"/>
    </row>
    <row r="638" spans="1:26" ht="15.75" customHeight="1" x14ac:dyDescent="0.25">
      <c r="A638" s="210"/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10"/>
      <c r="P638" s="210"/>
      <c r="Q638" s="210"/>
      <c r="R638" s="210"/>
      <c r="S638" s="210"/>
      <c r="T638" s="210"/>
      <c r="U638" s="210"/>
      <c r="V638" s="210"/>
      <c r="W638" s="210"/>
      <c r="X638" s="210"/>
      <c r="Y638" s="210"/>
      <c r="Z638" s="210"/>
    </row>
    <row r="639" spans="1:26" ht="15.75" customHeight="1" x14ac:dyDescent="0.25">
      <c r="A639" s="210"/>
      <c r="B639" s="210"/>
      <c r="C639" s="210"/>
      <c r="D639" s="210"/>
      <c r="E639" s="210"/>
      <c r="F639" s="210"/>
      <c r="G639" s="210"/>
      <c r="H639" s="210"/>
      <c r="I639" s="210"/>
      <c r="J639" s="210"/>
      <c r="K639" s="210"/>
      <c r="L639" s="210"/>
      <c r="M639" s="210"/>
      <c r="N639" s="210"/>
      <c r="O639" s="210"/>
      <c r="P639" s="210"/>
      <c r="Q639" s="210"/>
      <c r="R639" s="210"/>
      <c r="S639" s="210"/>
      <c r="T639" s="210"/>
      <c r="U639" s="210"/>
      <c r="V639" s="210"/>
      <c r="W639" s="210"/>
      <c r="X639" s="210"/>
      <c r="Y639" s="210"/>
      <c r="Z639" s="210"/>
    </row>
    <row r="640" spans="1:26" ht="15.75" customHeight="1" x14ac:dyDescent="0.25">
      <c r="A640" s="210"/>
      <c r="B640" s="210"/>
      <c r="C640" s="210"/>
      <c r="D640" s="210"/>
      <c r="E640" s="210"/>
      <c r="F640" s="210"/>
      <c r="G640" s="210"/>
      <c r="H640" s="210"/>
      <c r="I640" s="210"/>
      <c r="J640" s="210"/>
      <c r="K640" s="210"/>
      <c r="L640" s="210"/>
      <c r="M640" s="210"/>
      <c r="N640" s="210"/>
      <c r="O640" s="210"/>
      <c r="P640" s="210"/>
      <c r="Q640" s="210"/>
      <c r="R640" s="210"/>
      <c r="S640" s="210"/>
      <c r="T640" s="210"/>
      <c r="U640" s="210"/>
      <c r="V640" s="210"/>
      <c r="W640" s="210"/>
      <c r="X640" s="210"/>
      <c r="Y640" s="210"/>
      <c r="Z640" s="210"/>
    </row>
    <row r="641" spans="1:26" ht="15.75" customHeight="1" x14ac:dyDescent="0.25">
      <c r="A641" s="210"/>
      <c r="B641" s="210"/>
      <c r="C641" s="210"/>
      <c r="D641" s="210"/>
      <c r="E641" s="210"/>
      <c r="F641" s="210"/>
      <c r="G641" s="210"/>
      <c r="H641" s="210"/>
      <c r="I641" s="210"/>
      <c r="J641" s="210"/>
      <c r="K641" s="210"/>
      <c r="L641" s="210"/>
      <c r="M641" s="210"/>
      <c r="N641" s="210"/>
      <c r="O641" s="210"/>
      <c r="P641" s="210"/>
      <c r="Q641" s="210"/>
      <c r="R641" s="210"/>
      <c r="S641" s="210"/>
      <c r="T641" s="210"/>
      <c r="U641" s="210"/>
      <c r="V641" s="210"/>
      <c r="W641" s="210"/>
      <c r="X641" s="210"/>
      <c r="Y641" s="210"/>
      <c r="Z641" s="210"/>
    </row>
    <row r="642" spans="1:26" ht="15.75" customHeight="1" x14ac:dyDescent="0.25">
      <c r="A642" s="210"/>
      <c r="B642" s="210"/>
      <c r="C642" s="210"/>
      <c r="D642" s="210"/>
      <c r="E642" s="210"/>
      <c r="F642" s="210"/>
      <c r="G642" s="210"/>
      <c r="H642" s="210"/>
      <c r="I642" s="210"/>
      <c r="J642" s="210"/>
      <c r="K642" s="210"/>
      <c r="L642" s="210"/>
      <c r="M642" s="210"/>
      <c r="N642" s="210"/>
      <c r="O642" s="210"/>
      <c r="P642" s="210"/>
      <c r="Q642" s="210"/>
      <c r="R642" s="210"/>
      <c r="S642" s="210"/>
      <c r="T642" s="210"/>
      <c r="U642" s="210"/>
      <c r="V642" s="210"/>
      <c r="W642" s="210"/>
      <c r="X642" s="210"/>
      <c r="Y642" s="210"/>
      <c r="Z642" s="210"/>
    </row>
    <row r="643" spans="1:26" ht="15.75" customHeight="1" x14ac:dyDescent="0.25">
      <c r="A643" s="210"/>
      <c r="B643" s="210"/>
      <c r="C643" s="210"/>
      <c r="D643" s="210"/>
      <c r="E643" s="210"/>
      <c r="F643" s="210"/>
      <c r="G643" s="210"/>
      <c r="H643" s="210"/>
      <c r="I643" s="210"/>
      <c r="J643" s="210"/>
      <c r="K643" s="210"/>
      <c r="L643" s="210"/>
      <c r="M643" s="210"/>
      <c r="N643" s="210"/>
      <c r="O643" s="210"/>
      <c r="P643" s="210"/>
      <c r="Q643" s="210"/>
      <c r="R643" s="210"/>
      <c r="S643" s="210"/>
      <c r="T643" s="210"/>
      <c r="U643" s="210"/>
      <c r="V643" s="210"/>
      <c r="W643" s="210"/>
      <c r="X643" s="210"/>
      <c r="Y643" s="210"/>
      <c r="Z643" s="210"/>
    </row>
    <row r="644" spans="1:26" ht="15.75" customHeight="1" x14ac:dyDescent="0.25">
      <c r="A644" s="210"/>
      <c r="B644" s="210"/>
      <c r="C644" s="210"/>
      <c r="D644" s="210"/>
      <c r="E644" s="210"/>
      <c r="F644" s="210"/>
      <c r="G644" s="210"/>
      <c r="H644" s="210"/>
      <c r="I644" s="210"/>
      <c r="J644" s="210"/>
      <c r="K644" s="210"/>
      <c r="L644" s="210"/>
      <c r="M644" s="210"/>
      <c r="N644" s="210"/>
      <c r="O644" s="210"/>
      <c r="P644" s="210"/>
      <c r="Q644" s="210"/>
      <c r="R644" s="210"/>
      <c r="S644" s="210"/>
      <c r="T644" s="210"/>
      <c r="U644" s="210"/>
      <c r="V644" s="210"/>
      <c r="W644" s="210"/>
      <c r="X644" s="210"/>
      <c r="Y644" s="210"/>
      <c r="Z644" s="210"/>
    </row>
    <row r="645" spans="1:26" ht="15.75" customHeight="1" x14ac:dyDescent="0.25">
      <c r="A645" s="210"/>
      <c r="B645" s="210"/>
      <c r="C645" s="210"/>
      <c r="D645" s="210"/>
      <c r="E645" s="210"/>
      <c r="F645" s="210"/>
      <c r="G645" s="210"/>
      <c r="H645" s="210"/>
      <c r="I645" s="210"/>
      <c r="J645" s="210"/>
      <c r="K645" s="210"/>
      <c r="L645" s="210"/>
      <c r="M645" s="210"/>
      <c r="N645" s="210"/>
      <c r="O645" s="210"/>
      <c r="P645" s="210"/>
      <c r="Q645" s="210"/>
      <c r="R645" s="210"/>
      <c r="S645" s="210"/>
      <c r="T645" s="210"/>
      <c r="U645" s="210"/>
      <c r="V645" s="210"/>
      <c r="W645" s="210"/>
      <c r="X645" s="210"/>
      <c r="Y645" s="210"/>
      <c r="Z645" s="210"/>
    </row>
    <row r="646" spans="1:26" ht="15.75" customHeight="1" x14ac:dyDescent="0.25">
      <c r="A646" s="210"/>
      <c r="B646" s="210"/>
      <c r="C646" s="210"/>
      <c r="D646" s="210"/>
      <c r="E646" s="210"/>
      <c r="F646" s="210"/>
      <c r="G646" s="210"/>
      <c r="H646" s="210"/>
      <c r="I646" s="210"/>
      <c r="J646" s="210"/>
      <c r="K646" s="210"/>
      <c r="L646" s="210"/>
      <c r="M646" s="210"/>
      <c r="N646" s="210"/>
      <c r="O646" s="210"/>
      <c r="P646" s="210"/>
      <c r="Q646" s="210"/>
      <c r="R646" s="210"/>
      <c r="S646" s="210"/>
      <c r="T646" s="210"/>
      <c r="U646" s="210"/>
      <c r="V646" s="210"/>
      <c r="W646" s="210"/>
      <c r="X646" s="210"/>
      <c r="Y646" s="210"/>
      <c r="Z646" s="210"/>
    </row>
    <row r="647" spans="1:26" ht="15.75" customHeight="1" x14ac:dyDescent="0.25">
      <c r="A647" s="210"/>
      <c r="B647" s="210"/>
      <c r="C647" s="210"/>
      <c r="D647" s="210"/>
      <c r="E647" s="210"/>
      <c r="F647" s="210"/>
      <c r="G647" s="210"/>
      <c r="H647" s="210"/>
      <c r="I647" s="210"/>
      <c r="J647" s="210"/>
      <c r="K647" s="210"/>
      <c r="L647" s="210"/>
      <c r="M647" s="210"/>
      <c r="N647" s="210"/>
      <c r="O647" s="210"/>
      <c r="P647" s="210"/>
      <c r="Q647" s="210"/>
      <c r="R647" s="210"/>
      <c r="S647" s="210"/>
      <c r="T647" s="210"/>
      <c r="U647" s="210"/>
      <c r="V647" s="210"/>
      <c r="W647" s="210"/>
      <c r="X647" s="210"/>
      <c r="Y647" s="210"/>
      <c r="Z647" s="210"/>
    </row>
    <row r="648" spans="1:26" ht="15.75" customHeight="1" x14ac:dyDescent="0.25">
      <c r="A648" s="210"/>
      <c r="B648" s="210"/>
      <c r="C648" s="210"/>
      <c r="D648" s="210"/>
      <c r="E648" s="210"/>
      <c r="F648" s="210"/>
      <c r="G648" s="210"/>
      <c r="H648" s="210"/>
      <c r="I648" s="210"/>
      <c r="J648" s="210"/>
      <c r="K648" s="210"/>
      <c r="L648" s="210"/>
      <c r="M648" s="210"/>
      <c r="N648" s="210"/>
      <c r="O648" s="210"/>
      <c r="P648" s="210"/>
      <c r="Q648" s="210"/>
      <c r="R648" s="210"/>
      <c r="S648" s="210"/>
      <c r="T648" s="210"/>
      <c r="U648" s="210"/>
      <c r="V648" s="210"/>
      <c r="W648" s="210"/>
      <c r="X648" s="210"/>
      <c r="Y648" s="210"/>
      <c r="Z648" s="210"/>
    </row>
    <row r="649" spans="1:26" ht="15.75" customHeight="1" x14ac:dyDescent="0.25">
      <c r="A649" s="210"/>
      <c r="B649" s="210"/>
      <c r="C649" s="210"/>
      <c r="D649" s="210"/>
      <c r="E649" s="210"/>
      <c r="F649" s="210"/>
      <c r="G649" s="210"/>
      <c r="H649" s="210"/>
      <c r="I649" s="210"/>
      <c r="J649" s="210"/>
      <c r="K649" s="210"/>
      <c r="L649" s="210"/>
      <c r="M649" s="210"/>
      <c r="N649" s="210"/>
      <c r="O649" s="210"/>
      <c r="P649" s="210"/>
      <c r="Q649" s="210"/>
      <c r="R649" s="210"/>
      <c r="S649" s="210"/>
      <c r="T649" s="210"/>
      <c r="U649" s="210"/>
      <c r="V649" s="210"/>
      <c r="W649" s="210"/>
      <c r="X649" s="210"/>
      <c r="Y649" s="210"/>
      <c r="Z649" s="210"/>
    </row>
    <row r="650" spans="1:26" ht="15.75" customHeight="1" x14ac:dyDescent="0.25">
      <c r="A650" s="210"/>
      <c r="B650" s="210"/>
      <c r="C650" s="210"/>
      <c r="D650" s="210"/>
      <c r="E650" s="210"/>
      <c r="F650" s="210"/>
      <c r="G650" s="210"/>
      <c r="H650" s="210"/>
      <c r="I650" s="210"/>
      <c r="J650" s="210"/>
      <c r="K650" s="210"/>
      <c r="L650" s="210"/>
      <c r="M650" s="210"/>
      <c r="N650" s="210"/>
      <c r="O650" s="210"/>
      <c r="P650" s="210"/>
      <c r="Q650" s="210"/>
      <c r="R650" s="210"/>
      <c r="S650" s="210"/>
      <c r="T650" s="210"/>
      <c r="U650" s="210"/>
      <c r="V650" s="210"/>
      <c r="W650" s="210"/>
      <c r="X650" s="210"/>
      <c r="Y650" s="210"/>
      <c r="Z650" s="210"/>
    </row>
    <row r="651" spans="1:26" ht="15.75" customHeight="1" x14ac:dyDescent="0.25">
      <c r="A651" s="210"/>
      <c r="B651" s="210"/>
      <c r="C651" s="210"/>
      <c r="D651" s="210"/>
      <c r="E651" s="210"/>
      <c r="F651" s="210"/>
      <c r="G651" s="210"/>
      <c r="H651" s="210"/>
      <c r="I651" s="210"/>
      <c r="J651" s="210"/>
      <c r="K651" s="210"/>
      <c r="L651" s="210"/>
      <c r="M651" s="210"/>
      <c r="N651" s="210"/>
      <c r="O651" s="210"/>
      <c r="P651" s="210"/>
      <c r="Q651" s="210"/>
      <c r="R651" s="210"/>
      <c r="S651" s="210"/>
      <c r="T651" s="210"/>
      <c r="U651" s="210"/>
      <c r="V651" s="210"/>
      <c r="W651" s="210"/>
      <c r="X651" s="210"/>
      <c r="Y651" s="210"/>
      <c r="Z651" s="210"/>
    </row>
    <row r="652" spans="1:26" ht="15.75" customHeight="1" x14ac:dyDescent="0.25">
      <c r="A652" s="210"/>
      <c r="B652" s="210"/>
      <c r="C652" s="210"/>
      <c r="D652" s="210"/>
      <c r="E652" s="210"/>
      <c r="F652" s="210"/>
      <c r="G652" s="210"/>
      <c r="H652" s="210"/>
      <c r="I652" s="210"/>
      <c r="J652" s="210"/>
      <c r="K652" s="210"/>
      <c r="L652" s="210"/>
      <c r="M652" s="210"/>
      <c r="N652" s="210"/>
      <c r="O652" s="210"/>
      <c r="P652" s="210"/>
      <c r="Q652" s="210"/>
      <c r="R652" s="210"/>
      <c r="S652" s="210"/>
      <c r="T652" s="210"/>
      <c r="U652" s="210"/>
      <c r="V652" s="210"/>
      <c r="W652" s="210"/>
      <c r="X652" s="210"/>
      <c r="Y652" s="210"/>
      <c r="Z652" s="210"/>
    </row>
    <row r="653" spans="1:26" ht="15.75" customHeight="1" x14ac:dyDescent="0.25">
      <c r="A653" s="210"/>
      <c r="B653" s="210"/>
      <c r="C653" s="210"/>
      <c r="D653" s="210"/>
      <c r="E653" s="210"/>
      <c r="F653" s="210"/>
      <c r="G653" s="210"/>
      <c r="H653" s="210"/>
      <c r="I653" s="210"/>
      <c r="J653" s="210"/>
      <c r="K653" s="210"/>
      <c r="L653" s="210"/>
      <c r="M653" s="210"/>
      <c r="N653" s="210"/>
      <c r="O653" s="210"/>
      <c r="P653" s="210"/>
      <c r="Q653" s="210"/>
      <c r="R653" s="210"/>
      <c r="S653" s="210"/>
      <c r="T653" s="210"/>
      <c r="U653" s="210"/>
      <c r="V653" s="210"/>
      <c r="W653" s="210"/>
      <c r="X653" s="210"/>
      <c r="Y653" s="210"/>
      <c r="Z653" s="210"/>
    </row>
    <row r="654" spans="1:26" ht="15.75" customHeight="1" x14ac:dyDescent="0.25">
      <c r="A654" s="210"/>
      <c r="B654" s="210"/>
      <c r="C654" s="210"/>
      <c r="D654" s="210"/>
      <c r="E654" s="210"/>
      <c r="F654" s="210"/>
      <c r="G654" s="210"/>
      <c r="H654" s="210"/>
      <c r="I654" s="210"/>
      <c r="J654" s="210"/>
      <c r="K654" s="210"/>
      <c r="L654" s="210"/>
      <c r="M654" s="210"/>
      <c r="N654" s="210"/>
      <c r="O654" s="210"/>
      <c r="P654" s="210"/>
      <c r="Q654" s="210"/>
      <c r="R654" s="210"/>
      <c r="S654" s="210"/>
      <c r="T654" s="210"/>
      <c r="U654" s="210"/>
      <c r="V654" s="210"/>
      <c r="W654" s="210"/>
      <c r="X654" s="210"/>
      <c r="Y654" s="210"/>
      <c r="Z654" s="210"/>
    </row>
    <row r="655" spans="1:26" ht="15.75" customHeight="1" x14ac:dyDescent="0.25">
      <c r="A655" s="210"/>
      <c r="B655" s="210"/>
      <c r="C655" s="210"/>
      <c r="D655" s="210"/>
      <c r="E655" s="210"/>
      <c r="F655" s="210"/>
      <c r="G655" s="210"/>
      <c r="H655" s="210"/>
      <c r="I655" s="210"/>
      <c r="J655" s="210"/>
      <c r="K655" s="210"/>
      <c r="L655" s="210"/>
      <c r="M655" s="210"/>
      <c r="N655" s="210"/>
      <c r="O655" s="210"/>
      <c r="P655" s="210"/>
      <c r="Q655" s="210"/>
      <c r="R655" s="210"/>
      <c r="S655" s="210"/>
      <c r="T655" s="210"/>
      <c r="U655" s="210"/>
      <c r="V655" s="210"/>
      <c r="W655" s="210"/>
      <c r="X655" s="210"/>
      <c r="Y655" s="210"/>
      <c r="Z655" s="210"/>
    </row>
    <row r="656" spans="1:26" ht="15.75" customHeight="1" x14ac:dyDescent="0.25">
      <c r="A656" s="210"/>
      <c r="B656" s="210"/>
      <c r="C656" s="210"/>
      <c r="D656" s="210"/>
      <c r="E656" s="210"/>
      <c r="F656" s="210"/>
      <c r="G656" s="210"/>
      <c r="H656" s="210"/>
      <c r="I656" s="210"/>
      <c r="J656" s="210"/>
      <c r="K656" s="210"/>
      <c r="L656" s="210"/>
      <c r="M656" s="210"/>
      <c r="N656" s="210"/>
      <c r="O656" s="210"/>
      <c r="P656" s="210"/>
      <c r="Q656" s="210"/>
      <c r="R656" s="210"/>
      <c r="S656" s="210"/>
      <c r="T656" s="210"/>
      <c r="U656" s="210"/>
      <c r="V656" s="210"/>
      <c r="W656" s="210"/>
      <c r="X656" s="210"/>
      <c r="Y656" s="210"/>
      <c r="Z656" s="210"/>
    </row>
    <row r="657" spans="1:26" ht="15.75" customHeight="1" x14ac:dyDescent="0.25">
      <c r="A657" s="210"/>
      <c r="B657" s="210"/>
      <c r="C657" s="210"/>
      <c r="D657" s="210"/>
      <c r="E657" s="210"/>
      <c r="F657" s="210"/>
      <c r="G657" s="210"/>
      <c r="H657" s="210"/>
      <c r="I657" s="210"/>
      <c r="J657" s="210"/>
      <c r="K657" s="210"/>
      <c r="L657" s="210"/>
      <c r="M657" s="210"/>
      <c r="N657" s="210"/>
      <c r="O657" s="210"/>
      <c r="P657" s="210"/>
      <c r="Q657" s="210"/>
      <c r="R657" s="210"/>
      <c r="S657" s="210"/>
      <c r="T657" s="210"/>
      <c r="U657" s="210"/>
      <c r="V657" s="210"/>
      <c r="W657" s="210"/>
      <c r="X657" s="210"/>
      <c r="Y657" s="210"/>
      <c r="Z657" s="210"/>
    </row>
    <row r="658" spans="1:26" ht="15.75" customHeight="1" x14ac:dyDescent="0.25">
      <c r="A658" s="210"/>
      <c r="B658" s="210"/>
      <c r="C658" s="210"/>
      <c r="D658" s="210"/>
      <c r="E658" s="210"/>
      <c r="F658" s="210"/>
      <c r="G658" s="210"/>
      <c r="H658" s="210"/>
      <c r="I658" s="210"/>
      <c r="J658" s="210"/>
      <c r="K658" s="210"/>
      <c r="L658" s="210"/>
      <c r="M658" s="210"/>
      <c r="N658" s="210"/>
      <c r="O658" s="210"/>
      <c r="P658" s="210"/>
      <c r="Q658" s="210"/>
      <c r="R658" s="210"/>
      <c r="S658" s="210"/>
      <c r="T658" s="210"/>
      <c r="U658" s="210"/>
      <c r="V658" s="210"/>
      <c r="W658" s="210"/>
      <c r="X658" s="210"/>
      <c r="Y658" s="210"/>
      <c r="Z658" s="210"/>
    </row>
    <row r="659" spans="1:26" ht="15.75" customHeight="1" x14ac:dyDescent="0.25">
      <c r="A659" s="210"/>
      <c r="B659" s="210"/>
      <c r="C659" s="210"/>
      <c r="D659" s="210"/>
      <c r="E659" s="210"/>
      <c r="F659" s="210"/>
      <c r="G659" s="210"/>
      <c r="H659" s="210"/>
      <c r="I659" s="210"/>
      <c r="J659" s="210"/>
      <c r="K659" s="210"/>
      <c r="L659" s="210"/>
      <c r="M659" s="210"/>
      <c r="N659" s="210"/>
      <c r="O659" s="210"/>
      <c r="P659" s="210"/>
      <c r="Q659" s="210"/>
      <c r="R659" s="210"/>
      <c r="S659" s="210"/>
      <c r="T659" s="210"/>
      <c r="U659" s="210"/>
      <c r="V659" s="210"/>
      <c r="W659" s="210"/>
      <c r="X659" s="210"/>
      <c r="Y659" s="210"/>
      <c r="Z659" s="210"/>
    </row>
    <row r="660" spans="1:26" ht="15.75" customHeight="1" x14ac:dyDescent="0.25">
      <c r="A660" s="210"/>
      <c r="B660" s="210"/>
      <c r="C660" s="210"/>
      <c r="D660" s="210"/>
      <c r="E660" s="210"/>
      <c r="F660" s="210"/>
      <c r="G660" s="210"/>
      <c r="H660" s="210"/>
      <c r="I660" s="210"/>
      <c r="J660" s="210"/>
      <c r="K660" s="210"/>
      <c r="L660" s="210"/>
      <c r="M660" s="210"/>
      <c r="N660" s="210"/>
      <c r="O660" s="210"/>
      <c r="P660" s="210"/>
      <c r="Q660" s="210"/>
      <c r="R660" s="210"/>
      <c r="S660" s="210"/>
      <c r="T660" s="210"/>
      <c r="U660" s="210"/>
      <c r="V660" s="210"/>
      <c r="W660" s="210"/>
      <c r="X660" s="210"/>
      <c r="Y660" s="210"/>
      <c r="Z660" s="210"/>
    </row>
    <row r="661" spans="1:26" ht="15.75" customHeight="1" x14ac:dyDescent="0.25">
      <c r="A661" s="210"/>
      <c r="B661" s="210"/>
      <c r="C661" s="210"/>
      <c r="D661" s="210"/>
      <c r="E661" s="210"/>
      <c r="F661" s="210"/>
      <c r="G661" s="210"/>
      <c r="H661" s="210"/>
      <c r="I661" s="210"/>
      <c r="J661" s="210"/>
      <c r="K661" s="210"/>
      <c r="L661" s="210"/>
      <c r="M661" s="210"/>
      <c r="N661" s="210"/>
      <c r="O661" s="210"/>
      <c r="P661" s="210"/>
      <c r="Q661" s="210"/>
      <c r="R661" s="210"/>
      <c r="S661" s="210"/>
      <c r="T661" s="210"/>
      <c r="U661" s="210"/>
      <c r="V661" s="210"/>
      <c r="W661" s="210"/>
      <c r="X661" s="210"/>
      <c r="Y661" s="210"/>
      <c r="Z661" s="210"/>
    </row>
    <row r="662" spans="1:26" ht="15.75" customHeight="1" x14ac:dyDescent="0.25">
      <c r="A662" s="210"/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210"/>
      <c r="P662" s="210"/>
      <c r="Q662" s="210"/>
      <c r="R662" s="210"/>
      <c r="S662" s="210"/>
      <c r="T662" s="210"/>
      <c r="U662" s="210"/>
      <c r="V662" s="210"/>
      <c r="W662" s="210"/>
      <c r="X662" s="210"/>
      <c r="Y662" s="210"/>
      <c r="Z662" s="210"/>
    </row>
    <row r="663" spans="1:26" ht="15.75" customHeight="1" x14ac:dyDescent="0.25">
      <c r="A663" s="210"/>
      <c r="B663" s="210"/>
      <c r="C663" s="210"/>
      <c r="D663" s="210"/>
      <c r="E663" s="210"/>
      <c r="F663" s="210"/>
      <c r="G663" s="210"/>
      <c r="H663" s="210"/>
      <c r="I663" s="210"/>
      <c r="J663" s="210"/>
      <c r="K663" s="210"/>
      <c r="L663" s="210"/>
      <c r="M663" s="210"/>
      <c r="N663" s="210"/>
      <c r="O663" s="210"/>
      <c r="P663" s="210"/>
      <c r="Q663" s="210"/>
      <c r="R663" s="210"/>
      <c r="S663" s="210"/>
      <c r="T663" s="210"/>
      <c r="U663" s="210"/>
      <c r="V663" s="210"/>
      <c r="W663" s="210"/>
      <c r="X663" s="210"/>
      <c r="Y663" s="210"/>
      <c r="Z663" s="210"/>
    </row>
    <row r="664" spans="1:26" ht="15.75" customHeight="1" x14ac:dyDescent="0.25">
      <c r="A664" s="210"/>
      <c r="B664" s="210"/>
      <c r="C664" s="210"/>
      <c r="D664" s="210"/>
      <c r="E664" s="210"/>
      <c r="F664" s="210"/>
      <c r="G664" s="210"/>
      <c r="H664" s="210"/>
      <c r="I664" s="210"/>
      <c r="J664" s="210"/>
      <c r="K664" s="210"/>
      <c r="L664" s="210"/>
      <c r="M664" s="210"/>
      <c r="N664" s="210"/>
      <c r="O664" s="210"/>
      <c r="P664" s="210"/>
      <c r="Q664" s="210"/>
      <c r="R664" s="210"/>
      <c r="S664" s="210"/>
      <c r="T664" s="210"/>
      <c r="U664" s="210"/>
      <c r="V664" s="210"/>
      <c r="W664" s="210"/>
      <c r="X664" s="210"/>
      <c r="Y664" s="210"/>
      <c r="Z664" s="210"/>
    </row>
    <row r="665" spans="1:26" ht="15.75" customHeight="1" x14ac:dyDescent="0.25">
      <c r="A665" s="210"/>
      <c r="B665" s="210"/>
      <c r="C665" s="210"/>
      <c r="D665" s="210"/>
      <c r="E665" s="210"/>
      <c r="F665" s="210"/>
      <c r="G665" s="210"/>
      <c r="H665" s="210"/>
      <c r="I665" s="210"/>
      <c r="J665" s="210"/>
      <c r="K665" s="210"/>
      <c r="L665" s="210"/>
      <c r="M665" s="210"/>
      <c r="N665" s="210"/>
      <c r="O665" s="210"/>
      <c r="P665" s="210"/>
      <c r="Q665" s="210"/>
      <c r="R665" s="210"/>
      <c r="S665" s="210"/>
      <c r="T665" s="210"/>
      <c r="U665" s="210"/>
      <c r="V665" s="210"/>
      <c r="W665" s="210"/>
      <c r="X665" s="210"/>
      <c r="Y665" s="210"/>
      <c r="Z665" s="210"/>
    </row>
    <row r="666" spans="1:26" ht="15.75" customHeight="1" x14ac:dyDescent="0.25">
      <c r="A666" s="210"/>
      <c r="B666" s="210"/>
      <c r="C666" s="210"/>
      <c r="D666" s="210"/>
      <c r="E666" s="210"/>
      <c r="F666" s="210"/>
      <c r="G666" s="210"/>
      <c r="H666" s="210"/>
      <c r="I666" s="210"/>
      <c r="J666" s="210"/>
      <c r="K666" s="210"/>
      <c r="L666" s="210"/>
      <c r="M666" s="210"/>
      <c r="N666" s="210"/>
      <c r="O666" s="210"/>
      <c r="P666" s="210"/>
      <c r="Q666" s="210"/>
      <c r="R666" s="210"/>
      <c r="S666" s="210"/>
      <c r="T666" s="210"/>
      <c r="U666" s="210"/>
      <c r="V666" s="210"/>
      <c r="W666" s="210"/>
      <c r="X666" s="210"/>
      <c r="Y666" s="210"/>
      <c r="Z666" s="210"/>
    </row>
    <row r="667" spans="1:26" ht="15.75" customHeight="1" x14ac:dyDescent="0.25">
      <c r="A667" s="210"/>
      <c r="B667" s="210"/>
      <c r="C667" s="210"/>
      <c r="D667" s="210"/>
      <c r="E667" s="210"/>
      <c r="F667" s="210"/>
      <c r="G667" s="210"/>
      <c r="H667" s="210"/>
      <c r="I667" s="210"/>
      <c r="J667" s="210"/>
      <c r="K667" s="210"/>
      <c r="L667" s="210"/>
      <c r="M667" s="210"/>
      <c r="N667" s="210"/>
      <c r="O667" s="210"/>
      <c r="P667" s="210"/>
      <c r="Q667" s="210"/>
      <c r="R667" s="210"/>
      <c r="S667" s="210"/>
      <c r="T667" s="210"/>
      <c r="U667" s="210"/>
      <c r="V667" s="210"/>
      <c r="W667" s="210"/>
      <c r="X667" s="210"/>
      <c r="Y667" s="210"/>
      <c r="Z667" s="210"/>
    </row>
    <row r="668" spans="1:26" ht="15.75" customHeight="1" x14ac:dyDescent="0.25">
      <c r="A668" s="210"/>
      <c r="B668" s="210"/>
      <c r="C668" s="210"/>
      <c r="D668" s="210"/>
      <c r="E668" s="210"/>
      <c r="F668" s="210"/>
      <c r="G668" s="210"/>
      <c r="H668" s="210"/>
      <c r="I668" s="210"/>
      <c r="J668" s="210"/>
      <c r="K668" s="210"/>
      <c r="L668" s="210"/>
      <c r="M668" s="210"/>
      <c r="N668" s="210"/>
      <c r="O668" s="210"/>
      <c r="P668" s="210"/>
      <c r="Q668" s="210"/>
      <c r="R668" s="210"/>
      <c r="S668" s="210"/>
      <c r="T668" s="210"/>
      <c r="U668" s="210"/>
      <c r="V668" s="210"/>
      <c r="W668" s="210"/>
      <c r="X668" s="210"/>
      <c r="Y668" s="210"/>
      <c r="Z668" s="210"/>
    </row>
    <row r="669" spans="1:26" ht="15.75" customHeight="1" x14ac:dyDescent="0.25">
      <c r="A669" s="210"/>
      <c r="B669" s="210"/>
      <c r="C669" s="210"/>
      <c r="D669" s="210"/>
      <c r="E669" s="210"/>
      <c r="F669" s="210"/>
      <c r="G669" s="210"/>
      <c r="H669" s="210"/>
      <c r="I669" s="210"/>
      <c r="J669" s="210"/>
      <c r="K669" s="210"/>
      <c r="L669" s="210"/>
      <c r="M669" s="210"/>
      <c r="N669" s="210"/>
      <c r="O669" s="210"/>
      <c r="P669" s="210"/>
      <c r="Q669" s="210"/>
      <c r="R669" s="210"/>
      <c r="S669" s="210"/>
      <c r="T669" s="210"/>
      <c r="U669" s="210"/>
      <c r="V669" s="210"/>
      <c r="W669" s="210"/>
      <c r="X669" s="210"/>
      <c r="Y669" s="210"/>
      <c r="Z669" s="210"/>
    </row>
    <row r="670" spans="1:26" ht="15.75" customHeight="1" x14ac:dyDescent="0.25">
      <c r="A670" s="210"/>
      <c r="B670" s="210"/>
      <c r="C670" s="210"/>
      <c r="D670" s="210"/>
      <c r="E670" s="210"/>
      <c r="F670" s="210"/>
      <c r="G670" s="210"/>
      <c r="H670" s="210"/>
      <c r="I670" s="210"/>
      <c r="J670" s="210"/>
      <c r="K670" s="210"/>
      <c r="L670" s="210"/>
      <c r="M670" s="210"/>
      <c r="N670" s="210"/>
      <c r="O670" s="210"/>
      <c r="P670" s="210"/>
      <c r="Q670" s="210"/>
      <c r="R670" s="210"/>
      <c r="S670" s="210"/>
      <c r="T670" s="210"/>
      <c r="U670" s="210"/>
      <c r="V670" s="210"/>
      <c r="W670" s="210"/>
      <c r="X670" s="210"/>
      <c r="Y670" s="210"/>
      <c r="Z670" s="210"/>
    </row>
    <row r="671" spans="1:26" ht="15.75" customHeight="1" x14ac:dyDescent="0.25">
      <c r="A671" s="210"/>
      <c r="B671" s="210"/>
      <c r="C671" s="210"/>
      <c r="D671" s="210"/>
      <c r="E671" s="210"/>
      <c r="F671" s="210"/>
      <c r="G671" s="210"/>
      <c r="H671" s="210"/>
      <c r="I671" s="210"/>
      <c r="J671" s="210"/>
      <c r="K671" s="210"/>
      <c r="L671" s="210"/>
      <c r="M671" s="210"/>
      <c r="N671" s="210"/>
      <c r="O671" s="210"/>
      <c r="P671" s="210"/>
      <c r="Q671" s="210"/>
      <c r="R671" s="210"/>
      <c r="S671" s="210"/>
      <c r="T671" s="210"/>
      <c r="U671" s="210"/>
      <c r="V671" s="210"/>
      <c r="W671" s="210"/>
      <c r="X671" s="210"/>
      <c r="Y671" s="210"/>
      <c r="Z671" s="210"/>
    </row>
    <row r="672" spans="1:26" ht="15.75" customHeight="1" x14ac:dyDescent="0.25">
      <c r="A672" s="210"/>
      <c r="B672" s="210"/>
      <c r="C672" s="210"/>
      <c r="D672" s="210"/>
      <c r="E672" s="210"/>
      <c r="F672" s="210"/>
      <c r="G672" s="210"/>
      <c r="H672" s="210"/>
      <c r="I672" s="210"/>
      <c r="J672" s="210"/>
      <c r="K672" s="210"/>
      <c r="L672" s="210"/>
      <c r="M672" s="210"/>
      <c r="N672" s="210"/>
      <c r="O672" s="210"/>
      <c r="P672" s="210"/>
      <c r="Q672" s="210"/>
      <c r="R672" s="210"/>
      <c r="S672" s="210"/>
      <c r="T672" s="210"/>
      <c r="U672" s="210"/>
      <c r="V672" s="210"/>
      <c r="W672" s="210"/>
      <c r="X672" s="210"/>
      <c r="Y672" s="210"/>
      <c r="Z672" s="210"/>
    </row>
    <row r="673" spans="1:26" ht="15.75" customHeight="1" x14ac:dyDescent="0.25">
      <c r="A673" s="210"/>
      <c r="B673" s="210"/>
      <c r="C673" s="210"/>
      <c r="D673" s="210"/>
      <c r="E673" s="210"/>
      <c r="F673" s="210"/>
      <c r="G673" s="210"/>
      <c r="H673" s="210"/>
      <c r="I673" s="210"/>
      <c r="J673" s="210"/>
      <c r="K673" s="210"/>
      <c r="L673" s="210"/>
      <c r="M673" s="210"/>
      <c r="N673" s="210"/>
      <c r="O673" s="210"/>
      <c r="P673" s="210"/>
      <c r="Q673" s="210"/>
      <c r="R673" s="210"/>
      <c r="S673" s="210"/>
      <c r="T673" s="210"/>
      <c r="U673" s="210"/>
      <c r="V673" s="210"/>
      <c r="W673" s="210"/>
      <c r="X673" s="210"/>
      <c r="Y673" s="210"/>
      <c r="Z673" s="210"/>
    </row>
    <row r="674" spans="1:26" ht="15.75" customHeight="1" x14ac:dyDescent="0.25">
      <c r="A674" s="210"/>
      <c r="B674" s="210"/>
      <c r="C674" s="210"/>
      <c r="D674" s="210"/>
      <c r="E674" s="210"/>
      <c r="F674" s="210"/>
      <c r="G674" s="210"/>
      <c r="H674" s="210"/>
      <c r="I674" s="210"/>
      <c r="J674" s="210"/>
      <c r="K674" s="210"/>
      <c r="L674" s="210"/>
      <c r="M674" s="210"/>
      <c r="N674" s="210"/>
      <c r="O674" s="210"/>
      <c r="P674" s="210"/>
      <c r="Q674" s="210"/>
      <c r="R674" s="210"/>
      <c r="S674" s="210"/>
      <c r="T674" s="210"/>
      <c r="U674" s="210"/>
      <c r="V674" s="210"/>
      <c r="W674" s="210"/>
      <c r="X674" s="210"/>
      <c r="Y674" s="210"/>
      <c r="Z674" s="210"/>
    </row>
    <row r="675" spans="1:26" ht="15.75" customHeight="1" x14ac:dyDescent="0.25">
      <c r="A675" s="210"/>
      <c r="B675" s="210"/>
      <c r="C675" s="210"/>
      <c r="D675" s="210"/>
      <c r="E675" s="210"/>
      <c r="F675" s="210"/>
      <c r="G675" s="210"/>
      <c r="H675" s="210"/>
      <c r="I675" s="210"/>
      <c r="J675" s="210"/>
      <c r="K675" s="210"/>
      <c r="L675" s="210"/>
      <c r="M675" s="210"/>
      <c r="N675" s="210"/>
      <c r="O675" s="210"/>
      <c r="P675" s="210"/>
      <c r="Q675" s="210"/>
      <c r="R675" s="210"/>
      <c r="S675" s="210"/>
      <c r="T675" s="210"/>
      <c r="U675" s="210"/>
      <c r="V675" s="210"/>
      <c r="W675" s="210"/>
      <c r="X675" s="210"/>
      <c r="Y675" s="210"/>
      <c r="Z675" s="210"/>
    </row>
    <row r="676" spans="1:26" ht="15.75" customHeight="1" x14ac:dyDescent="0.25">
      <c r="A676" s="210"/>
      <c r="B676" s="210"/>
      <c r="C676" s="210"/>
      <c r="D676" s="210"/>
      <c r="E676" s="210"/>
      <c r="F676" s="210"/>
      <c r="G676" s="210"/>
      <c r="H676" s="210"/>
      <c r="I676" s="210"/>
      <c r="J676" s="210"/>
      <c r="K676" s="210"/>
      <c r="L676" s="210"/>
      <c r="M676" s="210"/>
      <c r="N676" s="210"/>
      <c r="O676" s="210"/>
      <c r="P676" s="210"/>
      <c r="Q676" s="210"/>
      <c r="R676" s="210"/>
      <c r="S676" s="210"/>
      <c r="T676" s="210"/>
      <c r="U676" s="210"/>
      <c r="V676" s="210"/>
      <c r="W676" s="210"/>
      <c r="X676" s="210"/>
      <c r="Y676" s="210"/>
      <c r="Z676" s="210"/>
    </row>
    <row r="677" spans="1:26" ht="15.75" customHeight="1" x14ac:dyDescent="0.25">
      <c r="A677" s="210"/>
      <c r="B677" s="210"/>
      <c r="C677" s="210"/>
      <c r="D677" s="210"/>
      <c r="E677" s="210"/>
      <c r="F677" s="210"/>
      <c r="G677" s="210"/>
      <c r="H677" s="210"/>
      <c r="I677" s="210"/>
      <c r="J677" s="210"/>
      <c r="K677" s="210"/>
      <c r="L677" s="210"/>
      <c r="M677" s="210"/>
      <c r="N677" s="210"/>
      <c r="O677" s="210"/>
      <c r="P677" s="210"/>
      <c r="Q677" s="210"/>
      <c r="R677" s="210"/>
      <c r="S677" s="210"/>
      <c r="T677" s="210"/>
      <c r="U677" s="210"/>
      <c r="V677" s="210"/>
      <c r="W677" s="210"/>
      <c r="X677" s="210"/>
      <c r="Y677" s="210"/>
      <c r="Z677" s="210"/>
    </row>
    <row r="678" spans="1:26" ht="15.75" customHeight="1" x14ac:dyDescent="0.25">
      <c r="A678" s="210"/>
      <c r="B678" s="210"/>
      <c r="C678" s="210"/>
      <c r="D678" s="210"/>
      <c r="E678" s="210"/>
      <c r="F678" s="210"/>
      <c r="G678" s="210"/>
      <c r="H678" s="210"/>
      <c r="I678" s="210"/>
      <c r="J678" s="210"/>
      <c r="K678" s="210"/>
      <c r="L678" s="210"/>
      <c r="M678" s="210"/>
      <c r="N678" s="210"/>
      <c r="O678" s="210"/>
      <c r="P678" s="210"/>
      <c r="Q678" s="210"/>
      <c r="R678" s="210"/>
      <c r="S678" s="210"/>
      <c r="T678" s="210"/>
      <c r="U678" s="210"/>
      <c r="V678" s="210"/>
      <c r="W678" s="210"/>
      <c r="X678" s="210"/>
      <c r="Y678" s="210"/>
      <c r="Z678" s="210"/>
    </row>
    <row r="679" spans="1:26" ht="15.75" customHeight="1" x14ac:dyDescent="0.25">
      <c r="A679" s="210"/>
      <c r="B679" s="210"/>
      <c r="C679" s="210"/>
      <c r="D679" s="210"/>
      <c r="E679" s="210"/>
      <c r="F679" s="210"/>
      <c r="G679" s="210"/>
      <c r="H679" s="210"/>
      <c r="I679" s="210"/>
      <c r="J679" s="210"/>
      <c r="K679" s="210"/>
      <c r="L679" s="210"/>
      <c r="M679" s="210"/>
      <c r="N679" s="210"/>
      <c r="O679" s="210"/>
      <c r="P679" s="210"/>
      <c r="Q679" s="210"/>
      <c r="R679" s="210"/>
      <c r="S679" s="210"/>
      <c r="T679" s="210"/>
      <c r="U679" s="210"/>
      <c r="V679" s="210"/>
      <c r="W679" s="210"/>
      <c r="X679" s="210"/>
      <c r="Y679" s="210"/>
      <c r="Z679" s="210"/>
    </row>
    <row r="680" spans="1:26" ht="15.75" customHeight="1" x14ac:dyDescent="0.25">
      <c r="A680" s="210"/>
      <c r="B680" s="210"/>
      <c r="C680" s="210"/>
      <c r="D680" s="210"/>
      <c r="E680" s="210"/>
      <c r="F680" s="210"/>
      <c r="G680" s="210"/>
      <c r="H680" s="210"/>
      <c r="I680" s="210"/>
      <c r="J680" s="210"/>
      <c r="K680" s="210"/>
      <c r="L680" s="210"/>
      <c r="M680" s="210"/>
      <c r="N680" s="210"/>
      <c r="O680" s="210"/>
      <c r="P680" s="210"/>
      <c r="Q680" s="210"/>
      <c r="R680" s="210"/>
      <c r="S680" s="210"/>
      <c r="T680" s="210"/>
      <c r="U680" s="210"/>
      <c r="V680" s="210"/>
      <c r="W680" s="210"/>
      <c r="X680" s="210"/>
      <c r="Y680" s="210"/>
      <c r="Z680" s="210"/>
    </row>
    <row r="681" spans="1:26" ht="15.75" customHeight="1" x14ac:dyDescent="0.25">
      <c r="A681" s="210"/>
      <c r="B681" s="210"/>
      <c r="C681" s="210"/>
      <c r="D681" s="210"/>
      <c r="E681" s="210"/>
      <c r="F681" s="210"/>
      <c r="G681" s="210"/>
      <c r="H681" s="210"/>
      <c r="I681" s="210"/>
      <c r="J681" s="210"/>
      <c r="K681" s="210"/>
      <c r="L681" s="210"/>
      <c r="M681" s="210"/>
      <c r="N681" s="210"/>
      <c r="O681" s="210"/>
      <c r="P681" s="210"/>
      <c r="Q681" s="210"/>
      <c r="R681" s="210"/>
      <c r="S681" s="210"/>
      <c r="T681" s="210"/>
      <c r="U681" s="210"/>
      <c r="V681" s="210"/>
      <c r="W681" s="210"/>
      <c r="X681" s="210"/>
      <c r="Y681" s="210"/>
      <c r="Z681" s="210"/>
    </row>
    <row r="682" spans="1:26" ht="15.75" customHeight="1" x14ac:dyDescent="0.25">
      <c r="A682" s="210"/>
      <c r="B682" s="210"/>
      <c r="C682" s="210"/>
      <c r="D682" s="210"/>
      <c r="E682" s="210"/>
      <c r="F682" s="210"/>
      <c r="G682" s="210"/>
      <c r="H682" s="210"/>
      <c r="I682" s="210"/>
      <c r="J682" s="210"/>
      <c r="K682" s="210"/>
      <c r="L682" s="210"/>
      <c r="M682" s="210"/>
      <c r="N682" s="210"/>
      <c r="O682" s="210"/>
      <c r="P682" s="210"/>
      <c r="Q682" s="210"/>
      <c r="R682" s="210"/>
      <c r="S682" s="210"/>
      <c r="T682" s="210"/>
      <c r="U682" s="210"/>
      <c r="V682" s="210"/>
      <c r="W682" s="210"/>
      <c r="X682" s="210"/>
      <c r="Y682" s="210"/>
      <c r="Z682" s="210"/>
    </row>
    <row r="683" spans="1:26" ht="15.75" customHeight="1" x14ac:dyDescent="0.25">
      <c r="A683" s="210"/>
      <c r="B683" s="210"/>
      <c r="C683" s="210"/>
      <c r="D683" s="210"/>
      <c r="E683" s="210"/>
      <c r="F683" s="210"/>
      <c r="G683" s="210"/>
      <c r="H683" s="210"/>
      <c r="I683" s="210"/>
      <c r="J683" s="210"/>
      <c r="K683" s="210"/>
      <c r="L683" s="210"/>
      <c r="M683" s="210"/>
      <c r="N683" s="210"/>
      <c r="O683" s="210"/>
      <c r="P683" s="210"/>
      <c r="Q683" s="210"/>
      <c r="R683" s="210"/>
      <c r="S683" s="210"/>
      <c r="T683" s="210"/>
      <c r="U683" s="210"/>
      <c r="V683" s="210"/>
      <c r="W683" s="210"/>
      <c r="X683" s="210"/>
      <c r="Y683" s="210"/>
      <c r="Z683" s="210"/>
    </row>
    <row r="684" spans="1:26" ht="15.75" customHeight="1" x14ac:dyDescent="0.25">
      <c r="A684" s="210"/>
      <c r="B684" s="210"/>
      <c r="C684" s="210"/>
      <c r="D684" s="210"/>
      <c r="E684" s="210"/>
      <c r="F684" s="210"/>
      <c r="G684" s="210"/>
      <c r="H684" s="210"/>
      <c r="I684" s="210"/>
      <c r="J684" s="210"/>
      <c r="K684" s="210"/>
      <c r="L684" s="210"/>
      <c r="M684" s="210"/>
      <c r="N684" s="210"/>
      <c r="O684" s="210"/>
      <c r="P684" s="210"/>
      <c r="Q684" s="210"/>
      <c r="R684" s="210"/>
      <c r="S684" s="210"/>
      <c r="T684" s="210"/>
      <c r="U684" s="210"/>
      <c r="V684" s="210"/>
      <c r="W684" s="210"/>
      <c r="X684" s="210"/>
      <c r="Y684" s="210"/>
      <c r="Z684" s="210"/>
    </row>
    <row r="685" spans="1:26" ht="15.75" customHeight="1" x14ac:dyDescent="0.25">
      <c r="A685" s="210"/>
      <c r="B685" s="210"/>
      <c r="C685" s="210"/>
      <c r="D685" s="210"/>
      <c r="E685" s="210"/>
      <c r="F685" s="210"/>
      <c r="G685" s="210"/>
      <c r="H685" s="210"/>
      <c r="I685" s="210"/>
      <c r="J685" s="210"/>
      <c r="K685" s="210"/>
      <c r="L685" s="210"/>
      <c r="M685" s="210"/>
      <c r="N685" s="210"/>
      <c r="O685" s="210"/>
      <c r="P685" s="210"/>
      <c r="Q685" s="210"/>
      <c r="R685" s="210"/>
      <c r="S685" s="210"/>
      <c r="T685" s="210"/>
      <c r="U685" s="210"/>
      <c r="V685" s="210"/>
      <c r="W685" s="210"/>
      <c r="X685" s="210"/>
      <c r="Y685" s="210"/>
      <c r="Z685" s="210"/>
    </row>
    <row r="686" spans="1:26" ht="15.75" customHeight="1" x14ac:dyDescent="0.25">
      <c r="A686" s="210"/>
      <c r="B686" s="210"/>
      <c r="C686" s="210"/>
      <c r="D686" s="210"/>
      <c r="E686" s="210"/>
      <c r="F686" s="210"/>
      <c r="G686" s="210"/>
      <c r="H686" s="210"/>
      <c r="I686" s="210"/>
      <c r="J686" s="210"/>
      <c r="K686" s="210"/>
      <c r="L686" s="210"/>
      <c r="M686" s="210"/>
      <c r="N686" s="210"/>
      <c r="O686" s="210"/>
      <c r="P686" s="210"/>
      <c r="Q686" s="210"/>
      <c r="R686" s="210"/>
      <c r="S686" s="210"/>
      <c r="T686" s="210"/>
      <c r="U686" s="210"/>
      <c r="V686" s="210"/>
      <c r="W686" s="210"/>
      <c r="X686" s="210"/>
      <c r="Y686" s="210"/>
      <c r="Z686" s="210"/>
    </row>
    <row r="687" spans="1:26" ht="15.75" customHeight="1" x14ac:dyDescent="0.25">
      <c r="A687" s="210"/>
      <c r="B687" s="210"/>
      <c r="C687" s="210"/>
      <c r="D687" s="210"/>
      <c r="E687" s="210"/>
      <c r="F687" s="210"/>
      <c r="G687" s="210"/>
      <c r="H687" s="210"/>
      <c r="I687" s="210"/>
      <c r="J687" s="210"/>
      <c r="K687" s="210"/>
      <c r="L687" s="210"/>
      <c r="M687" s="210"/>
      <c r="N687" s="210"/>
      <c r="O687" s="210"/>
      <c r="P687" s="210"/>
      <c r="Q687" s="210"/>
      <c r="R687" s="210"/>
      <c r="S687" s="210"/>
      <c r="T687" s="210"/>
      <c r="U687" s="210"/>
      <c r="V687" s="210"/>
      <c r="W687" s="210"/>
      <c r="X687" s="210"/>
      <c r="Y687" s="210"/>
      <c r="Z687" s="210"/>
    </row>
    <row r="688" spans="1:26" ht="15.75" customHeight="1" x14ac:dyDescent="0.25">
      <c r="A688" s="210"/>
      <c r="B688" s="210"/>
      <c r="C688" s="210"/>
      <c r="D688" s="210"/>
      <c r="E688" s="210"/>
      <c r="F688" s="210"/>
      <c r="G688" s="210"/>
      <c r="H688" s="210"/>
      <c r="I688" s="210"/>
      <c r="J688" s="210"/>
      <c r="K688" s="210"/>
      <c r="L688" s="210"/>
      <c r="M688" s="210"/>
      <c r="N688" s="210"/>
      <c r="O688" s="210"/>
      <c r="P688" s="210"/>
      <c r="Q688" s="210"/>
      <c r="R688" s="210"/>
      <c r="S688" s="210"/>
      <c r="T688" s="210"/>
      <c r="U688" s="210"/>
      <c r="V688" s="210"/>
      <c r="W688" s="210"/>
      <c r="X688" s="210"/>
      <c r="Y688" s="210"/>
      <c r="Z688" s="210"/>
    </row>
    <row r="689" spans="1:26" ht="15.75" customHeight="1" x14ac:dyDescent="0.25">
      <c r="A689" s="210"/>
      <c r="B689" s="210"/>
      <c r="C689" s="210"/>
      <c r="D689" s="210"/>
      <c r="E689" s="210"/>
      <c r="F689" s="210"/>
      <c r="G689" s="210"/>
      <c r="H689" s="210"/>
      <c r="I689" s="210"/>
      <c r="J689" s="210"/>
      <c r="K689" s="210"/>
      <c r="L689" s="210"/>
      <c r="M689" s="210"/>
      <c r="N689" s="210"/>
      <c r="O689" s="210"/>
      <c r="P689" s="210"/>
      <c r="Q689" s="210"/>
      <c r="R689" s="210"/>
      <c r="S689" s="210"/>
      <c r="T689" s="210"/>
      <c r="U689" s="210"/>
      <c r="V689" s="210"/>
      <c r="W689" s="210"/>
      <c r="X689" s="210"/>
      <c r="Y689" s="210"/>
      <c r="Z689" s="210"/>
    </row>
    <row r="690" spans="1:26" ht="15.75" customHeight="1" x14ac:dyDescent="0.25">
      <c r="A690" s="210"/>
      <c r="B690" s="210"/>
      <c r="C690" s="210"/>
      <c r="D690" s="210"/>
      <c r="E690" s="210"/>
      <c r="F690" s="210"/>
      <c r="G690" s="210"/>
      <c r="H690" s="210"/>
      <c r="I690" s="210"/>
      <c r="J690" s="210"/>
      <c r="K690" s="210"/>
      <c r="L690" s="210"/>
      <c r="M690" s="210"/>
      <c r="N690" s="210"/>
      <c r="O690" s="210"/>
      <c r="P690" s="210"/>
      <c r="Q690" s="210"/>
      <c r="R690" s="210"/>
      <c r="S690" s="210"/>
      <c r="T690" s="210"/>
      <c r="U690" s="210"/>
      <c r="V690" s="210"/>
      <c r="W690" s="210"/>
      <c r="X690" s="210"/>
      <c r="Y690" s="210"/>
      <c r="Z690" s="210"/>
    </row>
    <row r="691" spans="1:26" ht="15.75" customHeight="1" x14ac:dyDescent="0.25">
      <c r="A691" s="210"/>
      <c r="B691" s="210"/>
      <c r="C691" s="210"/>
      <c r="D691" s="210"/>
      <c r="E691" s="210"/>
      <c r="F691" s="210"/>
      <c r="G691" s="210"/>
      <c r="H691" s="210"/>
      <c r="I691" s="210"/>
      <c r="J691" s="210"/>
      <c r="K691" s="210"/>
      <c r="L691" s="210"/>
      <c r="M691" s="210"/>
      <c r="N691" s="210"/>
      <c r="O691" s="210"/>
      <c r="P691" s="210"/>
      <c r="Q691" s="210"/>
      <c r="R691" s="210"/>
      <c r="S691" s="210"/>
      <c r="T691" s="210"/>
      <c r="U691" s="210"/>
      <c r="V691" s="210"/>
      <c r="W691" s="210"/>
      <c r="X691" s="210"/>
      <c r="Y691" s="210"/>
      <c r="Z691" s="210"/>
    </row>
    <row r="692" spans="1:26" ht="15.75" customHeight="1" x14ac:dyDescent="0.25">
      <c r="A692" s="210"/>
      <c r="B692" s="210"/>
      <c r="C692" s="210"/>
      <c r="D692" s="210"/>
      <c r="E692" s="210"/>
      <c r="F692" s="210"/>
      <c r="G692" s="210"/>
      <c r="H692" s="210"/>
      <c r="I692" s="210"/>
      <c r="J692" s="210"/>
      <c r="K692" s="210"/>
      <c r="L692" s="210"/>
      <c r="M692" s="210"/>
      <c r="N692" s="210"/>
      <c r="O692" s="210"/>
      <c r="P692" s="210"/>
      <c r="Q692" s="210"/>
      <c r="R692" s="210"/>
      <c r="S692" s="210"/>
      <c r="T692" s="210"/>
      <c r="U692" s="210"/>
      <c r="V692" s="210"/>
      <c r="W692" s="210"/>
      <c r="X692" s="210"/>
      <c r="Y692" s="210"/>
      <c r="Z692" s="210"/>
    </row>
    <row r="693" spans="1:26" ht="15.75" customHeight="1" x14ac:dyDescent="0.25">
      <c r="A693" s="210"/>
      <c r="B693" s="210"/>
      <c r="C693" s="210"/>
      <c r="D693" s="210"/>
      <c r="E693" s="210"/>
      <c r="F693" s="210"/>
      <c r="G693" s="210"/>
      <c r="H693" s="210"/>
      <c r="I693" s="210"/>
      <c r="J693" s="210"/>
      <c r="K693" s="210"/>
      <c r="L693" s="210"/>
      <c r="M693" s="210"/>
      <c r="N693" s="210"/>
      <c r="O693" s="210"/>
      <c r="P693" s="210"/>
      <c r="Q693" s="210"/>
      <c r="R693" s="210"/>
      <c r="S693" s="210"/>
      <c r="T693" s="210"/>
      <c r="U693" s="210"/>
      <c r="V693" s="210"/>
      <c r="W693" s="210"/>
      <c r="X693" s="210"/>
      <c r="Y693" s="210"/>
      <c r="Z693" s="210"/>
    </row>
    <row r="694" spans="1:26" ht="15.75" customHeight="1" x14ac:dyDescent="0.25">
      <c r="A694" s="210"/>
      <c r="B694" s="210"/>
      <c r="C694" s="210"/>
      <c r="D694" s="210"/>
      <c r="E694" s="210"/>
      <c r="F694" s="210"/>
      <c r="G694" s="210"/>
      <c r="H694" s="210"/>
      <c r="I694" s="210"/>
      <c r="J694" s="210"/>
      <c r="K694" s="210"/>
      <c r="L694" s="210"/>
      <c r="M694" s="210"/>
      <c r="N694" s="210"/>
      <c r="O694" s="210"/>
      <c r="P694" s="210"/>
      <c r="Q694" s="210"/>
      <c r="R694" s="210"/>
      <c r="S694" s="210"/>
      <c r="T694" s="210"/>
      <c r="U694" s="210"/>
      <c r="V694" s="210"/>
      <c r="W694" s="210"/>
      <c r="X694" s="210"/>
      <c r="Y694" s="210"/>
      <c r="Z694" s="210"/>
    </row>
    <row r="695" spans="1:26" ht="15.75" customHeight="1" x14ac:dyDescent="0.25">
      <c r="A695" s="210"/>
      <c r="B695" s="210"/>
      <c r="C695" s="210"/>
      <c r="D695" s="210"/>
      <c r="E695" s="210"/>
      <c r="F695" s="210"/>
      <c r="G695" s="210"/>
      <c r="H695" s="210"/>
      <c r="I695" s="210"/>
      <c r="J695" s="210"/>
      <c r="K695" s="210"/>
      <c r="L695" s="210"/>
      <c r="M695" s="210"/>
      <c r="N695" s="210"/>
      <c r="O695" s="210"/>
      <c r="P695" s="210"/>
      <c r="Q695" s="210"/>
      <c r="R695" s="210"/>
      <c r="S695" s="210"/>
      <c r="T695" s="210"/>
      <c r="U695" s="210"/>
      <c r="V695" s="210"/>
      <c r="W695" s="210"/>
      <c r="X695" s="210"/>
      <c r="Y695" s="210"/>
      <c r="Z695" s="210"/>
    </row>
    <row r="696" spans="1:26" ht="15.75" customHeight="1" x14ac:dyDescent="0.25">
      <c r="A696" s="210"/>
      <c r="B696" s="210"/>
      <c r="C696" s="210"/>
      <c r="D696" s="210"/>
      <c r="E696" s="210"/>
      <c r="F696" s="210"/>
      <c r="G696" s="210"/>
      <c r="H696" s="210"/>
      <c r="I696" s="210"/>
      <c r="J696" s="210"/>
      <c r="K696" s="210"/>
      <c r="L696" s="210"/>
      <c r="M696" s="210"/>
      <c r="N696" s="210"/>
      <c r="O696" s="210"/>
      <c r="P696" s="210"/>
      <c r="Q696" s="210"/>
      <c r="R696" s="210"/>
      <c r="S696" s="210"/>
      <c r="T696" s="210"/>
      <c r="U696" s="210"/>
      <c r="V696" s="210"/>
      <c r="W696" s="210"/>
      <c r="X696" s="210"/>
      <c r="Y696" s="210"/>
      <c r="Z696" s="210"/>
    </row>
    <row r="697" spans="1:26" ht="15.75" customHeight="1" x14ac:dyDescent="0.25">
      <c r="A697" s="210"/>
      <c r="B697" s="210"/>
      <c r="C697" s="210"/>
      <c r="D697" s="210"/>
      <c r="E697" s="210"/>
      <c r="F697" s="210"/>
      <c r="G697" s="210"/>
      <c r="H697" s="210"/>
      <c r="I697" s="210"/>
      <c r="J697" s="210"/>
      <c r="K697" s="210"/>
      <c r="L697" s="210"/>
      <c r="M697" s="210"/>
      <c r="N697" s="210"/>
      <c r="O697" s="210"/>
      <c r="P697" s="210"/>
      <c r="Q697" s="210"/>
      <c r="R697" s="210"/>
      <c r="S697" s="210"/>
      <c r="T697" s="210"/>
      <c r="U697" s="210"/>
      <c r="V697" s="210"/>
      <c r="W697" s="210"/>
      <c r="X697" s="210"/>
      <c r="Y697" s="210"/>
      <c r="Z697" s="210"/>
    </row>
    <row r="698" spans="1:26" ht="15.75" customHeight="1" x14ac:dyDescent="0.25">
      <c r="A698" s="210"/>
      <c r="B698" s="210"/>
      <c r="C698" s="210"/>
      <c r="D698" s="210"/>
      <c r="E698" s="210"/>
      <c r="F698" s="210"/>
      <c r="G698" s="210"/>
      <c r="H698" s="210"/>
      <c r="I698" s="210"/>
      <c r="J698" s="210"/>
      <c r="K698" s="210"/>
      <c r="L698" s="210"/>
      <c r="M698" s="210"/>
      <c r="N698" s="210"/>
      <c r="O698" s="210"/>
      <c r="P698" s="210"/>
      <c r="Q698" s="210"/>
      <c r="R698" s="210"/>
      <c r="S698" s="210"/>
      <c r="T698" s="210"/>
      <c r="U698" s="210"/>
      <c r="V698" s="210"/>
      <c r="W698" s="210"/>
      <c r="X698" s="210"/>
      <c r="Y698" s="210"/>
      <c r="Z698" s="210"/>
    </row>
    <row r="699" spans="1:26" ht="15.75" customHeight="1" x14ac:dyDescent="0.25">
      <c r="A699" s="210"/>
      <c r="B699" s="210"/>
      <c r="C699" s="210"/>
      <c r="D699" s="210"/>
      <c r="E699" s="210"/>
      <c r="F699" s="210"/>
      <c r="G699" s="210"/>
      <c r="H699" s="210"/>
      <c r="I699" s="210"/>
      <c r="J699" s="210"/>
      <c r="K699" s="210"/>
      <c r="L699" s="210"/>
      <c r="M699" s="210"/>
      <c r="N699" s="210"/>
      <c r="O699" s="210"/>
      <c r="P699" s="210"/>
      <c r="Q699" s="210"/>
      <c r="R699" s="210"/>
      <c r="S699" s="210"/>
      <c r="T699" s="210"/>
      <c r="U699" s="210"/>
      <c r="V699" s="210"/>
      <c r="W699" s="210"/>
      <c r="X699" s="210"/>
      <c r="Y699" s="210"/>
      <c r="Z699" s="210"/>
    </row>
    <row r="700" spans="1:26" ht="15.75" customHeight="1" x14ac:dyDescent="0.25">
      <c r="A700" s="210"/>
      <c r="B700" s="210"/>
      <c r="C700" s="210"/>
      <c r="D700" s="210"/>
      <c r="E700" s="210"/>
      <c r="F700" s="210"/>
      <c r="G700" s="210"/>
      <c r="H700" s="210"/>
      <c r="I700" s="210"/>
      <c r="J700" s="210"/>
      <c r="K700" s="210"/>
      <c r="L700" s="210"/>
      <c r="M700" s="210"/>
      <c r="N700" s="210"/>
      <c r="O700" s="210"/>
      <c r="P700" s="210"/>
      <c r="Q700" s="210"/>
      <c r="R700" s="210"/>
      <c r="S700" s="210"/>
      <c r="T700" s="210"/>
      <c r="U700" s="210"/>
      <c r="V700" s="210"/>
      <c r="W700" s="210"/>
      <c r="X700" s="210"/>
      <c r="Y700" s="210"/>
      <c r="Z700" s="210"/>
    </row>
    <row r="701" spans="1:26" ht="15.75" customHeight="1" x14ac:dyDescent="0.25">
      <c r="A701" s="210"/>
      <c r="B701" s="210"/>
      <c r="C701" s="210"/>
      <c r="D701" s="210"/>
      <c r="E701" s="210"/>
      <c r="F701" s="210"/>
      <c r="G701" s="210"/>
      <c r="H701" s="210"/>
      <c r="I701" s="210"/>
      <c r="J701" s="210"/>
      <c r="K701" s="210"/>
      <c r="L701" s="210"/>
      <c r="M701" s="210"/>
      <c r="N701" s="210"/>
      <c r="O701" s="210"/>
      <c r="P701" s="210"/>
      <c r="Q701" s="210"/>
      <c r="R701" s="210"/>
      <c r="S701" s="210"/>
      <c r="T701" s="210"/>
      <c r="U701" s="210"/>
      <c r="V701" s="210"/>
      <c r="W701" s="210"/>
      <c r="X701" s="210"/>
      <c r="Y701" s="210"/>
      <c r="Z701" s="210"/>
    </row>
    <row r="702" spans="1:26" ht="15.75" customHeight="1" x14ac:dyDescent="0.25">
      <c r="A702" s="210"/>
      <c r="B702" s="210"/>
      <c r="C702" s="210"/>
      <c r="D702" s="210"/>
      <c r="E702" s="210"/>
      <c r="F702" s="210"/>
      <c r="G702" s="210"/>
      <c r="H702" s="210"/>
      <c r="I702" s="210"/>
      <c r="J702" s="210"/>
      <c r="K702" s="210"/>
      <c r="L702" s="210"/>
      <c r="M702" s="210"/>
      <c r="N702" s="210"/>
      <c r="O702" s="210"/>
      <c r="P702" s="210"/>
      <c r="Q702" s="210"/>
      <c r="R702" s="210"/>
      <c r="S702" s="210"/>
      <c r="T702" s="210"/>
      <c r="U702" s="210"/>
      <c r="V702" s="210"/>
      <c r="W702" s="210"/>
      <c r="X702" s="210"/>
      <c r="Y702" s="210"/>
      <c r="Z702" s="210"/>
    </row>
    <row r="703" spans="1:26" ht="15.75" customHeight="1" x14ac:dyDescent="0.25">
      <c r="A703" s="210"/>
      <c r="B703" s="210"/>
      <c r="C703" s="210"/>
      <c r="D703" s="210"/>
      <c r="E703" s="210"/>
      <c r="F703" s="210"/>
      <c r="G703" s="210"/>
      <c r="H703" s="210"/>
      <c r="I703" s="210"/>
      <c r="J703" s="210"/>
      <c r="K703" s="210"/>
      <c r="L703" s="210"/>
      <c r="M703" s="210"/>
      <c r="N703" s="210"/>
      <c r="O703" s="210"/>
      <c r="P703" s="210"/>
      <c r="Q703" s="210"/>
      <c r="R703" s="210"/>
      <c r="S703" s="210"/>
      <c r="T703" s="210"/>
      <c r="U703" s="210"/>
      <c r="V703" s="210"/>
      <c r="W703" s="210"/>
      <c r="X703" s="210"/>
      <c r="Y703" s="210"/>
      <c r="Z703" s="210"/>
    </row>
    <row r="704" spans="1:26" ht="15.75" customHeight="1" x14ac:dyDescent="0.25">
      <c r="A704" s="210"/>
      <c r="B704" s="210"/>
      <c r="C704" s="210"/>
      <c r="D704" s="210"/>
      <c r="E704" s="210"/>
      <c r="F704" s="210"/>
      <c r="G704" s="210"/>
      <c r="H704" s="210"/>
      <c r="I704" s="210"/>
      <c r="J704" s="210"/>
      <c r="K704" s="210"/>
      <c r="L704" s="210"/>
      <c r="M704" s="210"/>
      <c r="N704" s="210"/>
      <c r="O704" s="210"/>
      <c r="P704" s="210"/>
      <c r="Q704" s="210"/>
      <c r="R704" s="210"/>
      <c r="S704" s="210"/>
      <c r="T704" s="210"/>
      <c r="U704" s="210"/>
      <c r="V704" s="210"/>
      <c r="W704" s="210"/>
      <c r="X704" s="210"/>
      <c r="Y704" s="210"/>
      <c r="Z704" s="210"/>
    </row>
    <row r="705" spans="1:26" ht="15.75" customHeight="1" x14ac:dyDescent="0.25">
      <c r="A705" s="210"/>
      <c r="B705" s="210"/>
      <c r="C705" s="210"/>
      <c r="D705" s="210"/>
      <c r="E705" s="210"/>
      <c r="F705" s="210"/>
      <c r="G705" s="210"/>
      <c r="H705" s="210"/>
      <c r="I705" s="210"/>
      <c r="J705" s="210"/>
      <c r="K705" s="210"/>
      <c r="L705" s="210"/>
      <c r="M705" s="210"/>
      <c r="N705" s="210"/>
      <c r="O705" s="210"/>
      <c r="P705" s="210"/>
      <c r="Q705" s="210"/>
      <c r="R705" s="210"/>
      <c r="S705" s="210"/>
      <c r="T705" s="210"/>
      <c r="U705" s="210"/>
      <c r="V705" s="210"/>
      <c r="W705" s="210"/>
      <c r="X705" s="210"/>
      <c r="Y705" s="210"/>
      <c r="Z705" s="210"/>
    </row>
    <row r="706" spans="1:26" ht="15.75" customHeight="1" x14ac:dyDescent="0.25">
      <c r="A706" s="210"/>
      <c r="B706" s="210"/>
      <c r="C706" s="210"/>
      <c r="D706" s="210"/>
      <c r="E706" s="210"/>
      <c r="F706" s="210"/>
      <c r="G706" s="210"/>
      <c r="H706" s="210"/>
      <c r="I706" s="210"/>
      <c r="J706" s="210"/>
      <c r="K706" s="210"/>
      <c r="L706" s="210"/>
      <c r="M706" s="210"/>
      <c r="N706" s="210"/>
      <c r="O706" s="210"/>
      <c r="P706" s="210"/>
      <c r="Q706" s="210"/>
      <c r="R706" s="210"/>
      <c r="S706" s="210"/>
      <c r="T706" s="210"/>
      <c r="U706" s="210"/>
      <c r="V706" s="210"/>
      <c r="W706" s="210"/>
      <c r="X706" s="210"/>
      <c r="Y706" s="210"/>
      <c r="Z706" s="210"/>
    </row>
    <row r="707" spans="1:26" ht="15.75" customHeight="1" x14ac:dyDescent="0.25">
      <c r="A707" s="210"/>
      <c r="B707" s="210"/>
      <c r="C707" s="210"/>
      <c r="D707" s="210"/>
      <c r="E707" s="210"/>
      <c r="F707" s="210"/>
      <c r="G707" s="210"/>
      <c r="H707" s="210"/>
      <c r="I707" s="210"/>
      <c r="J707" s="210"/>
      <c r="K707" s="210"/>
      <c r="L707" s="210"/>
      <c r="M707" s="210"/>
      <c r="N707" s="210"/>
      <c r="O707" s="210"/>
      <c r="P707" s="210"/>
      <c r="Q707" s="210"/>
      <c r="R707" s="210"/>
      <c r="S707" s="210"/>
      <c r="T707" s="210"/>
      <c r="U707" s="210"/>
      <c r="V707" s="210"/>
      <c r="W707" s="210"/>
      <c r="X707" s="210"/>
      <c r="Y707" s="210"/>
      <c r="Z707" s="210"/>
    </row>
    <row r="708" spans="1:26" ht="15.75" customHeight="1" x14ac:dyDescent="0.25">
      <c r="A708" s="210"/>
      <c r="B708" s="210"/>
      <c r="C708" s="210"/>
      <c r="D708" s="210"/>
      <c r="E708" s="210"/>
      <c r="F708" s="210"/>
      <c r="G708" s="210"/>
      <c r="H708" s="210"/>
      <c r="I708" s="210"/>
      <c r="J708" s="210"/>
      <c r="K708" s="210"/>
      <c r="L708" s="210"/>
      <c r="M708" s="210"/>
      <c r="N708" s="210"/>
      <c r="O708" s="210"/>
      <c r="P708" s="210"/>
      <c r="Q708" s="210"/>
      <c r="R708" s="210"/>
      <c r="S708" s="210"/>
      <c r="T708" s="210"/>
      <c r="U708" s="210"/>
      <c r="V708" s="210"/>
      <c r="W708" s="210"/>
      <c r="X708" s="210"/>
      <c r="Y708" s="210"/>
      <c r="Z708" s="210"/>
    </row>
    <row r="709" spans="1:26" ht="15.75" customHeight="1" x14ac:dyDescent="0.25">
      <c r="A709" s="210"/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210"/>
      <c r="P709" s="210"/>
      <c r="Q709" s="210"/>
      <c r="R709" s="210"/>
      <c r="S709" s="210"/>
      <c r="T709" s="210"/>
      <c r="U709" s="210"/>
      <c r="V709" s="210"/>
      <c r="W709" s="210"/>
      <c r="X709" s="210"/>
      <c r="Y709" s="210"/>
      <c r="Z709" s="210"/>
    </row>
    <row r="710" spans="1:26" ht="15.75" customHeight="1" x14ac:dyDescent="0.25">
      <c r="A710" s="210"/>
      <c r="B710" s="210"/>
      <c r="C710" s="210"/>
      <c r="D710" s="210"/>
      <c r="E710" s="210"/>
      <c r="F710" s="210"/>
      <c r="G710" s="210"/>
      <c r="H710" s="210"/>
      <c r="I710" s="210"/>
      <c r="J710" s="210"/>
      <c r="K710" s="210"/>
      <c r="L710" s="210"/>
      <c r="M710" s="210"/>
      <c r="N710" s="210"/>
      <c r="O710" s="210"/>
      <c r="P710" s="210"/>
      <c r="Q710" s="210"/>
      <c r="R710" s="210"/>
      <c r="S710" s="210"/>
      <c r="T710" s="210"/>
      <c r="U710" s="210"/>
      <c r="V710" s="210"/>
      <c r="W710" s="210"/>
      <c r="X710" s="210"/>
      <c r="Y710" s="210"/>
      <c r="Z710" s="210"/>
    </row>
    <row r="711" spans="1:26" ht="15.75" customHeight="1" x14ac:dyDescent="0.25">
      <c r="A711" s="210"/>
      <c r="B711" s="210"/>
      <c r="C711" s="210"/>
      <c r="D711" s="210"/>
      <c r="E711" s="210"/>
      <c r="F711" s="210"/>
      <c r="G711" s="210"/>
      <c r="H711" s="210"/>
      <c r="I711" s="210"/>
      <c r="J711" s="210"/>
      <c r="K711" s="210"/>
      <c r="L711" s="210"/>
      <c r="M711" s="210"/>
      <c r="N711" s="210"/>
      <c r="O711" s="210"/>
      <c r="P711" s="210"/>
      <c r="Q711" s="210"/>
      <c r="R711" s="210"/>
      <c r="S711" s="210"/>
      <c r="T711" s="210"/>
      <c r="U711" s="210"/>
      <c r="V711" s="210"/>
      <c r="W711" s="210"/>
      <c r="X711" s="210"/>
      <c r="Y711" s="210"/>
      <c r="Z711" s="210"/>
    </row>
    <row r="712" spans="1:26" ht="15.75" customHeight="1" x14ac:dyDescent="0.25">
      <c r="A712" s="210"/>
      <c r="B712" s="210"/>
      <c r="C712" s="210"/>
      <c r="D712" s="210"/>
      <c r="E712" s="210"/>
      <c r="F712" s="210"/>
      <c r="G712" s="210"/>
      <c r="H712" s="210"/>
      <c r="I712" s="210"/>
      <c r="J712" s="210"/>
      <c r="K712" s="210"/>
      <c r="L712" s="210"/>
      <c r="M712" s="210"/>
      <c r="N712" s="210"/>
      <c r="O712" s="210"/>
      <c r="P712" s="210"/>
      <c r="Q712" s="210"/>
      <c r="R712" s="210"/>
      <c r="S712" s="210"/>
      <c r="T712" s="210"/>
      <c r="U712" s="210"/>
      <c r="V712" s="210"/>
      <c r="W712" s="210"/>
      <c r="X712" s="210"/>
      <c r="Y712" s="210"/>
      <c r="Z712" s="210"/>
    </row>
    <row r="713" spans="1:26" ht="15.75" customHeight="1" x14ac:dyDescent="0.25">
      <c r="A713" s="210"/>
      <c r="B713" s="210"/>
      <c r="C713" s="210"/>
      <c r="D713" s="210"/>
      <c r="E713" s="210"/>
      <c r="F713" s="210"/>
      <c r="G713" s="210"/>
      <c r="H713" s="210"/>
      <c r="I713" s="210"/>
      <c r="J713" s="210"/>
      <c r="K713" s="210"/>
      <c r="L713" s="210"/>
      <c r="M713" s="210"/>
      <c r="N713" s="210"/>
      <c r="O713" s="210"/>
      <c r="P713" s="210"/>
      <c r="Q713" s="210"/>
      <c r="R713" s="210"/>
      <c r="S713" s="210"/>
      <c r="T713" s="210"/>
      <c r="U713" s="210"/>
      <c r="V713" s="210"/>
      <c r="W713" s="210"/>
      <c r="X713" s="210"/>
      <c r="Y713" s="210"/>
      <c r="Z713" s="210"/>
    </row>
    <row r="714" spans="1:26" ht="15.75" customHeight="1" x14ac:dyDescent="0.25">
      <c r="A714" s="210"/>
      <c r="B714" s="210"/>
      <c r="C714" s="210"/>
      <c r="D714" s="210"/>
      <c r="E714" s="210"/>
      <c r="F714" s="210"/>
      <c r="G714" s="210"/>
      <c r="H714" s="210"/>
      <c r="I714" s="210"/>
      <c r="J714" s="210"/>
      <c r="K714" s="210"/>
      <c r="L714" s="210"/>
      <c r="M714" s="210"/>
      <c r="N714" s="210"/>
      <c r="O714" s="210"/>
      <c r="P714" s="210"/>
      <c r="Q714" s="210"/>
      <c r="R714" s="210"/>
      <c r="S714" s="210"/>
      <c r="T714" s="210"/>
      <c r="U714" s="210"/>
      <c r="V714" s="210"/>
      <c r="W714" s="210"/>
      <c r="X714" s="210"/>
      <c r="Y714" s="210"/>
      <c r="Z714" s="210"/>
    </row>
    <row r="715" spans="1:26" ht="15.75" customHeight="1" x14ac:dyDescent="0.25">
      <c r="A715" s="210"/>
      <c r="B715" s="210"/>
      <c r="C715" s="210"/>
      <c r="D715" s="210"/>
      <c r="E715" s="210"/>
      <c r="F715" s="210"/>
      <c r="G715" s="210"/>
      <c r="H715" s="210"/>
      <c r="I715" s="210"/>
      <c r="J715" s="210"/>
      <c r="K715" s="210"/>
      <c r="L715" s="210"/>
      <c r="M715" s="210"/>
      <c r="N715" s="210"/>
      <c r="O715" s="210"/>
      <c r="P715" s="210"/>
      <c r="Q715" s="210"/>
      <c r="R715" s="210"/>
      <c r="S715" s="210"/>
      <c r="T715" s="210"/>
      <c r="U715" s="210"/>
      <c r="V715" s="210"/>
      <c r="W715" s="210"/>
      <c r="X715" s="210"/>
      <c r="Y715" s="210"/>
      <c r="Z715" s="210"/>
    </row>
    <row r="716" spans="1:26" ht="15.75" customHeight="1" x14ac:dyDescent="0.25">
      <c r="A716" s="210"/>
      <c r="B716" s="210"/>
      <c r="C716" s="210"/>
      <c r="D716" s="210"/>
      <c r="E716" s="210"/>
      <c r="F716" s="210"/>
      <c r="G716" s="210"/>
      <c r="H716" s="210"/>
      <c r="I716" s="210"/>
      <c r="J716" s="210"/>
      <c r="K716" s="210"/>
      <c r="L716" s="210"/>
      <c r="M716" s="210"/>
      <c r="N716" s="210"/>
      <c r="O716" s="210"/>
      <c r="P716" s="210"/>
      <c r="Q716" s="210"/>
      <c r="R716" s="210"/>
      <c r="S716" s="210"/>
      <c r="T716" s="210"/>
      <c r="U716" s="210"/>
      <c r="V716" s="210"/>
      <c r="W716" s="210"/>
      <c r="X716" s="210"/>
      <c r="Y716" s="210"/>
      <c r="Z716" s="210"/>
    </row>
    <row r="717" spans="1:26" ht="15.75" customHeight="1" x14ac:dyDescent="0.25">
      <c r="A717" s="210"/>
      <c r="B717" s="210"/>
      <c r="C717" s="210"/>
      <c r="D717" s="210"/>
      <c r="E717" s="210"/>
      <c r="F717" s="210"/>
      <c r="G717" s="210"/>
      <c r="H717" s="210"/>
      <c r="I717" s="210"/>
      <c r="J717" s="210"/>
      <c r="K717" s="210"/>
      <c r="L717" s="210"/>
      <c r="M717" s="210"/>
      <c r="N717" s="210"/>
      <c r="O717" s="210"/>
      <c r="P717" s="210"/>
      <c r="Q717" s="210"/>
      <c r="R717" s="210"/>
      <c r="S717" s="210"/>
      <c r="T717" s="210"/>
      <c r="U717" s="210"/>
      <c r="V717" s="210"/>
      <c r="W717" s="210"/>
      <c r="X717" s="210"/>
      <c r="Y717" s="210"/>
      <c r="Z717" s="210"/>
    </row>
    <row r="718" spans="1:26" ht="15.75" customHeight="1" x14ac:dyDescent="0.25">
      <c r="A718" s="210"/>
      <c r="B718" s="210"/>
      <c r="C718" s="210"/>
      <c r="D718" s="210"/>
      <c r="E718" s="210"/>
      <c r="F718" s="210"/>
      <c r="G718" s="210"/>
      <c r="H718" s="210"/>
      <c r="I718" s="210"/>
      <c r="J718" s="210"/>
      <c r="K718" s="210"/>
      <c r="L718" s="210"/>
      <c r="M718" s="210"/>
      <c r="N718" s="210"/>
      <c r="O718" s="210"/>
      <c r="P718" s="210"/>
      <c r="Q718" s="210"/>
      <c r="R718" s="210"/>
      <c r="S718" s="210"/>
      <c r="T718" s="210"/>
      <c r="U718" s="210"/>
      <c r="V718" s="210"/>
      <c r="W718" s="210"/>
      <c r="X718" s="210"/>
      <c r="Y718" s="210"/>
      <c r="Z718" s="210"/>
    </row>
    <row r="719" spans="1:26" ht="15.75" customHeight="1" x14ac:dyDescent="0.25">
      <c r="A719" s="210"/>
      <c r="B719" s="210"/>
      <c r="C719" s="210"/>
      <c r="D719" s="210"/>
      <c r="E719" s="210"/>
      <c r="F719" s="210"/>
      <c r="G719" s="210"/>
      <c r="H719" s="210"/>
      <c r="I719" s="210"/>
      <c r="J719" s="210"/>
      <c r="K719" s="210"/>
      <c r="L719" s="210"/>
      <c r="M719" s="210"/>
      <c r="N719" s="210"/>
      <c r="O719" s="210"/>
      <c r="P719" s="210"/>
      <c r="Q719" s="210"/>
      <c r="R719" s="210"/>
      <c r="S719" s="210"/>
      <c r="T719" s="210"/>
      <c r="U719" s="210"/>
      <c r="V719" s="210"/>
      <c r="W719" s="210"/>
      <c r="X719" s="210"/>
      <c r="Y719" s="210"/>
      <c r="Z719" s="210"/>
    </row>
    <row r="720" spans="1:26" ht="15.75" customHeight="1" x14ac:dyDescent="0.25">
      <c r="A720" s="210"/>
      <c r="B720" s="210"/>
      <c r="C720" s="210"/>
      <c r="D720" s="210"/>
      <c r="E720" s="210"/>
      <c r="F720" s="210"/>
      <c r="G720" s="210"/>
      <c r="H720" s="210"/>
      <c r="I720" s="210"/>
      <c r="J720" s="210"/>
      <c r="K720" s="210"/>
      <c r="L720" s="210"/>
      <c r="M720" s="210"/>
      <c r="N720" s="210"/>
      <c r="O720" s="210"/>
      <c r="P720" s="210"/>
      <c r="Q720" s="210"/>
      <c r="R720" s="210"/>
      <c r="S720" s="210"/>
      <c r="T720" s="210"/>
      <c r="U720" s="210"/>
      <c r="V720" s="210"/>
      <c r="W720" s="210"/>
      <c r="X720" s="210"/>
      <c r="Y720" s="210"/>
      <c r="Z720" s="210"/>
    </row>
    <row r="721" spans="1:26" ht="15.75" customHeight="1" x14ac:dyDescent="0.25">
      <c r="A721" s="210"/>
      <c r="B721" s="210"/>
      <c r="C721" s="210"/>
      <c r="D721" s="210"/>
      <c r="E721" s="210"/>
      <c r="F721" s="210"/>
      <c r="G721" s="210"/>
      <c r="H721" s="210"/>
      <c r="I721" s="210"/>
      <c r="J721" s="210"/>
      <c r="K721" s="210"/>
      <c r="L721" s="210"/>
      <c r="M721" s="210"/>
      <c r="N721" s="210"/>
      <c r="O721" s="210"/>
      <c r="P721" s="210"/>
      <c r="Q721" s="210"/>
      <c r="R721" s="210"/>
      <c r="S721" s="210"/>
      <c r="T721" s="210"/>
      <c r="U721" s="210"/>
      <c r="V721" s="210"/>
      <c r="W721" s="210"/>
      <c r="X721" s="210"/>
      <c r="Y721" s="210"/>
      <c r="Z721" s="210"/>
    </row>
    <row r="722" spans="1:26" ht="15.75" customHeight="1" x14ac:dyDescent="0.25">
      <c r="A722" s="210"/>
      <c r="B722" s="210"/>
      <c r="C722" s="210"/>
      <c r="D722" s="210"/>
      <c r="E722" s="210"/>
      <c r="F722" s="210"/>
      <c r="G722" s="210"/>
      <c r="H722" s="210"/>
      <c r="I722" s="210"/>
      <c r="J722" s="210"/>
      <c r="K722" s="210"/>
      <c r="L722" s="210"/>
      <c r="M722" s="210"/>
      <c r="N722" s="210"/>
      <c r="O722" s="210"/>
      <c r="P722" s="210"/>
      <c r="Q722" s="210"/>
      <c r="R722" s="210"/>
      <c r="S722" s="210"/>
      <c r="T722" s="210"/>
      <c r="U722" s="210"/>
      <c r="V722" s="210"/>
      <c r="W722" s="210"/>
      <c r="X722" s="210"/>
      <c r="Y722" s="210"/>
      <c r="Z722" s="210"/>
    </row>
    <row r="723" spans="1:26" ht="15.75" customHeight="1" x14ac:dyDescent="0.25">
      <c r="A723" s="210"/>
      <c r="B723" s="210"/>
      <c r="C723" s="210"/>
      <c r="D723" s="210"/>
      <c r="E723" s="210"/>
      <c r="F723" s="210"/>
      <c r="G723" s="210"/>
      <c r="H723" s="210"/>
      <c r="I723" s="210"/>
      <c r="J723" s="210"/>
      <c r="K723" s="210"/>
      <c r="L723" s="210"/>
      <c r="M723" s="210"/>
      <c r="N723" s="210"/>
      <c r="O723" s="210"/>
      <c r="P723" s="210"/>
      <c r="Q723" s="210"/>
      <c r="R723" s="210"/>
      <c r="S723" s="210"/>
      <c r="T723" s="210"/>
      <c r="U723" s="210"/>
      <c r="V723" s="210"/>
      <c r="W723" s="210"/>
      <c r="X723" s="210"/>
      <c r="Y723" s="210"/>
      <c r="Z723" s="210"/>
    </row>
    <row r="724" spans="1:26" ht="15.75" customHeight="1" x14ac:dyDescent="0.25">
      <c r="A724" s="210"/>
      <c r="B724" s="210"/>
      <c r="C724" s="210"/>
      <c r="D724" s="210"/>
      <c r="E724" s="210"/>
      <c r="F724" s="210"/>
      <c r="G724" s="210"/>
      <c r="H724" s="210"/>
      <c r="I724" s="210"/>
      <c r="J724" s="210"/>
      <c r="K724" s="210"/>
      <c r="L724" s="210"/>
      <c r="M724" s="210"/>
      <c r="N724" s="210"/>
      <c r="O724" s="210"/>
      <c r="P724" s="210"/>
      <c r="Q724" s="210"/>
      <c r="R724" s="210"/>
      <c r="S724" s="210"/>
      <c r="T724" s="210"/>
      <c r="U724" s="210"/>
      <c r="V724" s="210"/>
      <c r="W724" s="210"/>
      <c r="X724" s="210"/>
      <c r="Y724" s="210"/>
      <c r="Z724" s="210"/>
    </row>
    <row r="725" spans="1:26" ht="15.75" customHeight="1" x14ac:dyDescent="0.25">
      <c r="A725" s="210"/>
      <c r="B725" s="210"/>
      <c r="C725" s="210"/>
      <c r="D725" s="210"/>
      <c r="E725" s="210"/>
      <c r="F725" s="210"/>
      <c r="G725" s="210"/>
      <c r="H725" s="210"/>
      <c r="I725" s="210"/>
      <c r="J725" s="210"/>
      <c r="K725" s="210"/>
      <c r="L725" s="210"/>
      <c r="M725" s="210"/>
      <c r="N725" s="210"/>
      <c r="O725" s="210"/>
      <c r="P725" s="210"/>
      <c r="Q725" s="210"/>
      <c r="R725" s="210"/>
      <c r="S725" s="210"/>
      <c r="T725" s="210"/>
      <c r="U725" s="210"/>
      <c r="V725" s="210"/>
      <c r="W725" s="210"/>
      <c r="X725" s="210"/>
      <c r="Y725" s="210"/>
      <c r="Z725" s="210"/>
    </row>
    <row r="726" spans="1:26" ht="15.75" customHeight="1" x14ac:dyDescent="0.25">
      <c r="A726" s="210"/>
      <c r="B726" s="210"/>
      <c r="C726" s="210"/>
      <c r="D726" s="210"/>
      <c r="E726" s="210"/>
      <c r="F726" s="210"/>
      <c r="G726" s="210"/>
      <c r="H726" s="210"/>
      <c r="I726" s="210"/>
      <c r="J726" s="210"/>
      <c r="K726" s="210"/>
      <c r="L726" s="210"/>
      <c r="M726" s="210"/>
      <c r="N726" s="210"/>
      <c r="O726" s="210"/>
      <c r="P726" s="210"/>
      <c r="Q726" s="210"/>
      <c r="R726" s="210"/>
      <c r="S726" s="210"/>
      <c r="T726" s="210"/>
      <c r="U726" s="210"/>
      <c r="V726" s="210"/>
      <c r="W726" s="210"/>
      <c r="X726" s="210"/>
      <c r="Y726" s="210"/>
      <c r="Z726" s="210"/>
    </row>
    <row r="727" spans="1:26" ht="15.75" customHeight="1" x14ac:dyDescent="0.25">
      <c r="A727" s="210"/>
      <c r="B727" s="210"/>
      <c r="C727" s="210"/>
      <c r="D727" s="210"/>
      <c r="E727" s="210"/>
      <c r="F727" s="210"/>
      <c r="G727" s="210"/>
      <c r="H727" s="210"/>
      <c r="I727" s="210"/>
      <c r="J727" s="210"/>
      <c r="K727" s="210"/>
      <c r="L727" s="210"/>
      <c r="M727" s="210"/>
      <c r="N727" s="210"/>
      <c r="O727" s="210"/>
      <c r="P727" s="210"/>
      <c r="Q727" s="210"/>
      <c r="R727" s="210"/>
      <c r="S727" s="210"/>
      <c r="T727" s="210"/>
      <c r="U727" s="210"/>
      <c r="V727" s="210"/>
      <c r="W727" s="210"/>
      <c r="X727" s="210"/>
      <c r="Y727" s="210"/>
      <c r="Z727" s="210"/>
    </row>
    <row r="728" spans="1:26" ht="15.75" customHeight="1" x14ac:dyDescent="0.25">
      <c r="A728" s="210"/>
      <c r="B728" s="210"/>
      <c r="C728" s="210"/>
      <c r="D728" s="210"/>
      <c r="E728" s="210"/>
      <c r="F728" s="210"/>
      <c r="G728" s="210"/>
      <c r="H728" s="210"/>
      <c r="I728" s="210"/>
      <c r="J728" s="210"/>
      <c r="K728" s="210"/>
      <c r="L728" s="210"/>
      <c r="M728" s="210"/>
      <c r="N728" s="210"/>
      <c r="O728" s="210"/>
      <c r="P728" s="210"/>
      <c r="Q728" s="210"/>
      <c r="R728" s="210"/>
      <c r="S728" s="210"/>
      <c r="T728" s="210"/>
      <c r="U728" s="210"/>
      <c r="V728" s="210"/>
      <c r="W728" s="210"/>
      <c r="X728" s="210"/>
      <c r="Y728" s="210"/>
      <c r="Z728" s="210"/>
    </row>
    <row r="729" spans="1:26" ht="15.75" customHeight="1" x14ac:dyDescent="0.25">
      <c r="A729" s="210"/>
      <c r="B729" s="210"/>
      <c r="C729" s="210"/>
      <c r="D729" s="210"/>
      <c r="E729" s="210"/>
      <c r="F729" s="210"/>
      <c r="G729" s="210"/>
      <c r="H729" s="210"/>
      <c r="I729" s="210"/>
      <c r="J729" s="210"/>
      <c r="K729" s="210"/>
      <c r="L729" s="210"/>
      <c r="M729" s="210"/>
      <c r="N729" s="210"/>
      <c r="O729" s="210"/>
      <c r="P729" s="210"/>
      <c r="Q729" s="210"/>
      <c r="R729" s="210"/>
      <c r="S729" s="210"/>
      <c r="T729" s="210"/>
      <c r="U729" s="210"/>
      <c r="V729" s="210"/>
      <c r="W729" s="210"/>
      <c r="X729" s="210"/>
      <c r="Y729" s="210"/>
      <c r="Z729" s="210"/>
    </row>
    <row r="730" spans="1:26" ht="15.75" customHeight="1" x14ac:dyDescent="0.25">
      <c r="A730" s="210"/>
      <c r="B730" s="210"/>
      <c r="C730" s="210"/>
      <c r="D730" s="210"/>
      <c r="E730" s="210"/>
      <c r="F730" s="210"/>
      <c r="G730" s="210"/>
      <c r="H730" s="210"/>
      <c r="I730" s="210"/>
      <c r="J730" s="210"/>
      <c r="K730" s="210"/>
      <c r="L730" s="210"/>
      <c r="M730" s="210"/>
      <c r="N730" s="210"/>
      <c r="O730" s="210"/>
      <c r="P730" s="210"/>
      <c r="Q730" s="210"/>
      <c r="R730" s="210"/>
      <c r="S730" s="210"/>
      <c r="T730" s="210"/>
      <c r="U730" s="210"/>
      <c r="V730" s="210"/>
      <c r="W730" s="210"/>
      <c r="X730" s="210"/>
      <c r="Y730" s="210"/>
      <c r="Z730" s="210"/>
    </row>
    <row r="731" spans="1:26" ht="15.75" customHeight="1" x14ac:dyDescent="0.25">
      <c r="A731" s="210"/>
      <c r="B731" s="210"/>
      <c r="C731" s="210"/>
      <c r="D731" s="210"/>
      <c r="E731" s="210"/>
      <c r="F731" s="210"/>
      <c r="G731" s="210"/>
      <c r="H731" s="210"/>
      <c r="I731" s="210"/>
      <c r="J731" s="210"/>
      <c r="K731" s="210"/>
      <c r="L731" s="210"/>
      <c r="M731" s="210"/>
      <c r="N731" s="210"/>
      <c r="O731" s="210"/>
      <c r="P731" s="210"/>
      <c r="Q731" s="210"/>
      <c r="R731" s="210"/>
      <c r="S731" s="210"/>
      <c r="T731" s="210"/>
      <c r="U731" s="210"/>
      <c r="V731" s="210"/>
      <c r="W731" s="210"/>
      <c r="X731" s="210"/>
      <c r="Y731" s="210"/>
      <c r="Z731" s="210"/>
    </row>
    <row r="732" spans="1:26" ht="15.75" customHeight="1" x14ac:dyDescent="0.25">
      <c r="A732" s="210"/>
      <c r="B732" s="210"/>
      <c r="C732" s="210"/>
      <c r="D732" s="210"/>
      <c r="E732" s="210"/>
      <c r="F732" s="210"/>
      <c r="G732" s="210"/>
      <c r="H732" s="210"/>
      <c r="I732" s="210"/>
      <c r="J732" s="210"/>
      <c r="K732" s="210"/>
      <c r="L732" s="210"/>
      <c r="M732" s="210"/>
      <c r="N732" s="210"/>
      <c r="O732" s="210"/>
      <c r="P732" s="210"/>
      <c r="Q732" s="210"/>
      <c r="R732" s="210"/>
      <c r="S732" s="210"/>
      <c r="T732" s="210"/>
      <c r="U732" s="210"/>
      <c r="V732" s="210"/>
      <c r="W732" s="210"/>
      <c r="X732" s="210"/>
      <c r="Y732" s="210"/>
      <c r="Z732" s="210"/>
    </row>
    <row r="733" spans="1:26" ht="15.75" customHeight="1" x14ac:dyDescent="0.25">
      <c r="A733" s="210"/>
      <c r="B733" s="210"/>
      <c r="C733" s="210"/>
      <c r="D733" s="210"/>
      <c r="E733" s="210"/>
      <c r="F733" s="210"/>
      <c r="G733" s="210"/>
      <c r="H733" s="210"/>
      <c r="I733" s="210"/>
      <c r="J733" s="210"/>
      <c r="K733" s="210"/>
      <c r="L733" s="210"/>
      <c r="M733" s="210"/>
      <c r="N733" s="210"/>
      <c r="O733" s="210"/>
      <c r="P733" s="210"/>
      <c r="Q733" s="210"/>
      <c r="R733" s="210"/>
      <c r="S733" s="210"/>
      <c r="T733" s="210"/>
      <c r="U733" s="210"/>
      <c r="V733" s="210"/>
      <c r="W733" s="210"/>
      <c r="X733" s="210"/>
      <c r="Y733" s="210"/>
      <c r="Z733" s="210"/>
    </row>
    <row r="734" spans="1:26" ht="15.75" customHeight="1" x14ac:dyDescent="0.25">
      <c r="A734" s="210"/>
      <c r="B734" s="210"/>
      <c r="C734" s="210"/>
      <c r="D734" s="210"/>
      <c r="E734" s="210"/>
      <c r="F734" s="210"/>
      <c r="G734" s="210"/>
      <c r="H734" s="210"/>
      <c r="I734" s="210"/>
      <c r="J734" s="210"/>
      <c r="K734" s="210"/>
      <c r="L734" s="210"/>
      <c r="M734" s="210"/>
      <c r="N734" s="210"/>
      <c r="O734" s="210"/>
      <c r="P734" s="210"/>
      <c r="Q734" s="210"/>
      <c r="R734" s="210"/>
      <c r="S734" s="210"/>
      <c r="T734" s="210"/>
      <c r="U734" s="210"/>
      <c r="V734" s="210"/>
      <c r="W734" s="210"/>
      <c r="X734" s="210"/>
      <c r="Y734" s="210"/>
      <c r="Z734" s="210"/>
    </row>
    <row r="735" spans="1:26" ht="15.75" customHeight="1" x14ac:dyDescent="0.25">
      <c r="A735" s="210"/>
      <c r="B735" s="210"/>
      <c r="C735" s="210"/>
      <c r="D735" s="210"/>
      <c r="E735" s="210"/>
      <c r="F735" s="210"/>
      <c r="G735" s="210"/>
      <c r="H735" s="210"/>
      <c r="I735" s="210"/>
      <c r="J735" s="210"/>
      <c r="K735" s="210"/>
      <c r="L735" s="210"/>
      <c r="M735" s="210"/>
      <c r="N735" s="210"/>
      <c r="O735" s="210"/>
      <c r="P735" s="210"/>
      <c r="Q735" s="210"/>
      <c r="R735" s="210"/>
      <c r="S735" s="210"/>
      <c r="T735" s="210"/>
      <c r="U735" s="210"/>
      <c r="V735" s="210"/>
      <c r="W735" s="210"/>
      <c r="X735" s="210"/>
      <c r="Y735" s="210"/>
      <c r="Z735" s="210"/>
    </row>
    <row r="736" spans="1:26" ht="15.75" customHeight="1" x14ac:dyDescent="0.25">
      <c r="A736" s="210"/>
      <c r="B736" s="210"/>
      <c r="C736" s="210"/>
      <c r="D736" s="210"/>
      <c r="E736" s="210"/>
      <c r="F736" s="210"/>
      <c r="G736" s="210"/>
      <c r="H736" s="210"/>
      <c r="I736" s="210"/>
      <c r="J736" s="210"/>
      <c r="K736" s="210"/>
      <c r="L736" s="210"/>
      <c r="M736" s="210"/>
      <c r="N736" s="210"/>
      <c r="O736" s="210"/>
      <c r="P736" s="210"/>
      <c r="Q736" s="210"/>
      <c r="R736" s="210"/>
      <c r="S736" s="210"/>
      <c r="T736" s="210"/>
      <c r="U736" s="210"/>
      <c r="V736" s="210"/>
      <c r="W736" s="210"/>
      <c r="X736" s="210"/>
      <c r="Y736" s="210"/>
      <c r="Z736" s="210"/>
    </row>
    <row r="737" spans="1:26" ht="15.75" customHeight="1" x14ac:dyDescent="0.25">
      <c r="A737" s="210"/>
      <c r="B737" s="210"/>
      <c r="C737" s="210"/>
      <c r="D737" s="210"/>
      <c r="E737" s="210"/>
      <c r="F737" s="210"/>
      <c r="G737" s="210"/>
      <c r="H737" s="210"/>
      <c r="I737" s="210"/>
      <c r="J737" s="210"/>
      <c r="K737" s="210"/>
      <c r="L737" s="210"/>
      <c r="M737" s="210"/>
      <c r="N737" s="210"/>
      <c r="O737" s="210"/>
      <c r="P737" s="210"/>
      <c r="Q737" s="210"/>
      <c r="R737" s="210"/>
      <c r="S737" s="210"/>
      <c r="T737" s="210"/>
      <c r="U737" s="210"/>
      <c r="V737" s="210"/>
      <c r="W737" s="210"/>
      <c r="X737" s="210"/>
      <c r="Y737" s="210"/>
      <c r="Z737" s="210"/>
    </row>
    <row r="738" spans="1:26" ht="15.75" customHeight="1" x14ac:dyDescent="0.25">
      <c r="A738" s="210"/>
      <c r="B738" s="210"/>
      <c r="C738" s="210"/>
      <c r="D738" s="210"/>
      <c r="E738" s="210"/>
      <c r="F738" s="210"/>
      <c r="G738" s="210"/>
      <c r="H738" s="210"/>
      <c r="I738" s="210"/>
      <c r="J738" s="210"/>
      <c r="K738" s="210"/>
      <c r="L738" s="210"/>
      <c r="M738" s="210"/>
      <c r="N738" s="210"/>
      <c r="O738" s="210"/>
      <c r="P738" s="210"/>
      <c r="Q738" s="210"/>
      <c r="R738" s="210"/>
      <c r="S738" s="210"/>
      <c r="T738" s="210"/>
      <c r="U738" s="210"/>
      <c r="V738" s="210"/>
      <c r="W738" s="210"/>
      <c r="X738" s="210"/>
      <c r="Y738" s="210"/>
      <c r="Z738" s="210"/>
    </row>
    <row r="739" spans="1:26" ht="15.75" customHeight="1" x14ac:dyDescent="0.25">
      <c r="A739" s="210"/>
      <c r="B739" s="210"/>
      <c r="C739" s="210"/>
      <c r="D739" s="210"/>
      <c r="E739" s="210"/>
      <c r="F739" s="210"/>
      <c r="G739" s="210"/>
      <c r="H739" s="210"/>
      <c r="I739" s="210"/>
      <c r="J739" s="210"/>
      <c r="K739" s="210"/>
      <c r="L739" s="210"/>
      <c r="M739" s="210"/>
      <c r="N739" s="210"/>
      <c r="O739" s="210"/>
      <c r="P739" s="210"/>
      <c r="Q739" s="210"/>
      <c r="R739" s="210"/>
      <c r="S739" s="210"/>
      <c r="T739" s="210"/>
      <c r="U739" s="210"/>
      <c r="V739" s="210"/>
      <c r="W739" s="210"/>
      <c r="X739" s="210"/>
      <c r="Y739" s="210"/>
      <c r="Z739" s="210"/>
    </row>
    <row r="740" spans="1:26" ht="15.75" customHeight="1" x14ac:dyDescent="0.25">
      <c r="A740" s="210"/>
      <c r="B740" s="210"/>
      <c r="C740" s="210"/>
      <c r="D740" s="210"/>
      <c r="E740" s="210"/>
      <c r="F740" s="210"/>
      <c r="G740" s="210"/>
      <c r="H740" s="210"/>
      <c r="I740" s="210"/>
      <c r="J740" s="210"/>
      <c r="K740" s="210"/>
      <c r="L740" s="210"/>
      <c r="M740" s="210"/>
      <c r="N740" s="210"/>
      <c r="O740" s="210"/>
      <c r="P740" s="210"/>
      <c r="Q740" s="210"/>
      <c r="R740" s="210"/>
      <c r="S740" s="210"/>
      <c r="T740" s="210"/>
      <c r="U740" s="210"/>
      <c r="V740" s="210"/>
      <c r="W740" s="210"/>
      <c r="X740" s="210"/>
      <c r="Y740" s="210"/>
      <c r="Z740" s="210"/>
    </row>
    <row r="741" spans="1:26" ht="15.75" customHeight="1" x14ac:dyDescent="0.25">
      <c r="A741" s="210"/>
      <c r="B741" s="210"/>
      <c r="C741" s="210"/>
      <c r="D741" s="210"/>
      <c r="E741" s="210"/>
      <c r="F741" s="210"/>
      <c r="G741" s="210"/>
      <c r="H741" s="210"/>
      <c r="I741" s="210"/>
      <c r="J741" s="210"/>
      <c r="K741" s="210"/>
      <c r="L741" s="210"/>
      <c r="M741" s="210"/>
      <c r="N741" s="210"/>
      <c r="O741" s="210"/>
      <c r="P741" s="210"/>
      <c r="Q741" s="210"/>
      <c r="R741" s="210"/>
      <c r="S741" s="210"/>
      <c r="T741" s="210"/>
      <c r="U741" s="210"/>
      <c r="V741" s="210"/>
      <c r="W741" s="210"/>
      <c r="X741" s="210"/>
      <c r="Y741" s="210"/>
      <c r="Z741" s="210"/>
    </row>
    <row r="742" spans="1:26" ht="15.75" customHeight="1" x14ac:dyDescent="0.25">
      <c r="A742" s="210"/>
      <c r="B742" s="210"/>
      <c r="C742" s="210"/>
      <c r="D742" s="210"/>
      <c r="E742" s="210"/>
      <c r="F742" s="210"/>
      <c r="G742" s="210"/>
      <c r="H742" s="210"/>
      <c r="I742" s="210"/>
      <c r="J742" s="210"/>
      <c r="K742" s="210"/>
      <c r="L742" s="210"/>
      <c r="M742" s="210"/>
      <c r="N742" s="210"/>
      <c r="O742" s="210"/>
      <c r="P742" s="210"/>
      <c r="Q742" s="210"/>
      <c r="R742" s="210"/>
      <c r="S742" s="210"/>
      <c r="T742" s="210"/>
      <c r="U742" s="210"/>
      <c r="V742" s="210"/>
      <c r="W742" s="210"/>
      <c r="X742" s="210"/>
      <c r="Y742" s="210"/>
      <c r="Z742" s="210"/>
    </row>
    <row r="743" spans="1:26" ht="15.75" customHeight="1" x14ac:dyDescent="0.25">
      <c r="A743" s="210"/>
      <c r="B743" s="210"/>
      <c r="C743" s="210"/>
      <c r="D743" s="210"/>
      <c r="E743" s="210"/>
      <c r="F743" s="210"/>
      <c r="G743" s="210"/>
      <c r="H743" s="210"/>
      <c r="I743" s="210"/>
      <c r="J743" s="210"/>
      <c r="K743" s="210"/>
      <c r="L743" s="210"/>
      <c r="M743" s="210"/>
      <c r="N743" s="210"/>
      <c r="O743" s="210"/>
      <c r="P743" s="210"/>
      <c r="Q743" s="210"/>
      <c r="R743" s="210"/>
      <c r="S743" s="210"/>
      <c r="T743" s="210"/>
      <c r="U743" s="210"/>
      <c r="V743" s="210"/>
      <c r="W743" s="210"/>
      <c r="X743" s="210"/>
      <c r="Y743" s="210"/>
      <c r="Z743" s="210"/>
    </row>
    <row r="744" spans="1:26" ht="15.75" customHeight="1" x14ac:dyDescent="0.25">
      <c r="A744" s="210"/>
      <c r="B744" s="210"/>
      <c r="C744" s="210"/>
      <c r="D744" s="210"/>
      <c r="E744" s="210"/>
      <c r="F744" s="210"/>
      <c r="G744" s="210"/>
      <c r="H744" s="210"/>
      <c r="I744" s="210"/>
      <c r="J744" s="210"/>
      <c r="K744" s="210"/>
      <c r="L744" s="210"/>
      <c r="M744" s="210"/>
      <c r="N744" s="210"/>
      <c r="O744" s="210"/>
      <c r="P744" s="210"/>
      <c r="Q744" s="210"/>
      <c r="R744" s="210"/>
      <c r="S744" s="210"/>
      <c r="T744" s="210"/>
      <c r="U744" s="210"/>
      <c r="V744" s="210"/>
      <c r="W744" s="210"/>
      <c r="X744" s="210"/>
      <c r="Y744" s="210"/>
      <c r="Z744" s="210"/>
    </row>
    <row r="745" spans="1:26" ht="15.75" customHeight="1" x14ac:dyDescent="0.25">
      <c r="A745" s="210"/>
      <c r="B745" s="210"/>
      <c r="C745" s="210"/>
      <c r="D745" s="210"/>
      <c r="E745" s="210"/>
      <c r="F745" s="210"/>
      <c r="G745" s="210"/>
      <c r="H745" s="210"/>
      <c r="I745" s="210"/>
      <c r="J745" s="210"/>
      <c r="K745" s="210"/>
      <c r="L745" s="210"/>
      <c r="M745" s="210"/>
      <c r="N745" s="210"/>
      <c r="O745" s="210"/>
      <c r="P745" s="210"/>
      <c r="Q745" s="210"/>
      <c r="R745" s="210"/>
      <c r="S745" s="210"/>
      <c r="T745" s="210"/>
      <c r="U745" s="210"/>
      <c r="V745" s="210"/>
      <c r="W745" s="210"/>
      <c r="X745" s="210"/>
      <c r="Y745" s="210"/>
      <c r="Z745" s="210"/>
    </row>
    <row r="746" spans="1:26" ht="15.75" customHeight="1" x14ac:dyDescent="0.25">
      <c r="A746" s="210"/>
      <c r="B746" s="210"/>
      <c r="C746" s="210"/>
      <c r="D746" s="210"/>
      <c r="E746" s="210"/>
      <c r="F746" s="210"/>
      <c r="G746" s="210"/>
      <c r="H746" s="210"/>
      <c r="I746" s="210"/>
      <c r="J746" s="210"/>
      <c r="K746" s="210"/>
      <c r="L746" s="210"/>
      <c r="M746" s="210"/>
      <c r="N746" s="210"/>
      <c r="O746" s="210"/>
      <c r="P746" s="210"/>
      <c r="Q746" s="210"/>
      <c r="R746" s="210"/>
      <c r="S746" s="210"/>
      <c r="T746" s="210"/>
      <c r="U746" s="210"/>
      <c r="V746" s="210"/>
      <c r="W746" s="210"/>
      <c r="X746" s="210"/>
      <c r="Y746" s="210"/>
      <c r="Z746" s="210"/>
    </row>
    <row r="747" spans="1:26" ht="15.75" customHeight="1" x14ac:dyDescent="0.25">
      <c r="A747" s="210"/>
      <c r="B747" s="210"/>
      <c r="C747" s="210"/>
      <c r="D747" s="210"/>
      <c r="E747" s="210"/>
      <c r="F747" s="210"/>
      <c r="G747" s="210"/>
      <c r="H747" s="210"/>
      <c r="I747" s="210"/>
      <c r="J747" s="210"/>
      <c r="K747" s="210"/>
      <c r="L747" s="210"/>
      <c r="M747" s="210"/>
      <c r="N747" s="210"/>
      <c r="O747" s="210"/>
      <c r="P747" s="210"/>
      <c r="Q747" s="210"/>
      <c r="R747" s="210"/>
      <c r="S747" s="210"/>
      <c r="T747" s="210"/>
      <c r="U747" s="210"/>
      <c r="V747" s="210"/>
      <c r="W747" s="210"/>
      <c r="X747" s="210"/>
      <c r="Y747" s="210"/>
      <c r="Z747" s="210"/>
    </row>
    <row r="748" spans="1:26" ht="15.75" customHeight="1" x14ac:dyDescent="0.25">
      <c r="A748" s="210"/>
      <c r="B748" s="210"/>
      <c r="C748" s="210"/>
      <c r="D748" s="210"/>
      <c r="E748" s="210"/>
      <c r="F748" s="210"/>
      <c r="G748" s="210"/>
      <c r="H748" s="210"/>
      <c r="I748" s="210"/>
      <c r="J748" s="210"/>
      <c r="K748" s="210"/>
      <c r="L748" s="210"/>
      <c r="M748" s="210"/>
      <c r="N748" s="210"/>
      <c r="O748" s="210"/>
      <c r="P748" s="210"/>
      <c r="Q748" s="210"/>
      <c r="R748" s="210"/>
      <c r="S748" s="210"/>
      <c r="T748" s="210"/>
      <c r="U748" s="210"/>
      <c r="V748" s="210"/>
      <c r="W748" s="210"/>
      <c r="X748" s="210"/>
      <c r="Y748" s="210"/>
      <c r="Z748" s="210"/>
    </row>
    <row r="749" spans="1:26" ht="15.75" customHeight="1" x14ac:dyDescent="0.25">
      <c r="A749" s="210"/>
      <c r="B749" s="210"/>
      <c r="C749" s="210"/>
      <c r="D749" s="210"/>
      <c r="E749" s="210"/>
      <c r="F749" s="210"/>
      <c r="G749" s="210"/>
      <c r="H749" s="210"/>
      <c r="I749" s="210"/>
      <c r="J749" s="210"/>
      <c r="K749" s="210"/>
      <c r="L749" s="210"/>
      <c r="M749" s="210"/>
      <c r="N749" s="210"/>
      <c r="O749" s="210"/>
      <c r="P749" s="210"/>
      <c r="Q749" s="210"/>
      <c r="R749" s="210"/>
      <c r="S749" s="210"/>
      <c r="T749" s="210"/>
      <c r="U749" s="210"/>
      <c r="V749" s="210"/>
      <c r="W749" s="210"/>
      <c r="X749" s="210"/>
      <c r="Y749" s="210"/>
      <c r="Z749" s="210"/>
    </row>
    <row r="750" spans="1:26" ht="15.75" customHeight="1" x14ac:dyDescent="0.25">
      <c r="A750" s="210"/>
      <c r="B750" s="210"/>
      <c r="C750" s="210"/>
      <c r="D750" s="210"/>
      <c r="E750" s="210"/>
      <c r="F750" s="210"/>
      <c r="G750" s="210"/>
      <c r="H750" s="210"/>
      <c r="I750" s="210"/>
      <c r="J750" s="210"/>
      <c r="K750" s="210"/>
      <c r="L750" s="210"/>
      <c r="M750" s="210"/>
      <c r="N750" s="210"/>
      <c r="O750" s="210"/>
      <c r="P750" s="210"/>
      <c r="Q750" s="210"/>
      <c r="R750" s="210"/>
      <c r="S750" s="210"/>
      <c r="T750" s="210"/>
      <c r="U750" s="210"/>
      <c r="V750" s="210"/>
      <c r="W750" s="210"/>
      <c r="X750" s="210"/>
      <c r="Y750" s="210"/>
      <c r="Z750" s="210"/>
    </row>
    <row r="751" spans="1:26" ht="15.75" customHeight="1" x14ac:dyDescent="0.25">
      <c r="A751" s="210"/>
      <c r="B751" s="210"/>
      <c r="C751" s="210"/>
      <c r="D751" s="210"/>
      <c r="E751" s="210"/>
      <c r="F751" s="210"/>
      <c r="G751" s="210"/>
      <c r="H751" s="210"/>
      <c r="I751" s="210"/>
      <c r="J751" s="210"/>
      <c r="K751" s="210"/>
      <c r="L751" s="210"/>
      <c r="M751" s="210"/>
      <c r="N751" s="210"/>
      <c r="O751" s="210"/>
      <c r="P751" s="210"/>
      <c r="Q751" s="210"/>
      <c r="R751" s="210"/>
      <c r="S751" s="210"/>
      <c r="T751" s="210"/>
      <c r="U751" s="210"/>
      <c r="V751" s="210"/>
      <c r="W751" s="210"/>
      <c r="X751" s="210"/>
      <c r="Y751" s="210"/>
      <c r="Z751" s="210"/>
    </row>
    <row r="752" spans="1:26" ht="15.75" customHeight="1" x14ac:dyDescent="0.25">
      <c r="A752" s="210"/>
      <c r="B752" s="210"/>
      <c r="C752" s="210"/>
      <c r="D752" s="210"/>
      <c r="E752" s="210"/>
      <c r="F752" s="210"/>
      <c r="G752" s="210"/>
      <c r="H752" s="210"/>
      <c r="I752" s="210"/>
      <c r="J752" s="210"/>
      <c r="K752" s="210"/>
      <c r="L752" s="210"/>
      <c r="M752" s="210"/>
      <c r="N752" s="210"/>
      <c r="O752" s="210"/>
      <c r="P752" s="210"/>
      <c r="Q752" s="210"/>
      <c r="R752" s="210"/>
      <c r="S752" s="210"/>
      <c r="T752" s="210"/>
      <c r="U752" s="210"/>
      <c r="V752" s="210"/>
      <c r="W752" s="210"/>
      <c r="X752" s="210"/>
      <c r="Y752" s="210"/>
      <c r="Z752" s="210"/>
    </row>
    <row r="753" spans="1:26" ht="15.75" customHeight="1" x14ac:dyDescent="0.25">
      <c r="A753" s="210"/>
      <c r="B753" s="210"/>
      <c r="C753" s="210"/>
      <c r="D753" s="210"/>
      <c r="E753" s="210"/>
      <c r="F753" s="210"/>
      <c r="G753" s="210"/>
      <c r="H753" s="210"/>
      <c r="I753" s="210"/>
      <c r="J753" s="210"/>
      <c r="K753" s="210"/>
      <c r="L753" s="210"/>
      <c r="M753" s="210"/>
      <c r="N753" s="210"/>
      <c r="O753" s="210"/>
      <c r="P753" s="210"/>
      <c r="Q753" s="210"/>
      <c r="R753" s="210"/>
      <c r="S753" s="210"/>
      <c r="T753" s="210"/>
      <c r="U753" s="210"/>
      <c r="V753" s="210"/>
      <c r="W753" s="210"/>
      <c r="X753" s="210"/>
      <c r="Y753" s="210"/>
      <c r="Z753" s="210"/>
    </row>
    <row r="754" spans="1:26" ht="15.75" customHeight="1" x14ac:dyDescent="0.25">
      <c r="A754" s="210"/>
      <c r="B754" s="210"/>
      <c r="C754" s="210"/>
      <c r="D754" s="210"/>
      <c r="E754" s="210"/>
      <c r="F754" s="210"/>
      <c r="G754" s="210"/>
      <c r="H754" s="210"/>
      <c r="I754" s="210"/>
      <c r="J754" s="210"/>
      <c r="K754" s="210"/>
      <c r="L754" s="210"/>
      <c r="M754" s="210"/>
      <c r="N754" s="210"/>
      <c r="O754" s="210"/>
      <c r="P754" s="210"/>
      <c r="Q754" s="210"/>
      <c r="R754" s="210"/>
      <c r="S754" s="210"/>
      <c r="T754" s="210"/>
      <c r="U754" s="210"/>
      <c r="V754" s="210"/>
      <c r="W754" s="210"/>
      <c r="X754" s="210"/>
      <c r="Y754" s="210"/>
      <c r="Z754" s="210"/>
    </row>
    <row r="755" spans="1:26" ht="15.75" customHeight="1" x14ac:dyDescent="0.25">
      <c r="A755" s="210"/>
      <c r="B755" s="210"/>
      <c r="C755" s="210"/>
      <c r="D755" s="210"/>
      <c r="E755" s="210"/>
      <c r="F755" s="210"/>
      <c r="G755" s="210"/>
      <c r="H755" s="210"/>
      <c r="I755" s="210"/>
      <c r="J755" s="210"/>
      <c r="K755" s="210"/>
      <c r="L755" s="210"/>
      <c r="M755" s="210"/>
      <c r="N755" s="210"/>
      <c r="O755" s="210"/>
      <c r="P755" s="210"/>
      <c r="Q755" s="210"/>
      <c r="R755" s="210"/>
      <c r="S755" s="210"/>
      <c r="T755" s="210"/>
      <c r="U755" s="210"/>
      <c r="V755" s="210"/>
      <c r="W755" s="210"/>
      <c r="X755" s="210"/>
      <c r="Y755" s="210"/>
      <c r="Z755" s="210"/>
    </row>
    <row r="756" spans="1:26" ht="15.75" customHeight="1" x14ac:dyDescent="0.25">
      <c r="A756" s="210"/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210"/>
      <c r="P756" s="210"/>
      <c r="Q756" s="210"/>
      <c r="R756" s="210"/>
      <c r="S756" s="210"/>
      <c r="T756" s="210"/>
      <c r="U756" s="210"/>
      <c r="V756" s="210"/>
      <c r="W756" s="210"/>
      <c r="X756" s="210"/>
      <c r="Y756" s="210"/>
      <c r="Z756" s="210"/>
    </row>
    <row r="757" spans="1:26" ht="15.75" customHeight="1" x14ac:dyDescent="0.25">
      <c r="A757" s="210"/>
      <c r="B757" s="210"/>
      <c r="C757" s="210"/>
      <c r="D757" s="210"/>
      <c r="E757" s="210"/>
      <c r="F757" s="210"/>
      <c r="G757" s="210"/>
      <c r="H757" s="210"/>
      <c r="I757" s="210"/>
      <c r="J757" s="210"/>
      <c r="K757" s="210"/>
      <c r="L757" s="210"/>
      <c r="M757" s="210"/>
      <c r="N757" s="210"/>
      <c r="O757" s="210"/>
      <c r="P757" s="210"/>
      <c r="Q757" s="210"/>
      <c r="R757" s="210"/>
      <c r="S757" s="210"/>
      <c r="T757" s="210"/>
      <c r="U757" s="210"/>
      <c r="V757" s="210"/>
      <c r="W757" s="210"/>
      <c r="X757" s="210"/>
      <c r="Y757" s="210"/>
      <c r="Z757" s="210"/>
    </row>
    <row r="758" spans="1:26" ht="15.75" customHeight="1" x14ac:dyDescent="0.25">
      <c r="A758" s="210"/>
      <c r="B758" s="210"/>
      <c r="C758" s="210"/>
      <c r="D758" s="210"/>
      <c r="E758" s="210"/>
      <c r="F758" s="210"/>
      <c r="G758" s="210"/>
      <c r="H758" s="210"/>
      <c r="I758" s="210"/>
      <c r="J758" s="210"/>
      <c r="K758" s="210"/>
      <c r="L758" s="210"/>
      <c r="M758" s="210"/>
      <c r="N758" s="210"/>
      <c r="O758" s="210"/>
      <c r="P758" s="210"/>
      <c r="Q758" s="210"/>
      <c r="R758" s="210"/>
      <c r="S758" s="210"/>
      <c r="T758" s="210"/>
      <c r="U758" s="210"/>
      <c r="V758" s="210"/>
      <c r="W758" s="210"/>
      <c r="X758" s="210"/>
      <c r="Y758" s="210"/>
      <c r="Z758" s="210"/>
    </row>
    <row r="759" spans="1:26" ht="15.75" customHeight="1" x14ac:dyDescent="0.25">
      <c r="A759" s="210"/>
      <c r="B759" s="210"/>
      <c r="C759" s="210"/>
      <c r="D759" s="210"/>
      <c r="E759" s="210"/>
      <c r="F759" s="210"/>
      <c r="G759" s="210"/>
      <c r="H759" s="210"/>
      <c r="I759" s="210"/>
      <c r="J759" s="210"/>
      <c r="K759" s="210"/>
      <c r="L759" s="210"/>
      <c r="M759" s="210"/>
      <c r="N759" s="210"/>
      <c r="O759" s="210"/>
      <c r="P759" s="210"/>
      <c r="Q759" s="210"/>
      <c r="R759" s="210"/>
      <c r="S759" s="210"/>
      <c r="T759" s="210"/>
      <c r="U759" s="210"/>
      <c r="V759" s="210"/>
      <c r="W759" s="210"/>
      <c r="X759" s="210"/>
      <c r="Y759" s="210"/>
      <c r="Z759" s="210"/>
    </row>
    <row r="760" spans="1:26" ht="15.75" customHeight="1" x14ac:dyDescent="0.25">
      <c r="A760" s="210"/>
      <c r="B760" s="210"/>
      <c r="C760" s="210"/>
      <c r="D760" s="210"/>
      <c r="E760" s="210"/>
      <c r="F760" s="210"/>
      <c r="G760" s="210"/>
      <c r="H760" s="210"/>
      <c r="I760" s="210"/>
      <c r="J760" s="210"/>
      <c r="K760" s="210"/>
      <c r="L760" s="210"/>
      <c r="M760" s="210"/>
      <c r="N760" s="210"/>
      <c r="O760" s="210"/>
      <c r="P760" s="210"/>
      <c r="Q760" s="210"/>
      <c r="R760" s="210"/>
      <c r="S760" s="210"/>
      <c r="T760" s="210"/>
      <c r="U760" s="210"/>
      <c r="V760" s="210"/>
      <c r="W760" s="210"/>
      <c r="X760" s="210"/>
      <c r="Y760" s="210"/>
      <c r="Z760" s="210"/>
    </row>
    <row r="761" spans="1:26" ht="15.75" customHeight="1" x14ac:dyDescent="0.25">
      <c r="A761" s="210"/>
      <c r="B761" s="210"/>
      <c r="C761" s="210"/>
      <c r="D761" s="210"/>
      <c r="E761" s="210"/>
      <c r="F761" s="210"/>
      <c r="G761" s="210"/>
      <c r="H761" s="210"/>
      <c r="I761" s="210"/>
      <c r="J761" s="210"/>
      <c r="K761" s="210"/>
      <c r="L761" s="210"/>
      <c r="M761" s="210"/>
      <c r="N761" s="210"/>
      <c r="O761" s="210"/>
      <c r="P761" s="210"/>
      <c r="Q761" s="210"/>
      <c r="R761" s="210"/>
      <c r="S761" s="210"/>
      <c r="T761" s="210"/>
      <c r="U761" s="210"/>
      <c r="V761" s="210"/>
      <c r="W761" s="210"/>
      <c r="X761" s="210"/>
      <c r="Y761" s="210"/>
      <c r="Z761" s="210"/>
    </row>
    <row r="762" spans="1:26" ht="15.75" customHeight="1" x14ac:dyDescent="0.25">
      <c r="A762" s="210"/>
      <c r="B762" s="210"/>
      <c r="C762" s="210"/>
      <c r="D762" s="210"/>
      <c r="E762" s="210"/>
      <c r="F762" s="210"/>
      <c r="G762" s="210"/>
      <c r="H762" s="210"/>
      <c r="I762" s="210"/>
      <c r="J762" s="210"/>
      <c r="K762" s="210"/>
      <c r="L762" s="210"/>
      <c r="M762" s="210"/>
      <c r="N762" s="210"/>
      <c r="O762" s="210"/>
      <c r="P762" s="210"/>
      <c r="Q762" s="210"/>
      <c r="R762" s="210"/>
      <c r="S762" s="210"/>
      <c r="T762" s="210"/>
      <c r="U762" s="210"/>
      <c r="V762" s="210"/>
      <c r="W762" s="210"/>
      <c r="X762" s="210"/>
      <c r="Y762" s="210"/>
      <c r="Z762" s="210"/>
    </row>
    <row r="763" spans="1:26" ht="15.75" customHeight="1" x14ac:dyDescent="0.25">
      <c r="A763" s="210"/>
      <c r="B763" s="210"/>
      <c r="C763" s="210"/>
      <c r="D763" s="210"/>
      <c r="E763" s="210"/>
      <c r="F763" s="210"/>
      <c r="G763" s="210"/>
      <c r="H763" s="210"/>
      <c r="I763" s="210"/>
      <c r="J763" s="210"/>
      <c r="K763" s="210"/>
      <c r="L763" s="210"/>
      <c r="M763" s="210"/>
      <c r="N763" s="210"/>
      <c r="O763" s="210"/>
      <c r="P763" s="210"/>
      <c r="Q763" s="210"/>
      <c r="R763" s="210"/>
      <c r="S763" s="210"/>
      <c r="T763" s="210"/>
      <c r="U763" s="210"/>
      <c r="V763" s="210"/>
      <c r="W763" s="210"/>
      <c r="X763" s="210"/>
      <c r="Y763" s="210"/>
      <c r="Z763" s="210"/>
    </row>
    <row r="764" spans="1:26" ht="15.75" customHeight="1" x14ac:dyDescent="0.25">
      <c r="A764" s="210"/>
      <c r="B764" s="210"/>
      <c r="C764" s="210"/>
      <c r="D764" s="210"/>
      <c r="E764" s="210"/>
      <c r="F764" s="210"/>
      <c r="G764" s="210"/>
      <c r="H764" s="210"/>
      <c r="I764" s="210"/>
      <c r="J764" s="210"/>
      <c r="K764" s="210"/>
      <c r="L764" s="210"/>
      <c r="M764" s="210"/>
      <c r="N764" s="210"/>
      <c r="O764" s="210"/>
      <c r="P764" s="210"/>
      <c r="Q764" s="210"/>
      <c r="R764" s="210"/>
      <c r="S764" s="210"/>
      <c r="T764" s="210"/>
      <c r="U764" s="210"/>
      <c r="V764" s="210"/>
      <c r="W764" s="210"/>
      <c r="X764" s="210"/>
      <c r="Y764" s="210"/>
      <c r="Z764" s="210"/>
    </row>
    <row r="765" spans="1:26" ht="15.75" customHeight="1" x14ac:dyDescent="0.25">
      <c r="A765" s="210"/>
      <c r="B765" s="210"/>
      <c r="C765" s="210"/>
      <c r="D765" s="210"/>
      <c r="E765" s="210"/>
      <c r="F765" s="210"/>
      <c r="G765" s="210"/>
      <c r="H765" s="210"/>
      <c r="I765" s="210"/>
      <c r="J765" s="210"/>
      <c r="K765" s="210"/>
      <c r="L765" s="210"/>
      <c r="M765" s="210"/>
      <c r="N765" s="210"/>
      <c r="O765" s="210"/>
      <c r="P765" s="210"/>
      <c r="Q765" s="210"/>
      <c r="R765" s="210"/>
      <c r="S765" s="210"/>
      <c r="T765" s="210"/>
      <c r="U765" s="210"/>
      <c r="V765" s="210"/>
      <c r="W765" s="210"/>
      <c r="X765" s="210"/>
      <c r="Y765" s="210"/>
      <c r="Z765" s="210"/>
    </row>
    <row r="766" spans="1:26" ht="15.75" customHeight="1" x14ac:dyDescent="0.25">
      <c r="A766" s="210"/>
      <c r="B766" s="210"/>
      <c r="C766" s="210"/>
      <c r="D766" s="210"/>
      <c r="E766" s="210"/>
      <c r="F766" s="210"/>
      <c r="G766" s="210"/>
      <c r="H766" s="210"/>
      <c r="I766" s="210"/>
      <c r="J766" s="210"/>
      <c r="K766" s="210"/>
      <c r="L766" s="210"/>
      <c r="M766" s="210"/>
      <c r="N766" s="210"/>
      <c r="O766" s="210"/>
      <c r="P766" s="210"/>
      <c r="Q766" s="210"/>
      <c r="R766" s="210"/>
      <c r="S766" s="210"/>
      <c r="T766" s="210"/>
      <c r="U766" s="210"/>
      <c r="V766" s="210"/>
      <c r="W766" s="210"/>
      <c r="X766" s="210"/>
      <c r="Y766" s="210"/>
      <c r="Z766" s="210"/>
    </row>
    <row r="767" spans="1:26" ht="15.75" customHeight="1" x14ac:dyDescent="0.25">
      <c r="A767" s="210"/>
      <c r="B767" s="210"/>
      <c r="C767" s="210"/>
      <c r="D767" s="210"/>
      <c r="E767" s="210"/>
      <c r="F767" s="210"/>
      <c r="G767" s="210"/>
      <c r="H767" s="210"/>
      <c r="I767" s="210"/>
      <c r="J767" s="210"/>
      <c r="K767" s="210"/>
      <c r="L767" s="210"/>
      <c r="M767" s="210"/>
      <c r="N767" s="210"/>
      <c r="O767" s="210"/>
      <c r="P767" s="210"/>
      <c r="Q767" s="210"/>
      <c r="R767" s="210"/>
      <c r="S767" s="210"/>
      <c r="T767" s="210"/>
      <c r="U767" s="210"/>
      <c r="V767" s="210"/>
      <c r="W767" s="210"/>
      <c r="X767" s="210"/>
      <c r="Y767" s="210"/>
      <c r="Z767" s="210"/>
    </row>
    <row r="768" spans="1:26" ht="15.75" customHeight="1" x14ac:dyDescent="0.25">
      <c r="A768" s="210"/>
      <c r="B768" s="210"/>
      <c r="C768" s="210"/>
      <c r="D768" s="210"/>
      <c r="E768" s="210"/>
      <c r="F768" s="210"/>
      <c r="G768" s="210"/>
      <c r="H768" s="210"/>
      <c r="I768" s="210"/>
      <c r="J768" s="210"/>
      <c r="K768" s="210"/>
      <c r="L768" s="210"/>
      <c r="M768" s="210"/>
      <c r="N768" s="210"/>
      <c r="O768" s="210"/>
      <c r="P768" s="210"/>
      <c r="Q768" s="210"/>
      <c r="R768" s="210"/>
      <c r="S768" s="210"/>
      <c r="T768" s="210"/>
      <c r="U768" s="210"/>
      <c r="V768" s="210"/>
      <c r="W768" s="210"/>
      <c r="X768" s="210"/>
      <c r="Y768" s="210"/>
      <c r="Z768" s="210"/>
    </row>
    <row r="769" spans="1:26" ht="15.75" customHeight="1" x14ac:dyDescent="0.25">
      <c r="A769" s="210"/>
      <c r="B769" s="210"/>
      <c r="C769" s="210"/>
      <c r="D769" s="210"/>
      <c r="E769" s="210"/>
      <c r="F769" s="210"/>
      <c r="G769" s="210"/>
      <c r="H769" s="210"/>
      <c r="I769" s="210"/>
      <c r="J769" s="210"/>
      <c r="K769" s="210"/>
      <c r="L769" s="210"/>
      <c r="M769" s="210"/>
      <c r="N769" s="210"/>
      <c r="O769" s="210"/>
      <c r="P769" s="210"/>
      <c r="Q769" s="210"/>
      <c r="R769" s="210"/>
      <c r="S769" s="210"/>
      <c r="T769" s="210"/>
      <c r="U769" s="210"/>
      <c r="V769" s="210"/>
      <c r="W769" s="210"/>
      <c r="X769" s="210"/>
      <c r="Y769" s="210"/>
      <c r="Z769" s="210"/>
    </row>
    <row r="770" spans="1:26" ht="15.75" customHeight="1" x14ac:dyDescent="0.25">
      <c r="A770" s="210"/>
      <c r="B770" s="210"/>
      <c r="C770" s="210"/>
      <c r="D770" s="210"/>
      <c r="E770" s="210"/>
      <c r="F770" s="210"/>
      <c r="G770" s="210"/>
      <c r="H770" s="210"/>
      <c r="I770" s="210"/>
      <c r="J770" s="210"/>
      <c r="K770" s="210"/>
      <c r="L770" s="210"/>
      <c r="M770" s="210"/>
      <c r="N770" s="210"/>
      <c r="O770" s="210"/>
      <c r="P770" s="210"/>
      <c r="Q770" s="210"/>
      <c r="R770" s="210"/>
      <c r="S770" s="210"/>
      <c r="T770" s="210"/>
      <c r="U770" s="210"/>
      <c r="V770" s="210"/>
      <c r="W770" s="210"/>
      <c r="X770" s="210"/>
      <c r="Y770" s="210"/>
      <c r="Z770" s="210"/>
    </row>
    <row r="771" spans="1:26" ht="15.75" customHeight="1" x14ac:dyDescent="0.25">
      <c r="A771" s="210"/>
      <c r="B771" s="210"/>
      <c r="C771" s="210"/>
      <c r="D771" s="210"/>
      <c r="E771" s="210"/>
      <c r="F771" s="210"/>
      <c r="G771" s="210"/>
      <c r="H771" s="210"/>
      <c r="I771" s="210"/>
      <c r="J771" s="210"/>
      <c r="K771" s="210"/>
      <c r="L771" s="210"/>
      <c r="M771" s="210"/>
      <c r="N771" s="210"/>
      <c r="O771" s="210"/>
      <c r="P771" s="210"/>
      <c r="Q771" s="210"/>
      <c r="R771" s="210"/>
      <c r="S771" s="210"/>
      <c r="T771" s="210"/>
      <c r="U771" s="210"/>
      <c r="V771" s="210"/>
      <c r="W771" s="210"/>
      <c r="X771" s="210"/>
      <c r="Y771" s="210"/>
      <c r="Z771" s="210"/>
    </row>
    <row r="772" spans="1:26" ht="15.75" customHeight="1" x14ac:dyDescent="0.25">
      <c r="A772" s="210"/>
      <c r="B772" s="210"/>
      <c r="C772" s="210"/>
      <c r="D772" s="210"/>
      <c r="E772" s="210"/>
      <c r="F772" s="210"/>
      <c r="G772" s="210"/>
      <c r="H772" s="210"/>
      <c r="I772" s="210"/>
      <c r="J772" s="210"/>
      <c r="K772" s="210"/>
      <c r="L772" s="210"/>
      <c r="M772" s="210"/>
      <c r="N772" s="210"/>
      <c r="O772" s="210"/>
      <c r="P772" s="210"/>
      <c r="Q772" s="210"/>
      <c r="R772" s="210"/>
      <c r="S772" s="210"/>
      <c r="T772" s="210"/>
      <c r="U772" s="210"/>
      <c r="V772" s="210"/>
      <c r="W772" s="210"/>
      <c r="X772" s="210"/>
      <c r="Y772" s="210"/>
      <c r="Z772" s="210"/>
    </row>
    <row r="773" spans="1:26" ht="15.75" customHeight="1" x14ac:dyDescent="0.25">
      <c r="A773" s="210"/>
      <c r="B773" s="210"/>
      <c r="C773" s="210"/>
      <c r="D773" s="210"/>
      <c r="E773" s="210"/>
      <c r="F773" s="210"/>
      <c r="G773" s="210"/>
      <c r="H773" s="210"/>
      <c r="I773" s="210"/>
      <c r="J773" s="210"/>
      <c r="K773" s="210"/>
      <c r="L773" s="210"/>
      <c r="M773" s="210"/>
      <c r="N773" s="210"/>
      <c r="O773" s="210"/>
      <c r="P773" s="210"/>
      <c r="Q773" s="210"/>
      <c r="R773" s="210"/>
      <c r="S773" s="210"/>
      <c r="T773" s="210"/>
      <c r="U773" s="210"/>
      <c r="V773" s="210"/>
      <c r="W773" s="210"/>
      <c r="X773" s="210"/>
      <c r="Y773" s="210"/>
      <c r="Z773" s="210"/>
    </row>
    <row r="774" spans="1:26" ht="15.75" customHeight="1" x14ac:dyDescent="0.25">
      <c r="A774" s="210"/>
      <c r="B774" s="210"/>
      <c r="C774" s="210"/>
      <c r="D774" s="210"/>
      <c r="E774" s="210"/>
      <c r="F774" s="210"/>
      <c r="G774" s="210"/>
      <c r="H774" s="210"/>
      <c r="I774" s="210"/>
      <c r="J774" s="210"/>
      <c r="K774" s="210"/>
      <c r="L774" s="210"/>
      <c r="M774" s="210"/>
      <c r="N774" s="210"/>
      <c r="O774" s="210"/>
      <c r="P774" s="210"/>
      <c r="Q774" s="210"/>
      <c r="R774" s="210"/>
      <c r="S774" s="210"/>
      <c r="T774" s="210"/>
      <c r="U774" s="210"/>
      <c r="V774" s="210"/>
      <c r="W774" s="210"/>
      <c r="X774" s="210"/>
      <c r="Y774" s="210"/>
      <c r="Z774" s="210"/>
    </row>
    <row r="775" spans="1:26" ht="15.75" customHeight="1" x14ac:dyDescent="0.25">
      <c r="A775" s="210"/>
      <c r="B775" s="210"/>
      <c r="C775" s="210"/>
      <c r="D775" s="210"/>
      <c r="E775" s="210"/>
      <c r="F775" s="210"/>
      <c r="G775" s="210"/>
      <c r="H775" s="210"/>
      <c r="I775" s="210"/>
      <c r="J775" s="210"/>
      <c r="K775" s="210"/>
      <c r="L775" s="210"/>
      <c r="M775" s="210"/>
      <c r="N775" s="210"/>
      <c r="O775" s="210"/>
      <c r="P775" s="210"/>
      <c r="Q775" s="210"/>
      <c r="R775" s="210"/>
      <c r="S775" s="210"/>
      <c r="T775" s="210"/>
      <c r="U775" s="210"/>
      <c r="V775" s="210"/>
      <c r="W775" s="210"/>
      <c r="X775" s="210"/>
      <c r="Y775" s="210"/>
      <c r="Z775" s="210"/>
    </row>
    <row r="776" spans="1:26" ht="15.75" customHeight="1" x14ac:dyDescent="0.25">
      <c r="A776" s="210"/>
      <c r="B776" s="210"/>
      <c r="C776" s="210"/>
      <c r="D776" s="210"/>
      <c r="E776" s="210"/>
      <c r="F776" s="210"/>
      <c r="G776" s="210"/>
      <c r="H776" s="210"/>
      <c r="I776" s="210"/>
      <c r="J776" s="210"/>
      <c r="K776" s="210"/>
      <c r="L776" s="210"/>
      <c r="M776" s="210"/>
      <c r="N776" s="210"/>
      <c r="O776" s="210"/>
      <c r="P776" s="210"/>
      <c r="Q776" s="210"/>
      <c r="R776" s="210"/>
      <c r="S776" s="210"/>
      <c r="T776" s="210"/>
      <c r="U776" s="210"/>
      <c r="V776" s="210"/>
      <c r="W776" s="210"/>
      <c r="X776" s="210"/>
      <c r="Y776" s="210"/>
      <c r="Z776" s="210"/>
    </row>
    <row r="777" spans="1:26" ht="15.75" customHeight="1" x14ac:dyDescent="0.25">
      <c r="A777" s="210"/>
      <c r="B777" s="210"/>
      <c r="C777" s="210"/>
      <c r="D777" s="210"/>
      <c r="E777" s="210"/>
      <c r="F777" s="210"/>
      <c r="G777" s="210"/>
      <c r="H777" s="210"/>
      <c r="I777" s="210"/>
      <c r="J777" s="210"/>
      <c r="K777" s="210"/>
      <c r="L777" s="210"/>
      <c r="M777" s="210"/>
      <c r="N777" s="210"/>
      <c r="O777" s="210"/>
      <c r="P777" s="210"/>
      <c r="Q777" s="210"/>
      <c r="R777" s="210"/>
      <c r="S777" s="210"/>
      <c r="T777" s="210"/>
      <c r="U777" s="210"/>
      <c r="V777" s="210"/>
      <c r="W777" s="210"/>
      <c r="X777" s="210"/>
      <c r="Y777" s="210"/>
      <c r="Z777" s="210"/>
    </row>
    <row r="778" spans="1:26" ht="15.75" customHeight="1" x14ac:dyDescent="0.25">
      <c r="A778" s="210"/>
      <c r="B778" s="210"/>
      <c r="C778" s="210"/>
      <c r="D778" s="210"/>
      <c r="E778" s="210"/>
      <c r="F778" s="210"/>
      <c r="G778" s="210"/>
      <c r="H778" s="210"/>
      <c r="I778" s="210"/>
      <c r="J778" s="210"/>
      <c r="K778" s="210"/>
      <c r="L778" s="210"/>
      <c r="M778" s="210"/>
      <c r="N778" s="210"/>
      <c r="O778" s="210"/>
      <c r="P778" s="210"/>
      <c r="Q778" s="210"/>
      <c r="R778" s="210"/>
      <c r="S778" s="210"/>
      <c r="T778" s="210"/>
      <c r="U778" s="210"/>
      <c r="V778" s="210"/>
      <c r="W778" s="210"/>
      <c r="X778" s="210"/>
      <c r="Y778" s="210"/>
      <c r="Z778" s="210"/>
    </row>
    <row r="779" spans="1:26" ht="15.75" customHeight="1" x14ac:dyDescent="0.25">
      <c r="A779" s="210"/>
      <c r="B779" s="210"/>
      <c r="C779" s="210"/>
      <c r="D779" s="210"/>
      <c r="E779" s="210"/>
      <c r="F779" s="210"/>
      <c r="G779" s="210"/>
      <c r="H779" s="210"/>
      <c r="I779" s="210"/>
      <c r="J779" s="210"/>
      <c r="K779" s="210"/>
      <c r="L779" s="210"/>
      <c r="M779" s="210"/>
      <c r="N779" s="210"/>
      <c r="O779" s="210"/>
      <c r="P779" s="210"/>
      <c r="Q779" s="210"/>
      <c r="R779" s="210"/>
      <c r="S779" s="210"/>
      <c r="T779" s="210"/>
      <c r="U779" s="210"/>
      <c r="V779" s="210"/>
      <c r="W779" s="210"/>
      <c r="X779" s="210"/>
      <c r="Y779" s="210"/>
      <c r="Z779" s="210"/>
    </row>
    <row r="780" spans="1:26" ht="15.75" customHeight="1" x14ac:dyDescent="0.25">
      <c r="A780" s="210"/>
      <c r="B780" s="210"/>
      <c r="C780" s="210"/>
      <c r="D780" s="210"/>
      <c r="E780" s="210"/>
      <c r="F780" s="210"/>
      <c r="G780" s="210"/>
      <c r="H780" s="210"/>
      <c r="I780" s="210"/>
      <c r="J780" s="210"/>
      <c r="K780" s="210"/>
      <c r="L780" s="210"/>
      <c r="M780" s="210"/>
      <c r="N780" s="210"/>
      <c r="O780" s="210"/>
      <c r="P780" s="210"/>
      <c r="Q780" s="210"/>
      <c r="R780" s="210"/>
      <c r="S780" s="210"/>
      <c r="T780" s="210"/>
      <c r="U780" s="210"/>
      <c r="V780" s="210"/>
      <c r="W780" s="210"/>
      <c r="X780" s="210"/>
      <c r="Y780" s="210"/>
      <c r="Z780" s="210"/>
    </row>
    <row r="781" spans="1:26" ht="15.75" customHeight="1" x14ac:dyDescent="0.25">
      <c r="A781" s="210"/>
      <c r="B781" s="210"/>
      <c r="C781" s="210"/>
      <c r="D781" s="210"/>
      <c r="E781" s="210"/>
      <c r="F781" s="210"/>
      <c r="G781" s="210"/>
      <c r="H781" s="210"/>
      <c r="I781" s="210"/>
      <c r="J781" s="210"/>
      <c r="K781" s="210"/>
      <c r="L781" s="210"/>
      <c r="M781" s="210"/>
      <c r="N781" s="210"/>
      <c r="O781" s="210"/>
      <c r="P781" s="210"/>
      <c r="Q781" s="210"/>
      <c r="R781" s="210"/>
      <c r="S781" s="210"/>
      <c r="T781" s="210"/>
      <c r="U781" s="210"/>
      <c r="V781" s="210"/>
      <c r="W781" s="210"/>
      <c r="X781" s="210"/>
      <c r="Y781" s="210"/>
      <c r="Z781" s="210"/>
    </row>
    <row r="782" spans="1:26" ht="15.75" customHeight="1" x14ac:dyDescent="0.25">
      <c r="A782" s="210"/>
      <c r="B782" s="210"/>
      <c r="C782" s="210"/>
      <c r="D782" s="210"/>
      <c r="E782" s="210"/>
      <c r="F782" s="210"/>
      <c r="G782" s="210"/>
      <c r="H782" s="210"/>
      <c r="I782" s="210"/>
      <c r="J782" s="210"/>
      <c r="K782" s="210"/>
      <c r="L782" s="210"/>
      <c r="M782" s="210"/>
      <c r="N782" s="210"/>
      <c r="O782" s="210"/>
      <c r="P782" s="210"/>
      <c r="Q782" s="210"/>
      <c r="R782" s="210"/>
      <c r="S782" s="210"/>
      <c r="T782" s="210"/>
      <c r="U782" s="210"/>
      <c r="V782" s="210"/>
      <c r="W782" s="210"/>
      <c r="X782" s="210"/>
      <c r="Y782" s="210"/>
      <c r="Z782" s="210"/>
    </row>
    <row r="783" spans="1:26" ht="15.75" customHeight="1" x14ac:dyDescent="0.25">
      <c r="A783" s="210"/>
      <c r="B783" s="210"/>
      <c r="C783" s="210"/>
      <c r="D783" s="210"/>
      <c r="E783" s="210"/>
      <c r="F783" s="210"/>
      <c r="G783" s="210"/>
      <c r="H783" s="210"/>
      <c r="I783" s="210"/>
      <c r="J783" s="210"/>
      <c r="K783" s="210"/>
      <c r="L783" s="210"/>
      <c r="M783" s="210"/>
      <c r="N783" s="210"/>
      <c r="O783" s="210"/>
      <c r="P783" s="210"/>
      <c r="Q783" s="210"/>
      <c r="R783" s="210"/>
      <c r="S783" s="210"/>
      <c r="T783" s="210"/>
      <c r="U783" s="210"/>
      <c r="V783" s="210"/>
      <c r="W783" s="210"/>
      <c r="X783" s="210"/>
      <c r="Y783" s="210"/>
      <c r="Z783" s="210"/>
    </row>
    <row r="784" spans="1:26" ht="15.75" customHeight="1" x14ac:dyDescent="0.25">
      <c r="A784" s="210"/>
      <c r="B784" s="210"/>
      <c r="C784" s="210"/>
      <c r="D784" s="210"/>
      <c r="E784" s="210"/>
      <c r="F784" s="210"/>
      <c r="G784" s="210"/>
      <c r="H784" s="210"/>
      <c r="I784" s="210"/>
      <c r="J784" s="210"/>
      <c r="K784" s="210"/>
      <c r="L784" s="210"/>
      <c r="M784" s="210"/>
      <c r="N784" s="210"/>
      <c r="O784" s="210"/>
      <c r="P784" s="210"/>
      <c r="Q784" s="210"/>
      <c r="R784" s="210"/>
      <c r="S784" s="210"/>
      <c r="T784" s="210"/>
      <c r="U784" s="210"/>
      <c r="V784" s="210"/>
      <c r="W784" s="210"/>
      <c r="X784" s="210"/>
      <c r="Y784" s="210"/>
      <c r="Z784" s="210"/>
    </row>
    <row r="785" spans="1:26" ht="15.75" customHeight="1" x14ac:dyDescent="0.25">
      <c r="A785" s="210"/>
      <c r="B785" s="210"/>
      <c r="C785" s="210"/>
      <c r="D785" s="210"/>
      <c r="E785" s="210"/>
      <c r="F785" s="210"/>
      <c r="G785" s="210"/>
      <c r="H785" s="210"/>
      <c r="I785" s="210"/>
      <c r="J785" s="210"/>
      <c r="K785" s="210"/>
      <c r="L785" s="210"/>
      <c r="M785" s="210"/>
      <c r="N785" s="210"/>
      <c r="O785" s="210"/>
      <c r="P785" s="210"/>
      <c r="Q785" s="210"/>
      <c r="R785" s="210"/>
      <c r="S785" s="210"/>
      <c r="T785" s="210"/>
      <c r="U785" s="210"/>
      <c r="V785" s="210"/>
      <c r="W785" s="210"/>
      <c r="X785" s="210"/>
      <c r="Y785" s="210"/>
      <c r="Z785" s="210"/>
    </row>
    <row r="786" spans="1:26" ht="15.75" customHeight="1" x14ac:dyDescent="0.25">
      <c r="A786" s="210"/>
      <c r="B786" s="210"/>
      <c r="C786" s="210"/>
      <c r="D786" s="210"/>
      <c r="E786" s="210"/>
      <c r="F786" s="210"/>
      <c r="G786" s="210"/>
      <c r="H786" s="210"/>
      <c r="I786" s="210"/>
      <c r="J786" s="210"/>
      <c r="K786" s="210"/>
      <c r="L786" s="210"/>
      <c r="M786" s="210"/>
      <c r="N786" s="210"/>
      <c r="O786" s="210"/>
      <c r="P786" s="210"/>
      <c r="Q786" s="210"/>
      <c r="R786" s="210"/>
      <c r="S786" s="210"/>
      <c r="T786" s="210"/>
      <c r="U786" s="210"/>
      <c r="V786" s="210"/>
      <c r="W786" s="210"/>
      <c r="X786" s="210"/>
      <c r="Y786" s="210"/>
      <c r="Z786" s="210"/>
    </row>
    <row r="787" spans="1:26" ht="15.75" customHeight="1" x14ac:dyDescent="0.25">
      <c r="A787" s="210"/>
      <c r="B787" s="210"/>
      <c r="C787" s="210"/>
      <c r="D787" s="210"/>
      <c r="E787" s="210"/>
      <c r="F787" s="210"/>
      <c r="G787" s="210"/>
      <c r="H787" s="210"/>
      <c r="I787" s="210"/>
      <c r="J787" s="210"/>
      <c r="K787" s="210"/>
      <c r="L787" s="210"/>
      <c r="M787" s="210"/>
      <c r="N787" s="210"/>
      <c r="O787" s="210"/>
      <c r="P787" s="210"/>
      <c r="Q787" s="210"/>
      <c r="R787" s="210"/>
      <c r="S787" s="210"/>
      <c r="T787" s="210"/>
      <c r="U787" s="210"/>
      <c r="V787" s="210"/>
      <c r="W787" s="210"/>
      <c r="X787" s="210"/>
      <c r="Y787" s="210"/>
      <c r="Z787" s="210"/>
    </row>
    <row r="788" spans="1:26" ht="15.75" customHeight="1" x14ac:dyDescent="0.25">
      <c r="A788" s="210"/>
      <c r="B788" s="210"/>
      <c r="C788" s="210"/>
      <c r="D788" s="210"/>
      <c r="E788" s="210"/>
      <c r="F788" s="210"/>
      <c r="G788" s="210"/>
      <c r="H788" s="210"/>
      <c r="I788" s="210"/>
      <c r="J788" s="210"/>
      <c r="K788" s="210"/>
      <c r="L788" s="210"/>
      <c r="M788" s="210"/>
      <c r="N788" s="210"/>
      <c r="O788" s="210"/>
      <c r="P788" s="210"/>
      <c r="Q788" s="210"/>
      <c r="R788" s="210"/>
      <c r="S788" s="210"/>
      <c r="T788" s="210"/>
      <c r="U788" s="210"/>
      <c r="V788" s="210"/>
      <c r="W788" s="210"/>
      <c r="X788" s="210"/>
      <c r="Y788" s="210"/>
      <c r="Z788" s="210"/>
    </row>
    <row r="789" spans="1:26" ht="15.75" customHeight="1" x14ac:dyDescent="0.25">
      <c r="A789" s="210"/>
      <c r="B789" s="210"/>
      <c r="C789" s="210"/>
      <c r="D789" s="210"/>
      <c r="E789" s="210"/>
      <c r="F789" s="210"/>
      <c r="G789" s="210"/>
      <c r="H789" s="210"/>
      <c r="I789" s="210"/>
      <c r="J789" s="210"/>
      <c r="K789" s="210"/>
      <c r="L789" s="210"/>
      <c r="M789" s="210"/>
      <c r="N789" s="210"/>
      <c r="O789" s="210"/>
      <c r="P789" s="210"/>
      <c r="Q789" s="210"/>
      <c r="R789" s="210"/>
      <c r="S789" s="210"/>
      <c r="T789" s="210"/>
      <c r="U789" s="210"/>
      <c r="V789" s="210"/>
      <c r="W789" s="210"/>
      <c r="X789" s="210"/>
      <c r="Y789" s="210"/>
      <c r="Z789" s="210"/>
    </row>
    <row r="790" spans="1:26" ht="15.75" customHeight="1" x14ac:dyDescent="0.25">
      <c r="A790" s="210"/>
      <c r="B790" s="210"/>
      <c r="C790" s="210"/>
      <c r="D790" s="210"/>
      <c r="E790" s="210"/>
      <c r="F790" s="210"/>
      <c r="G790" s="210"/>
      <c r="H790" s="210"/>
      <c r="I790" s="210"/>
      <c r="J790" s="210"/>
      <c r="K790" s="210"/>
      <c r="L790" s="210"/>
      <c r="M790" s="210"/>
      <c r="N790" s="210"/>
      <c r="O790" s="210"/>
      <c r="P790" s="210"/>
      <c r="Q790" s="210"/>
      <c r="R790" s="210"/>
      <c r="S790" s="210"/>
      <c r="T790" s="210"/>
      <c r="U790" s="210"/>
      <c r="V790" s="210"/>
      <c r="W790" s="210"/>
      <c r="X790" s="210"/>
      <c r="Y790" s="210"/>
      <c r="Z790" s="210"/>
    </row>
    <row r="791" spans="1:26" ht="15.75" customHeight="1" x14ac:dyDescent="0.25">
      <c r="A791" s="210"/>
      <c r="B791" s="210"/>
      <c r="C791" s="210"/>
      <c r="D791" s="210"/>
      <c r="E791" s="210"/>
      <c r="F791" s="210"/>
      <c r="G791" s="210"/>
      <c r="H791" s="210"/>
      <c r="I791" s="210"/>
      <c r="J791" s="210"/>
      <c r="K791" s="210"/>
      <c r="L791" s="210"/>
      <c r="M791" s="210"/>
      <c r="N791" s="210"/>
      <c r="O791" s="210"/>
      <c r="P791" s="210"/>
      <c r="Q791" s="210"/>
      <c r="R791" s="210"/>
      <c r="S791" s="210"/>
      <c r="T791" s="210"/>
      <c r="U791" s="210"/>
      <c r="V791" s="210"/>
      <c r="W791" s="210"/>
      <c r="X791" s="210"/>
      <c r="Y791" s="210"/>
      <c r="Z791" s="210"/>
    </row>
    <row r="792" spans="1:26" ht="15.75" customHeight="1" x14ac:dyDescent="0.25">
      <c r="A792" s="210"/>
      <c r="B792" s="210"/>
      <c r="C792" s="210"/>
      <c r="D792" s="210"/>
      <c r="E792" s="210"/>
      <c r="F792" s="210"/>
      <c r="G792" s="210"/>
      <c r="H792" s="210"/>
      <c r="I792" s="210"/>
      <c r="J792" s="210"/>
      <c r="K792" s="210"/>
      <c r="L792" s="210"/>
      <c r="M792" s="210"/>
      <c r="N792" s="210"/>
      <c r="O792" s="210"/>
      <c r="P792" s="210"/>
      <c r="Q792" s="210"/>
      <c r="R792" s="210"/>
      <c r="S792" s="210"/>
      <c r="T792" s="210"/>
      <c r="U792" s="210"/>
      <c r="V792" s="210"/>
      <c r="W792" s="210"/>
      <c r="X792" s="210"/>
      <c r="Y792" s="210"/>
      <c r="Z792" s="210"/>
    </row>
    <row r="793" spans="1:26" ht="15.75" customHeight="1" x14ac:dyDescent="0.25">
      <c r="A793" s="210"/>
      <c r="B793" s="210"/>
      <c r="C793" s="210"/>
      <c r="D793" s="210"/>
      <c r="E793" s="210"/>
      <c r="F793" s="210"/>
      <c r="G793" s="210"/>
      <c r="H793" s="210"/>
      <c r="I793" s="210"/>
      <c r="J793" s="210"/>
      <c r="K793" s="210"/>
      <c r="L793" s="210"/>
      <c r="M793" s="210"/>
      <c r="N793" s="210"/>
      <c r="O793" s="210"/>
      <c r="P793" s="210"/>
      <c r="Q793" s="210"/>
      <c r="R793" s="210"/>
      <c r="S793" s="210"/>
      <c r="T793" s="210"/>
      <c r="U793" s="210"/>
      <c r="V793" s="210"/>
      <c r="W793" s="210"/>
      <c r="X793" s="210"/>
      <c r="Y793" s="210"/>
      <c r="Z793" s="210"/>
    </row>
    <row r="794" spans="1:26" ht="15.75" customHeight="1" x14ac:dyDescent="0.25">
      <c r="A794" s="210"/>
      <c r="B794" s="210"/>
      <c r="C794" s="210"/>
      <c r="D794" s="210"/>
      <c r="E794" s="210"/>
      <c r="F794" s="210"/>
      <c r="G794" s="210"/>
      <c r="H794" s="210"/>
      <c r="I794" s="210"/>
      <c r="J794" s="210"/>
      <c r="K794" s="210"/>
      <c r="L794" s="210"/>
      <c r="M794" s="210"/>
      <c r="N794" s="210"/>
      <c r="O794" s="210"/>
      <c r="P794" s="210"/>
      <c r="Q794" s="210"/>
      <c r="R794" s="210"/>
      <c r="S794" s="210"/>
      <c r="T794" s="210"/>
      <c r="U794" s="210"/>
      <c r="V794" s="210"/>
      <c r="W794" s="210"/>
      <c r="X794" s="210"/>
      <c r="Y794" s="210"/>
      <c r="Z794" s="210"/>
    </row>
    <row r="795" spans="1:26" ht="15.75" customHeight="1" x14ac:dyDescent="0.25">
      <c r="A795" s="210"/>
      <c r="B795" s="210"/>
      <c r="C795" s="210"/>
      <c r="D795" s="210"/>
      <c r="E795" s="210"/>
      <c r="F795" s="210"/>
      <c r="G795" s="210"/>
      <c r="H795" s="210"/>
      <c r="I795" s="210"/>
      <c r="J795" s="210"/>
      <c r="K795" s="210"/>
      <c r="L795" s="210"/>
      <c r="M795" s="210"/>
      <c r="N795" s="210"/>
      <c r="O795" s="210"/>
      <c r="P795" s="210"/>
      <c r="Q795" s="210"/>
      <c r="R795" s="210"/>
      <c r="S795" s="210"/>
      <c r="T795" s="210"/>
      <c r="U795" s="210"/>
      <c r="V795" s="210"/>
      <c r="W795" s="210"/>
      <c r="X795" s="210"/>
      <c r="Y795" s="210"/>
      <c r="Z795" s="210"/>
    </row>
    <row r="796" spans="1:26" ht="15.75" customHeight="1" x14ac:dyDescent="0.25">
      <c r="A796" s="210"/>
      <c r="B796" s="210"/>
      <c r="C796" s="210"/>
      <c r="D796" s="210"/>
      <c r="E796" s="210"/>
      <c r="F796" s="210"/>
      <c r="G796" s="210"/>
      <c r="H796" s="210"/>
      <c r="I796" s="210"/>
      <c r="J796" s="210"/>
      <c r="K796" s="210"/>
      <c r="L796" s="210"/>
      <c r="M796" s="210"/>
      <c r="N796" s="210"/>
      <c r="O796" s="210"/>
      <c r="P796" s="210"/>
      <c r="Q796" s="210"/>
      <c r="R796" s="210"/>
      <c r="S796" s="210"/>
      <c r="T796" s="210"/>
      <c r="U796" s="210"/>
      <c r="V796" s="210"/>
      <c r="W796" s="210"/>
      <c r="X796" s="210"/>
      <c r="Y796" s="210"/>
      <c r="Z796" s="210"/>
    </row>
    <row r="797" spans="1:26" ht="15.75" customHeight="1" x14ac:dyDescent="0.25">
      <c r="A797" s="210"/>
      <c r="B797" s="210"/>
      <c r="C797" s="210"/>
      <c r="D797" s="210"/>
      <c r="E797" s="210"/>
      <c r="F797" s="210"/>
      <c r="G797" s="210"/>
      <c r="H797" s="210"/>
      <c r="I797" s="210"/>
      <c r="J797" s="210"/>
      <c r="K797" s="210"/>
      <c r="L797" s="210"/>
      <c r="M797" s="210"/>
      <c r="N797" s="210"/>
      <c r="O797" s="210"/>
      <c r="P797" s="210"/>
      <c r="Q797" s="210"/>
      <c r="R797" s="210"/>
      <c r="S797" s="210"/>
      <c r="T797" s="210"/>
      <c r="U797" s="210"/>
      <c r="V797" s="210"/>
      <c r="W797" s="210"/>
      <c r="X797" s="210"/>
      <c r="Y797" s="210"/>
      <c r="Z797" s="210"/>
    </row>
    <row r="798" spans="1:26" ht="15.75" customHeight="1" x14ac:dyDescent="0.25">
      <c r="A798" s="210"/>
      <c r="B798" s="210"/>
      <c r="C798" s="210"/>
      <c r="D798" s="210"/>
      <c r="E798" s="210"/>
      <c r="F798" s="210"/>
      <c r="G798" s="210"/>
      <c r="H798" s="210"/>
      <c r="I798" s="210"/>
      <c r="J798" s="210"/>
      <c r="K798" s="210"/>
      <c r="L798" s="210"/>
      <c r="M798" s="210"/>
      <c r="N798" s="210"/>
      <c r="O798" s="210"/>
      <c r="P798" s="210"/>
      <c r="Q798" s="210"/>
      <c r="R798" s="210"/>
      <c r="S798" s="210"/>
      <c r="T798" s="210"/>
      <c r="U798" s="210"/>
      <c r="V798" s="210"/>
      <c r="W798" s="210"/>
      <c r="X798" s="210"/>
      <c r="Y798" s="210"/>
      <c r="Z798" s="210"/>
    </row>
    <row r="799" spans="1:26" ht="15.75" customHeight="1" x14ac:dyDescent="0.25">
      <c r="A799" s="210"/>
      <c r="B799" s="210"/>
      <c r="C799" s="210"/>
      <c r="D799" s="210"/>
      <c r="E799" s="210"/>
      <c r="F799" s="210"/>
      <c r="G799" s="210"/>
      <c r="H799" s="210"/>
      <c r="I799" s="210"/>
      <c r="J799" s="210"/>
      <c r="K799" s="210"/>
      <c r="L799" s="210"/>
      <c r="M799" s="210"/>
      <c r="N799" s="210"/>
      <c r="O799" s="210"/>
      <c r="P799" s="210"/>
      <c r="Q799" s="210"/>
      <c r="R799" s="210"/>
      <c r="S799" s="210"/>
      <c r="T799" s="210"/>
      <c r="U799" s="210"/>
      <c r="V799" s="210"/>
      <c r="W799" s="210"/>
      <c r="X799" s="210"/>
      <c r="Y799" s="210"/>
      <c r="Z799" s="210"/>
    </row>
    <row r="800" spans="1:26" ht="15.75" customHeight="1" x14ac:dyDescent="0.25">
      <c r="A800" s="210"/>
      <c r="B800" s="210"/>
      <c r="C800" s="210"/>
      <c r="D800" s="210"/>
      <c r="E800" s="210"/>
      <c r="F800" s="210"/>
      <c r="G800" s="210"/>
      <c r="H800" s="210"/>
      <c r="I800" s="210"/>
      <c r="J800" s="210"/>
      <c r="K800" s="210"/>
      <c r="L800" s="210"/>
      <c r="M800" s="210"/>
      <c r="N800" s="210"/>
      <c r="O800" s="210"/>
      <c r="P800" s="210"/>
      <c r="Q800" s="210"/>
      <c r="R800" s="210"/>
      <c r="S800" s="210"/>
      <c r="T800" s="210"/>
      <c r="U800" s="210"/>
      <c r="V800" s="210"/>
      <c r="W800" s="210"/>
      <c r="X800" s="210"/>
      <c r="Y800" s="210"/>
      <c r="Z800" s="210"/>
    </row>
    <row r="801" spans="1:26" ht="15.75" customHeight="1" x14ac:dyDescent="0.25">
      <c r="A801" s="210"/>
      <c r="B801" s="210"/>
      <c r="C801" s="210"/>
      <c r="D801" s="210"/>
      <c r="E801" s="210"/>
      <c r="F801" s="210"/>
      <c r="G801" s="210"/>
      <c r="H801" s="210"/>
      <c r="I801" s="210"/>
      <c r="J801" s="210"/>
      <c r="K801" s="210"/>
      <c r="L801" s="210"/>
      <c r="M801" s="210"/>
      <c r="N801" s="210"/>
      <c r="O801" s="210"/>
      <c r="P801" s="210"/>
      <c r="Q801" s="210"/>
      <c r="R801" s="210"/>
      <c r="S801" s="210"/>
      <c r="T801" s="210"/>
      <c r="U801" s="210"/>
      <c r="V801" s="210"/>
      <c r="W801" s="210"/>
      <c r="X801" s="210"/>
      <c r="Y801" s="210"/>
      <c r="Z801" s="210"/>
    </row>
    <row r="802" spans="1:26" ht="15.75" customHeight="1" x14ac:dyDescent="0.25">
      <c r="A802" s="210"/>
      <c r="B802" s="210"/>
      <c r="C802" s="210"/>
      <c r="D802" s="210"/>
      <c r="E802" s="210"/>
      <c r="F802" s="210"/>
      <c r="G802" s="210"/>
      <c r="H802" s="210"/>
      <c r="I802" s="210"/>
      <c r="J802" s="210"/>
      <c r="K802" s="210"/>
      <c r="L802" s="210"/>
      <c r="M802" s="210"/>
      <c r="N802" s="210"/>
      <c r="O802" s="210"/>
      <c r="P802" s="210"/>
      <c r="Q802" s="210"/>
      <c r="R802" s="210"/>
      <c r="S802" s="210"/>
      <c r="T802" s="210"/>
      <c r="U802" s="210"/>
      <c r="V802" s="210"/>
      <c r="W802" s="210"/>
      <c r="X802" s="210"/>
      <c r="Y802" s="210"/>
      <c r="Z802" s="210"/>
    </row>
    <row r="803" spans="1:26" ht="15.75" customHeight="1" x14ac:dyDescent="0.25">
      <c r="A803" s="210"/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210"/>
      <c r="P803" s="210"/>
      <c r="Q803" s="210"/>
      <c r="R803" s="210"/>
      <c r="S803" s="210"/>
      <c r="T803" s="210"/>
      <c r="U803" s="210"/>
      <c r="V803" s="210"/>
      <c r="W803" s="210"/>
      <c r="X803" s="210"/>
      <c r="Y803" s="210"/>
      <c r="Z803" s="210"/>
    </row>
    <row r="804" spans="1:26" ht="15.75" customHeight="1" x14ac:dyDescent="0.25">
      <c r="A804" s="210"/>
      <c r="B804" s="210"/>
      <c r="C804" s="210"/>
      <c r="D804" s="210"/>
      <c r="E804" s="210"/>
      <c r="F804" s="210"/>
      <c r="G804" s="210"/>
      <c r="H804" s="210"/>
      <c r="I804" s="210"/>
      <c r="J804" s="210"/>
      <c r="K804" s="210"/>
      <c r="L804" s="210"/>
      <c r="M804" s="210"/>
      <c r="N804" s="210"/>
      <c r="O804" s="210"/>
      <c r="P804" s="210"/>
      <c r="Q804" s="210"/>
      <c r="R804" s="210"/>
      <c r="S804" s="210"/>
      <c r="T804" s="210"/>
      <c r="U804" s="210"/>
      <c r="V804" s="210"/>
      <c r="W804" s="210"/>
      <c r="X804" s="210"/>
      <c r="Y804" s="210"/>
      <c r="Z804" s="210"/>
    </row>
    <row r="805" spans="1:26" ht="15.75" customHeight="1" x14ac:dyDescent="0.25">
      <c r="A805" s="210"/>
      <c r="B805" s="210"/>
      <c r="C805" s="210"/>
      <c r="D805" s="210"/>
      <c r="E805" s="210"/>
      <c r="F805" s="210"/>
      <c r="G805" s="210"/>
      <c r="H805" s="210"/>
      <c r="I805" s="210"/>
      <c r="J805" s="210"/>
      <c r="K805" s="210"/>
      <c r="L805" s="210"/>
      <c r="M805" s="210"/>
      <c r="N805" s="210"/>
      <c r="O805" s="210"/>
      <c r="P805" s="210"/>
      <c r="Q805" s="210"/>
      <c r="R805" s="210"/>
      <c r="S805" s="210"/>
      <c r="T805" s="210"/>
      <c r="U805" s="210"/>
      <c r="V805" s="210"/>
      <c r="W805" s="210"/>
      <c r="X805" s="210"/>
      <c r="Y805" s="210"/>
      <c r="Z805" s="210"/>
    </row>
    <row r="806" spans="1:26" ht="15.75" customHeight="1" x14ac:dyDescent="0.25">
      <c r="A806" s="210"/>
      <c r="B806" s="210"/>
      <c r="C806" s="210"/>
      <c r="D806" s="210"/>
      <c r="E806" s="210"/>
      <c r="F806" s="210"/>
      <c r="G806" s="210"/>
      <c r="H806" s="210"/>
      <c r="I806" s="210"/>
      <c r="J806" s="210"/>
      <c r="K806" s="210"/>
      <c r="L806" s="210"/>
      <c r="M806" s="210"/>
      <c r="N806" s="210"/>
      <c r="O806" s="210"/>
      <c r="P806" s="210"/>
      <c r="Q806" s="210"/>
      <c r="R806" s="210"/>
      <c r="S806" s="210"/>
      <c r="T806" s="210"/>
      <c r="U806" s="210"/>
      <c r="V806" s="210"/>
      <c r="W806" s="210"/>
      <c r="X806" s="210"/>
      <c r="Y806" s="210"/>
      <c r="Z806" s="210"/>
    </row>
    <row r="807" spans="1:26" ht="15.75" customHeight="1" x14ac:dyDescent="0.25">
      <c r="A807" s="210"/>
      <c r="B807" s="210"/>
      <c r="C807" s="210"/>
      <c r="D807" s="210"/>
      <c r="E807" s="210"/>
      <c r="F807" s="210"/>
      <c r="G807" s="210"/>
      <c r="H807" s="210"/>
      <c r="I807" s="210"/>
      <c r="J807" s="210"/>
      <c r="K807" s="210"/>
      <c r="L807" s="210"/>
      <c r="M807" s="210"/>
      <c r="N807" s="210"/>
      <c r="O807" s="210"/>
      <c r="P807" s="210"/>
      <c r="Q807" s="210"/>
      <c r="R807" s="210"/>
      <c r="S807" s="210"/>
      <c r="T807" s="210"/>
      <c r="U807" s="210"/>
      <c r="V807" s="210"/>
      <c r="W807" s="210"/>
      <c r="X807" s="210"/>
      <c r="Y807" s="210"/>
      <c r="Z807" s="210"/>
    </row>
    <row r="808" spans="1:26" ht="15.75" customHeight="1" x14ac:dyDescent="0.25">
      <c r="A808" s="210"/>
      <c r="B808" s="210"/>
      <c r="C808" s="210"/>
      <c r="D808" s="210"/>
      <c r="E808" s="210"/>
      <c r="F808" s="210"/>
      <c r="G808" s="210"/>
      <c r="H808" s="210"/>
      <c r="I808" s="210"/>
      <c r="J808" s="210"/>
      <c r="K808" s="210"/>
      <c r="L808" s="210"/>
      <c r="M808" s="210"/>
      <c r="N808" s="210"/>
      <c r="O808" s="210"/>
      <c r="P808" s="210"/>
      <c r="Q808" s="210"/>
      <c r="R808" s="210"/>
      <c r="S808" s="210"/>
      <c r="T808" s="210"/>
      <c r="U808" s="210"/>
      <c r="V808" s="210"/>
      <c r="W808" s="210"/>
      <c r="X808" s="210"/>
      <c r="Y808" s="210"/>
      <c r="Z808" s="210"/>
    </row>
    <row r="809" spans="1:26" ht="15.75" customHeight="1" x14ac:dyDescent="0.25">
      <c r="A809" s="210"/>
      <c r="B809" s="210"/>
      <c r="C809" s="210"/>
      <c r="D809" s="210"/>
      <c r="E809" s="210"/>
      <c r="F809" s="210"/>
      <c r="G809" s="210"/>
      <c r="H809" s="210"/>
      <c r="I809" s="210"/>
      <c r="J809" s="210"/>
      <c r="K809" s="210"/>
      <c r="L809" s="210"/>
      <c r="M809" s="210"/>
      <c r="N809" s="210"/>
      <c r="O809" s="210"/>
      <c r="P809" s="210"/>
      <c r="Q809" s="210"/>
      <c r="R809" s="210"/>
      <c r="S809" s="210"/>
      <c r="T809" s="210"/>
      <c r="U809" s="210"/>
      <c r="V809" s="210"/>
      <c r="W809" s="210"/>
      <c r="X809" s="210"/>
      <c r="Y809" s="210"/>
      <c r="Z809" s="210"/>
    </row>
    <row r="810" spans="1:26" ht="15.75" customHeight="1" x14ac:dyDescent="0.25">
      <c r="A810" s="210"/>
      <c r="B810" s="210"/>
      <c r="C810" s="210"/>
      <c r="D810" s="210"/>
      <c r="E810" s="210"/>
      <c r="F810" s="210"/>
      <c r="G810" s="210"/>
      <c r="H810" s="210"/>
      <c r="I810" s="210"/>
      <c r="J810" s="210"/>
      <c r="K810" s="210"/>
      <c r="L810" s="210"/>
      <c r="M810" s="210"/>
      <c r="N810" s="210"/>
      <c r="O810" s="210"/>
      <c r="P810" s="210"/>
      <c r="Q810" s="210"/>
      <c r="R810" s="210"/>
      <c r="S810" s="210"/>
      <c r="T810" s="210"/>
      <c r="U810" s="210"/>
      <c r="V810" s="210"/>
      <c r="W810" s="210"/>
      <c r="X810" s="210"/>
      <c r="Y810" s="210"/>
      <c r="Z810" s="210"/>
    </row>
    <row r="811" spans="1:26" ht="15.75" customHeight="1" x14ac:dyDescent="0.25">
      <c r="A811" s="210"/>
      <c r="B811" s="210"/>
      <c r="C811" s="210"/>
      <c r="D811" s="210"/>
      <c r="E811" s="210"/>
      <c r="F811" s="210"/>
      <c r="G811" s="210"/>
      <c r="H811" s="210"/>
      <c r="I811" s="210"/>
      <c r="J811" s="210"/>
      <c r="K811" s="210"/>
      <c r="L811" s="210"/>
      <c r="M811" s="210"/>
      <c r="N811" s="210"/>
      <c r="O811" s="210"/>
      <c r="P811" s="210"/>
      <c r="Q811" s="210"/>
      <c r="R811" s="210"/>
      <c r="S811" s="210"/>
      <c r="T811" s="210"/>
      <c r="U811" s="210"/>
      <c r="V811" s="210"/>
      <c r="W811" s="210"/>
      <c r="X811" s="210"/>
      <c r="Y811" s="210"/>
      <c r="Z811" s="210"/>
    </row>
    <row r="812" spans="1:26" ht="15.75" customHeight="1" x14ac:dyDescent="0.25">
      <c r="A812" s="210"/>
      <c r="B812" s="210"/>
      <c r="C812" s="210"/>
      <c r="D812" s="210"/>
      <c r="E812" s="210"/>
      <c r="F812" s="210"/>
      <c r="G812" s="210"/>
      <c r="H812" s="210"/>
      <c r="I812" s="210"/>
      <c r="J812" s="210"/>
      <c r="K812" s="210"/>
      <c r="L812" s="210"/>
      <c r="M812" s="210"/>
      <c r="N812" s="210"/>
      <c r="O812" s="210"/>
      <c r="P812" s="210"/>
      <c r="Q812" s="210"/>
      <c r="R812" s="210"/>
      <c r="S812" s="210"/>
      <c r="T812" s="210"/>
      <c r="U812" s="210"/>
      <c r="V812" s="210"/>
      <c r="W812" s="210"/>
      <c r="X812" s="210"/>
      <c r="Y812" s="210"/>
      <c r="Z812" s="210"/>
    </row>
    <row r="813" spans="1:26" ht="15.75" customHeight="1" x14ac:dyDescent="0.25">
      <c r="A813" s="210"/>
      <c r="B813" s="210"/>
      <c r="C813" s="210"/>
      <c r="D813" s="210"/>
      <c r="E813" s="210"/>
      <c r="F813" s="210"/>
      <c r="G813" s="210"/>
      <c r="H813" s="210"/>
      <c r="I813" s="210"/>
      <c r="J813" s="210"/>
      <c r="K813" s="210"/>
      <c r="L813" s="210"/>
      <c r="M813" s="210"/>
      <c r="N813" s="210"/>
      <c r="O813" s="210"/>
      <c r="P813" s="210"/>
      <c r="Q813" s="210"/>
      <c r="R813" s="210"/>
      <c r="S813" s="210"/>
      <c r="T813" s="210"/>
      <c r="U813" s="210"/>
      <c r="V813" s="210"/>
      <c r="W813" s="210"/>
      <c r="X813" s="210"/>
      <c r="Y813" s="210"/>
      <c r="Z813" s="210"/>
    </row>
    <row r="814" spans="1:26" ht="15.75" customHeight="1" x14ac:dyDescent="0.25">
      <c r="A814" s="210"/>
      <c r="B814" s="210"/>
      <c r="C814" s="210"/>
      <c r="D814" s="210"/>
      <c r="E814" s="210"/>
      <c r="F814" s="210"/>
      <c r="G814" s="210"/>
      <c r="H814" s="210"/>
      <c r="I814" s="210"/>
      <c r="J814" s="210"/>
      <c r="K814" s="210"/>
      <c r="L814" s="210"/>
      <c r="M814" s="210"/>
      <c r="N814" s="210"/>
      <c r="O814" s="210"/>
      <c r="P814" s="210"/>
      <c r="Q814" s="210"/>
      <c r="R814" s="210"/>
      <c r="S814" s="210"/>
      <c r="T814" s="210"/>
      <c r="U814" s="210"/>
      <c r="V814" s="210"/>
      <c r="W814" s="210"/>
      <c r="X814" s="210"/>
      <c r="Y814" s="210"/>
      <c r="Z814" s="210"/>
    </row>
    <row r="815" spans="1:26" ht="15.75" customHeight="1" x14ac:dyDescent="0.25">
      <c r="A815" s="210"/>
      <c r="B815" s="210"/>
      <c r="C815" s="210"/>
      <c r="D815" s="210"/>
      <c r="E815" s="210"/>
      <c r="F815" s="210"/>
      <c r="G815" s="210"/>
      <c r="H815" s="210"/>
      <c r="I815" s="210"/>
      <c r="J815" s="210"/>
      <c r="K815" s="210"/>
      <c r="L815" s="210"/>
      <c r="M815" s="210"/>
      <c r="N815" s="210"/>
      <c r="O815" s="210"/>
      <c r="P815" s="210"/>
      <c r="Q815" s="210"/>
      <c r="R815" s="210"/>
      <c r="S815" s="210"/>
      <c r="T815" s="210"/>
      <c r="U815" s="210"/>
      <c r="V815" s="210"/>
      <c r="W815" s="210"/>
      <c r="X815" s="210"/>
      <c r="Y815" s="210"/>
      <c r="Z815" s="210"/>
    </row>
    <row r="816" spans="1:26" ht="15.75" customHeight="1" x14ac:dyDescent="0.25">
      <c r="A816" s="210"/>
      <c r="B816" s="210"/>
      <c r="C816" s="210"/>
      <c r="D816" s="210"/>
      <c r="E816" s="210"/>
      <c r="F816" s="210"/>
      <c r="G816" s="210"/>
      <c r="H816" s="210"/>
      <c r="I816" s="210"/>
      <c r="J816" s="210"/>
      <c r="K816" s="210"/>
      <c r="L816" s="210"/>
      <c r="M816" s="210"/>
      <c r="N816" s="210"/>
      <c r="O816" s="210"/>
      <c r="P816" s="210"/>
      <c r="Q816" s="210"/>
      <c r="R816" s="210"/>
      <c r="S816" s="210"/>
      <c r="T816" s="210"/>
      <c r="U816" s="210"/>
      <c r="V816" s="210"/>
      <c r="W816" s="210"/>
      <c r="X816" s="210"/>
      <c r="Y816" s="210"/>
      <c r="Z816" s="210"/>
    </row>
    <row r="817" spans="1:26" ht="15.75" customHeight="1" x14ac:dyDescent="0.25">
      <c r="A817" s="210"/>
      <c r="B817" s="210"/>
      <c r="C817" s="210"/>
      <c r="D817" s="210"/>
      <c r="E817" s="210"/>
      <c r="F817" s="210"/>
      <c r="G817" s="210"/>
      <c r="H817" s="210"/>
      <c r="I817" s="210"/>
      <c r="J817" s="210"/>
      <c r="K817" s="210"/>
      <c r="L817" s="210"/>
      <c r="M817" s="210"/>
      <c r="N817" s="210"/>
      <c r="O817" s="210"/>
      <c r="P817" s="210"/>
      <c r="Q817" s="210"/>
      <c r="R817" s="210"/>
      <c r="S817" s="210"/>
      <c r="T817" s="210"/>
      <c r="U817" s="210"/>
      <c r="V817" s="210"/>
      <c r="W817" s="210"/>
      <c r="X817" s="210"/>
      <c r="Y817" s="210"/>
      <c r="Z817" s="210"/>
    </row>
    <row r="818" spans="1:26" ht="15.75" customHeight="1" x14ac:dyDescent="0.25">
      <c r="A818" s="210"/>
      <c r="B818" s="210"/>
      <c r="C818" s="210"/>
      <c r="D818" s="210"/>
      <c r="E818" s="210"/>
      <c r="F818" s="210"/>
      <c r="G818" s="210"/>
      <c r="H818" s="210"/>
      <c r="I818" s="210"/>
      <c r="J818" s="210"/>
      <c r="K818" s="210"/>
      <c r="L818" s="210"/>
      <c r="M818" s="210"/>
      <c r="N818" s="210"/>
      <c r="O818" s="210"/>
      <c r="P818" s="210"/>
      <c r="Q818" s="210"/>
      <c r="R818" s="210"/>
      <c r="S818" s="210"/>
      <c r="T818" s="210"/>
      <c r="U818" s="210"/>
      <c r="V818" s="210"/>
      <c r="W818" s="210"/>
      <c r="X818" s="210"/>
      <c r="Y818" s="210"/>
      <c r="Z818" s="210"/>
    </row>
    <row r="819" spans="1:26" ht="15.75" customHeight="1" x14ac:dyDescent="0.25">
      <c r="A819" s="210"/>
      <c r="B819" s="210"/>
      <c r="C819" s="210"/>
      <c r="D819" s="210"/>
      <c r="E819" s="210"/>
      <c r="F819" s="210"/>
      <c r="G819" s="210"/>
      <c r="H819" s="210"/>
      <c r="I819" s="210"/>
      <c r="J819" s="210"/>
      <c r="K819" s="210"/>
      <c r="L819" s="210"/>
      <c r="M819" s="210"/>
      <c r="N819" s="210"/>
      <c r="O819" s="210"/>
      <c r="P819" s="210"/>
      <c r="Q819" s="210"/>
      <c r="R819" s="210"/>
      <c r="S819" s="210"/>
      <c r="T819" s="210"/>
      <c r="U819" s="210"/>
      <c r="V819" s="210"/>
      <c r="W819" s="210"/>
      <c r="X819" s="210"/>
      <c r="Y819" s="210"/>
      <c r="Z819" s="210"/>
    </row>
    <row r="820" spans="1:26" ht="15.75" customHeight="1" x14ac:dyDescent="0.25">
      <c r="A820" s="210"/>
      <c r="B820" s="210"/>
      <c r="C820" s="210"/>
      <c r="D820" s="210"/>
      <c r="E820" s="210"/>
      <c r="F820" s="210"/>
      <c r="G820" s="210"/>
      <c r="H820" s="210"/>
      <c r="I820" s="210"/>
      <c r="J820" s="210"/>
      <c r="K820" s="210"/>
      <c r="L820" s="210"/>
      <c r="M820" s="210"/>
      <c r="N820" s="210"/>
      <c r="O820" s="210"/>
      <c r="P820" s="210"/>
      <c r="Q820" s="210"/>
      <c r="R820" s="210"/>
      <c r="S820" s="210"/>
      <c r="T820" s="210"/>
      <c r="U820" s="210"/>
      <c r="V820" s="210"/>
      <c r="W820" s="210"/>
      <c r="X820" s="210"/>
      <c r="Y820" s="210"/>
      <c r="Z820" s="210"/>
    </row>
    <row r="821" spans="1:26" ht="15.75" customHeight="1" x14ac:dyDescent="0.25">
      <c r="A821" s="210"/>
      <c r="B821" s="210"/>
      <c r="C821" s="210"/>
      <c r="D821" s="210"/>
      <c r="E821" s="210"/>
      <c r="F821" s="210"/>
      <c r="G821" s="210"/>
      <c r="H821" s="210"/>
      <c r="I821" s="210"/>
      <c r="J821" s="210"/>
      <c r="K821" s="210"/>
      <c r="L821" s="210"/>
      <c r="M821" s="210"/>
      <c r="N821" s="210"/>
      <c r="O821" s="210"/>
      <c r="P821" s="210"/>
      <c r="Q821" s="210"/>
      <c r="R821" s="210"/>
      <c r="S821" s="210"/>
      <c r="T821" s="210"/>
      <c r="U821" s="210"/>
      <c r="V821" s="210"/>
      <c r="W821" s="210"/>
      <c r="X821" s="210"/>
      <c r="Y821" s="210"/>
      <c r="Z821" s="210"/>
    </row>
    <row r="822" spans="1:26" ht="15.75" customHeight="1" x14ac:dyDescent="0.25">
      <c r="A822" s="210"/>
      <c r="B822" s="210"/>
      <c r="C822" s="210"/>
      <c r="D822" s="210"/>
      <c r="E822" s="210"/>
      <c r="F822" s="210"/>
      <c r="G822" s="210"/>
      <c r="H822" s="210"/>
      <c r="I822" s="210"/>
      <c r="J822" s="210"/>
      <c r="K822" s="210"/>
      <c r="L822" s="210"/>
      <c r="M822" s="210"/>
      <c r="N822" s="210"/>
      <c r="O822" s="210"/>
      <c r="P822" s="210"/>
      <c r="Q822" s="210"/>
      <c r="R822" s="210"/>
      <c r="S822" s="210"/>
      <c r="T822" s="210"/>
      <c r="U822" s="210"/>
      <c r="V822" s="210"/>
      <c r="W822" s="210"/>
      <c r="X822" s="210"/>
      <c r="Y822" s="210"/>
      <c r="Z822" s="210"/>
    </row>
    <row r="823" spans="1:26" ht="15.75" customHeight="1" x14ac:dyDescent="0.25">
      <c r="A823" s="210"/>
      <c r="B823" s="210"/>
      <c r="C823" s="210"/>
      <c r="D823" s="210"/>
      <c r="E823" s="210"/>
      <c r="F823" s="210"/>
      <c r="G823" s="210"/>
      <c r="H823" s="210"/>
      <c r="I823" s="210"/>
      <c r="J823" s="210"/>
      <c r="K823" s="210"/>
      <c r="L823" s="210"/>
      <c r="M823" s="210"/>
      <c r="N823" s="210"/>
      <c r="O823" s="210"/>
      <c r="P823" s="210"/>
      <c r="Q823" s="210"/>
      <c r="R823" s="210"/>
      <c r="S823" s="210"/>
      <c r="T823" s="210"/>
      <c r="U823" s="210"/>
      <c r="V823" s="210"/>
      <c r="W823" s="210"/>
      <c r="X823" s="210"/>
      <c r="Y823" s="210"/>
      <c r="Z823" s="210"/>
    </row>
    <row r="824" spans="1:26" ht="15.75" customHeight="1" x14ac:dyDescent="0.25">
      <c r="A824" s="210"/>
      <c r="B824" s="210"/>
      <c r="C824" s="210"/>
      <c r="D824" s="210"/>
      <c r="E824" s="210"/>
      <c r="F824" s="210"/>
      <c r="G824" s="210"/>
      <c r="H824" s="210"/>
      <c r="I824" s="210"/>
      <c r="J824" s="210"/>
      <c r="K824" s="210"/>
      <c r="L824" s="210"/>
      <c r="M824" s="210"/>
      <c r="N824" s="210"/>
      <c r="O824" s="210"/>
      <c r="P824" s="210"/>
      <c r="Q824" s="210"/>
      <c r="R824" s="210"/>
      <c r="S824" s="210"/>
      <c r="T824" s="210"/>
      <c r="U824" s="210"/>
      <c r="V824" s="210"/>
      <c r="W824" s="210"/>
      <c r="X824" s="210"/>
      <c r="Y824" s="210"/>
      <c r="Z824" s="210"/>
    </row>
    <row r="825" spans="1:26" ht="15.75" customHeight="1" x14ac:dyDescent="0.25">
      <c r="A825" s="210"/>
      <c r="B825" s="210"/>
      <c r="C825" s="210"/>
      <c r="D825" s="210"/>
      <c r="E825" s="210"/>
      <c r="F825" s="210"/>
      <c r="G825" s="210"/>
      <c r="H825" s="210"/>
      <c r="I825" s="210"/>
      <c r="J825" s="210"/>
      <c r="K825" s="210"/>
      <c r="L825" s="210"/>
      <c r="M825" s="210"/>
      <c r="N825" s="210"/>
      <c r="O825" s="210"/>
      <c r="P825" s="210"/>
      <c r="Q825" s="210"/>
      <c r="R825" s="210"/>
      <c r="S825" s="210"/>
      <c r="T825" s="210"/>
      <c r="U825" s="210"/>
      <c r="V825" s="210"/>
      <c r="W825" s="210"/>
      <c r="X825" s="210"/>
      <c r="Y825" s="210"/>
      <c r="Z825" s="210"/>
    </row>
    <row r="826" spans="1:26" ht="15.75" customHeight="1" x14ac:dyDescent="0.25">
      <c r="A826" s="210"/>
      <c r="B826" s="210"/>
      <c r="C826" s="210"/>
      <c r="D826" s="210"/>
      <c r="E826" s="210"/>
      <c r="F826" s="210"/>
      <c r="G826" s="210"/>
      <c r="H826" s="210"/>
      <c r="I826" s="210"/>
      <c r="J826" s="210"/>
      <c r="K826" s="210"/>
      <c r="L826" s="210"/>
      <c r="M826" s="210"/>
      <c r="N826" s="210"/>
      <c r="O826" s="210"/>
      <c r="P826" s="210"/>
      <c r="Q826" s="210"/>
      <c r="R826" s="210"/>
      <c r="S826" s="210"/>
      <c r="T826" s="210"/>
      <c r="U826" s="210"/>
      <c r="V826" s="210"/>
      <c r="W826" s="210"/>
      <c r="X826" s="210"/>
      <c r="Y826" s="210"/>
      <c r="Z826" s="210"/>
    </row>
    <row r="827" spans="1:26" ht="15.75" customHeight="1" x14ac:dyDescent="0.25">
      <c r="A827" s="210"/>
      <c r="B827" s="210"/>
      <c r="C827" s="210"/>
      <c r="D827" s="210"/>
      <c r="E827" s="210"/>
      <c r="F827" s="210"/>
      <c r="G827" s="210"/>
      <c r="H827" s="210"/>
      <c r="I827" s="210"/>
      <c r="J827" s="210"/>
      <c r="K827" s="210"/>
      <c r="L827" s="210"/>
      <c r="M827" s="210"/>
      <c r="N827" s="210"/>
      <c r="O827" s="210"/>
      <c r="P827" s="210"/>
      <c r="Q827" s="210"/>
      <c r="R827" s="210"/>
      <c r="S827" s="210"/>
      <c r="T827" s="210"/>
      <c r="U827" s="210"/>
      <c r="V827" s="210"/>
      <c r="W827" s="210"/>
      <c r="X827" s="210"/>
      <c r="Y827" s="210"/>
      <c r="Z827" s="210"/>
    </row>
    <row r="828" spans="1:26" ht="15.75" customHeight="1" x14ac:dyDescent="0.25">
      <c r="A828" s="210"/>
      <c r="B828" s="210"/>
      <c r="C828" s="210"/>
      <c r="D828" s="210"/>
      <c r="E828" s="210"/>
      <c r="F828" s="210"/>
      <c r="G828" s="210"/>
      <c r="H828" s="210"/>
      <c r="I828" s="210"/>
      <c r="J828" s="210"/>
      <c r="K828" s="210"/>
      <c r="L828" s="210"/>
      <c r="M828" s="210"/>
      <c r="N828" s="210"/>
      <c r="O828" s="210"/>
      <c r="P828" s="210"/>
      <c r="Q828" s="210"/>
      <c r="R828" s="210"/>
      <c r="S828" s="210"/>
      <c r="T828" s="210"/>
      <c r="U828" s="210"/>
      <c r="V828" s="210"/>
      <c r="W828" s="210"/>
      <c r="X828" s="210"/>
      <c r="Y828" s="210"/>
      <c r="Z828" s="210"/>
    </row>
    <row r="829" spans="1:26" ht="15.75" customHeight="1" x14ac:dyDescent="0.25">
      <c r="A829" s="210"/>
      <c r="B829" s="210"/>
      <c r="C829" s="210"/>
      <c r="D829" s="210"/>
      <c r="E829" s="210"/>
      <c r="F829" s="210"/>
      <c r="G829" s="210"/>
      <c r="H829" s="210"/>
      <c r="I829" s="210"/>
      <c r="J829" s="210"/>
      <c r="K829" s="210"/>
      <c r="L829" s="210"/>
      <c r="M829" s="210"/>
      <c r="N829" s="210"/>
      <c r="O829" s="210"/>
      <c r="P829" s="210"/>
      <c r="Q829" s="210"/>
      <c r="R829" s="210"/>
      <c r="S829" s="210"/>
      <c r="T829" s="210"/>
      <c r="U829" s="210"/>
      <c r="V829" s="210"/>
      <c r="W829" s="210"/>
      <c r="X829" s="210"/>
      <c r="Y829" s="210"/>
      <c r="Z829" s="210"/>
    </row>
    <row r="830" spans="1:26" ht="15.75" customHeight="1" x14ac:dyDescent="0.25">
      <c r="A830" s="210"/>
      <c r="B830" s="210"/>
      <c r="C830" s="210"/>
      <c r="D830" s="210"/>
      <c r="E830" s="210"/>
      <c r="F830" s="210"/>
      <c r="G830" s="210"/>
      <c r="H830" s="210"/>
      <c r="I830" s="210"/>
      <c r="J830" s="210"/>
      <c r="K830" s="210"/>
      <c r="L830" s="210"/>
      <c r="M830" s="210"/>
      <c r="N830" s="210"/>
      <c r="O830" s="210"/>
      <c r="P830" s="210"/>
      <c r="Q830" s="210"/>
      <c r="R830" s="210"/>
      <c r="S830" s="210"/>
      <c r="T830" s="210"/>
      <c r="U830" s="210"/>
      <c r="V830" s="210"/>
      <c r="W830" s="210"/>
      <c r="X830" s="210"/>
      <c r="Y830" s="210"/>
      <c r="Z830" s="210"/>
    </row>
    <row r="831" spans="1:26" ht="15.75" customHeight="1" x14ac:dyDescent="0.25">
      <c r="A831" s="210"/>
      <c r="B831" s="210"/>
      <c r="C831" s="210"/>
      <c r="D831" s="210"/>
      <c r="E831" s="210"/>
      <c r="F831" s="210"/>
      <c r="G831" s="210"/>
      <c r="H831" s="210"/>
      <c r="I831" s="210"/>
      <c r="J831" s="210"/>
      <c r="K831" s="210"/>
      <c r="L831" s="210"/>
      <c r="M831" s="210"/>
      <c r="N831" s="210"/>
      <c r="O831" s="210"/>
      <c r="P831" s="210"/>
      <c r="Q831" s="210"/>
      <c r="R831" s="210"/>
      <c r="S831" s="210"/>
      <c r="T831" s="210"/>
      <c r="U831" s="210"/>
      <c r="V831" s="210"/>
      <c r="W831" s="210"/>
      <c r="X831" s="210"/>
      <c r="Y831" s="210"/>
      <c r="Z831" s="210"/>
    </row>
    <row r="832" spans="1:26" ht="15.75" customHeight="1" x14ac:dyDescent="0.25">
      <c r="A832" s="210"/>
      <c r="B832" s="210"/>
      <c r="C832" s="210"/>
      <c r="D832" s="210"/>
      <c r="E832" s="210"/>
      <c r="F832" s="210"/>
      <c r="G832" s="210"/>
      <c r="H832" s="210"/>
      <c r="I832" s="210"/>
      <c r="J832" s="210"/>
      <c r="K832" s="210"/>
      <c r="L832" s="210"/>
      <c r="M832" s="210"/>
      <c r="N832" s="210"/>
      <c r="O832" s="210"/>
      <c r="P832" s="210"/>
      <c r="Q832" s="210"/>
      <c r="R832" s="210"/>
      <c r="S832" s="210"/>
      <c r="T832" s="210"/>
      <c r="U832" s="210"/>
      <c r="V832" s="210"/>
      <c r="W832" s="210"/>
      <c r="X832" s="210"/>
      <c r="Y832" s="210"/>
      <c r="Z832" s="210"/>
    </row>
    <row r="833" spans="1:26" ht="15.75" customHeight="1" x14ac:dyDescent="0.25">
      <c r="A833" s="210"/>
      <c r="B833" s="210"/>
      <c r="C833" s="210"/>
      <c r="D833" s="210"/>
      <c r="E833" s="210"/>
      <c r="F833" s="210"/>
      <c r="G833" s="210"/>
      <c r="H833" s="210"/>
      <c r="I833" s="210"/>
      <c r="J833" s="210"/>
      <c r="K833" s="210"/>
      <c r="L833" s="210"/>
      <c r="M833" s="210"/>
      <c r="N833" s="210"/>
      <c r="O833" s="210"/>
      <c r="P833" s="210"/>
      <c r="Q833" s="210"/>
      <c r="R833" s="210"/>
      <c r="S833" s="210"/>
      <c r="T833" s="210"/>
      <c r="U833" s="210"/>
      <c r="V833" s="210"/>
      <c r="W833" s="210"/>
      <c r="X833" s="210"/>
      <c r="Y833" s="210"/>
      <c r="Z833" s="210"/>
    </row>
    <row r="834" spans="1:26" ht="15.75" customHeight="1" x14ac:dyDescent="0.25">
      <c r="A834" s="210"/>
      <c r="B834" s="210"/>
      <c r="C834" s="210"/>
      <c r="D834" s="210"/>
      <c r="E834" s="210"/>
      <c r="F834" s="210"/>
      <c r="G834" s="210"/>
      <c r="H834" s="210"/>
      <c r="I834" s="210"/>
      <c r="J834" s="210"/>
      <c r="K834" s="210"/>
      <c r="L834" s="210"/>
      <c r="M834" s="210"/>
      <c r="N834" s="210"/>
      <c r="O834" s="210"/>
      <c r="P834" s="210"/>
      <c r="Q834" s="210"/>
      <c r="R834" s="210"/>
      <c r="S834" s="210"/>
      <c r="T834" s="210"/>
      <c r="U834" s="210"/>
      <c r="V834" s="210"/>
      <c r="W834" s="210"/>
      <c r="X834" s="210"/>
      <c r="Y834" s="210"/>
      <c r="Z834" s="210"/>
    </row>
    <row r="835" spans="1:26" ht="15.75" customHeight="1" x14ac:dyDescent="0.25">
      <c r="A835" s="210"/>
      <c r="B835" s="210"/>
      <c r="C835" s="210"/>
      <c r="D835" s="210"/>
      <c r="E835" s="210"/>
      <c r="F835" s="210"/>
      <c r="G835" s="210"/>
      <c r="H835" s="210"/>
      <c r="I835" s="210"/>
      <c r="J835" s="210"/>
      <c r="K835" s="210"/>
      <c r="L835" s="210"/>
      <c r="M835" s="210"/>
      <c r="N835" s="210"/>
      <c r="O835" s="210"/>
      <c r="P835" s="210"/>
      <c r="Q835" s="210"/>
      <c r="R835" s="210"/>
      <c r="S835" s="210"/>
      <c r="T835" s="210"/>
      <c r="U835" s="210"/>
      <c r="V835" s="210"/>
      <c r="W835" s="210"/>
      <c r="X835" s="210"/>
      <c r="Y835" s="210"/>
      <c r="Z835" s="210"/>
    </row>
    <row r="836" spans="1:26" ht="15.75" customHeight="1" x14ac:dyDescent="0.25">
      <c r="A836" s="210"/>
      <c r="B836" s="210"/>
      <c r="C836" s="210"/>
      <c r="D836" s="210"/>
      <c r="E836" s="210"/>
      <c r="F836" s="210"/>
      <c r="G836" s="210"/>
      <c r="H836" s="210"/>
      <c r="I836" s="210"/>
      <c r="J836" s="210"/>
      <c r="K836" s="210"/>
      <c r="L836" s="210"/>
      <c r="M836" s="210"/>
      <c r="N836" s="210"/>
      <c r="O836" s="210"/>
      <c r="P836" s="210"/>
      <c r="Q836" s="210"/>
      <c r="R836" s="210"/>
      <c r="S836" s="210"/>
      <c r="T836" s="210"/>
      <c r="U836" s="210"/>
      <c r="V836" s="210"/>
      <c r="W836" s="210"/>
      <c r="X836" s="210"/>
      <c r="Y836" s="210"/>
      <c r="Z836" s="210"/>
    </row>
    <row r="837" spans="1:26" ht="15.75" customHeight="1" x14ac:dyDescent="0.25">
      <c r="A837" s="210"/>
      <c r="B837" s="210"/>
      <c r="C837" s="210"/>
      <c r="D837" s="210"/>
      <c r="E837" s="210"/>
      <c r="F837" s="210"/>
      <c r="G837" s="210"/>
      <c r="H837" s="210"/>
      <c r="I837" s="210"/>
      <c r="J837" s="210"/>
      <c r="K837" s="210"/>
      <c r="L837" s="210"/>
      <c r="M837" s="210"/>
      <c r="N837" s="210"/>
      <c r="O837" s="210"/>
      <c r="P837" s="210"/>
      <c r="Q837" s="210"/>
      <c r="R837" s="210"/>
      <c r="S837" s="210"/>
      <c r="T837" s="210"/>
      <c r="U837" s="210"/>
      <c r="V837" s="210"/>
      <c r="W837" s="210"/>
      <c r="X837" s="210"/>
      <c r="Y837" s="210"/>
      <c r="Z837" s="210"/>
    </row>
    <row r="838" spans="1:26" ht="15.75" customHeight="1" x14ac:dyDescent="0.25">
      <c r="A838" s="210"/>
      <c r="B838" s="210"/>
      <c r="C838" s="210"/>
      <c r="D838" s="210"/>
      <c r="E838" s="210"/>
      <c r="F838" s="210"/>
      <c r="G838" s="210"/>
      <c r="H838" s="210"/>
      <c r="I838" s="210"/>
      <c r="J838" s="210"/>
      <c r="K838" s="210"/>
      <c r="L838" s="210"/>
      <c r="M838" s="210"/>
      <c r="N838" s="210"/>
      <c r="O838" s="210"/>
      <c r="P838" s="210"/>
      <c r="Q838" s="210"/>
      <c r="R838" s="210"/>
      <c r="S838" s="210"/>
      <c r="T838" s="210"/>
      <c r="U838" s="210"/>
      <c r="V838" s="210"/>
      <c r="W838" s="210"/>
      <c r="X838" s="210"/>
      <c r="Y838" s="210"/>
      <c r="Z838" s="210"/>
    </row>
    <row r="839" spans="1:26" ht="15.75" customHeight="1" x14ac:dyDescent="0.25">
      <c r="A839" s="210"/>
      <c r="B839" s="210"/>
      <c r="C839" s="210"/>
      <c r="D839" s="210"/>
      <c r="E839" s="210"/>
      <c r="F839" s="210"/>
      <c r="G839" s="210"/>
      <c r="H839" s="210"/>
      <c r="I839" s="210"/>
      <c r="J839" s="210"/>
      <c r="K839" s="210"/>
      <c r="L839" s="210"/>
      <c r="M839" s="210"/>
      <c r="N839" s="210"/>
      <c r="O839" s="210"/>
      <c r="P839" s="210"/>
      <c r="Q839" s="210"/>
      <c r="R839" s="210"/>
      <c r="S839" s="210"/>
      <c r="T839" s="210"/>
      <c r="U839" s="210"/>
      <c r="V839" s="210"/>
      <c r="W839" s="210"/>
      <c r="X839" s="210"/>
      <c r="Y839" s="210"/>
      <c r="Z839" s="210"/>
    </row>
    <row r="840" spans="1:26" ht="15.75" customHeight="1" x14ac:dyDescent="0.25">
      <c r="A840" s="210"/>
      <c r="B840" s="210"/>
      <c r="C840" s="210"/>
      <c r="D840" s="210"/>
      <c r="E840" s="210"/>
      <c r="F840" s="210"/>
      <c r="G840" s="210"/>
      <c r="H840" s="210"/>
      <c r="I840" s="210"/>
      <c r="J840" s="210"/>
      <c r="K840" s="210"/>
      <c r="L840" s="210"/>
      <c r="M840" s="210"/>
      <c r="N840" s="210"/>
      <c r="O840" s="210"/>
      <c r="P840" s="210"/>
      <c r="Q840" s="210"/>
      <c r="R840" s="210"/>
      <c r="S840" s="210"/>
      <c r="T840" s="210"/>
      <c r="U840" s="210"/>
      <c r="V840" s="210"/>
      <c r="W840" s="210"/>
      <c r="X840" s="210"/>
      <c r="Y840" s="210"/>
      <c r="Z840" s="210"/>
    </row>
    <row r="841" spans="1:26" ht="15.75" customHeight="1" x14ac:dyDescent="0.25">
      <c r="A841" s="210"/>
      <c r="B841" s="210"/>
      <c r="C841" s="210"/>
      <c r="D841" s="210"/>
      <c r="E841" s="210"/>
      <c r="F841" s="210"/>
      <c r="G841" s="210"/>
      <c r="H841" s="210"/>
      <c r="I841" s="210"/>
      <c r="J841" s="210"/>
      <c r="K841" s="210"/>
      <c r="L841" s="210"/>
      <c r="M841" s="210"/>
      <c r="N841" s="210"/>
      <c r="O841" s="210"/>
      <c r="P841" s="210"/>
      <c r="Q841" s="210"/>
      <c r="R841" s="210"/>
      <c r="S841" s="210"/>
      <c r="T841" s="210"/>
      <c r="U841" s="210"/>
      <c r="V841" s="210"/>
      <c r="W841" s="210"/>
      <c r="X841" s="210"/>
      <c r="Y841" s="210"/>
      <c r="Z841" s="210"/>
    </row>
    <row r="842" spans="1:26" ht="15.75" customHeight="1" x14ac:dyDescent="0.25">
      <c r="A842" s="210"/>
      <c r="B842" s="210"/>
      <c r="C842" s="210"/>
      <c r="D842" s="210"/>
      <c r="E842" s="210"/>
      <c r="F842" s="210"/>
      <c r="G842" s="210"/>
      <c r="H842" s="210"/>
      <c r="I842" s="210"/>
      <c r="J842" s="210"/>
      <c r="K842" s="210"/>
      <c r="L842" s="210"/>
      <c r="M842" s="210"/>
      <c r="N842" s="210"/>
      <c r="O842" s="210"/>
      <c r="P842" s="210"/>
      <c r="Q842" s="210"/>
      <c r="R842" s="210"/>
      <c r="S842" s="210"/>
      <c r="T842" s="210"/>
      <c r="U842" s="210"/>
      <c r="V842" s="210"/>
      <c r="W842" s="210"/>
      <c r="X842" s="210"/>
      <c r="Y842" s="210"/>
      <c r="Z842" s="210"/>
    </row>
    <row r="843" spans="1:26" ht="15.75" customHeight="1" x14ac:dyDescent="0.25">
      <c r="A843" s="210"/>
      <c r="B843" s="210"/>
      <c r="C843" s="210"/>
      <c r="D843" s="210"/>
      <c r="E843" s="210"/>
      <c r="F843" s="210"/>
      <c r="G843" s="210"/>
      <c r="H843" s="210"/>
      <c r="I843" s="210"/>
      <c r="J843" s="210"/>
      <c r="K843" s="210"/>
      <c r="L843" s="210"/>
      <c r="M843" s="210"/>
      <c r="N843" s="210"/>
      <c r="O843" s="210"/>
      <c r="P843" s="210"/>
      <c r="Q843" s="210"/>
      <c r="R843" s="210"/>
      <c r="S843" s="210"/>
      <c r="T843" s="210"/>
      <c r="U843" s="210"/>
      <c r="V843" s="210"/>
      <c r="W843" s="210"/>
      <c r="X843" s="210"/>
      <c r="Y843" s="210"/>
      <c r="Z843" s="210"/>
    </row>
    <row r="844" spans="1:26" ht="15.75" customHeight="1" x14ac:dyDescent="0.25">
      <c r="A844" s="210"/>
      <c r="B844" s="210"/>
      <c r="C844" s="210"/>
      <c r="D844" s="210"/>
      <c r="E844" s="210"/>
      <c r="F844" s="210"/>
      <c r="G844" s="210"/>
      <c r="H844" s="210"/>
      <c r="I844" s="210"/>
      <c r="J844" s="210"/>
      <c r="K844" s="210"/>
      <c r="L844" s="210"/>
      <c r="M844" s="210"/>
      <c r="N844" s="210"/>
      <c r="O844" s="210"/>
      <c r="P844" s="210"/>
      <c r="Q844" s="210"/>
      <c r="R844" s="210"/>
      <c r="S844" s="210"/>
      <c r="T844" s="210"/>
      <c r="U844" s="210"/>
      <c r="V844" s="210"/>
      <c r="W844" s="210"/>
      <c r="X844" s="210"/>
      <c r="Y844" s="210"/>
      <c r="Z844" s="210"/>
    </row>
    <row r="845" spans="1:26" ht="15.75" customHeight="1" x14ac:dyDescent="0.25">
      <c r="A845" s="210"/>
      <c r="B845" s="210"/>
      <c r="C845" s="210"/>
      <c r="D845" s="210"/>
      <c r="E845" s="210"/>
      <c r="F845" s="210"/>
      <c r="G845" s="210"/>
      <c r="H845" s="210"/>
      <c r="I845" s="210"/>
      <c r="J845" s="210"/>
      <c r="K845" s="210"/>
      <c r="L845" s="210"/>
      <c r="M845" s="210"/>
      <c r="N845" s="210"/>
      <c r="O845" s="210"/>
      <c r="P845" s="210"/>
      <c r="Q845" s="210"/>
      <c r="R845" s="210"/>
      <c r="S845" s="210"/>
      <c r="T845" s="210"/>
      <c r="U845" s="210"/>
      <c r="V845" s="210"/>
      <c r="W845" s="210"/>
      <c r="X845" s="210"/>
      <c r="Y845" s="210"/>
      <c r="Z845" s="210"/>
    </row>
    <row r="846" spans="1:26" ht="15.75" customHeight="1" x14ac:dyDescent="0.25">
      <c r="A846" s="210"/>
      <c r="B846" s="210"/>
      <c r="C846" s="210"/>
      <c r="D846" s="210"/>
      <c r="E846" s="210"/>
      <c r="F846" s="210"/>
      <c r="G846" s="210"/>
      <c r="H846" s="210"/>
      <c r="I846" s="210"/>
      <c r="J846" s="210"/>
      <c r="K846" s="210"/>
      <c r="L846" s="210"/>
      <c r="M846" s="210"/>
      <c r="N846" s="210"/>
      <c r="O846" s="210"/>
      <c r="P846" s="210"/>
      <c r="Q846" s="210"/>
      <c r="R846" s="210"/>
      <c r="S846" s="210"/>
      <c r="T846" s="210"/>
      <c r="U846" s="210"/>
      <c r="V846" s="210"/>
      <c r="W846" s="210"/>
      <c r="X846" s="210"/>
      <c r="Y846" s="210"/>
      <c r="Z846" s="210"/>
    </row>
    <row r="847" spans="1:26" ht="15.75" customHeight="1" x14ac:dyDescent="0.25">
      <c r="A847" s="210"/>
      <c r="B847" s="210"/>
      <c r="C847" s="210"/>
      <c r="D847" s="210"/>
      <c r="E847" s="210"/>
      <c r="F847" s="210"/>
      <c r="G847" s="210"/>
      <c r="H847" s="210"/>
      <c r="I847" s="210"/>
      <c r="J847" s="210"/>
      <c r="K847" s="210"/>
      <c r="L847" s="210"/>
      <c r="M847" s="210"/>
      <c r="N847" s="210"/>
      <c r="O847" s="210"/>
      <c r="P847" s="210"/>
      <c r="Q847" s="210"/>
      <c r="R847" s="210"/>
      <c r="S847" s="210"/>
      <c r="T847" s="210"/>
      <c r="U847" s="210"/>
      <c r="V847" s="210"/>
      <c r="W847" s="210"/>
      <c r="X847" s="210"/>
      <c r="Y847" s="210"/>
      <c r="Z847" s="210"/>
    </row>
    <row r="848" spans="1:26" ht="15.75" customHeight="1" x14ac:dyDescent="0.25">
      <c r="A848" s="210"/>
      <c r="B848" s="210"/>
      <c r="C848" s="210"/>
      <c r="D848" s="210"/>
      <c r="E848" s="210"/>
      <c r="F848" s="210"/>
      <c r="G848" s="210"/>
      <c r="H848" s="210"/>
      <c r="I848" s="210"/>
      <c r="J848" s="210"/>
      <c r="K848" s="210"/>
      <c r="L848" s="210"/>
      <c r="M848" s="210"/>
      <c r="N848" s="210"/>
      <c r="O848" s="210"/>
      <c r="P848" s="210"/>
      <c r="Q848" s="210"/>
      <c r="R848" s="210"/>
      <c r="S848" s="210"/>
      <c r="T848" s="210"/>
      <c r="U848" s="210"/>
      <c r="V848" s="210"/>
      <c r="W848" s="210"/>
      <c r="X848" s="210"/>
      <c r="Y848" s="210"/>
      <c r="Z848" s="210"/>
    </row>
    <row r="849" spans="1:26" ht="15.75" customHeight="1" x14ac:dyDescent="0.25">
      <c r="A849" s="210"/>
      <c r="B849" s="210"/>
      <c r="C849" s="210"/>
      <c r="D849" s="210"/>
      <c r="E849" s="210"/>
      <c r="F849" s="210"/>
      <c r="G849" s="210"/>
      <c r="H849" s="210"/>
      <c r="I849" s="210"/>
      <c r="J849" s="210"/>
      <c r="K849" s="210"/>
      <c r="L849" s="210"/>
      <c r="M849" s="210"/>
      <c r="N849" s="210"/>
      <c r="O849" s="210"/>
      <c r="P849" s="210"/>
      <c r="Q849" s="210"/>
      <c r="R849" s="210"/>
      <c r="S849" s="210"/>
      <c r="T849" s="210"/>
      <c r="U849" s="210"/>
      <c r="V849" s="210"/>
      <c r="W849" s="210"/>
      <c r="X849" s="210"/>
      <c r="Y849" s="210"/>
      <c r="Z849" s="210"/>
    </row>
    <row r="850" spans="1:26" ht="15.75" customHeight="1" x14ac:dyDescent="0.25">
      <c r="A850" s="210"/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210"/>
      <c r="P850" s="210"/>
      <c r="Q850" s="210"/>
      <c r="R850" s="210"/>
      <c r="S850" s="210"/>
      <c r="T850" s="210"/>
      <c r="U850" s="210"/>
      <c r="V850" s="210"/>
      <c r="W850" s="210"/>
      <c r="X850" s="210"/>
      <c r="Y850" s="210"/>
      <c r="Z850" s="210"/>
    </row>
    <row r="851" spans="1:26" ht="15.75" customHeight="1" x14ac:dyDescent="0.25">
      <c r="A851" s="210"/>
      <c r="B851" s="210"/>
      <c r="C851" s="210"/>
      <c r="D851" s="210"/>
      <c r="E851" s="210"/>
      <c r="F851" s="210"/>
      <c r="G851" s="210"/>
      <c r="H851" s="210"/>
      <c r="I851" s="210"/>
      <c r="J851" s="210"/>
      <c r="K851" s="210"/>
      <c r="L851" s="210"/>
      <c r="M851" s="210"/>
      <c r="N851" s="210"/>
      <c r="O851" s="210"/>
      <c r="P851" s="210"/>
      <c r="Q851" s="210"/>
      <c r="R851" s="210"/>
      <c r="S851" s="210"/>
      <c r="T851" s="210"/>
      <c r="U851" s="210"/>
      <c r="V851" s="210"/>
      <c r="W851" s="210"/>
      <c r="X851" s="210"/>
      <c r="Y851" s="210"/>
      <c r="Z851" s="210"/>
    </row>
    <row r="852" spans="1:26" ht="15.75" customHeight="1" x14ac:dyDescent="0.25">
      <c r="A852" s="210"/>
      <c r="B852" s="210"/>
      <c r="C852" s="210"/>
      <c r="D852" s="210"/>
      <c r="E852" s="210"/>
      <c r="F852" s="210"/>
      <c r="G852" s="210"/>
      <c r="H852" s="210"/>
      <c r="I852" s="210"/>
      <c r="J852" s="210"/>
      <c r="K852" s="210"/>
      <c r="L852" s="210"/>
      <c r="M852" s="210"/>
      <c r="N852" s="210"/>
      <c r="O852" s="210"/>
      <c r="P852" s="210"/>
      <c r="Q852" s="210"/>
      <c r="R852" s="210"/>
      <c r="S852" s="210"/>
      <c r="T852" s="210"/>
      <c r="U852" s="210"/>
      <c r="V852" s="210"/>
      <c r="W852" s="210"/>
      <c r="X852" s="210"/>
      <c r="Y852" s="210"/>
      <c r="Z852" s="210"/>
    </row>
    <row r="853" spans="1:26" ht="15.75" customHeight="1" x14ac:dyDescent="0.25">
      <c r="A853" s="210"/>
      <c r="B853" s="210"/>
      <c r="C853" s="210"/>
      <c r="D853" s="210"/>
      <c r="E853" s="210"/>
      <c r="F853" s="210"/>
      <c r="G853" s="210"/>
      <c r="H853" s="210"/>
      <c r="I853" s="210"/>
      <c r="J853" s="210"/>
      <c r="K853" s="210"/>
      <c r="L853" s="210"/>
      <c r="M853" s="210"/>
      <c r="N853" s="210"/>
      <c r="O853" s="210"/>
      <c r="P853" s="210"/>
      <c r="Q853" s="210"/>
      <c r="R853" s="210"/>
      <c r="S853" s="210"/>
      <c r="T853" s="210"/>
      <c r="U853" s="210"/>
      <c r="V853" s="210"/>
      <c r="W853" s="210"/>
      <c r="X853" s="210"/>
      <c r="Y853" s="210"/>
      <c r="Z853" s="210"/>
    </row>
    <row r="854" spans="1:26" ht="15.75" customHeight="1" x14ac:dyDescent="0.25">
      <c r="A854" s="210"/>
      <c r="B854" s="210"/>
      <c r="C854" s="210"/>
      <c r="D854" s="210"/>
      <c r="E854" s="210"/>
      <c r="F854" s="210"/>
      <c r="G854" s="210"/>
      <c r="H854" s="210"/>
      <c r="I854" s="210"/>
      <c r="J854" s="210"/>
      <c r="K854" s="210"/>
      <c r="L854" s="210"/>
      <c r="M854" s="210"/>
      <c r="N854" s="210"/>
      <c r="O854" s="210"/>
      <c r="P854" s="210"/>
      <c r="Q854" s="210"/>
      <c r="R854" s="210"/>
      <c r="S854" s="210"/>
      <c r="T854" s="210"/>
      <c r="U854" s="210"/>
      <c r="V854" s="210"/>
      <c r="W854" s="210"/>
      <c r="X854" s="210"/>
      <c r="Y854" s="210"/>
      <c r="Z854" s="210"/>
    </row>
    <row r="855" spans="1:26" ht="15.75" customHeight="1" x14ac:dyDescent="0.25">
      <c r="A855" s="210"/>
      <c r="B855" s="210"/>
      <c r="C855" s="210"/>
      <c r="D855" s="210"/>
      <c r="E855" s="210"/>
      <c r="F855" s="210"/>
      <c r="G855" s="210"/>
      <c r="H855" s="210"/>
      <c r="I855" s="210"/>
      <c r="J855" s="210"/>
      <c r="K855" s="210"/>
      <c r="L855" s="210"/>
      <c r="M855" s="210"/>
      <c r="N855" s="210"/>
      <c r="O855" s="210"/>
      <c r="P855" s="210"/>
      <c r="Q855" s="210"/>
      <c r="R855" s="210"/>
      <c r="S855" s="210"/>
      <c r="T855" s="210"/>
      <c r="U855" s="210"/>
      <c r="V855" s="210"/>
      <c r="W855" s="210"/>
      <c r="X855" s="210"/>
      <c r="Y855" s="210"/>
      <c r="Z855" s="210"/>
    </row>
    <row r="856" spans="1:26" ht="15.75" customHeight="1" x14ac:dyDescent="0.25">
      <c r="A856" s="210"/>
      <c r="B856" s="210"/>
      <c r="C856" s="210"/>
      <c r="D856" s="210"/>
      <c r="E856" s="210"/>
      <c r="F856" s="210"/>
      <c r="G856" s="210"/>
      <c r="H856" s="210"/>
      <c r="I856" s="210"/>
      <c r="J856" s="210"/>
      <c r="K856" s="210"/>
      <c r="L856" s="210"/>
      <c r="M856" s="210"/>
      <c r="N856" s="210"/>
      <c r="O856" s="210"/>
      <c r="P856" s="210"/>
      <c r="Q856" s="210"/>
      <c r="R856" s="210"/>
      <c r="S856" s="210"/>
      <c r="T856" s="210"/>
      <c r="U856" s="210"/>
      <c r="V856" s="210"/>
      <c r="W856" s="210"/>
      <c r="X856" s="210"/>
      <c r="Y856" s="210"/>
      <c r="Z856" s="210"/>
    </row>
    <row r="857" spans="1:26" ht="15.75" customHeight="1" x14ac:dyDescent="0.25">
      <c r="A857" s="210"/>
      <c r="B857" s="210"/>
      <c r="C857" s="210"/>
      <c r="D857" s="210"/>
      <c r="E857" s="210"/>
      <c r="F857" s="210"/>
      <c r="G857" s="210"/>
      <c r="H857" s="210"/>
      <c r="I857" s="210"/>
      <c r="J857" s="210"/>
      <c r="K857" s="210"/>
      <c r="L857" s="210"/>
      <c r="M857" s="210"/>
      <c r="N857" s="210"/>
      <c r="O857" s="210"/>
      <c r="P857" s="210"/>
      <c r="Q857" s="210"/>
      <c r="R857" s="210"/>
      <c r="S857" s="210"/>
      <c r="T857" s="210"/>
      <c r="U857" s="210"/>
      <c r="V857" s="210"/>
      <c r="W857" s="210"/>
      <c r="X857" s="210"/>
      <c r="Y857" s="210"/>
      <c r="Z857" s="210"/>
    </row>
    <row r="858" spans="1:26" ht="15.75" customHeight="1" x14ac:dyDescent="0.25">
      <c r="A858" s="210"/>
      <c r="B858" s="210"/>
      <c r="C858" s="210"/>
      <c r="D858" s="210"/>
      <c r="E858" s="210"/>
      <c r="F858" s="210"/>
      <c r="G858" s="210"/>
      <c r="H858" s="210"/>
      <c r="I858" s="210"/>
      <c r="J858" s="210"/>
      <c r="K858" s="210"/>
      <c r="L858" s="210"/>
      <c r="M858" s="210"/>
      <c r="N858" s="210"/>
      <c r="O858" s="210"/>
      <c r="P858" s="210"/>
      <c r="Q858" s="210"/>
      <c r="R858" s="210"/>
      <c r="S858" s="210"/>
      <c r="T858" s="210"/>
      <c r="U858" s="210"/>
      <c r="V858" s="210"/>
      <c r="W858" s="210"/>
      <c r="X858" s="210"/>
      <c r="Y858" s="210"/>
      <c r="Z858" s="210"/>
    </row>
    <row r="859" spans="1:26" ht="15.75" customHeight="1" x14ac:dyDescent="0.25">
      <c r="A859" s="210"/>
      <c r="B859" s="210"/>
      <c r="C859" s="210"/>
      <c r="D859" s="210"/>
      <c r="E859" s="210"/>
      <c r="F859" s="210"/>
      <c r="G859" s="210"/>
      <c r="H859" s="210"/>
      <c r="I859" s="210"/>
      <c r="J859" s="210"/>
      <c r="K859" s="210"/>
      <c r="L859" s="210"/>
      <c r="M859" s="210"/>
      <c r="N859" s="210"/>
      <c r="O859" s="210"/>
      <c r="P859" s="210"/>
      <c r="Q859" s="210"/>
      <c r="R859" s="210"/>
      <c r="S859" s="210"/>
      <c r="T859" s="210"/>
      <c r="U859" s="210"/>
      <c r="V859" s="210"/>
      <c r="W859" s="210"/>
      <c r="X859" s="210"/>
      <c r="Y859" s="210"/>
      <c r="Z859" s="210"/>
    </row>
    <row r="860" spans="1:26" ht="15.75" customHeight="1" x14ac:dyDescent="0.25">
      <c r="A860" s="210"/>
      <c r="B860" s="210"/>
      <c r="C860" s="210"/>
      <c r="D860" s="210"/>
      <c r="E860" s="210"/>
      <c r="F860" s="210"/>
      <c r="G860" s="210"/>
      <c r="H860" s="210"/>
      <c r="I860" s="210"/>
      <c r="J860" s="210"/>
      <c r="K860" s="210"/>
      <c r="L860" s="210"/>
      <c r="M860" s="210"/>
      <c r="N860" s="210"/>
      <c r="O860" s="210"/>
      <c r="P860" s="210"/>
      <c r="Q860" s="210"/>
      <c r="R860" s="210"/>
      <c r="S860" s="210"/>
      <c r="T860" s="210"/>
      <c r="U860" s="210"/>
      <c r="V860" s="210"/>
      <c r="W860" s="210"/>
      <c r="X860" s="210"/>
      <c r="Y860" s="210"/>
      <c r="Z860" s="210"/>
    </row>
    <row r="861" spans="1:26" ht="15.75" customHeight="1" x14ac:dyDescent="0.25">
      <c r="A861" s="210"/>
      <c r="B861" s="210"/>
      <c r="C861" s="210"/>
      <c r="D861" s="210"/>
      <c r="E861" s="210"/>
      <c r="F861" s="210"/>
      <c r="G861" s="210"/>
      <c r="H861" s="210"/>
      <c r="I861" s="210"/>
      <c r="J861" s="210"/>
      <c r="K861" s="210"/>
      <c r="L861" s="210"/>
      <c r="M861" s="210"/>
      <c r="N861" s="210"/>
      <c r="O861" s="210"/>
      <c r="P861" s="210"/>
      <c r="Q861" s="210"/>
      <c r="R861" s="210"/>
      <c r="S861" s="210"/>
      <c r="T861" s="210"/>
      <c r="U861" s="210"/>
      <c r="V861" s="210"/>
      <c r="W861" s="210"/>
      <c r="X861" s="210"/>
      <c r="Y861" s="210"/>
      <c r="Z861" s="210"/>
    </row>
    <row r="862" spans="1:26" ht="15.75" customHeight="1" x14ac:dyDescent="0.25">
      <c r="A862" s="210"/>
      <c r="B862" s="210"/>
      <c r="C862" s="210"/>
      <c r="D862" s="210"/>
      <c r="E862" s="210"/>
      <c r="F862" s="210"/>
      <c r="G862" s="210"/>
      <c r="H862" s="210"/>
      <c r="I862" s="210"/>
      <c r="J862" s="210"/>
      <c r="K862" s="210"/>
      <c r="L862" s="210"/>
      <c r="M862" s="210"/>
      <c r="N862" s="210"/>
      <c r="O862" s="210"/>
      <c r="P862" s="210"/>
      <c r="Q862" s="210"/>
      <c r="R862" s="210"/>
      <c r="S862" s="210"/>
      <c r="T862" s="210"/>
      <c r="U862" s="210"/>
      <c r="V862" s="210"/>
      <c r="W862" s="210"/>
      <c r="X862" s="210"/>
      <c r="Y862" s="210"/>
      <c r="Z862" s="210"/>
    </row>
    <row r="863" spans="1:26" ht="15.75" customHeight="1" x14ac:dyDescent="0.25">
      <c r="A863" s="210"/>
      <c r="B863" s="210"/>
      <c r="C863" s="210"/>
      <c r="D863" s="210"/>
      <c r="E863" s="210"/>
      <c r="F863" s="210"/>
      <c r="G863" s="210"/>
      <c r="H863" s="210"/>
      <c r="I863" s="210"/>
      <c r="J863" s="210"/>
      <c r="K863" s="210"/>
      <c r="L863" s="210"/>
      <c r="M863" s="210"/>
      <c r="N863" s="210"/>
      <c r="O863" s="210"/>
      <c r="P863" s="210"/>
      <c r="Q863" s="210"/>
      <c r="R863" s="210"/>
      <c r="S863" s="210"/>
      <c r="T863" s="210"/>
      <c r="U863" s="210"/>
      <c r="V863" s="210"/>
      <c r="W863" s="210"/>
      <c r="X863" s="210"/>
      <c r="Y863" s="210"/>
      <c r="Z863" s="210"/>
    </row>
    <row r="864" spans="1:26" ht="15.75" customHeight="1" x14ac:dyDescent="0.25">
      <c r="A864" s="210"/>
      <c r="B864" s="210"/>
      <c r="C864" s="210"/>
      <c r="D864" s="210"/>
      <c r="E864" s="210"/>
      <c r="F864" s="210"/>
      <c r="G864" s="210"/>
      <c r="H864" s="210"/>
      <c r="I864" s="210"/>
      <c r="J864" s="210"/>
      <c r="K864" s="210"/>
      <c r="L864" s="210"/>
      <c r="M864" s="210"/>
      <c r="N864" s="210"/>
      <c r="O864" s="210"/>
      <c r="P864" s="210"/>
      <c r="Q864" s="210"/>
      <c r="R864" s="210"/>
      <c r="S864" s="210"/>
      <c r="T864" s="210"/>
      <c r="U864" s="210"/>
      <c r="V864" s="210"/>
      <c r="W864" s="210"/>
      <c r="X864" s="210"/>
      <c r="Y864" s="210"/>
      <c r="Z864" s="210"/>
    </row>
    <row r="865" spans="1:26" ht="15.75" customHeight="1" x14ac:dyDescent="0.25">
      <c r="A865" s="210"/>
      <c r="B865" s="210"/>
      <c r="C865" s="210"/>
      <c r="D865" s="210"/>
      <c r="E865" s="210"/>
      <c r="F865" s="210"/>
      <c r="G865" s="210"/>
      <c r="H865" s="210"/>
      <c r="I865" s="210"/>
      <c r="J865" s="210"/>
      <c r="K865" s="210"/>
      <c r="L865" s="210"/>
      <c r="M865" s="210"/>
      <c r="N865" s="210"/>
      <c r="O865" s="210"/>
      <c r="P865" s="210"/>
      <c r="Q865" s="210"/>
      <c r="R865" s="210"/>
      <c r="S865" s="210"/>
      <c r="T865" s="210"/>
      <c r="U865" s="210"/>
      <c r="V865" s="210"/>
      <c r="W865" s="210"/>
      <c r="X865" s="210"/>
      <c r="Y865" s="210"/>
      <c r="Z865" s="210"/>
    </row>
    <row r="866" spans="1:26" ht="15.75" customHeight="1" x14ac:dyDescent="0.25">
      <c r="A866" s="210"/>
      <c r="B866" s="210"/>
      <c r="C866" s="210"/>
      <c r="D866" s="210"/>
      <c r="E866" s="210"/>
      <c r="F866" s="210"/>
      <c r="G866" s="210"/>
      <c r="H866" s="210"/>
      <c r="I866" s="210"/>
      <c r="J866" s="210"/>
      <c r="K866" s="210"/>
      <c r="L866" s="210"/>
      <c r="M866" s="210"/>
      <c r="N866" s="210"/>
      <c r="O866" s="210"/>
      <c r="P866" s="210"/>
      <c r="Q866" s="210"/>
      <c r="R866" s="210"/>
      <c r="S866" s="210"/>
      <c r="T866" s="210"/>
      <c r="U866" s="210"/>
      <c r="V866" s="210"/>
      <c r="W866" s="210"/>
      <c r="X866" s="210"/>
      <c r="Y866" s="210"/>
      <c r="Z866" s="210"/>
    </row>
    <row r="867" spans="1:26" ht="15.75" customHeight="1" x14ac:dyDescent="0.25">
      <c r="A867" s="210"/>
      <c r="B867" s="210"/>
      <c r="C867" s="210"/>
      <c r="D867" s="210"/>
      <c r="E867" s="210"/>
      <c r="F867" s="210"/>
      <c r="G867" s="210"/>
      <c r="H867" s="210"/>
      <c r="I867" s="210"/>
      <c r="J867" s="210"/>
      <c r="K867" s="210"/>
      <c r="L867" s="210"/>
      <c r="M867" s="210"/>
      <c r="N867" s="210"/>
      <c r="O867" s="210"/>
      <c r="P867" s="210"/>
      <c r="Q867" s="210"/>
      <c r="R867" s="210"/>
      <c r="S867" s="210"/>
      <c r="T867" s="210"/>
      <c r="U867" s="210"/>
      <c r="V867" s="210"/>
      <c r="W867" s="210"/>
      <c r="X867" s="210"/>
      <c r="Y867" s="210"/>
      <c r="Z867" s="210"/>
    </row>
    <row r="868" spans="1:26" ht="15.75" customHeight="1" x14ac:dyDescent="0.25">
      <c r="A868" s="210"/>
      <c r="B868" s="210"/>
      <c r="C868" s="210"/>
      <c r="D868" s="210"/>
      <c r="E868" s="210"/>
      <c r="F868" s="210"/>
      <c r="G868" s="210"/>
      <c r="H868" s="210"/>
      <c r="I868" s="210"/>
      <c r="J868" s="210"/>
      <c r="K868" s="210"/>
      <c r="L868" s="210"/>
      <c r="M868" s="210"/>
      <c r="N868" s="210"/>
      <c r="O868" s="210"/>
      <c r="P868" s="210"/>
      <c r="Q868" s="210"/>
      <c r="R868" s="210"/>
      <c r="S868" s="210"/>
      <c r="T868" s="210"/>
      <c r="U868" s="210"/>
      <c r="V868" s="210"/>
      <c r="W868" s="210"/>
      <c r="X868" s="210"/>
      <c r="Y868" s="210"/>
      <c r="Z868" s="210"/>
    </row>
    <row r="869" spans="1:26" ht="15.75" customHeight="1" x14ac:dyDescent="0.25">
      <c r="A869" s="210"/>
      <c r="B869" s="210"/>
      <c r="C869" s="210"/>
      <c r="D869" s="210"/>
      <c r="E869" s="210"/>
      <c r="F869" s="210"/>
      <c r="G869" s="210"/>
      <c r="H869" s="210"/>
      <c r="I869" s="210"/>
      <c r="J869" s="210"/>
      <c r="K869" s="210"/>
      <c r="L869" s="210"/>
      <c r="M869" s="210"/>
      <c r="N869" s="210"/>
      <c r="O869" s="210"/>
      <c r="P869" s="210"/>
      <c r="Q869" s="210"/>
      <c r="R869" s="210"/>
      <c r="S869" s="210"/>
      <c r="T869" s="210"/>
      <c r="U869" s="210"/>
      <c r="V869" s="210"/>
      <c r="W869" s="210"/>
      <c r="X869" s="210"/>
      <c r="Y869" s="210"/>
      <c r="Z869" s="210"/>
    </row>
    <row r="870" spans="1:26" ht="15.75" customHeight="1" x14ac:dyDescent="0.25">
      <c r="A870" s="210"/>
      <c r="B870" s="210"/>
      <c r="C870" s="210"/>
      <c r="D870" s="210"/>
      <c r="E870" s="210"/>
      <c r="F870" s="210"/>
      <c r="G870" s="210"/>
      <c r="H870" s="210"/>
      <c r="I870" s="210"/>
      <c r="J870" s="210"/>
      <c r="K870" s="210"/>
      <c r="L870" s="210"/>
      <c r="M870" s="210"/>
      <c r="N870" s="210"/>
      <c r="O870" s="210"/>
      <c r="P870" s="210"/>
      <c r="Q870" s="210"/>
      <c r="R870" s="210"/>
      <c r="S870" s="210"/>
      <c r="T870" s="210"/>
      <c r="U870" s="210"/>
      <c r="V870" s="210"/>
      <c r="W870" s="210"/>
      <c r="X870" s="210"/>
      <c r="Y870" s="210"/>
      <c r="Z870" s="210"/>
    </row>
    <row r="871" spans="1:26" ht="15.75" customHeight="1" x14ac:dyDescent="0.25">
      <c r="A871" s="210"/>
      <c r="B871" s="210"/>
      <c r="C871" s="210"/>
      <c r="D871" s="210"/>
      <c r="E871" s="210"/>
      <c r="F871" s="210"/>
      <c r="G871" s="210"/>
      <c r="H871" s="210"/>
      <c r="I871" s="210"/>
      <c r="J871" s="210"/>
      <c r="K871" s="210"/>
      <c r="L871" s="210"/>
      <c r="M871" s="210"/>
      <c r="N871" s="210"/>
      <c r="O871" s="210"/>
      <c r="P871" s="210"/>
      <c r="Q871" s="210"/>
      <c r="R871" s="210"/>
      <c r="S871" s="210"/>
      <c r="T871" s="210"/>
      <c r="U871" s="210"/>
      <c r="V871" s="210"/>
      <c r="W871" s="210"/>
      <c r="X871" s="210"/>
      <c r="Y871" s="210"/>
      <c r="Z871" s="210"/>
    </row>
    <row r="872" spans="1:26" ht="15.75" customHeight="1" x14ac:dyDescent="0.25">
      <c r="A872" s="210"/>
      <c r="B872" s="210"/>
      <c r="C872" s="210"/>
      <c r="D872" s="210"/>
      <c r="E872" s="210"/>
      <c r="F872" s="210"/>
      <c r="G872" s="210"/>
      <c r="H872" s="210"/>
      <c r="I872" s="210"/>
      <c r="J872" s="210"/>
      <c r="K872" s="210"/>
      <c r="L872" s="210"/>
      <c r="M872" s="210"/>
      <c r="N872" s="210"/>
      <c r="O872" s="210"/>
      <c r="P872" s="210"/>
      <c r="Q872" s="210"/>
      <c r="R872" s="210"/>
      <c r="S872" s="210"/>
      <c r="T872" s="210"/>
      <c r="U872" s="210"/>
      <c r="V872" s="210"/>
      <c r="W872" s="210"/>
      <c r="X872" s="210"/>
      <c r="Y872" s="210"/>
      <c r="Z872" s="210"/>
    </row>
    <row r="873" spans="1:26" ht="15.75" customHeight="1" x14ac:dyDescent="0.25">
      <c r="A873" s="210"/>
      <c r="B873" s="210"/>
      <c r="C873" s="210"/>
      <c r="D873" s="210"/>
      <c r="E873" s="210"/>
      <c r="F873" s="210"/>
      <c r="G873" s="210"/>
      <c r="H873" s="210"/>
      <c r="I873" s="210"/>
      <c r="J873" s="210"/>
      <c r="K873" s="210"/>
      <c r="L873" s="210"/>
      <c r="M873" s="210"/>
      <c r="N873" s="210"/>
      <c r="O873" s="210"/>
      <c r="P873" s="210"/>
      <c r="Q873" s="210"/>
      <c r="R873" s="210"/>
      <c r="S873" s="210"/>
      <c r="T873" s="210"/>
      <c r="U873" s="210"/>
      <c r="V873" s="210"/>
      <c r="W873" s="210"/>
      <c r="X873" s="210"/>
      <c r="Y873" s="210"/>
      <c r="Z873" s="210"/>
    </row>
    <row r="874" spans="1:26" ht="15.75" customHeight="1" x14ac:dyDescent="0.25">
      <c r="A874" s="210"/>
      <c r="B874" s="210"/>
      <c r="C874" s="210"/>
      <c r="D874" s="210"/>
      <c r="E874" s="210"/>
      <c r="F874" s="210"/>
      <c r="G874" s="210"/>
      <c r="H874" s="210"/>
      <c r="I874" s="210"/>
      <c r="J874" s="210"/>
      <c r="K874" s="210"/>
      <c r="L874" s="210"/>
      <c r="M874" s="210"/>
      <c r="N874" s="210"/>
      <c r="O874" s="210"/>
      <c r="P874" s="210"/>
      <c r="Q874" s="210"/>
      <c r="R874" s="210"/>
      <c r="S874" s="210"/>
      <c r="T874" s="210"/>
      <c r="U874" s="210"/>
      <c r="V874" s="210"/>
      <c r="W874" s="210"/>
      <c r="X874" s="210"/>
      <c r="Y874" s="210"/>
      <c r="Z874" s="210"/>
    </row>
    <row r="875" spans="1:26" ht="15.75" customHeight="1" x14ac:dyDescent="0.25">
      <c r="A875" s="210"/>
      <c r="B875" s="210"/>
      <c r="C875" s="210"/>
      <c r="D875" s="210"/>
      <c r="E875" s="210"/>
      <c r="F875" s="210"/>
      <c r="G875" s="210"/>
      <c r="H875" s="210"/>
      <c r="I875" s="210"/>
      <c r="J875" s="210"/>
      <c r="K875" s="210"/>
      <c r="L875" s="210"/>
      <c r="M875" s="210"/>
      <c r="N875" s="210"/>
      <c r="O875" s="210"/>
      <c r="P875" s="210"/>
      <c r="Q875" s="210"/>
      <c r="R875" s="210"/>
      <c r="S875" s="210"/>
      <c r="T875" s="210"/>
      <c r="U875" s="210"/>
      <c r="V875" s="210"/>
      <c r="W875" s="210"/>
      <c r="X875" s="210"/>
      <c r="Y875" s="210"/>
      <c r="Z875" s="210"/>
    </row>
    <row r="876" spans="1:26" ht="15.75" customHeight="1" x14ac:dyDescent="0.25">
      <c r="A876" s="210"/>
      <c r="B876" s="210"/>
      <c r="C876" s="210"/>
      <c r="D876" s="210"/>
      <c r="E876" s="210"/>
      <c r="F876" s="210"/>
      <c r="G876" s="210"/>
      <c r="H876" s="210"/>
      <c r="I876" s="210"/>
      <c r="J876" s="210"/>
      <c r="K876" s="210"/>
      <c r="L876" s="210"/>
      <c r="M876" s="210"/>
      <c r="N876" s="210"/>
      <c r="O876" s="210"/>
      <c r="P876" s="210"/>
      <c r="Q876" s="210"/>
      <c r="R876" s="210"/>
      <c r="S876" s="210"/>
      <c r="T876" s="210"/>
      <c r="U876" s="210"/>
      <c r="V876" s="210"/>
      <c r="W876" s="210"/>
      <c r="X876" s="210"/>
      <c r="Y876" s="210"/>
      <c r="Z876" s="210"/>
    </row>
    <row r="877" spans="1:26" ht="15.75" customHeight="1" x14ac:dyDescent="0.25">
      <c r="A877" s="210"/>
      <c r="B877" s="210"/>
      <c r="C877" s="210"/>
      <c r="D877" s="210"/>
      <c r="E877" s="210"/>
      <c r="F877" s="210"/>
      <c r="G877" s="210"/>
      <c r="H877" s="210"/>
      <c r="I877" s="210"/>
      <c r="J877" s="210"/>
      <c r="K877" s="210"/>
      <c r="L877" s="210"/>
      <c r="M877" s="210"/>
      <c r="N877" s="210"/>
      <c r="O877" s="210"/>
      <c r="P877" s="210"/>
      <c r="Q877" s="210"/>
      <c r="R877" s="210"/>
      <c r="S877" s="210"/>
      <c r="T877" s="210"/>
      <c r="U877" s="210"/>
      <c r="V877" s="210"/>
      <c r="W877" s="210"/>
      <c r="X877" s="210"/>
      <c r="Y877" s="210"/>
      <c r="Z877" s="210"/>
    </row>
    <row r="878" spans="1:26" ht="15.75" customHeight="1" x14ac:dyDescent="0.25">
      <c r="A878" s="210"/>
      <c r="B878" s="210"/>
      <c r="C878" s="210"/>
      <c r="D878" s="210"/>
      <c r="E878" s="210"/>
      <c r="F878" s="210"/>
      <c r="G878" s="210"/>
      <c r="H878" s="210"/>
      <c r="I878" s="210"/>
      <c r="J878" s="210"/>
      <c r="K878" s="210"/>
      <c r="L878" s="210"/>
      <c r="M878" s="210"/>
      <c r="N878" s="210"/>
      <c r="O878" s="210"/>
      <c r="P878" s="210"/>
      <c r="Q878" s="210"/>
      <c r="R878" s="210"/>
      <c r="S878" s="210"/>
      <c r="T878" s="210"/>
      <c r="U878" s="210"/>
      <c r="V878" s="210"/>
      <c r="W878" s="210"/>
      <c r="X878" s="210"/>
      <c r="Y878" s="210"/>
      <c r="Z878" s="210"/>
    </row>
    <row r="879" spans="1:26" ht="15.75" customHeight="1" x14ac:dyDescent="0.25">
      <c r="A879" s="210"/>
      <c r="B879" s="210"/>
      <c r="C879" s="210"/>
      <c r="D879" s="210"/>
      <c r="E879" s="210"/>
      <c r="F879" s="210"/>
      <c r="G879" s="210"/>
      <c r="H879" s="210"/>
      <c r="I879" s="210"/>
      <c r="J879" s="210"/>
      <c r="K879" s="210"/>
      <c r="L879" s="210"/>
      <c r="M879" s="210"/>
      <c r="N879" s="210"/>
      <c r="O879" s="210"/>
      <c r="P879" s="210"/>
      <c r="Q879" s="210"/>
      <c r="R879" s="210"/>
      <c r="S879" s="210"/>
      <c r="T879" s="210"/>
      <c r="U879" s="210"/>
      <c r="V879" s="210"/>
      <c r="W879" s="210"/>
      <c r="X879" s="210"/>
      <c r="Y879" s="210"/>
      <c r="Z879" s="210"/>
    </row>
    <row r="880" spans="1:26" ht="15.75" customHeight="1" x14ac:dyDescent="0.25">
      <c r="A880" s="210"/>
      <c r="B880" s="210"/>
      <c r="C880" s="210"/>
      <c r="D880" s="210"/>
      <c r="E880" s="210"/>
      <c r="F880" s="210"/>
      <c r="G880" s="210"/>
      <c r="H880" s="210"/>
      <c r="I880" s="210"/>
      <c r="J880" s="210"/>
      <c r="K880" s="210"/>
      <c r="L880" s="210"/>
      <c r="M880" s="210"/>
      <c r="N880" s="210"/>
      <c r="O880" s="210"/>
      <c r="P880" s="210"/>
      <c r="Q880" s="210"/>
      <c r="R880" s="210"/>
      <c r="S880" s="210"/>
      <c r="T880" s="210"/>
      <c r="U880" s="210"/>
      <c r="V880" s="210"/>
      <c r="W880" s="210"/>
      <c r="X880" s="210"/>
      <c r="Y880" s="210"/>
      <c r="Z880" s="210"/>
    </row>
    <row r="881" spans="1:26" ht="15.75" customHeight="1" x14ac:dyDescent="0.25">
      <c r="A881" s="210"/>
      <c r="B881" s="210"/>
      <c r="C881" s="210"/>
      <c r="D881" s="210"/>
      <c r="E881" s="210"/>
      <c r="F881" s="210"/>
      <c r="G881" s="210"/>
      <c r="H881" s="210"/>
      <c r="I881" s="210"/>
      <c r="J881" s="210"/>
      <c r="K881" s="210"/>
      <c r="L881" s="210"/>
      <c r="M881" s="210"/>
      <c r="N881" s="210"/>
      <c r="O881" s="210"/>
      <c r="P881" s="210"/>
      <c r="Q881" s="210"/>
      <c r="R881" s="210"/>
      <c r="S881" s="210"/>
      <c r="T881" s="210"/>
      <c r="U881" s="210"/>
      <c r="V881" s="210"/>
      <c r="W881" s="210"/>
      <c r="X881" s="210"/>
      <c r="Y881" s="210"/>
      <c r="Z881" s="210"/>
    </row>
    <row r="882" spans="1:26" ht="15.75" customHeight="1" x14ac:dyDescent="0.25">
      <c r="A882" s="210"/>
      <c r="B882" s="210"/>
      <c r="C882" s="210"/>
      <c r="D882" s="210"/>
      <c r="E882" s="210"/>
      <c r="F882" s="210"/>
      <c r="G882" s="210"/>
      <c r="H882" s="210"/>
      <c r="I882" s="210"/>
      <c r="J882" s="210"/>
      <c r="K882" s="210"/>
      <c r="L882" s="210"/>
      <c r="M882" s="210"/>
      <c r="N882" s="210"/>
      <c r="O882" s="210"/>
      <c r="P882" s="210"/>
      <c r="Q882" s="210"/>
      <c r="R882" s="210"/>
      <c r="S882" s="210"/>
      <c r="T882" s="210"/>
      <c r="U882" s="210"/>
      <c r="V882" s="210"/>
      <c r="W882" s="210"/>
      <c r="X882" s="210"/>
      <c r="Y882" s="210"/>
      <c r="Z882" s="210"/>
    </row>
    <row r="883" spans="1:26" ht="15.75" customHeight="1" x14ac:dyDescent="0.25">
      <c r="A883" s="210"/>
      <c r="B883" s="210"/>
      <c r="C883" s="210"/>
      <c r="D883" s="210"/>
      <c r="E883" s="210"/>
      <c r="F883" s="210"/>
      <c r="G883" s="210"/>
      <c r="H883" s="210"/>
      <c r="I883" s="210"/>
      <c r="J883" s="210"/>
      <c r="K883" s="210"/>
      <c r="L883" s="210"/>
      <c r="M883" s="210"/>
      <c r="N883" s="210"/>
      <c r="O883" s="210"/>
      <c r="P883" s="210"/>
      <c r="Q883" s="210"/>
      <c r="R883" s="210"/>
      <c r="S883" s="210"/>
      <c r="T883" s="210"/>
      <c r="U883" s="210"/>
      <c r="V883" s="210"/>
      <c r="W883" s="210"/>
      <c r="X883" s="210"/>
      <c r="Y883" s="210"/>
      <c r="Z883" s="210"/>
    </row>
    <row r="884" spans="1:26" ht="15.75" customHeight="1" x14ac:dyDescent="0.25">
      <c r="A884" s="210"/>
      <c r="B884" s="210"/>
      <c r="C884" s="210"/>
      <c r="D884" s="210"/>
      <c r="E884" s="210"/>
      <c r="F884" s="210"/>
      <c r="G884" s="210"/>
      <c r="H884" s="210"/>
      <c r="I884" s="210"/>
      <c r="J884" s="210"/>
      <c r="K884" s="210"/>
      <c r="L884" s="210"/>
      <c r="M884" s="210"/>
      <c r="N884" s="210"/>
      <c r="O884" s="210"/>
      <c r="P884" s="210"/>
      <c r="Q884" s="210"/>
      <c r="R884" s="210"/>
      <c r="S884" s="210"/>
      <c r="T884" s="210"/>
      <c r="U884" s="210"/>
      <c r="V884" s="210"/>
      <c r="W884" s="210"/>
      <c r="X884" s="210"/>
      <c r="Y884" s="210"/>
      <c r="Z884" s="210"/>
    </row>
    <row r="885" spans="1:26" ht="15.75" customHeight="1" x14ac:dyDescent="0.25">
      <c r="A885" s="210"/>
      <c r="B885" s="210"/>
      <c r="C885" s="210"/>
      <c r="D885" s="210"/>
      <c r="E885" s="210"/>
      <c r="F885" s="210"/>
      <c r="G885" s="210"/>
      <c r="H885" s="210"/>
      <c r="I885" s="210"/>
      <c r="J885" s="210"/>
      <c r="K885" s="210"/>
      <c r="L885" s="210"/>
      <c r="M885" s="210"/>
      <c r="N885" s="210"/>
      <c r="O885" s="210"/>
      <c r="P885" s="210"/>
      <c r="Q885" s="210"/>
      <c r="R885" s="210"/>
      <c r="S885" s="210"/>
      <c r="T885" s="210"/>
      <c r="U885" s="210"/>
      <c r="V885" s="210"/>
      <c r="W885" s="210"/>
      <c r="X885" s="210"/>
      <c r="Y885" s="210"/>
      <c r="Z885" s="210"/>
    </row>
    <row r="886" spans="1:26" ht="15.75" customHeight="1" x14ac:dyDescent="0.25">
      <c r="A886" s="210"/>
      <c r="B886" s="210"/>
      <c r="C886" s="210"/>
      <c r="D886" s="210"/>
      <c r="E886" s="210"/>
      <c r="F886" s="210"/>
      <c r="G886" s="210"/>
      <c r="H886" s="210"/>
      <c r="I886" s="210"/>
      <c r="J886" s="210"/>
      <c r="K886" s="210"/>
      <c r="L886" s="210"/>
      <c r="M886" s="210"/>
      <c r="N886" s="210"/>
      <c r="O886" s="210"/>
      <c r="P886" s="210"/>
      <c r="Q886" s="210"/>
      <c r="R886" s="210"/>
      <c r="S886" s="210"/>
      <c r="T886" s="210"/>
      <c r="U886" s="210"/>
      <c r="V886" s="210"/>
      <c r="W886" s="210"/>
      <c r="X886" s="210"/>
      <c r="Y886" s="210"/>
      <c r="Z886" s="210"/>
    </row>
    <row r="887" spans="1:26" ht="15.75" customHeight="1" x14ac:dyDescent="0.25">
      <c r="A887" s="210"/>
      <c r="B887" s="210"/>
      <c r="C887" s="210"/>
      <c r="D887" s="210"/>
      <c r="E887" s="210"/>
      <c r="F887" s="210"/>
      <c r="G887" s="210"/>
      <c r="H887" s="210"/>
      <c r="I887" s="210"/>
      <c r="J887" s="210"/>
      <c r="K887" s="210"/>
      <c r="L887" s="210"/>
      <c r="M887" s="210"/>
      <c r="N887" s="210"/>
      <c r="O887" s="210"/>
      <c r="P887" s="210"/>
      <c r="Q887" s="210"/>
      <c r="R887" s="210"/>
      <c r="S887" s="210"/>
      <c r="T887" s="210"/>
      <c r="U887" s="210"/>
      <c r="V887" s="210"/>
      <c r="W887" s="210"/>
      <c r="X887" s="210"/>
      <c r="Y887" s="210"/>
      <c r="Z887" s="210"/>
    </row>
    <row r="888" spans="1:26" ht="15.75" customHeight="1" x14ac:dyDescent="0.25">
      <c r="A888" s="210"/>
      <c r="B888" s="210"/>
      <c r="C888" s="210"/>
      <c r="D888" s="210"/>
      <c r="E888" s="210"/>
      <c r="F888" s="210"/>
      <c r="G888" s="210"/>
      <c r="H888" s="210"/>
      <c r="I888" s="210"/>
      <c r="J888" s="210"/>
      <c r="K888" s="210"/>
      <c r="L888" s="210"/>
      <c r="M888" s="210"/>
      <c r="N888" s="210"/>
      <c r="O888" s="210"/>
      <c r="P888" s="210"/>
      <c r="Q888" s="210"/>
      <c r="R888" s="210"/>
      <c r="S888" s="210"/>
      <c r="T888" s="210"/>
      <c r="U888" s="210"/>
      <c r="V888" s="210"/>
      <c r="W888" s="210"/>
      <c r="X888" s="210"/>
      <c r="Y888" s="210"/>
      <c r="Z888" s="210"/>
    </row>
    <row r="889" spans="1:26" ht="15.75" customHeight="1" x14ac:dyDescent="0.25">
      <c r="A889" s="210"/>
      <c r="B889" s="210"/>
      <c r="C889" s="210"/>
      <c r="D889" s="210"/>
      <c r="E889" s="210"/>
      <c r="F889" s="210"/>
      <c r="G889" s="210"/>
      <c r="H889" s="210"/>
      <c r="I889" s="210"/>
      <c r="J889" s="210"/>
      <c r="K889" s="210"/>
      <c r="L889" s="210"/>
      <c r="M889" s="210"/>
      <c r="N889" s="210"/>
      <c r="O889" s="210"/>
      <c r="P889" s="210"/>
      <c r="Q889" s="210"/>
      <c r="R889" s="210"/>
      <c r="S889" s="210"/>
      <c r="T889" s="210"/>
      <c r="U889" s="210"/>
      <c r="V889" s="210"/>
      <c r="W889" s="210"/>
      <c r="X889" s="210"/>
      <c r="Y889" s="210"/>
      <c r="Z889" s="210"/>
    </row>
    <row r="890" spans="1:26" ht="15.75" customHeight="1" x14ac:dyDescent="0.25">
      <c r="A890" s="210"/>
      <c r="B890" s="210"/>
      <c r="C890" s="210"/>
      <c r="D890" s="210"/>
      <c r="E890" s="210"/>
      <c r="F890" s="210"/>
      <c r="G890" s="210"/>
      <c r="H890" s="210"/>
      <c r="I890" s="210"/>
      <c r="J890" s="210"/>
      <c r="K890" s="210"/>
      <c r="L890" s="210"/>
      <c r="M890" s="210"/>
      <c r="N890" s="210"/>
      <c r="O890" s="210"/>
      <c r="P890" s="210"/>
      <c r="Q890" s="210"/>
      <c r="R890" s="210"/>
      <c r="S890" s="210"/>
      <c r="T890" s="210"/>
      <c r="U890" s="210"/>
      <c r="V890" s="210"/>
      <c r="W890" s="210"/>
      <c r="X890" s="210"/>
      <c r="Y890" s="210"/>
      <c r="Z890" s="210"/>
    </row>
    <row r="891" spans="1:26" ht="15.75" customHeight="1" x14ac:dyDescent="0.25">
      <c r="A891" s="210"/>
      <c r="B891" s="210"/>
      <c r="C891" s="210"/>
      <c r="D891" s="210"/>
      <c r="E891" s="210"/>
      <c r="F891" s="210"/>
      <c r="G891" s="210"/>
      <c r="H891" s="210"/>
      <c r="I891" s="210"/>
      <c r="J891" s="210"/>
      <c r="K891" s="210"/>
      <c r="L891" s="210"/>
      <c r="M891" s="210"/>
      <c r="N891" s="210"/>
      <c r="O891" s="210"/>
      <c r="P891" s="210"/>
      <c r="Q891" s="210"/>
      <c r="R891" s="210"/>
      <c r="S891" s="210"/>
      <c r="T891" s="210"/>
      <c r="U891" s="210"/>
      <c r="V891" s="210"/>
      <c r="W891" s="210"/>
      <c r="X891" s="210"/>
      <c r="Y891" s="210"/>
      <c r="Z891" s="210"/>
    </row>
    <row r="892" spans="1:26" ht="15.75" customHeight="1" x14ac:dyDescent="0.25">
      <c r="A892" s="210"/>
      <c r="B892" s="210"/>
      <c r="C892" s="210"/>
      <c r="D892" s="210"/>
      <c r="E892" s="210"/>
      <c r="F892" s="210"/>
      <c r="G892" s="210"/>
      <c r="H892" s="210"/>
      <c r="I892" s="210"/>
      <c r="J892" s="210"/>
      <c r="K892" s="210"/>
      <c r="L892" s="210"/>
      <c r="M892" s="210"/>
      <c r="N892" s="210"/>
      <c r="O892" s="210"/>
      <c r="P892" s="210"/>
      <c r="Q892" s="210"/>
      <c r="R892" s="210"/>
      <c r="S892" s="210"/>
      <c r="T892" s="210"/>
      <c r="U892" s="210"/>
      <c r="V892" s="210"/>
      <c r="W892" s="210"/>
      <c r="X892" s="210"/>
      <c r="Y892" s="210"/>
      <c r="Z892" s="210"/>
    </row>
    <row r="893" spans="1:26" ht="15.75" customHeight="1" x14ac:dyDescent="0.25">
      <c r="A893" s="210"/>
      <c r="B893" s="210"/>
      <c r="C893" s="210"/>
      <c r="D893" s="210"/>
      <c r="E893" s="210"/>
      <c r="F893" s="210"/>
      <c r="G893" s="210"/>
      <c r="H893" s="210"/>
      <c r="I893" s="210"/>
      <c r="J893" s="210"/>
      <c r="K893" s="210"/>
      <c r="L893" s="210"/>
      <c r="M893" s="210"/>
      <c r="N893" s="210"/>
      <c r="O893" s="210"/>
      <c r="P893" s="210"/>
      <c r="Q893" s="210"/>
      <c r="R893" s="210"/>
      <c r="S893" s="210"/>
      <c r="T893" s="210"/>
      <c r="U893" s="210"/>
      <c r="V893" s="210"/>
      <c r="W893" s="210"/>
      <c r="X893" s="210"/>
      <c r="Y893" s="210"/>
      <c r="Z893" s="210"/>
    </row>
    <row r="894" spans="1:26" ht="15.75" customHeight="1" x14ac:dyDescent="0.25">
      <c r="A894" s="210"/>
      <c r="B894" s="210"/>
      <c r="C894" s="210"/>
      <c r="D894" s="210"/>
      <c r="E894" s="210"/>
      <c r="F894" s="210"/>
      <c r="G894" s="210"/>
      <c r="H894" s="210"/>
      <c r="I894" s="210"/>
      <c r="J894" s="210"/>
      <c r="K894" s="210"/>
      <c r="L894" s="210"/>
      <c r="M894" s="210"/>
      <c r="N894" s="210"/>
      <c r="O894" s="210"/>
      <c r="P894" s="210"/>
      <c r="Q894" s="210"/>
      <c r="R894" s="210"/>
      <c r="S894" s="210"/>
      <c r="T894" s="210"/>
      <c r="U894" s="210"/>
      <c r="V894" s="210"/>
      <c r="W894" s="210"/>
      <c r="X894" s="210"/>
      <c r="Y894" s="210"/>
      <c r="Z894" s="210"/>
    </row>
    <row r="895" spans="1:26" ht="15.75" customHeight="1" x14ac:dyDescent="0.25">
      <c r="A895" s="210"/>
      <c r="B895" s="210"/>
      <c r="C895" s="210"/>
      <c r="D895" s="210"/>
      <c r="E895" s="210"/>
      <c r="F895" s="210"/>
      <c r="G895" s="210"/>
      <c r="H895" s="210"/>
      <c r="I895" s="210"/>
      <c r="J895" s="210"/>
      <c r="K895" s="210"/>
      <c r="L895" s="210"/>
      <c r="M895" s="210"/>
      <c r="N895" s="210"/>
      <c r="O895" s="210"/>
      <c r="P895" s="210"/>
      <c r="Q895" s="210"/>
      <c r="R895" s="210"/>
      <c r="S895" s="210"/>
      <c r="T895" s="210"/>
      <c r="U895" s="210"/>
      <c r="V895" s="210"/>
      <c r="W895" s="210"/>
      <c r="X895" s="210"/>
      <c r="Y895" s="210"/>
      <c r="Z895" s="210"/>
    </row>
    <row r="896" spans="1:26" ht="15.75" customHeight="1" x14ac:dyDescent="0.25">
      <c r="A896" s="210"/>
      <c r="B896" s="210"/>
      <c r="C896" s="210"/>
      <c r="D896" s="210"/>
      <c r="E896" s="210"/>
      <c r="F896" s="210"/>
      <c r="G896" s="210"/>
      <c r="H896" s="210"/>
      <c r="I896" s="210"/>
      <c r="J896" s="210"/>
      <c r="K896" s="210"/>
      <c r="L896" s="210"/>
      <c r="M896" s="210"/>
      <c r="N896" s="210"/>
      <c r="O896" s="210"/>
      <c r="P896" s="210"/>
      <c r="Q896" s="210"/>
      <c r="R896" s="210"/>
      <c r="S896" s="210"/>
      <c r="T896" s="210"/>
      <c r="U896" s="210"/>
      <c r="V896" s="210"/>
      <c r="W896" s="210"/>
      <c r="X896" s="210"/>
      <c r="Y896" s="210"/>
      <c r="Z896" s="210"/>
    </row>
    <row r="897" spans="1:26" ht="15.75" customHeight="1" x14ac:dyDescent="0.25">
      <c r="A897" s="210"/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210"/>
      <c r="P897" s="210"/>
      <c r="Q897" s="210"/>
      <c r="R897" s="210"/>
      <c r="S897" s="210"/>
      <c r="T897" s="210"/>
      <c r="U897" s="210"/>
      <c r="V897" s="210"/>
      <c r="W897" s="210"/>
      <c r="X897" s="210"/>
      <c r="Y897" s="210"/>
      <c r="Z897" s="210"/>
    </row>
    <row r="898" spans="1:26" ht="15.75" customHeight="1" x14ac:dyDescent="0.25">
      <c r="A898" s="210"/>
      <c r="B898" s="210"/>
      <c r="C898" s="210"/>
      <c r="D898" s="210"/>
      <c r="E898" s="210"/>
      <c r="F898" s="210"/>
      <c r="G898" s="210"/>
      <c r="H898" s="210"/>
      <c r="I898" s="210"/>
      <c r="J898" s="210"/>
      <c r="K898" s="210"/>
      <c r="L898" s="210"/>
      <c r="M898" s="210"/>
      <c r="N898" s="210"/>
      <c r="O898" s="210"/>
      <c r="P898" s="210"/>
      <c r="Q898" s="210"/>
      <c r="R898" s="210"/>
      <c r="S898" s="210"/>
      <c r="T898" s="210"/>
      <c r="U898" s="210"/>
      <c r="V898" s="210"/>
      <c r="W898" s="210"/>
      <c r="X898" s="210"/>
      <c r="Y898" s="210"/>
      <c r="Z898" s="210"/>
    </row>
    <row r="899" spans="1:26" ht="15.75" customHeight="1" x14ac:dyDescent="0.25">
      <c r="A899" s="210"/>
      <c r="B899" s="210"/>
      <c r="C899" s="210"/>
      <c r="D899" s="210"/>
      <c r="E899" s="210"/>
      <c r="F899" s="210"/>
      <c r="G899" s="210"/>
      <c r="H899" s="210"/>
      <c r="I899" s="210"/>
      <c r="J899" s="210"/>
      <c r="K899" s="210"/>
      <c r="L899" s="210"/>
      <c r="M899" s="210"/>
      <c r="N899" s="210"/>
      <c r="O899" s="210"/>
      <c r="P899" s="210"/>
      <c r="Q899" s="210"/>
      <c r="R899" s="210"/>
      <c r="S899" s="210"/>
      <c r="T899" s="210"/>
      <c r="U899" s="210"/>
      <c r="V899" s="210"/>
      <c r="W899" s="210"/>
      <c r="X899" s="210"/>
      <c r="Y899" s="210"/>
      <c r="Z899" s="210"/>
    </row>
    <row r="900" spans="1:26" ht="15.75" customHeight="1" x14ac:dyDescent="0.25">
      <c r="A900" s="210"/>
      <c r="B900" s="210"/>
      <c r="C900" s="210"/>
      <c r="D900" s="210"/>
      <c r="E900" s="210"/>
      <c r="F900" s="210"/>
      <c r="G900" s="210"/>
      <c r="H900" s="210"/>
      <c r="I900" s="210"/>
      <c r="J900" s="210"/>
      <c r="K900" s="210"/>
      <c r="L900" s="210"/>
      <c r="M900" s="210"/>
      <c r="N900" s="210"/>
      <c r="O900" s="210"/>
      <c r="P900" s="210"/>
      <c r="Q900" s="210"/>
      <c r="R900" s="210"/>
      <c r="S900" s="210"/>
      <c r="T900" s="210"/>
      <c r="U900" s="210"/>
      <c r="V900" s="210"/>
      <c r="W900" s="210"/>
      <c r="X900" s="210"/>
      <c r="Y900" s="210"/>
      <c r="Z900" s="210"/>
    </row>
    <row r="901" spans="1:26" ht="15.75" customHeight="1" x14ac:dyDescent="0.25">
      <c r="A901" s="210"/>
      <c r="B901" s="210"/>
      <c r="C901" s="210"/>
      <c r="D901" s="210"/>
      <c r="E901" s="210"/>
      <c r="F901" s="210"/>
      <c r="G901" s="210"/>
      <c r="H901" s="210"/>
      <c r="I901" s="210"/>
      <c r="J901" s="210"/>
      <c r="K901" s="210"/>
      <c r="L901" s="210"/>
      <c r="M901" s="210"/>
      <c r="N901" s="210"/>
      <c r="O901" s="210"/>
      <c r="P901" s="210"/>
      <c r="Q901" s="210"/>
      <c r="R901" s="210"/>
      <c r="S901" s="210"/>
      <c r="T901" s="210"/>
      <c r="U901" s="210"/>
      <c r="V901" s="210"/>
      <c r="W901" s="210"/>
      <c r="X901" s="210"/>
      <c r="Y901" s="210"/>
      <c r="Z901" s="210"/>
    </row>
    <row r="902" spans="1:26" ht="15.75" customHeight="1" x14ac:dyDescent="0.25">
      <c r="A902" s="210"/>
      <c r="B902" s="210"/>
      <c r="C902" s="210"/>
      <c r="D902" s="210"/>
      <c r="E902" s="210"/>
      <c r="F902" s="210"/>
      <c r="G902" s="210"/>
      <c r="H902" s="210"/>
      <c r="I902" s="210"/>
      <c r="J902" s="210"/>
      <c r="K902" s="210"/>
      <c r="L902" s="210"/>
      <c r="M902" s="210"/>
      <c r="N902" s="210"/>
      <c r="O902" s="210"/>
      <c r="P902" s="210"/>
      <c r="Q902" s="210"/>
      <c r="R902" s="210"/>
      <c r="S902" s="210"/>
      <c r="T902" s="210"/>
      <c r="U902" s="210"/>
      <c r="V902" s="210"/>
      <c r="W902" s="210"/>
      <c r="X902" s="210"/>
      <c r="Y902" s="210"/>
      <c r="Z902" s="210"/>
    </row>
    <row r="903" spans="1:26" ht="15.75" customHeight="1" x14ac:dyDescent="0.25">
      <c r="A903" s="210"/>
      <c r="B903" s="210"/>
      <c r="C903" s="210"/>
      <c r="D903" s="210"/>
      <c r="E903" s="210"/>
      <c r="F903" s="210"/>
      <c r="G903" s="210"/>
      <c r="H903" s="210"/>
      <c r="I903" s="210"/>
      <c r="J903" s="210"/>
      <c r="K903" s="210"/>
      <c r="L903" s="210"/>
      <c r="M903" s="210"/>
      <c r="N903" s="210"/>
      <c r="O903" s="210"/>
      <c r="P903" s="210"/>
      <c r="Q903" s="210"/>
      <c r="R903" s="210"/>
      <c r="S903" s="210"/>
      <c r="T903" s="210"/>
      <c r="U903" s="210"/>
      <c r="V903" s="210"/>
      <c r="W903" s="210"/>
      <c r="X903" s="210"/>
      <c r="Y903" s="210"/>
      <c r="Z903" s="210"/>
    </row>
    <row r="904" spans="1:26" ht="15.75" customHeight="1" x14ac:dyDescent="0.25">
      <c r="A904" s="210"/>
      <c r="B904" s="210"/>
      <c r="C904" s="210"/>
      <c r="D904" s="210"/>
      <c r="E904" s="210"/>
      <c r="F904" s="210"/>
      <c r="G904" s="210"/>
      <c r="H904" s="210"/>
      <c r="I904" s="210"/>
      <c r="J904" s="210"/>
      <c r="K904" s="210"/>
      <c r="L904" s="210"/>
      <c r="M904" s="210"/>
      <c r="N904" s="210"/>
      <c r="O904" s="210"/>
      <c r="P904" s="210"/>
      <c r="Q904" s="210"/>
      <c r="R904" s="210"/>
      <c r="S904" s="210"/>
      <c r="T904" s="210"/>
      <c r="U904" s="210"/>
      <c r="V904" s="210"/>
      <c r="W904" s="210"/>
      <c r="X904" s="210"/>
      <c r="Y904" s="210"/>
      <c r="Z904" s="210"/>
    </row>
    <row r="905" spans="1:26" ht="15.75" customHeight="1" x14ac:dyDescent="0.25">
      <c r="A905" s="210"/>
      <c r="B905" s="210"/>
      <c r="C905" s="210"/>
      <c r="D905" s="210"/>
      <c r="E905" s="210"/>
      <c r="F905" s="210"/>
      <c r="G905" s="210"/>
      <c r="H905" s="210"/>
      <c r="I905" s="210"/>
      <c r="J905" s="210"/>
      <c r="K905" s="210"/>
      <c r="L905" s="210"/>
      <c r="M905" s="210"/>
      <c r="N905" s="210"/>
      <c r="O905" s="210"/>
      <c r="P905" s="210"/>
      <c r="Q905" s="210"/>
      <c r="R905" s="210"/>
      <c r="S905" s="210"/>
      <c r="T905" s="210"/>
      <c r="U905" s="210"/>
      <c r="V905" s="210"/>
      <c r="W905" s="210"/>
      <c r="X905" s="210"/>
      <c r="Y905" s="210"/>
      <c r="Z905" s="210"/>
    </row>
    <row r="906" spans="1:26" ht="15.75" customHeight="1" x14ac:dyDescent="0.25">
      <c r="A906" s="210"/>
      <c r="B906" s="210"/>
      <c r="C906" s="210"/>
      <c r="D906" s="210"/>
      <c r="E906" s="210"/>
      <c r="F906" s="210"/>
      <c r="G906" s="210"/>
      <c r="H906" s="210"/>
      <c r="I906" s="210"/>
      <c r="J906" s="210"/>
      <c r="K906" s="210"/>
      <c r="L906" s="210"/>
      <c r="M906" s="210"/>
      <c r="N906" s="210"/>
      <c r="O906" s="210"/>
      <c r="P906" s="210"/>
      <c r="Q906" s="210"/>
      <c r="R906" s="210"/>
      <c r="S906" s="210"/>
      <c r="T906" s="210"/>
      <c r="U906" s="210"/>
      <c r="V906" s="210"/>
      <c r="W906" s="210"/>
      <c r="X906" s="210"/>
      <c r="Y906" s="210"/>
      <c r="Z906" s="210"/>
    </row>
    <row r="907" spans="1:26" ht="15.75" customHeight="1" x14ac:dyDescent="0.25">
      <c r="A907" s="210"/>
      <c r="B907" s="210"/>
      <c r="C907" s="210"/>
      <c r="D907" s="210"/>
      <c r="E907" s="210"/>
      <c r="F907" s="210"/>
      <c r="G907" s="210"/>
      <c r="H907" s="210"/>
      <c r="I907" s="210"/>
      <c r="J907" s="210"/>
      <c r="K907" s="210"/>
      <c r="L907" s="210"/>
      <c r="M907" s="210"/>
      <c r="N907" s="210"/>
      <c r="O907" s="210"/>
      <c r="P907" s="210"/>
      <c r="Q907" s="210"/>
      <c r="R907" s="210"/>
      <c r="S907" s="210"/>
      <c r="T907" s="210"/>
      <c r="U907" s="210"/>
      <c r="V907" s="210"/>
      <c r="W907" s="210"/>
      <c r="X907" s="210"/>
      <c r="Y907" s="210"/>
      <c r="Z907" s="210"/>
    </row>
    <row r="908" spans="1:26" ht="15.75" customHeight="1" x14ac:dyDescent="0.25">
      <c r="A908" s="210"/>
      <c r="B908" s="210"/>
      <c r="C908" s="210"/>
      <c r="D908" s="210"/>
      <c r="E908" s="210"/>
      <c r="F908" s="210"/>
      <c r="G908" s="210"/>
      <c r="H908" s="210"/>
      <c r="I908" s="210"/>
      <c r="J908" s="210"/>
      <c r="K908" s="210"/>
      <c r="L908" s="210"/>
      <c r="M908" s="210"/>
      <c r="N908" s="210"/>
      <c r="O908" s="210"/>
      <c r="P908" s="210"/>
      <c r="Q908" s="210"/>
      <c r="R908" s="210"/>
      <c r="S908" s="210"/>
      <c r="T908" s="210"/>
      <c r="U908" s="210"/>
      <c r="V908" s="210"/>
      <c r="W908" s="210"/>
      <c r="X908" s="210"/>
      <c r="Y908" s="210"/>
      <c r="Z908" s="210"/>
    </row>
    <row r="909" spans="1:26" ht="15.75" customHeight="1" x14ac:dyDescent="0.25">
      <c r="A909" s="210"/>
      <c r="B909" s="210"/>
      <c r="C909" s="210"/>
      <c r="D909" s="210"/>
      <c r="E909" s="210"/>
      <c r="F909" s="210"/>
      <c r="G909" s="210"/>
      <c r="H909" s="210"/>
      <c r="I909" s="210"/>
      <c r="J909" s="210"/>
      <c r="K909" s="210"/>
      <c r="L909" s="210"/>
      <c r="M909" s="210"/>
      <c r="N909" s="210"/>
      <c r="O909" s="210"/>
      <c r="P909" s="210"/>
      <c r="Q909" s="210"/>
      <c r="R909" s="210"/>
      <c r="S909" s="210"/>
      <c r="T909" s="210"/>
      <c r="U909" s="210"/>
      <c r="V909" s="210"/>
      <c r="W909" s="210"/>
      <c r="X909" s="210"/>
      <c r="Y909" s="210"/>
      <c r="Z909" s="210"/>
    </row>
    <row r="910" spans="1:26" ht="15.75" customHeight="1" x14ac:dyDescent="0.25">
      <c r="A910" s="210"/>
      <c r="B910" s="210"/>
      <c r="C910" s="210"/>
      <c r="D910" s="210"/>
      <c r="E910" s="210"/>
      <c r="F910" s="210"/>
      <c r="G910" s="210"/>
      <c r="H910" s="210"/>
      <c r="I910" s="210"/>
      <c r="J910" s="210"/>
      <c r="K910" s="210"/>
      <c r="L910" s="210"/>
      <c r="M910" s="210"/>
      <c r="N910" s="210"/>
      <c r="O910" s="210"/>
      <c r="P910" s="210"/>
      <c r="Q910" s="210"/>
      <c r="R910" s="210"/>
      <c r="S910" s="210"/>
      <c r="T910" s="210"/>
      <c r="U910" s="210"/>
      <c r="V910" s="210"/>
      <c r="W910" s="210"/>
      <c r="X910" s="210"/>
      <c r="Y910" s="210"/>
      <c r="Z910" s="210"/>
    </row>
    <row r="911" spans="1:26" ht="15.75" customHeight="1" x14ac:dyDescent="0.25">
      <c r="A911" s="210"/>
      <c r="B911" s="210"/>
      <c r="C911" s="210"/>
      <c r="D911" s="210"/>
      <c r="E911" s="210"/>
      <c r="F911" s="210"/>
      <c r="G911" s="210"/>
      <c r="H911" s="210"/>
      <c r="I911" s="210"/>
      <c r="J911" s="210"/>
      <c r="K911" s="210"/>
      <c r="L911" s="210"/>
      <c r="M911" s="210"/>
      <c r="N911" s="210"/>
      <c r="O911" s="210"/>
      <c r="P911" s="210"/>
      <c r="Q911" s="210"/>
      <c r="R911" s="210"/>
      <c r="S911" s="210"/>
      <c r="T911" s="210"/>
      <c r="U911" s="210"/>
      <c r="V911" s="210"/>
      <c r="W911" s="210"/>
      <c r="X911" s="210"/>
      <c r="Y911" s="210"/>
      <c r="Z911" s="210"/>
    </row>
    <row r="912" spans="1:26" ht="15.75" customHeight="1" x14ac:dyDescent="0.25">
      <c r="A912" s="210"/>
      <c r="B912" s="210"/>
      <c r="C912" s="210"/>
      <c r="D912" s="210"/>
      <c r="E912" s="210"/>
      <c r="F912" s="210"/>
      <c r="G912" s="210"/>
      <c r="H912" s="210"/>
      <c r="I912" s="210"/>
      <c r="J912" s="210"/>
      <c r="K912" s="210"/>
      <c r="L912" s="210"/>
      <c r="M912" s="210"/>
      <c r="N912" s="210"/>
      <c r="O912" s="210"/>
      <c r="P912" s="210"/>
      <c r="Q912" s="210"/>
      <c r="R912" s="210"/>
      <c r="S912" s="210"/>
      <c r="T912" s="210"/>
      <c r="U912" s="210"/>
      <c r="V912" s="210"/>
      <c r="W912" s="210"/>
      <c r="X912" s="210"/>
      <c r="Y912" s="210"/>
      <c r="Z912" s="210"/>
    </row>
    <row r="913" spans="1:26" ht="15.75" customHeight="1" x14ac:dyDescent="0.25">
      <c r="A913" s="210"/>
      <c r="B913" s="210"/>
      <c r="C913" s="210"/>
      <c r="D913" s="210"/>
      <c r="E913" s="210"/>
      <c r="F913" s="210"/>
      <c r="G913" s="210"/>
      <c r="H913" s="210"/>
      <c r="I913" s="210"/>
      <c r="J913" s="210"/>
      <c r="K913" s="210"/>
      <c r="L913" s="210"/>
      <c r="M913" s="210"/>
      <c r="N913" s="210"/>
      <c r="O913" s="210"/>
      <c r="P913" s="210"/>
      <c r="Q913" s="210"/>
      <c r="R913" s="210"/>
      <c r="S913" s="210"/>
      <c r="T913" s="210"/>
      <c r="U913" s="210"/>
      <c r="V913" s="210"/>
      <c r="W913" s="210"/>
      <c r="X913" s="210"/>
      <c r="Y913" s="210"/>
      <c r="Z913" s="210"/>
    </row>
    <row r="914" spans="1:26" ht="15.75" customHeight="1" x14ac:dyDescent="0.25">
      <c r="A914" s="210"/>
      <c r="B914" s="210"/>
      <c r="C914" s="210"/>
      <c r="D914" s="210"/>
      <c r="E914" s="210"/>
      <c r="F914" s="210"/>
      <c r="G914" s="210"/>
      <c r="H914" s="210"/>
      <c r="I914" s="210"/>
      <c r="J914" s="210"/>
      <c r="K914" s="210"/>
      <c r="L914" s="210"/>
      <c r="M914" s="210"/>
      <c r="N914" s="210"/>
      <c r="O914" s="210"/>
      <c r="P914" s="210"/>
      <c r="Q914" s="210"/>
      <c r="R914" s="210"/>
      <c r="S914" s="210"/>
      <c r="T914" s="210"/>
      <c r="U914" s="210"/>
      <c r="V914" s="210"/>
      <c r="W914" s="210"/>
      <c r="X914" s="210"/>
      <c r="Y914" s="210"/>
      <c r="Z914" s="210"/>
    </row>
    <row r="915" spans="1:26" ht="15.75" customHeight="1" x14ac:dyDescent="0.25">
      <c r="A915" s="210"/>
      <c r="B915" s="210"/>
      <c r="C915" s="210"/>
      <c r="D915" s="210"/>
      <c r="E915" s="210"/>
      <c r="F915" s="210"/>
      <c r="G915" s="210"/>
      <c r="H915" s="210"/>
      <c r="I915" s="210"/>
      <c r="J915" s="210"/>
      <c r="K915" s="210"/>
      <c r="L915" s="210"/>
      <c r="M915" s="210"/>
      <c r="N915" s="210"/>
      <c r="O915" s="210"/>
      <c r="P915" s="210"/>
      <c r="Q915" s="210"/>
      <c r="R915" s="210"/>
      <c r="S915" s="210"/>
      <c r="T915" s="210"/>
      <c r="U915" s="210"/>
      <c r="V915" s="210"/>
      <c r="W915" s="210"/>
      <c r="X915" s="210"/>
      <c r="Y915" s="210"/>
      <c r="Z915" s="210"/>
    </row>
    <row r="916" spans="1:26" ht="15.75" customHeight="1" x14ac:dyDescent="0.25">
      <c r="A916" s="210"/>
      <c r="B916" s="210"/>
      <c r="C916" s="210"/>
      <c r="D916" s="210"/>
      <c r="E916" s="210"/>
      <c r="F916" s="210"/>
      <c r="G916" s="210"/>
      <c r="H916" s="210"/>
      <c r="I916" s="210"/>
      <c r="J916" s="210"/>
      <c r="K916" s="210"/>
      <c r="L916" s="210"/>
      <c r="M916" s="210"/>
      <c r="N916" s="210"/>
      <c r="O916" s="210"/>
      <c r="P916" s="210"/>
      <c r="Q916" s="210"/>
      <c r="R916" s="210"/>
      <c r="S916" s="210"/>
      <c r="T916" s="210"/>
      <c r="U916" s="210"/>
      <c r="V916" s="210"/>
      <c r="W916" s="210"/>
      <c r="X916" s="210"/>
      <c r="Y916" s="210"/>
      <c r="Z916" s="210"/>
    </row>
    <row r="917" spans="1:26" ht="15.75" customHeight="1" x14ac:dyDescent="0.25">
      <c r="A917" s="210"/>
      <c r="B917" s="210"/>
      <c r="C917" s="210"/>
      <c r="D917" s="210"/>
      <c r="E917" s="210"/>
      <c r="F917" s="210"/>
      <c r="G917" s="210"/>
      <c r="H917" s="210"/>
      <c r="I917" s="210"/>
      <c r="J917" s="210"/>
      <c r="K917" s="210"/>
      <c r="L917" s="210"/>
      <c r="M917" s="210"/>
      <c r="N917" s="210"/>
      <c r="O917" s="210"/>
      <c r="P917" s="210"/>
      <c r="Q917" s="210"/>
      <c r="R917" s="210"/>
      <c r="S917" s="210"/>
      <c r="T917" s="210"/>
      <c r="U917" s="210"/>
      <c r="V917" s="210"/>
      <c r="W917" s="210"/>
      <c r="X917" s="210"/>
      <c r="Y917" s="210"/>
      <c r="Z917" s="210"/>
    </row>
    <row r="918" spans="1:26" ht="15.75" customHeight="1" x14ac:dyDescent="0.25">
      <c r="A918" s="210"/>
      <c r="B918" s="210"/>
      <c r="C918" s="210"/>
      <c r="D918" s="210"/>
      <c r="E918" s="210"/>
      <c r="F918" s="210"/>
      <c r="G918" s="210"/>
      <c r="H918" s="210"/>
      <c r="I918" s="210"/>
      <c r="J918" s="210"/>
      <c r="K918" s="210"/>
      <c r="L918" s="210"/>
      <c r="M918" s="210"/>
      <c r="N918" s="210"/>
      <c r="O918" s="210"/>
      <c r="P918" s="210"/>
      <c r="Q918" s="210"/>
      <c r="R918" s="210"/>
      <c r="S918" s="210"/>
      <c r="T918" s="210"/>
      <c r="U918" s="210"/>
      <c r="V918" s="210"/>
      <c r="W918" s="210"/>
      <c r="X918" s="210"/>
      <c r="Y918" s="210"/>
      <c r="Z918" s="210"/>
    </row>
    <row r="919" spans="1:26" ht="15.75" customHeight="1" x14ac:dyDescent="0.25">
      <c r="A919" s="210"/>
      <c r="B919" s="210"/>
      <c r="C919" s="210"/>
      <c r="D919" s="210"/>
      <c r="E919" s="210"/>
      <c r="F919" s="210"/>
      <c r="G919" s="210"/>
      <c r="H919" s="210"/>
      <c r="I919" s="210"/>
      <c r="J919" s="210"/>
      <c r="K919" s="210"/>
      <c r="L919" s="210"/>
      <c r="M919" s="210"/>
      <c r="N919" s="210"/>
      <c r="O919" s="210"/>
      <c r="P919" s="210"/>
      <c r="Q919" s="210"/>
      <c r="R919" s="210"/>
      <c r="S919" s="210"/>
      <c r="T919" s="210"/>
      <c r="U919" s="210"/>
      <c r="V919" s="210"/>
      <c r="W919" s="210"/>
      <c r="X919" s="210"/>
      <c r="Y919" s="210"/>
      <c r="Z919" s="210"/>
    </row>
    <row r="920" spans="1:26" ht="15.75" customHeight="1" x14ac:dyDescent="0.25">
      <c r="A920" s="210"/>
      <c r="B920" s="210"/>
      <c r="C920" s="210"/>
      <c r="D920" s="210"/>
      <c r="E920" s="210"/>
      <c r="F920" s="210"/>
      <c r="G920" s="210"/>
      <c r="H920" s="210"/>
      <c r="I920" s="210"/>
      <c r="J920" s="210"/>
      <c r="K920" s="210"/>
      <c r="L920" s="210"/>
      <c r="M920" s="210"/>
      <c r="N920" s="210"/>
      <c r="O920" s="210"/>
      <c r="P920" s="210"/>
      <c r="Q920" s="210"/>
      <c r="R920" s="210"/>
      <c r="S920" s="210"/>
      <c r="T920" s="210"/>
      <c r="U920" s="210"/>
      <c r="V920" s="210"/>
      <c r="W920" s="210"/>
      <c r="X920" s="210"/>
      <c r="Y920" s="210"/>
      <c r="Z920" s="210"/>
    </row>
    <row r="921" spans="1:26" ht="15.75" customHeight="1" x14ac:dyDescent="0.25">
      <c r="A921" s="210"/>
      <c r="B921" s="210"/>
      <c r="C921" s="210"/>
      <c r="D921" s="210"/>
      <c r="E921" s="210"/>
      <c r="F921" s="210"/>
      <c r="G921" s="210"/>
      <c r="H921" s="210"/>
      <c r="I921" s="210"/>
      <c r="J921" s="210"/>
      <c r="K921" s="210"/>
      <c r="L921" s="210"/>
      <c r="M921" s="210"/>
      <c r="N921" s="210"/>
      <c r="O921" s="210"/>
      <c r="P921" s="210"/>
      <c r="Q921" s="210"/>
      <c r="R921" s="210"/>
      <c r="S921" s="210"/>
      <c r="T921" s="210"/>
      <c r="U921" s="210"/>
      <c r="V921" s="210"/>
      <c r="W921" s="210"/>
      <c r="X921" s="210"/>
      <c r="Y921" s="210"/>
      <c r="Z921" s="210"/>
    </row>
    <row r="922" spans="1:26" ht="15.75" customHeight="1" x14ac:dyDescent="0.25">
      <c r="A922" s="210"/>
      <c r="B922" s="210"/>
      <c r="C922" s="210"/>
      <c r="D922" s="210"/>
      <c r="E922" s="210"/>
      <c r="F922" s="210"/>
      <c r="G922" s="210"/>
      <c r="H922" s="210"/>
      <c r="I922" s="210"/>
      <c r="J922" s="210"/>
      <c r="K922" s="210"/>
      <c r="L922" s="210"/>
      <c r="M922" s="210"/>
      <c r="N922" s="210"/>
      <c r="O922" s="210"/>
      <c r="P922" s="210"/>
      <c r="Q922" s="210"/>
      <c r="R922" s="210"/>
      <c r="S922" s="210"/>
      <c r="T922" s="210"/>
      <c r="U922" s="210"/>
      <c r="V922" s="210"/>
      <c r="W922" s="210"/>
      <c r="X922" s="210"/>
      <c r="Y922" s="210"/>
      <c r="Z922" s="210"/>
    </row>
    <row r="923" spans="1:26" ht="15.75" customHeight="1" x14ac:dyDescent="0.25">
      <c r="A923" s="210"/>
      <c r="B923" s="210"/>
      <c r="C923" s="210"/>
      <c r="D923" s="210"/>
      <c r="E923" s="210"/>
      <c r="F923" s="210"/>
      <c r="G923" s="210"/>
      <c r="H923" s="210"/>
      <c r="I923" s="210"/>
      <c r="J923" s="210"/>
      <c r="K923" s="210"/>
      <c r="L923" s="210"/>
      <c r="M923" s="210"/>
      <c r="N923" s="210"/>
      <c r="O923" s="210"/>
      <c r="P923" s="210"/>
      <c r="Q923" s="210"/>
      <c r="R923" s="210"/>
      <c r="S923" s="210"/>
      <c r="T923" s="210"/>
      <c r="U923" s="210"/>
      <c r="V923" s="210"/>
      <c r="W923" s="210"/>
      <c r="X923" s="210"/>
      <c r="Y923" s="210"/>
      <c r="Z923" s="210"/>
    </row>
    <row r="924" spans="1:26" ht="15.75" customHeight="1" x14ac:dyDescent="0.25">
      <c r="A924" s="210"/>
      <c r="B924" s="210"/>
      <c r="C924" s="210"/>
      <c r="D924" s="210"/>
      <c r="E924" s="210"/>
      <c r="F924" s="210"/>
      <c r="G924" s="210"/>
      <c r="H924" s="210"/>
      <c r="I924" s="210"/>
      <c r="J924" s="210"/>
      <c r="K924" s="210"/>
      <c r="L924" s="210"/>
      <c r="M924" s="210"/>
      <c r="N924" s="210"/>
      <c r="O924" s="210"/>
      <c r="P924" s="210"/>
      <c r="Q924" s="210"/>
      <c r="R924" s="210"/>
      <c r="S924" s="210"/>
      <c r="T924" s="210"/>
      <c r="U924" s="210"/>
      <c r="V924" s="210"/>
      <c r="W924" s="210"/>
      <c r="X924" s="210"/>
      <c r="Y924" s="210"/>
      <c r="Z924" s="210"/>
    </row>
    <row r="925" spans="1:26" ht="15.75" customHeight="1" x14ac:dyDescent="0.25">
      <c r="A925" s="210"/>
      <c r="B925" s="210"/>
      <c r="C925" s="210"/>
      <c r="D925" s="210"/>
      <c r="E925" s="210"/>
      <c r="F925" s="210"/>
      <c r="G925" s="210"/>
      <c r="H925" s="210"/>
      <c r="I925" s="210"/>
      <c r="J925" s="210"/>
      <c r="K925" s="210"/>
      <c r="L925" s="210"/>
      <c r="M925" s="210"/>
      <c r="N925" s="210"/>
      <c r="O925" s="210"/>
      <c r="P925" s="210"/>
      <c r="Q925" s="210"/>
      <c r="R925" s="210"/>
      <c r="S925" s="210"/>
      <c r="T925" s="210"/>
      <c r="U925" s="210"/>
      <c r="V925" s="210"/>
      <c r="W925" s="210"/>
      <c r="X925" s="210"/>
      <c r="Y925" s="210"/>
      <c r="Z925" s="210"/>
    </row>
    <row r="926" spans="1:26" ht="15.75" customHeight="1" x14ac:dyDescent="0.25">
      <c r="A926" s="210"/>
      <c r="B926" s="210"/>
      <c r="C926" s="210"/>
      <c r="D926" s="210"/>
      <c r="E926" s="210"/>
      <c r="F926" s="210"/>
      <c r="G926" s="210"/>
      <c r="H926" s="210"/>
      <c r="I926" s="210"/>
      <c r="J926" s="210"/>
      <c r="K926" s="210"/>
      <c r="L926" s="210"/>
      <c r="M926" s="210"/>
      <c r="N926" s="210"/>
      <c r="O926" s="210"/>
      <c r="P926" s="210"/>
      <c r="Q926" s="210"/>
      <c r="R926" s="210"/>
      <c r="S926" s="210"/>
      <c r="T926" s="210"/>
      <c r="U926" s="210"/>
      <c r="V926" s="210"/>
      <c r="W926" s="210"/>
      <c r="X926" s="210"/>
      <c r="Y926" s="210"/>
      <c r="Z926" s="210"/>
    </row>
    <row r="927" spans="1:26" ht="15.75" customHeight="1" x14ac:dyDescent="0.25">
      <c r="A927" s="210"/>
      <c r="B927" s="210"/>
      <c r="C927" s="210"/>
      <c r="D927" s="210"/>
      <c r="E927" s="210"/>
      <c r="F927" s="210"/>
      <c r="G927" s="210"/>
      <c r="H927" s="210"/>
      <c r="I927" s="210"/>
      <c r="J927" s="210"/>
      <c r="K927" s="210"/>
      <c r="L927" s="210"/>
      <c r="M927" s="210"/>
      <c r="N927" s="210"/>
      <c r="O927" s="210"/>
      <c r="P927" s="210"/>
      <c r="Q927" s="210"/>
      <c r="R927" s="210"/>
      <c r="S927" s="210"/>
      <c r="T927" s="210"/>
      <c r="U927" s="210"/>
      <c r="V927" s="210"/>
      <c r="W927" s="210"/>
      <c r="X927" s="210"/>
      <c r="Y927" s="210"/>
      <c r="Z927" s="210"/>
    </row>
    <row r="928" spans="1:26" ht="15.75" customHeight="1" x14ac:dyDescent="0.25">
      <c r="A928" s="210"/>
      <c r="B928" s="210"/>
      <c r="C928" s="210"/>
      <c r="D928" s="210"/>
      <c r="E928" s="210"/>
      <c r="F928" s="210"/>
      <c r="G928" s="210"/>
      <c r="H928" s="210"/>
      <c r="I928" s="210"/>
      <c r="J928" s="210"/>
      <c r="K928" s="210"/>
      <c r="L928" s="210"/>
      <c r="M928" s="210"/>
      <c r="N928" s="210"/>
      <c r="O928" s="210"/>
      <c r="P928" s="210"/>
      <c r="Q928" s="210"/>
      <c r="R928" s="210"/>
      <c r="S928" s="210"/>
      <c r="T928" s="210"/>
      <c r="U928" s="210"/>
      <c r="V928" s="210"/>
      <c r="W928" s="210"/>
      <c r="X928" s="210"/>
      <c r="Y928" s="210"/>
      <c r="Z928" s="210"/>
    </row>
    <row r="929" spans="1:26" ht="15.75" customHeight="1" x14ac:dyDescent="0.25">
      <c r="A929" s="210"/>
      <c r="B929" s="210"/>
      <c r="C929" s="210"/>
      <c r="D929" s="210"/>
      <c r="E929" s="210"/>
      <c r="F929" s="210"/>
      <c r="G929" s="210"/>
      <c r="H929" s="210"/>
      <c r="I929" s="210"/>
      <c r="J929" s="210"/>
      <c r="K929" s="210"/>
      <c r="L929" s="210"/>
      <c r="M929" s="210"/>
      <c r="N929" s="210"/>
      <c r="O929" s="210"/>
      <c r="P929" s="210"/>
      <c r="Q929" s="210"/>
      <c r="R929" s="210"/>
      <c r="S929" s="210"/>
      <c r="T929" s="210"/>
      <c r="U929" s="210"/>
      <c r="V929" s="210"/>
      <c r="W929" s="210"/>
      <c r="X929" s="210"/>
      <c r="Y929" s="210"/>
      <c r="Z929" s="210"/>
    </row>
    <row r="930" spans="1:26" ht="15.75" customHeight="1" x14ac:dyDescent="0.25">
      <c r="A930" s="210"/>
      <c r="B930" s="210"/>
      <c r="C930" s="210"/>
      <c r="D930" s="210"/>
      <c r="E930" s="210"/>
      <c r="F930" s="210"/>
      <c r="G930" s="210"/>
      <c r="H930" s="210"/>
      <c r="I930" s="210"/>
      <c r="J930" s="210"/>
      <c r="K930" s="210"/>
      <c r="L930" s="210"/>
      <c r="M930" s="210"/>
      <c r="N930" s="210"/>
      <c r="O930" s="210"/>
      <c r="P930" s="210"/>
      <c r="Q930" s="210"/>
      <c r="R930" s="210"/>
      <c r="S930" s="210"/>
      <c r="T930" s="210"/>
      <c r="U930" s="210"/>
      <c r="V930" s="210"/>
      <c r="W930" s="210"/>
      <c r="X930" s="210"/>
      <c r="Y930" s="210"/>
      <c r="Z930" s="210"/>
    </row>
    <row r="931" spans="1:26" ht="15.75" customHeight="1" x14ac:dyDescent="0.25">
      <c r="A931" s="210"/>
      <c r="B931" s="210"/>
      <c r="C931" s="210"/>
      <c r="D931" s="210"/>
      <c r="E931" s="210"/>
      <c r="F931" s="210"/>
      <c r="G931" s="210"/>
      <c r="H931" s="210"/>
      <c r="I931" s="210"/>
      <c r="J931" s="210"/>
      <c r="K931" s="210"/>
      <c r="L931" s="210"/>
      <c r="M931" s="210"/>
      <c r="N931" s="210"/>
      <c r="O931" s="210"/>
      <c r="P931" s="210"/>
      <c r="Q931" s="210"/>
      <c r="R931" s="210"/>
      <c r="S931" s="210"/>
      <c r="T931" s="210"/>
      <c r="U931" s="210"/>
      <c r="V931" s="210"/>
      <c r="W931" s="210"/>
      <c r="X931" s="210"/>
      <c r="Y931" s="210"/>
      <c r="Z931" s="210"/>
    </row>
    <row r="932" spans="1:26" ht="15.75" customHeight="1" x14ac:dyDescent="0.25">
      <c r="A932" s="210"/>
      <c r="B932" s="210"/>
      <c r="C932" s="210"/>
      <c r="D932" s="210"/>
      <c r="E932" s="210"/>
      <c r="F932" s="210"/>
      <c r="G932" s="210"/>
      <c r="H932" s="210"/>
      <c r="I932" s="210"/>
      <c r="J932" s="210"/>
      <c r="K932" s="210"/>
      <c r="L932" s="210"/>
      <c r="M932" s="210"/>
      <c r="N932" s="210"/>
      <c r="O932" s="210"/>
      <c r="P932" s="210"/>
      <c r="Q932" s="210"/>
      <c r="R932" s="210"/>
      <c r="S932" s="210"/>
      <c r="T932" s="210"/>
      <c r="U932" s="210"/>
      <c r="V932" s="210"/>
      <c r="W932" s="210"/>
      <c r="X932" s="210"/>
      <c r="Y932" s="210"/>
      <c r="Z932" s="210"/>
    </row>
    <row r="933" spans="1:26" ht="15.75" customHeight="1" x14ac:dyDescent="0.25">
      <c r="A933" s="210"/>
      <c r="B933" s="210"/>
      <c r="C933" s="210"/>
      <c r="D933" s="210"/>
      <c r="E933" s="210"/>
      <c r="F933" s="210"/>
      <c r="G933" s="210"/>
      <c r="H933" s="210"/>
      <c r="I933" s="210"/>
      <c r="J933" s="210"/>
      <c r="K933" s="210"/>
      <c r="L933" s="210"/>
      <c r="M933" s="210"/>
      <c r="N933" s="210"/>
      <c r="O933" s="210"/>
      <c r="P933" s="210"/>
      <c r="Q933" s="210"/>
      <c r="R933" s="210"/>
      <c r="S933" s="210"/>
      <c r="T933" s="210"/>
      <c r="U933" s="210"/>
      <c r="V933" s="210"/>
      <c r="W933" s="210"/>
      <c r="X933" s="210"/>
      <c r="Y933" s="210"/>
      <c r="Z933" s="210"/>
    </row>
    <row r="934" spans="1:26" ht="15.75" customHeight="1" x14ac:dyDescent="0.25">
      <c r="A934" s="210"/>
      <c r="B934" s="210"/>
      <c r="C934" s="210"/>
      <c r="D934" s="210"/>
      <c r="E934" s="210"/>
      <c r="F934" s="210"/>
      <c r="G934" s="210"/>
      <c r="H934" s="210"/>
      <c r="I934" s="210"/>
      <c r="J934" s="210"/>
      <c r="K934" s="210"/>
      <c r="L934" s="210"/>
      <c r="M934" s="210"/>
      <c r="N934" s="210"/>
      <c r="O934" s="210"/>
      <c r="P934" s="210"/>
      <c r="Q934" s="210"/>
      <c r="R934" s="210"/>
      <c r="S934" s="210"/>
      <c r="T934" s="210"/>
      <c r="U934" s="210"/>
      <c r="V934" s="210"/>
      <c r="W934" s="210"/>
      <c r="X934" s="210"/>
      <c r="Y934" s="210"/>
      <c r="Z934" s="210"/>
    </row>
    <row r="935" spans="1:26" ht="15.75" customHeight="1" x14ac:dyDescent="0.25">
      <c r="A935" s="210"/>
      <c r="B935" s="210"/>
      <c r="C935" s="210"/>
      <c r="D935" s="210"/>
      <c r="E935" s="210"/>
      <c r="F935" s="210"/>
      <c r="G935" s="210"/>
      <c r="H935" s="210"/>
      <c r="I935" s="210"/>
      <c r="J935" s="210"/>
      <c r="K935" s="210"/>
      <c r="L935" s="210"/>
      <c r="M935" s="210"/>
      <c r="N935" s="210"/>
      <c r="O935" s="210"/>
      <c r="P935" s="210"/>
      <c r="Q935" s="210"/>
      <c r="R935" s="210"/>
      <c r="S935" s="210"/>
      <c r="T935" s="210"/>
      <c r="U935" s="210"/>
      <c r="V935" s="210"/>
      <c r="W935" s="210"/>
      <c r="X935" s="210"/>
      <c r="Y935" s="210"/>
      <c r="Z935" s="210"/>
    </row>
    <row r="936" spans="1:26" ht="15.75" customHeight="1" x14ac:dyDescent="0.25">
      <c r="A936" s="210"/>
      <c r="B936" s="210"/>
      <c r="C936" s="210"/>
      <c r="D936" s="210"/>
      <c r="E936" s="210"/>
      <c r="F936" s="210"/>
      <c r="G936" s="210"/>
      <c r="H936" s="210"/>
      <c r="I936" s="210"/>
      <c r="J936" s="210"/>
      <c r="K936" s="210"/>
      <c r="L936" s="210"/>
      <c r="M936" s="210"/>
      <c r="N936" s="210"/>
      <c r="O936" s="210"/>
      <c r="P936" s="210"/>
      <c r="Q936" s="210"/>
      <c r="R936" s="210"/>
      <c r="S936" s="210"/>
      <c r="T936" s="210"/>
      <c r="U936" s="210"/>
      <c r="V936" s="210"/>
      <c r="W936" s="210"/>
      <c r="X936" s="210"/>
      <c r="Y936" s="210"/>
      <c r="Z936" s="210"/>
    </row>
    <row r="937" spans="1:26" ht="15.75" customHeight="1" x14ac:dyDescent="0.25">
      <c r="A937" s="210"/>
      <c r="B937" s="210"/>
      <c r="C937" s="210"/>
      <c r="D937" s="210"/>
      <c r="E937" s="210"/>
      <c r="F937" s="210"/>
      <c r="G937" s="210"/>
      <c r="H937" s="210"/>
      <c r="I937" s="210"/>
      <c r="J937" s="210"/>
      <c r="K937" s="210"/>
      <c r="L937" s="210"/>
      <c r="M937" s="210"/>
      <c r="N937" s="210"/>
      <c r="O937" s="210"/>
      <c r="P937" s="210"/>
      <c r="Q937" s="210"/>
      <c r="R937" s="210"/>
      <c r="S937" s="210"/>
      <c r="T937" s="210"/>
      <c r="U937" s="210"/>
      <c r="V937" s="210"/>
      <c r="W937" s="210"/>
      <c r="X937" s="210"/>
      <c r="Y937" s="210"/>
      <c r="Z937" s="210"/>
    </row>
    <row r="938" spans="1:26" ht="15.75" customHeight="1" x14ac:dyDescent="0.25">
      <c r="A938" s="210"/>
      <c r="B938" s="210"/>
      <c r="C938" s="210"/>
      <c r="D938" s="210"/>
      <c r="E938" s="210"/>
      <c r="F938" s="210"/>
      <c r="G938" s="210"/>
      <c r="H938" s="210"/>
      <c r="I938" s="210"/>
      <c r="J938" s="210"/>
      <c r="K938" s="210"/>
      <c r="L938" s="210"/>
      <c r="M938" s="210"/>
      <c r="N938" s="210"/>
      <c r="O938" s="210"/>
      <c r="P938" s="210"/>
      <c r="Q938" s="210"/>
      <c r="R938" s="210"/>
      <c r="S938" s="210"/>
      <c r="T938" s="210"/>
      <c r="U938" s="210"/>
      <c r="V938" s="210"/>
      <c r="W938" s="210"/>
      <c r="X938" s="210"/>
      <c r="Y938" s="210"/>
      <c r="Z938" s="210"/>
    </row>
    <row r="939" spans="1:26" ht="15.75" customHeight="1" x14ac:dyDescent="0.25">
      <c r="A939" s="210"/>
      <c r="B939" s="210"/>
      <c r="C939" s="210"/>
      <c r="D939" s="210"/>
      <c r="E939" s="210"/>
      <c r="F939" s="210"/>
      <c r="G939" s="210"/>
      <c r="H939" s="210"/>
      <c r="I939" s="210"/>
      <c r="J939" s="210"/>
      <c r="K939" s="210"/>
      <c r="L939" s="210"/>
      <c r="M939" s="210"/>
      <c r="N939" s="210"/>
      <c r="O939" s="210"/>
      <c r="P939" s="210"/>
      <c r="Q939" s="210"/>
      <c r="R939" s="210"/>
      <c r="S939" s="210"/>
      <c r="T939" s="210"/>
      <c r="U939" s="210"/>
      <c r="V939" s="210"/>
      <c r="W939" s="210"/>
      <c r="X939" s="210"/>
      <c r="Y939" s="210"/>
      <c r="Z939" s="210"/>
    </row>
    <row r="940" spans="1:26" ht="15.75" customHeight="1" x14ac:dyDescent="0.25">
      <c r="A940" s="210"/>
      <c r="B940" s="210"/>
      <c r="C940" s="210"/>
      <c r="D940" s="210"/>
      <c r="E940" s="210"/>
      <c r="F940" s="210"/>
      <c r="G940" s="210"/>
      <c r="H940" s="210"/>
      <c r="I940" s="210"/>
      <c r="J940" s="210"/>
      <c r="K940" s="210"/>
      <c r="L940" s="210"/>
      <c r="M940" s="210"/>
      <c r="N940" s="210"/>
      <c r="O940" s="210"/>
      <c r="P940" s="210"/>
      <c r="Q940" s="210"/>
      <c r="R940" s="210"/>
      <c r="S940" s="210"/>
      <c r="T940" s="210"/>
      <c r="U940" s="210"/>
      <c r="V940" s="210"/>
      <c r="W940" s="210"/>
      <c r="X940" s="210"/>
      <c r="Y940" s="210"/>
      <c r="Z940" s="210"/>
    </row>
    <row r="941" spans="1:26" ht="15.75" customHeight="1" x14ac:dyDescent="0.25">
      <c r="A941" s="210"/>
      <c r="B941" s="210"/>
      <c r="C941" s="210"/>
      <c r="D941" s="210"/>
      <c r="E941" s="210"/>
      <c r="F941" s="210"/>
      <c r="G941" s="210"/>
      <c r="H941" s="210"/>
      <c r="I941" s="210"/>
      <c r="J941" s="210"/>
      <c r="K941" s="210"/>
      <c r="L941" s="210"/>
      <c r="M941" s="210"/>
      <c r="N941" s="210"/>
      <c r="O941" s="210"/>
      <c r="P941" s="210"/>
      <c r="Q941" s="210"/>
      <c r="R941" s="210"/>
      <c r="S941" s="210"/>
      <c r="T941" s="210"/>
      <c r="U941" s="210"/>
      <c r="V941" s="210"/>
      <c r="W941" s="210"/>
      <c r="X941" s="210"/>
      <c r="Y941" s="210"/>
      <c r="Z941" s="210"/>
    </row>
    <row r="942" spans="1:26" ht="15.75" customHeight="1" x14ac:dyDescent="0.25">
      <c r="A942" s="210"/>
      <c r="B942" s="210"/>
      <c r="C942" s="210"/>
      <c r="D942" s="210"/>
      <c r="E942" s="210"/>
      <c r="F942" s="210"/>
      <c r="G942" s="210"/>
      <c r="H942" s="210"/>
      <c r="I942" s="210"/>
      <c r="J942" s="210"/>
      <c r="K942" s="210"/>
      <c r="L942" s="210"/>
      <c r="M942" s="210"/>
      <c r="N942" s="210"/>
      <c r="O942" s="210"/>
      <c r="P942" s="210"/>
      <c r="Q942" s="210"/>
      <c r="R942" s="210"/>
      <c r="S942" s="210"/>
      <c r="T942" s="210"/>
      <c r="U942" s="210"/>
      <c r="V942" s="210"/>
      <c r="W942" s="210"/>
      <c r="X942" s="210"/>
      <c r="Y942" s="210"/>
      <c r="Z942" s="210"/>
    </row>
    <row r="943" spans="1:26" ht="15.75" customHeight="1" x14ac:dyDescent="0.25">
      <c r="A943" s="210"/>
      <c r="B943" s="210"/>
      <c r="C943" s="210"/>
      <c r="D943" s="210"/>
      <c r="E943" s="210"/>
      <c r="F943" s="210"/>
      <c r="G943" s="210"/>
      <c r="H943" s="210"/>
      <c r="I943" s="210"/>
      <c r="J943" s="210"/>
      <c r="K943" s="210"/>
      <c r="L943" s="210"/>
      <c r="M943" s="210"/>
      <c r="N943" s="210"/>
      <c r="O943" s="210"/>
      <c r="P943" s="210"/>
      <c r="Q943" s="210"/>
      <c r="R943" s="210"/>
      <c r="S943" s="210"/>
      <c r="T943" s="210"/>
      <c r="U943" s="210"/>
      <c r="V943" s="210"/>
      <c r="W943" s="210"/>
      <c r="X943" s="210"/>
      <c r="Y943" s="210"/>
      <c r="Z943" s="210"/>
    </row>
    <row r="944" spans="1:26" ht="15.75" customHeight="1" x14ac:dyDescent="0.25">
      <c r="A944" s="210"/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210"/>
      <c r="P944" s="210"/>
      <c r="Q944" s="210"/>
      <c r="R944" s="210"/>
      <c r="S944" s="210"/>
      <c r="T944" s="210"/>
      <c r="U944" s="210"/>
      <c r="V944" s="210"/>
      <c r="W944" s="210"/>
      <c r="X944" s="210"/>
      <c r="Y944" s="210"/>
      <c r="Z944" s="210"/>
    </row>
    <row r="945" spans="1:26" ht="15.75" customHeight="1" x14ac:dyDescent="0.25">
      <c r="A945" s="210"/>
      <c r="B945" s="210"/>
      <c r="C945" s="210"/>
      <c r="D945" s="210"/>
      <c r="E945" s="210"/>
      <c r="F945" s="210"/>
      <c r="G945" s="210"/>
      <c r="H945" s="210"/>
      <c r="I945" s="210"/>
      <c r="J945" s="210"/>
      <c r="K945" s="210"/>
      <c r="L945" s="210"/>
      <c r="M945" s="210"/>
      <c r="N945" s="210"/>
      <c r="O945" s="210"/>
      <c r="P945" s="210"/>
      <c r="Q945" s="210"/>
      <c r="R945" s="210"/>
      <c r="S945" s="210"/>
      <c r="T945" s="210"/>
      <c r="U945" s="210"/>
      <c r="V945" s="210"/>
      <c r="W945" s="210"/>
      <c r="X945" s="210"/>
      <c r="Y945" s="210"/>
      <c r="Z945" s="210"/>
    </row>
    <row r="946" spans="1:26" ht="15.75" customHeight="1" x14ac:dyDescent="0.25">
      <c r="A946" s="210"/>
      <c r="B946" s="210"/>
      <c r="C946" s="210"/>
      <c r="D946" s="210"/>
      <c r="E946" s="210"/>
      <c r="F946" s="210"/>
      <c r="G946" s="210"/>
      <c r="H946" s="210"/>
      <c r="I946" s="210"/>
      <c r="J946" s="210"/>
      <c r="K946" s="210"/>
      <c r="L946" s="210"/>
      <c r="M946" s="210"/>
      <c r="N946" s="210"/>
      <c r="O946" s="210"/>
      <c r="P946" s="210"/>
      <c r="Q946" s="210"/>
      <c r="R946" s="210"/>
      <c r="S946" s="210"/>
      <c r="T946" s="210"/>
      <c r="U946" s="210"/>
      <c r="V946" s="210"/>
      <c r="W946" s="210"/>
      <c r="X946" s="210"/>
      <c r="Y946" s="210"/>
      <c r="Z946" s="210"/>
    </row>
    <row r="947" spans="1:26" ht="15.75" customHeight="1" x14ac:dyDescent="0.25">
      <c r="A947" s="210"/>
      <c r="B947" s="210"/>
      <c r="C947" s="210"/>
      <c r="D947" s="210"/>
      <c r="E947" s="210"/>
      <c r="F947" s="210"/>
      <c r="G947" s="210"/>
      <c r="H947" s="210"/>
      <c r="I947" s="210"/>
      <c r="J947" s="210"/>
      <c r="K947" s="210"/>
      <c r="L947" s="210"/>
      <c r="M947" s="210"/>
      <c r="N947" s="210"/>
      <c r="O947" s="210"/>
      <c r="P947" s="210"/>
      <c r="Q947" s="210"/>
      <c r="R947" s="210"/>
      <c r="S947" s="210"/>
      <c r="T947" s="210"/>
      <c r="U947" s="210"/>
      <c r="V947" s="210"/>
      <c r="W947" s="210"/>
      <c r="X947" s="210"/>
      <c r="Y947" s="210"/>
      <c r="Z947" s="210"/>
    </row>
    <row r="948" spans="1:26" ht="15.75" customHeight="1" x14ac:dyDescent="0.25">
      <c r="A948" s="210"/>
      <c r="B948" s="210"/>
      <c r="C948" s="210"/>
      <c r="D948" s="210"/>
      <c r="E948" s="210"/>
      <c r="F948" s="210"/>
      <c r="G948" s="210"/>
      <c r="H948" s="210"/>
      <c r="I948" s="210"/>
      <c r="J948" s="210"/>
      <c r="K948" s="210"/>
      <c r="L948" s="210"/>
      <c r="M948" s="210"/>
      <c r="N948" s="210"/>
      <c r="O948" s="210"/>
      <c r="P948" s="210"/>
      <c r="Q948" s="210"/>
      <c r="R948" s="210"/>
      <c r="S948" s="210"/>
      <c r="T948" s="210"/>
      <c r="U948" s="210"/>
      <c r="V948" s="210"/>
      <c r="W948" s="210"/>
      <c r="X948" s="210"/>
      <c r="Y948" s="210"/>
      <c r="Z948" s="210"/>
    </row>
    <row r="949" spans="1:26" ht="15.75" customHeight="1" x14ac:dyDescent="0.25">
      <c r="A949" s="210"/>
      <c r="B949" s="210"/>
      <c r="C949" s="210"/>
      <c r="D949" s="210"/>
      <c r="E949" s="210"/>
      <c r="F949" s="210"/>
      <c r="G949" s="210"/>
      <c r="H949" s="210"/>
      <c r="I949" s="210"/>
      <c r="J949" s="210"/>
      <c r="K949" s="210"/>
      <c r="L949" s="210"/>
      <c r="M949" s="210"/>
      <c r="N949" s="210"/>
      <c r="O949" s="210"/>
      <c r="P949" s="210"/>
      <c r="Q949" s="210"/>
      <c r="R949" s="210"/>
      <c r="S949" s="210"/>
      <c r="T949" s="210"/>
      <c r="U949" s="210"/>
      <c r="V949" s="210"/>
      <c r="W949" s="210"/>
      <c r="X949" s="210"/>
      <c r="Y949" s="210"/>
      <c r="Z949" s="210"/>
    </row>
    <row r="950" spans="1:26" ht="15.75" customHeight="1" x14ac:dyDescent="0.25">
      <c r="A950" s="210"/>
      <c r="B950" s="210"/>
      <c r="C950" s="210"/>
      <c r="D950" s="210"/>
      <c r="E950" s="210"/>
      <c r="F950" s="210"/>
      <c r="G950" s="210"/>
      <c r="H950" s="210"/>
      <c r="I950" s="210"/>
      <c r="J950" s="210"/>
      <c r="K950" s="210"/>
      <c r="L950" s="210"/>
      <c r="M950" s="210"/>
      <c r="N950" s="210"/>
      <c r="O950" s="210"/>
      <c r="P950" s="210"/>
      <c r="Q950" s="210"/>
      <c r="R950" s="210"/>
      <c r="S950" s="210"/>
      <c r="T950" s="210"/>
      <c r="U950" s="210"/>
      <c r="V950" s="210"/>
      <c r="W950" s="210"/>
      <c r="X950" s="210"/>
      <c r="Y950" s="210"/>
      <c r="Z950" s="210"/>
    </row>
    <row r="951" spans="1:26" ht="15.75" customHeight="1" x14ac:dyDescent="0.25">
      <c r="A951" s="210"/>
      <c r="B951" s="210"/>
      <c r="C951" s="210"/>
      <c r="D951" s="210"/>
      <c r="E951" s="210"/>
      <c r="F951" s="210"/>
      <c r="G951" s="210"/>
      <c r="H951" s="210"/>
      <c r="I951" s="210"/>
      <c r="J951" s="210"/>
      <c r="K951" s="210"/>
      <c r="L951" s="210"/>
      <c r="M951" s="210"/>
      <c r="N951" s="210"/>
      <c r="O951" s="210"/>
      <c r="P951" s="210"/>
      <c r="Q951" s="210"/>
      <c r="R951" s="210"/>
      <c r="S951" s="210"/>
      <c r="T951" s="210"/>
      <c r="U951" s="210"/>
      <c r="V951" s="210"/>
      <c r="W951" s="210"/>
      <c r="X951" s="210"/>
      <c r="Y951" s="210"/>
      <c r="Z951" s="210"/>
    </row>
    <row r="952" spans="1:26" ht="15.75" customHeight="1" x14ac:dyDescent="0.25">
      <c r="A952" s="210"/>
      <c r="B952" s="210"/>
      <c r="C952" s="210"/>
      <c r="D952" s="210"/>
      <c r="E952" s="210"/>
      <c r="F952" s="210"/>
      <c r="G952" s="210"/>
      <c r="H952" s="210"/>
      <c r="I952" s="210"/>
      <c r="J952" s="210"/>
      <c r="K952" s="210"/>
      <c r="L952" s="210"/>
      <c r="M952" s="210"/>
      <c r="N952" s="210"/>
      <c r="O952" s="210"/>
      <c r="P952" s="210"/>
      <c r="Q952" s="210"/>
      <c r="R952" s="210"/>
      <c r="S952" s="210"/>
      <c r="T952" s="210"/>
      <c r="U952" s="210"/>
      <c r="V952" s="210"/>
      <c r="W952" s="210"/>
      <c r="X952" s="210"/>
      <c r="Y952" s="210"/>
      <c r="Z952" s="210"/>
    </row>
    <row r="953" spans="1:26" ht="15.75" customHeight="1" x14ac:dyDescent="0.25">
      <c r="A953" s="210"/>
      <c r="B953" s="210"/>
      <c r="C953" s="210"/>
      <c r="D953" s="210"/>
      <c r="E953" s="210"/>
      <c r="F953" s="210"/>
      <c r="G953" s="210"/>
      <c r="H953" s="210"/>
      <c r="I953" s="210"/>
      <c r="J953" s="210"/>
      <c r="K953" s="210"/>
      <c r="L953" s="210"/>
      <c r="M953" s="210"/>
      <c r="N953" s="210"/>
      <c r="O953" s="210"/>
      <c r="P953" s="210"/>
      <c r="Q953" s="210"/>
      <c r="R953" s="210"/>
      <c r="S953" s="210"/>
      <c r="T953" s="210"/>
      <c r="U953" s="210"/>
      <c r="V953" s="210"/>
      <c r="W953" s="210"/>
      <c r="X953" s="210"/>
      <c r="Y953" s="210"/>
      <c r="Z953" s="210"/>
    </row>
    <row r="954" spans="1:26" ht="15.75" customHeight="1" x14ac:dyDescent="0.25">
      <c r="A954" s="210"/>
      <c r="B954" s="210"/>
      <c r="C954" s="210"/>
      <c r="D954" s="210"/>
      <c r="E954" s="210"/>
      <c r="F954" s="210"/>
      <c r="G954" s="210"/>
      <c r="H954" s="210"/>
      <c r="I954" s="210"/>
      <c r="J954" s="210"/>
      <c r="K954" s="210"/>
      <c r="L954" s="210"/>
      <c r="M954" s="210"/>
      <c r="N954" s="210"/>
      <c r="O954" s="210"/>
      <c r="P954" s="210"/>
      <c r="Q954" s="210"/>
      <c r="R954" s="210"/>
      <c r="S954" s="210"/>
      <c r="T954" s="210"/>
      <c r="U954" s="210"/>
      <c r="V954" s="210"/>
      <c r="W954" s="210"/>
      <c r="X954" s="210"/>
      <c r="Y954" s="210"/>
      <c r="Z954" s="210"/>
    </row>
    <row r="955" spans="1:26" ht="15.75" customHeight="1" x14ac:dyDescent="0.25">
      <c r="A955" s="210"/>
      <c r="B955" s="210"/>
      <c r="C955" s="210"/>
      <c r="D955" s="210"/>
      <c r="E955" s="210"/>
      <c r="F955" s="210"/>
      <c r="G955" s="210"/>
      <c r="H955" s="210"/>
      <c r="I955" s="210"/>
      <c r="J955" s="210"/>
      <c r="K955" s="210"/>
      <c r="L955" s="210"/>
      <c r="M955" s="210"/>
      <c r="N955" s="210"/>
      <c r="O955" s="210"/>
      <c r="P955" s="210"/>
      <c r="Q955" s="210"/>
      <c r="R955" s="210"/>
      <c r="S955" s="210"/>
      <c r="T955" s="210"/>
      <c r="U955" s="210"/>
      <c r="V955" s="210"/>
      <c r="W955" s="210"/>
      <c r="X955" s="210"/>
      <c r="Y955" s="210"/>
      <c r="Z955" s="210"/>
    </row>
    <row r="956" spans="1:26" ht="15.75" customHeight="1" x14ac:dyDescent="0.25">
      <c r="A956" s="210"/>
      <c r="B956" s="210"/>
      <c r="C956" s="210"/>
      <c r="D956" s="210"/>
      <c r="E956" s="210"/>
      <c r="F956" s="210"/>
      <c r="G956" s="210"/>
      <c r="H956" s="210"/>
      <c r="I956" s="210"/>
      <c r="J956" s="210"/>
      <c r="K956" s="210"/>
      <c r="L956" s="210"/>
      <c r="M956" s="210"/>
      <c r="N956" s="210"/>
      <c r="O956" s="210"/>
      <c r="P956" s="210"/>
      <c r="Q956" s="210"/>
      <c r="R956" s="210"/>
      <c r="S956" s="210"/>
      <c r="T956" s="210"/>
      <c r="U956" s="210"/>
      <c r="V956" s="210"/>
      <c r="W956" s="210"/>
      <c r="X956" s="210"/>
      <c r="Y956" s="210"/>
      <c r="Z956" s="210"/>
    </row>
    <row r="957" spans="1:26" ht="15.75" customHeight="1" x14ac:dyDescent="0.25">
      <c r="A957" s="210"/>
      <c r="B957" s="210"/>
      <c r="C957" s="210"/>
      <c r="D957" s="210"/>
      <c r="E957" s="210"/>
      <c r="F957" s="210"/>
      <c r="G957" s="210"/>
      <c r="H957" s="210"/>
      <c r="I957" s="210"/>
      <c r="J957" s="210"/>
      <c r="K957" s="210"/>
      <c r="L957" s="210"/>
      <c r="M957" s="210"/>
      <c r="N957" s="210"/>
      <c r="O957" s="210"/>
      <c r="P957" s="210"/>
      <c r="Q957" s="210"/>
      <c r="R957" s="210"/>
      <c r="S957" s="210"/>
      <c r="T957" s="210"/>
      <c r="U957" s="210"/>
      <c r="V957" s="210"/>
      <c r="W957" s="210"/>
      <c r="X957" s="210"/>
      <c r="Y957" s="210"/>
      <c r="Z957" s="210"/>
    </row>
    <row r="958" spans="1:26" ht="15.75" customHeight="1" x14ac:dyDescent="0.25">
      <c r="A958" s="210"/>
      <c r="B958" s="210"/>
      <c r="C958" s="210"/>
      <c r="D958" s="210"/>
      <c r="E958" s="210"/>
      <c r="F958" s="210"/>
      <c r="G958" s="210"/>
      <c r="H958" s="210"/>
      <c r="I958" s="210"/>
      <c r="J958" s="210"/>
      <c r="K958" s="210"/>
      <c r="L958" s="210"/>
      <c r="M958" s="210"/>
      <c r="N958" s="210"/>
      <c r="O958" s="210"/>
      <c r="P958" s="210"/>
      <c r="Q958" s="210"/>
      <c r="R958" s="210"/>
      <c r="S958" s="210"/>
      <c r="T958" s="210"/>
      <c r="U958" s="210"/>
      <c r="V958" s="210"/>
      <c r="W958" s="210"/>
      <c r="X958" s="210"/>
      <c r="Y958" s="210"/>
      <c r="Z958" s="210"/>
    </row>
    <row r="959" spans="1:26" ht="15.75" customHeight="1" x14ac:dyDescent="0.25">
      <c r="A959" s="210"/>
      <c r="B959" s="210"/>
      <c r="C959" s="210"/>
      <c r="D959" s="210"/>
      <c r="E959" s="210"/>
      <c r="F959" s="210"/>
      <c r="G959" s="210"/>
      <c r="H959" s="210"/>
      <c r="I959" s="210"/>
      <c r="J959" s="210"/>
      <c r="K959" s="210"/>
      <c r="L959" s="210"/>
      <c r="M959" s="210"/>
      <c r="N959" s="210"/>
      <c r="O959" s="210"/>
      <c r="P959" s="210"/>
      <c r="Q959" s="210"/>
      <c r="R959" s="210"/>
      <c r="S959" s="210"/>
      <c r="T959" s="210"/>
      <c r="U959" s="210"/>
      <c r="V959" s="210"/>
      <c r="W959" s="210"/>
      <c r="X959" s="210"/>
      <c r="Y959" s="210"/>
      <c r="Z959" s="210"/>
    </row>
    <row r="960" spans="1:26" ht="15.75" customHeight="1" x14ac:dyDescent="0.25">
      <c r="A960" s="210"/>
      <c r="B960" s="210"/>
      <c r="C960" s="210"/>
      <c r="D960" s="210"/>
      <c r="E960" s="210"/>
      <c r="F960" s="210"/>
      <c r="G960" s="210"/>
      <c r="H960" s="210"/>
      <c r="I960" s="210"/>
      <c r="J960" s="210"/>
      <c r="K960" s="210"/>
      <c r="L960" s="210"/>
      <c r="M960" s="210"/>
      <c r="N960" s="210"/>
      <c r="O960" s="210"/>
      <c r="P960" s="210"/>
      <c r="Q960" s="210"/>
      <c r="R960" s="210"/>
      <c r="S960" s="210"/>
      <c r="T960" s="210"/>
      <c r="U960" s="210"/>
      <c r="V960" s="210"/>
      <c r="W960" s="210"/>
      <c r="X960" s="210"/>
      <c r="Y960" s="210"/>
      <c r="Z960" s="210"/>
    </row>
    <row r="961" spans="1:26" ht="15.75" customHeight="1" x14ac:dyDescent="0.25">
      <c r="A961" s="210"/>
      <c r="B961" s="210"/>
      <c r="C961" s="210"/>
      <c r="D961" s="210"/>
      <c r="E961" s="210"/>
      <c r="F961" s="210"/>
      <c r="G961" s="210"/>
      <c r="H961" s="210"/>
      <c r="I961" s="210"/>
      <c r="J961" s="210"/>
      <c r="K961" s="210"/>
      <c r="L961" s="210"/>
      <c r="M961" s="210"/>
      <c r="N961" s="210"/>
      <c r="O961" s="210"/>
      <c r="P961" s="210"/>
      <c r="Q961" s="210"/>
      <c r="R961" s="210"/>
      <c r="S961" s="210"/>
      <c r="T961" s="210"/>
      <c r="U961" s="210"/>
      <c r="V961" s="210"/>
      <c r="W961" s="210"/>
      <c r="X961" s="210"/>
      <c r="Y961" s="210"/>
      <c r="Z961" s="210"/>
    </row>
    <row r="962" spans="1:26" ht="15.75" customHeight="1" x14ac:dyDescent="0.25">
      <c r="A962" s="210"/>
      <c r="B962" s="210"/>
      <c r="C962" s="210"/>
      <c r="D962" s="210"/>
      <c r="E962" s="210"/>
      <c r="F962" s="210"/>
      <c r="G962" s="210"/>
      <c r="H962" s="210"/>
      <c r="I962" s="210"/>
      <c r="J962" s="210"/>
      <c r="K962" s="210"/>
      <c r="L962" s="210"/>
      <c r="M962" s="210"/>
      <c r="N962" s="210"/>
      <c r="O962" s="210"/>
      <c r="P962" s="210"/>
      <c r="Q962" s="210"/>
      <c r="R962" s="210"/>
      <c r="S962" s="210"/>
      <c r="T962" s="210"/>
      <c r="U962" s="210"/>
      <c r="V962" s="210"/>
      <c r="W962" s="210"/>
      <c r="X962" s="210"/>
      <c r="Y962" s="210"/>
      <c r="Z962" s="210"/>
    </row>
    <row r="963" spans="1:26" ht="15.75" customHeight="1" x14ac:dyDescent="0.25">
      <c r="A963" s="210"/>
      <c r="B963" s="210"/>
      <c r="C963" s="210"/>
      <c r="D963" s="210"/>
      <c r="E963" s="210"/>
      <c r="F963" s="210"/>
      <c r="G963" s="210"/>
      <c r="H963" s="210"/>
      <c r="I963" s="210"/>
      <c r="J963" s="210"/>
      <c r="K963" s="210"/>
      <c r="L963" s="210"/>
      <c r="M963" s="210"/>
      <c r="N963" s="210"/>
      <c r="O963" s="210"/>
      <c r="P963" s="210"/>
      <c r="Q963" s="210"/>
      <c r="R963" s="210"/>
      <c r="S963" s="210"/>
      <c r="T963" s="210"/>
      <c r="U963" s="210"/>
      <c r="V963" s="210"/>
      <c r="W963" s="210"/>
      <c r="X963" s="210"/>
      <c r="Y963" s="210"/>
      <c r="Z963" s="210"/>
    </row>
    <row r="964" spans="1:26" ht="15.75" customHeight="1" x14ac:dyDescent="0.25">
      <c r="A964" s="210"/>
      <c r="B964" s="210"/>
      <c r="C964" s="210"/>
      <c r="D964" s="210"/>
      <c r="E964" s="210"/>
      <c r="F964" s="210"/>
      <c r="G964" s="210"/>
      <c r="H964" s="210"/>
      <c r="I964" s="210"/>
      <c r="J964" s="210"/>
      <c r="K964" s="210"/>
      <c r="L964" s="210"/>
      <c r="M964" s="210"/>
      <c r="N964" s="210"/>
      <c r="O964" s="210"/>
      <c r="P964" s="210"/>
      <c r="Q964" s="210"/>
      <c r="R964" s="210"/>
      <c r="S964" s="210"/>
      <c r="T964" s="210"/>
      <c r="U964" s="210"/>
      <c r="V964" s="210"/>
      <c r="W964" s="210"/>
      <c r="X964" s="210"/>
      <c r="Y964" s="210"/>
      <c r="Z964" s="210"/>
    </row>
    <row r="965" spans="1:26" ht="15.75" customHeight="1" x14ac:dyDescent="0.25">
      <c r="A965" s="210"/>
      <c r="B965" s="210"/>
      <c r="C965" s="210"/>
      <c r="D965" s="210"/>
      <c r="E965" s="210"/>
      <c r="F965" s="210"/>
      <c r="G965" s="210"/>
      <c r="H965" s="210"/>
      <c r="I965" s="210"/>
      <c r="J965" s="210"/>
      <c r="K965" s="210"/>
      <c r="L965" s="210"/>
      <c r="M965" s="210"/>
      <c r="N965" s="210"/>
      <c r="O965" s="210"/>
      <c r="P965" s="210"/>
      <c r="Q965" s="210"/>
      <c r="R965" s="210"/>
      <c r="S965" s="210"/>
      <c r="T965" s="210"/>
      <c r="U965" s="210"/>
      <c r="V965" s="210"/>
      <c r="W965" s="210"/>
      <c r="X965" s="210"/>
      <c r="Y965" s="210"/>
      <c r="Z965" s="210"/>
    </row>
    <row r="966" spans="1:26" ht="15.75" customHeight="1" x14ac:dyDescent="0.25">
      <c r="A966" s="210"/>
      <c r="B966" s="210"/>
      <c r="C966" s="210"/>
      <c r="D966" s="210"/>
      <c r="E966" s="210"/>
      <c r="F966" s="210"/>
      <c r="G966" s="210"/>
      <c r="H966" s="210"/>
      <c r="I966" s="210"/>
      <c r="J966" s="210"/>
      <c r="K966" s="210"/>
      <c r="L966" s="210"/>
      <c r="M966" s="210"/>
      <c r="N966" s="210"/>
      <c r="O966" s="210"/>
      <c r="P966" s="210"/>
      <c r="Q966" s="210"/>
      <c r="R966" s="210"/>
      <c r="S966" s="210"/>
      <c r="T966" s="210"/>
      <c r="U966" s="210"/>
      <c r="V966" s="210"/>
      <c r="W966" s="210"/>
      <c r="X966" s="210"/>
      <c r="Y966" s="210"/>
      <c r="Z966" s="210"/>
    </row>
    <row r="967" spans="1:26" ht="15.75" customHeight="1" x14ac:dyDescent="0.25">
      <c r="A967" s="210"/>
      <c r="B967" s="210"/>
      <c r="C967" s="210"/>
      <c r="D967" s="210"/>
      <c r="E967" s="210"/>
      <c r="F967" s="210"/>
      <c r="G967" s="210"/>
      <c r="H967" s="210"/>
      <c r="I967" s="210"/>
      <c r="J967" s="210"/>
      <c r="K967" s="210"/>
      <c r="L967" s="210"/>
      <c r="M967" s="210"/>
      <c r="N967" s="210"/>
      <c r="O967" s="210"/>
      <c r="P967" s="210"/>
      <c r="Q967" s="210"/>
      <c r="R967" s="210"/>
      <c r="S967" s="210"/>
      <c r="T967" s="210"/>
      <c r="U967" s="210"/>
      <c r="V967" s="210"/>
      <c r="W967" s="210"/>
      <c r="X967" s="210"/>
      <c r="Y967" s="210"/>
      <c r="Z967" s="210"/>
    </row>
    <row r="968" spans="1:26" ht="15.75" customHeight="1" x14ac:dyDescent="0.25">
      <c r="A968" s="210"/>
      <c r="B968" s="210"/>
      <c r="C968" s="210"/>
      <c r="D968" s="210"/>
      <c r="E968" s="210"/>
      <c r="F968" s="210"/>
      <c r="G968" s="210"/>
      <c r="H968" s="210"/>
      <c r="I968" s="210"/>
      <c r="J968" s="210"/>
      <c r="K968" s="210"/>
      <c r="L968" s="210"/>
      <c r="M968" s="210"/>
      <c r="N968" s="210"/>
      <c r="O968" s="210"/>
      <c r="P968" s="210"/>
      <c r="Q968" s="210"/>
      <c r="R968" s="210"/>
      <c r="S968" s="210"/>
      <c r="T968" s="210"/>
      <c r="U968" s="210"/>
      <c r="V968" s="210"/>
      <c r="W968" s="210"/>
      <c r="X968" s="210"/>
      <c r="Y968" s="210"/>
      <c r="Z968" s="210"/>
    </row>
    <row r="969" spans="1:26" ht="15.75" customHeight="1" x14ac:dyDescent="0.25">
      <c r="A969" s="210"/>
      <c r="B969" s="210"/>
      <c r="C969" s="210"/>
      <c r="D969" s="210"/>
      <c r="E969" s="210"/>
      <c r="F969" s="210"/>
      <c r="G969" s="210"/>
      <c r="H969" s="210"/>
      <c r="I969" s="210"/>
      <c r="J969" s="210"/>
      <c r="K969" s="210"/>
      <c r="L969" s="210"/>
      <c r="M969" s="210"/>
      <c r="N969" s="210"/>
      <c r="O969" s="210"/>
      <c r="P969" s="210"/>
      <c r="Q969" s="210"/>
      <c r="R969" s="210"/>
      <c r="S969" s="210"/>
      <c r="T969" s="210"/>
      <c r="U969" s="210"/>
      <c r="V969" s="210"/>
      <c r="W969" s="210"/>
      <c r="X969" s="210"/>
      <c r="Y969" s="210"/>
      <c r="Z969" s="210"/>
    </row>
    <row r="970" spans="1:26" ht="15.75" customHeight="1" x14ac:dyDescent="0.25">
      <c r="A970" s="210"/>
      <c r="B970" s="210"/>
      <c r="C970" s="210"/>
      <c r="D970" s="210"/>
      <c r="E970" s="210"/>
      <c r="F970" s="210"/>
      <c r="G970" s="210"/>
      <c r="H970" s="210"/>
      <c r="I970" s="210"/>
      <c r="J970" s="210"/>
      <c r="K970" s="210"/>
      <c r="L970" s="210"/>
      <c r="M970" s="210"/>
      <c r="N970" s="210"/>
      <c r="O970" s="210"/>
      <c r="P970" s="210"/>
      <c r="Q970" s="210"/>
      <c r="R970" s="210"/>
      <c r="S970" s="210"/>
      <c r="T970" s="210"/>
      <c r="U970" s="210"/>
      <c r="V970" s="210"/>
      <c r="W970" s="210"/>
      <c r="X970" s="210"/>
      <c r="Y970" s="210"/>
      <c r="Z970" s="210"/>
    </row>
    <row r="971" spans="1:26" ht="15.75" customHeight="1" x14ac:dyDescent="0.25">
      <c r="A971" s="210"/>
      <c r="B971" s="210"/>
      <c r="C971" s="210"/>
      <c r="D971" s="210"/>
      <c r="E971" s="210"/>
      <c r="F971" s="210"/>
      <c r="G971" s="210"/>
      <c r="H971" s="210"/>
      <c r="I971" s="210"/>
      <c r="J971" s="210"/>
      <c r="K971" s="210"/>
      <c r="L971" s="210"/>
      <c r="M971" s="210"/>
      <c r="N971" s="210"/>
      <c r="O971" s="210"/>
      <c r="P971" s="210"/>
      <c r="Q971" s="210"/>
      <c r="R971" s="210"/>
      <c r="S971" s="210"/>
      <c r="T971" s="210"/>
      <c r="U971" s="210"/>
      <c r="V971" s="210"/>
      <c r="W971" s="210"/>
      <c r="X971" s="210"/>
      <c r="Y971" s="210"/>
      <c r="Z971" s="210"/>
    </row>
    <row r="972" spans="1:26" ht="15.75" customHeight="1" x14ac:dyDescent="0.25">
      <c r="A972" s="210"/>
      <c r="B972" s="210"/>
      <c r="C972" s="210"/>
      <c r="D972" s="210"/>
      <c r="E972" s="210"/>
      <c r="F972" s="210"/>
      <c r="G972" s="210"/>
      <c r="H972" s="210"/>
      <c r="I972" s="210"/>
      <c r="J972" s="210"/>
      <c r="K972" s="210"/>
      <c r="L972" s="210"/>
      <c r="M972" s="210"/>
      <c r="N972" s="210"/>
      <c r="O972" s="210"/>
      <c r="P972" s="210"/>
      <c r="Q972" s="210"/>
      <c r="R972" s="210"/>
      <c r="S972" s="210"/>
      <c r="T972" s="210"/>
      <c r="U972" s="210"/>
      <c r="V972" s="210"/>
      <c r="W972" s="210"/>
      <c r="X972" s="210"/>
      <c r="Y972" s="210"/>
      <c r="Z972" s="210"/>
    </row>
    <row r="973" spans="1:26" ht="15.75" customHeight="1" x14ac:dyDescent="0.25">
      <c r="A973" s="210"/>
      <c r="B973" s="210"/>
      <c r="C973" s="210"/>
      <c r="D973" s="210"/>
      <c r="E973" s="210"/>
      <c r="F973" s="210"/>
      <c r="G973" s="210"/>
      <c r="H973" s="210"/>
      <c r="I973" s="210"/>
      <c r="J973" s="210"/>
      <c r="K973" s="210"/>
      <c r="L973" s="210"/>
      <c r="M973" s="210"/>
      <c r="N973" s="210"/>
      <c r="O973" s="210"/>
      <c r="P973" s="210"/>
      <c r="Q973" s="210"/>
      <c r="R973" s="210"/>
      <c r="S973" s="210"/>
      <c r="T973" s="210"/>
      <c r="U973" s="210"/>
      <c r="V973" s="210"/>
      <c r="W973" s="210"/>
      <c r="X973" s="210"/>
      <c r="Y973" s="210"/>
      <c r="Z973" s="210"/>
    </row>
    <row r="974" spans="1:26" ht="15.75" customHeight="1" x14ac:dyDescent="0.25">
      <c r="A974" s="210"/>
      <c r="B974" s="210"/>
      <c r="C974" s="210"/>
      <c r="D974" s="210"/>
      <c r="E974" s="210"/>
      <c r="F974" s="210"/>
      <c r="G974" s="210"/>
      <c r="H974" s="210"/>
      <c r="I974" s="210"/>
      <c r="J974" s="210"/>
      <c r="K974" s="210"/>
      <c r="L974" s="210"/>
      <c r="M974" s="210"/>
      <c r="N974" s="210"/>
      <c r="O974" s="210"/>
      <c r="P974" s="210"/>
      <c r="Q974" s="210"/>
      <c r="R974" s="210"/>
      <c r="S974" s="210"/>
      <c r="T974" s="210"/>
      <c r="U974" s="210"/>
      <c r="V974" s="210"/>
      <c r="W974" s="210"/>
      <c r="X974" s="210"/>
      <c r="Y974" s="210"/>
      <c r="Z974" s="210"/>
    </row>
    <row r="975" spans="1:26" ht="15.75" customHeight="1" x14ac:dyDescent="0.25">
      <c r="A975" s="210"/>
      <c r="B975" s="210"/>
      <c r="C975" s="210"/>
      <c r="D975" s="210"/>
      <c r="E975" s="210"/>
      <c r="F975" s="210"/>
      <c r="G975" s="210"/>
      <c r="H975" s="210"/>
      <c r="I975" s="210"/>
      <c r="J975" s="210"/>
      <c r="K975" s="210"/>
      <c r="L975" s="210"/>
      <c r="M975" s="210"/>
      <c r="N975" s="210"/>
      <c r="O975" s="210"/>
      <c r="P975" s="210"/>
      <c r="Q975" s="210"/>
      <c r="R975" s="210"/>
      <c r="S975" s="210"/>
      <c r="T975" s="210"/>
      <c r="U975" s="210"/>
      <c r="V975" s="210"/>
      <c r="W975" s="210"/>
      <c r="X975" s="210"/>
      <c r="Y975" s="210"/>
      <c r="Z975" s="210"/>
    </row>
    <row r="976" spans="1:26" ht="15.75" customHeight="1" x14ac:dyDescent="0.25">
      <c r="A976" s="210"/>
      <c r="B976" s="210"/>
      <c r="C976" s="210"/>
      <c r="D976" s="210"/>
      <c r="E976" s="210"/>
      <c r="F976" s="210"/>
      <c r="G976" s="210"/>
      <c r="H976" s="210"/>
      <c r="I976" s="210"/>
      <c r="J976" s="210"/>
      <c r="K976" s="210"/>
      <c r="L976" s="210"/>
      <c r="M976" s="210"/>
      <c r="N976" s="210"/>
      <c r="O976" s="210"/>
      <c r="P976" s="210"/>
      <c r="Q976" s="210"/>
      <c r="R976" s="210"/>
      <c r="S976" s="210"/>
      <c r="T976" s="210"/>
      <c r="U976" s="210"/>
      <c r="V976" s="210"/>
      <c r="W976" s="210"/>
      <c r="X976" s="210"/>
      <c r="Y976" s="210"/>
      <c r="Z976" s="210"/>
    </row>
    <row r="977" spans="1:26" ht="15.75" customHeight="1" x14ac:dyDescent="0.25">
      <c r="A977" s="210"/>
      <c r="B977" s="210"/>
      <c r="C977" s="210"/>
      <c r="D977" s="210"/>
      <c r="E977" s="210"/>
      <c r="F977" s="210"/>
      <c r="G977" s="210"/>
      <c r="H977" s="210"/>
      <c r="I977" s="210"/>
      <c r="J977" s="210"/>
      <c r="K977" s="210"/>
      <c r="L977" s="210"/>
      <c r="M977" s="210"/>
      <c r="N977" s="210"/>
      <c r="O977" s="210"/>
      <c r="P977" s="210"/>
      <c r="Q977" s="210"/>
      <c r="R977" s="210"/>
      <c r="S977" s="210"/>
      <c r="T977" s="210"/>
      <c r="U977" s="210"/>
      <c r="V977" s="210"/>
      <c r="W977" s="210"/>
      <c r="X977" s="210"/>
      <c r="Y977" s="210"/>
      <c r="Z977" s="210"/>
    </row>
    <row r="978" spans="1:26" ht="15.75" customHeight="1" x14ac:dyDescent="0.25">
      <c r="A978" s="210"/>
      <c r="B978" s="210"/>
      <c r="C978" s="210"/>
      <c r="D978" s="210"/>
      <c r="E978" s="210"/>
      <c r="F978" s="210"/>
      <c r="G978" s="210"/>
      <c r="H978" s="210"/>
      <c r="I978" s="210"/>
      <c r="J978" s="210"/>
      <c r="K978" s="210"/>
      <c r="L978" s="210"/>
      <c r="M978" s="210"/>
      <c r="N978" s="210"/>
      <c r="O978" s="210"/>
      <c r="P978" s="210"/>
      <c r="Q978" s="210"/>
      <c r="R978" s="210"/>
      <c r="S978" s="210"/>
      <c r="T978" s="210"/>
      <c r="U978" s="210"/>
      <c r="V978" s="210"/>
      <c r="W978" s="210"/>
      <c r="X978" s="210"/>
      <c r="Y978" s="210"/>
      <c r="Z978" s="210"/>
    </row>
    <row r="979" spans="1:26" ht="15.75" customHeight="1" x14ac:dyDescent="0.25">
      <c r="A979" s="210"/>
      <c r="B979" s="210"/>
      <c r="C979" s="210"/>
      <c r="D979" s="210"/>
      <c r="E979" s="210"/>
      <c r="F979" s="210"/>
      <c r="G979" s="210"/>
      <c r="H979" s="210"/>
      <c r="I979" s="210"/>
      <c r="J979" s="210"/>
      <c r="K979" s="210"/>
      <c r="L979" s="210"/>
      <c r="M979" s="210"/>
      <c r="N979" s="210"/>
      <c r="O979" s="210"/>
      <c r="P979" s="210"/>
      <c r="Q979" s="210"/>
      <c r="R979" s="210"/>
      <c r="S979" s="210"/>
      <c r="T979" s="210"/>
      <c r="U979" s="210"/>
      <c r="V979" s="210"/>
      <c r="W979" s="210"/>
      <c r="X979" s="210"/>
      <c r="Y979" s="210"/>
      <c r="Z979" s="210"/>
    </row>
    <row r="980" spans="1:26" ht="15.75" customHeight="1" x14ac:dyDescent="0.25">
      <c r="A980" s="210"/>
      <c r="B980" s="210"/>
      <c r="C980" s="210"/>
      <c r="D980" s="210"/>
      <c r="E980" s="210"/>
      <c r="F980" s="210"/>
      <c r="G980" s="210"/>
      <c r="H980" s="210"/>
      <c r="I980" s="210"/>
      <c r="J980" s="210"/>
      <c r="K980" s="210"/>
      <c r="L980" s="210"/>
      <c r="M980" s="210"/>
      <c r="N980" s="210"/>
      <c r="O980" s="210"/>
      <c r="P980" s="210"/>
      <c r="Q980" s="210"/>
      <c r="R980" s="210"/>
      <c r="S980" s="210"/>
      <c r="T980" s="210"/>
      <c r="U980" s="210"/>
      <c r="V980" s="210"/>
      <c r="W980" s="210"/>
      <c r="X980" s="210"/>
      <c r="Y980" s="210"/>
      <c r="Z980" s="210"/>
    </row>
    <row r="981" spans="1:26" ht="15.75" customHeight="1" x14ac:dyDescent="0.25">
      <c r="A981" s="210"/>
      <c r="B981" s="210"/>
      <c r="C981" s="210"/>
      <c r="D981" s="210"/>
      <c r="E981" s="210"/>
      <c r="F981" s="210"/>
      <c r="G981" s="210"/>
      <c r="H981" s="210"/>
      <c r="I981" s="210"/>
      <c r="J981" s="210"/>
      <c r="K981" s="210"/>
      <c r="L981" s="210"/>
      <c r="M981" s="210"/>
      <c r="N981" s="210"/>
      <c r="O981" s="210"/>
      <c r="P981" s="210"/>
      <c r="Q981" s="210"/>
      <c r="R981" s="210"/>
      <c r="S981" s="210"/>
      <c r="T981" s="210"/>
      <c r="U981" s="210"/>
      <c r="V981" s="210"/>
      <c r="W981" s="210"/>
      <c r="X981" s="210"/>
      <c r="Y981" s="210"/>
      <c r="Z981" s="210"/>
    </row>
    <row r="982" spans="1:26" ht="15.75" customHeight="1" x14ac:dyDescent="0.25">
      <c r="A982" s="210"/>
      <c r="B982" s="210"/>
      <c r="C982" s="210"/>
      <c r="D982" s="210"/>
      <c r="E982" s="210"/>
      <c r="F982" s="210"/>
      <c r="G982" s="210"/>
      <c r="H982" s="210"/>
      <c r="I982" s="210"/>
      <c r="J982" s="210"/>
      <c r="K982" s="210"/>
      <c r="L982" s="210"/>
      <c r="M982" s="210"/>
      <c r="N982" s="210"/>
      <c r="O982" s="210"/>
      <c r="P982" s="210"/>
      <c r="Q982" s="210"/>
      <c r="R982" s="210"/>
      <c r="S982" s="210"/>
      <c r="T982" s="210"/>
      <c r="U982" s="210"/>
      <c r="V982" s="210"/>
      <c r="W982" s="210"/>
      <c r="X982" s="210"/>
      <c r="Y982" s="210"/>
      <c r="Z982" s="210"/>
    </row>
    <row r="983" spans="1:26" ht="15.75" customHeight="1" x14ac:dyDescent="0.25">
      <c r="A983" s="210"/>
      <c r="B983" s="210"/>
      <c r="C983" s="210"/>
      <c r="D983" s="210"/>
      <c r="E983" s="210"/>
      <c r="F983" s="210"/>
      <c r="G983" s="210"/>
      <c r="H983" s="210"/>
      <c r="I983" s="210"/>
      <c r="J983" s="210"/>
      <c r="K983" s="210"/>
      <c r="L983" s="210"/>
      <c r="M983" s="210"/>
      <c r="N983" s="210"/>
      <c r="O983" s="210"/>
      <c r="P983" s="210"/>
      <c r="Q983" s="210"/>
      <c r="R983" s="210"/>
      <c r="S983" s="210"/>
      <c r="T983" s="210"/>
      <c r="U983" s="210"/>
      <c r="V983" s="210"/>
      <c r="W983" s="210"/>
      <c r="X983" s="210"/>
      <c r="Y983" s="210"/>
      <c r="Z983" s="210"/>
    </row>
    <row r="984" spans="1:26" ht="15.75" customHeight="1" x14ac:dyDescent="0.25">
      <c r="A984" s="210"/>
      <c r="B984" s="210"/>
      <c r="C984" s="210"/>
      <c r="D984" s="210"/>
      <c r="E984" s="210"/>
      <c r="F984" s="210"/>
      <c r="G984" s="210"/>
      <c r="H984" s="210"/>
      <c r="I984" s="210"/>
      <c r="J984" s="210"/>
      <c r="K984" s="210"/>
      <c r="L984" s="210"/>
      <c r="M984" s="210"/>
      <c r="N984" s="210"/>
      <c r="O984" s="210"/>
      <c r="P984" s="210"/>
      <c r="Q984" s="210"/>
      <c r="R984" s="210"/>
      <c r="S984" s="210"/>
      <c r="T984" s="210"/>
      <c r="U984" s="210"/>
      <c r="V984" s="210"/>
      <c r="W984" s="210"/>
      <c r="X984" s="210"/>
      <c r="Y984" s="210"/>
      <c r="Z984" s="210"/>
    </row>
    <row r="985" spans="1:26" ht="15.75" customHeight="1" x14ac:dyDescent="0.25">
      <c r="A985" s="210"/>
      <c r="B985" s="210"/>
      <c r="C985" s="210"/>
      <c r="D985" s="210"/>
      <c r="E985" s="210"/>
      <c r="F985" s="210"/>
      <c r="G985" s="210"/>
      <c r="H985" s="210"/>
      <c r="I985" s="210"/>
      <c r="J985" s="210"/>
      <c r="K985" s="210"/>
      <c r="L985" s="210"/>
      <c r="M985" s="210"/>
      <c r="N985" s="210"/>
      <c r="O985" s="210"/>
      <c r="P985" s="210"/>
      <c r="Q985" s="210"/>
      <c r="R985" s="210"/>
      <c r="S985" s="210"/>
      <c r="T985" s="210"/>
      <c r="U985" s="210"/>
      <c r="V985" s="210"/>
      <c r="W985" s="210"/>
      <c r="X985" s="210"/>
      <c r="Y985" s="210"/>
      <c r="Z985" s="210"/>
    </row>
    <row r="986" spans="1:26" ht="15.75" customHeight="1" x14ac:dyDescent="0.25">
      <c r="A986" s="210"/>
      <c r="B986" s="210"/>
      <c r="C986" s="210"/>
      <c r="D986" s="210"/>
      <c r="E986" s="210"/>
      <c r="F986" s="210"/>
      <c r="G986" s="210"/>
      <c r="H986" s="210"/>
      <c r="I986" s="210"/>
      <c r="J986" s="210"/>
      <c r="K986" s="210"/>
      <c r="L986" s="210"/>
      <c r="M986" s="210"/>
      <c r="N986" s="210"/>
      <c r="O986" s="210"/>
      <c r="P986" s="210"/>
      <c r="Q986" s="210"/>
      <c r="R986" s="210"/>
      <c r="S986" s="210"/>
      <c r="T986" s="210"/>
      <c r="U986" s="210"/>
      <c r="V986" s="210"/>
      <c r="W986" s="210"/>
      <c r="X986" s="210"/>
      <c r="Y986" s="210"/>
      <c r="Z986" s="210"/>
    </row>
    <row r="987" spans="1:26" ht="15.75" customHeight="1" x14ac:dyDescent="0.25">
      <c r="A987" s="210"/>
      <c r="B987" s="210"/>
      <c r="C987" s="210"/>
      <c r="D987" s="210"/>
      <c r="E987" s="210"/>
      <c r="F987" s="210"/>
      <c r="G987" s="210"/>
      <c r="H987" s="210"/>
      <c r="I987" s="210"/>
      <c r="J987" s="210"/>
      <c r="K987" s="210"/>
      <c r="L987" s="210"/>
      <c r="M987" s="210"/>
      <c r="N987" s="210"/>
      <c r="O987" s="210"/>
      <c r="P987" s="210"/>
      <c r="Q987" s="210"/>
      <c r="R987" s="210"/>
      <c r="S987" s="210"/>
      <c r="T987" s="210"/>
      <c r="U987" s="210"/>
      <c r="V987" s="210"/>
      <c r="W987" s="210"/>
      <c r="X987" s="210"/>
      <c r="Y987" s="210"/>
      <c r="Z987" s="210"/>
    </row>
    <row r="988" spans="1:26" ht="15.75" customHeight="1" x14ac:dyDescent="0.25">
      <c r="A988" s="210"/>
      <c r="B988" s="210"/>
      <c r="C988" s="210"/>
      <c r="D988" s="210"/>
      <c r="E988" s="210"/>
      <c r="F988" s="210"/>
      <c r="G988" s="210"/>
      <c r="H988" s="210"/>
      <c r="I988" s="210"/>
      <c r="J988" s="210"/>
      <c r="K988" s="210"/>
      <c r="L988" s="210"/>
      <c r="M988" s="210"/>
      <c r="N988" s="210"/>
      <c r="O988" s="210"/>
      <c r="P988" s="210"/>
      <c r="Q988" s="210"/>
      <c r="R988" s="210"/>
      <c r="S988" s="210"/>
      <c r="T988" s="210"/>
      <c r="U988" s="210"/>
      <c r="V988" s="210"/>
      <c r="W988" s="210"/>
      <c r="X988" s="210"/>
      <c r="Y988" s="210"/>
      <c r="Z988" s="210"/>
    </row>
    <row r="989" spans="1:26" ht="15.75" customHeight="1" x14ac:dyDescent="0.25">
      <c r="A989" s="210"/>
      <c r="B989" s="210"/>
      <c r="C989" s="210"/>
      <c r="D989" s="210"/>
      <c r="E989" s="210"/>
      <c r="F989" s="210"/>
      <c r="G989" s="210"/>
      <c r="H989" s="210"/>
      <c r="I989" s="210"/>
      <c r="J989" s="210"/>
      <c r="K989" s="210"/>
      <c r="L989" s="210"/>
      <c r="M989" s="210"/>
      <c r="N989" s="210"/>
      <c r="O989" s="210"/>
      <c r="P989" s="210"/>
      <c r="Q989" s="210"/>
      <c r="R989" s="210"/>
      <c r="S989" s="210"/>
      <c r="T989" s="210"/>
      <c r="U989" s="210"/>
      <c r="V989" s="210"/>
      <c r="W989" s="210"/>
      <c r="X989" s="210"/>
      <c r="Y989" s="210"/>
      <c r="Z989" s="210"/>
    </row>
    <row r="990" spans="1:26" ht="15.75" customHeight="1" x14ac:dyDescent="0.25">
      <c r="A990" s="210"/>
      <c r="B990" s="210"/>
      <c r="C990" s="210"/>
      <c r="D990" s="210"/>
      <c r="E990" s="210"/>
      <c r="F990" s="210"/>
      <c r="G990" s="210"/>
      <c r="H990" s="210"/>
      <c r="I990" s="210"/>
      <c r="J990" s="210"/>
      <c r="K990" s="210"/>
      <c r="L990" s="210"/>
      <c r="M990" s="210"/>
      <c r="N990" s="210"/>
      <c r="O990" s="210"/>
      <c r="P990" s="210"/>
      <c r="Q990" s="210"/>
      <c r="R990" s="210"/>
      <c r="S990" s="210"/>
      <c r="T990" s="210"/>
      <c r="U990" s="210"/>
      <c r="V990" s="210"/>
      <c r="W990" s="210"/>
      <c r="X990" s="210"/>
      <c r="Y990" s="210"/>
      <c r="Z990" s="210"/>
    </row>
    <row r="991" spans="1:26" ht="15.75" customHeight="1" x14ac:dyDescent="0.25">
      <c r="A991" s="210"/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210"/>
      <c r="P991" s="210"/>
      <c r="Q991" s="210"/>
      <c r="R991" s="210"/>
      <c r="S991" s="210"/>
      <c r="T991" s="210"/>
      <c r="U991" s="210"/>
      <c r="V991" s="210"/>
      <c r="W991" s="210"/>
      <c r="X991" s="210"/>
      <c r="Y991" s="210"/>
      <c r="Z991" s="210"/>
    </row>
    <row r="992" spans="1:26" ht="15.75" customHeight="1" x14ac:dyDescent="0.25">
      <c r="A992" s="210"/>
      <c r="B992" s="210"/>
      <c r="C992" s="210"/>
      <c r="D992" s="210"/>
      <c r="E992" s="210"/>
      <c r="F992" s="210"/>
      <c r="G992" s="210"/>
      <c r="H992" s="210"/>
      <c r="I992" s="210"/>
      <c r="J992" s="210"/>
      <c r="K992" s="210"/>
      <c r="L992" s="210"/>
      <c r="M992" s="210"/>
      <c r="N992" s="210"/>
      <c r="O992" s="210"/>
      <c r="P992" s="210"/>
      <c r="Q992" s="210"/>
      <c r="R992" s="210"/>
      <c r="S992" s="210"/>
      <c r="T992" s="210"/>
      <c r="U992" s="210"/>
      <c r="V992" s="210"/>
      <c r="W992" s="210"/>
      <c r="X992" s="210"/>
      <c r="Y992" s="210"/>
      <c r="Z992" s="210"/>
    </row>
    <row r="993" spans="1:26" ht="15.75" customHeight="1" x14ac:dyDescent="0.25">
      <c r="A993" s="210"/>
      <c r="B993" s="210"/>
      <c r="C993" s="210"/>
      <c r="D993" s="210"/>
      <c r="E993" s="210"/>
      <c r="F993" s="210"/>
      <c r="G993" s="210"/>
      <c r="H993" s="210"/>
      <c r="I993" s="210"/>
      <c r="J993" s="210"/>
      <c r="K993" s="210"/>
      <c r="L993" s="210"/>
      <c r="M993" s="210"/>
      <c r="N993" s="210"/>
      <c r="O993" s="210"/>
      <c r="P993" s="210"/>
      <c r="Q993" s="210"/>
      <c r="R993" s="210"/>
      <c r="S993" s="210"/>
      <c r="T993" s="210"/>
      <c r="U993" s="210"/>
      <c r="V993" s="210"/>
      <c r="W993" s="210"/>
      <c r="X993" s="210"/>
      <c r="Y993" s="210"/>
      <c r="Z993" s="210"/>
    </row>
    <row r="994" spans="1:26" ht="15.75" customHeight="1" x14ac:dyDescent="0.25">
      <c r="A994" s="210"/>
      <c r="B994" s="210"/>
      <c r="C994" s="210"/>
      <c r="D994" s="210"/>
      <c r="E994" s="210"/>
      <c r="F994" s="210"/>
      <c r="G994" s="210"/>
      <c r="H994" s="210"/>
      <c r="I994" s="210"/>
      <c r="J994" s="210"/>
      <c r="K994" s="210"/>
      <c r="L994" s="210"/>
      <c r="M994" s="210"/>
      <c r="N994" s="210"/>
      <c r="O994" s="210"/>
      <c r="P994" s="210"/>
      <c r="Q994" s="210"/>
      <c r="R994" s="210"/>
      <c r="S994" s="210"/>
      <c r="T994" s="210"/>
      <c r="U994" s="210"/>
      <c r="V994" s="210"/>
      <c r="W994" s="210"/>
      <c r="X994" s="210"/>
      <c r="Y994" s="210"/>
      <c r="Z994" s="210"/>
    </row>
    <row r="995" spans="1:26" ht="15.75" customHeight="1" x14ac:dyDescent="0.25">
      <c r="A995" s="210"/>
      <c r="B995" s="210"/>
      <c r="C995" s="210"/>
      <c r="D995" s="210"/>
      <c r="E995" s="210"/>
      <c r="F995" s="210"/>
      <c r="G995" s="210"/>
      <c r="H995" s="210"/>
      <c r="I995" s="210"/>
      <c r="J995" s="210"/>
      <c r="K995" s="210"/>
      <c r="L995" s="210"/>
      <c r="M995" s="210"/>
      <c r="N995" s="210"/>
      <c r="O995" s="210"/>
      <c r="P995" s="210"/>
      <c r="Q995" s="210"/>
      <c r="R995" s="210"/>
      <c r="S995" s="210"/>
      <c r="T995" s="210"/>
      <c r="U995" s="210"/>
      <c r="V995" s="210"/>
      <c r="W995" s="210"/>
      <c r="X995" s="210"/>
      <c r="Y995" s="210"/>
      <c r="Z995" s="210"/>
    </row>
    <row r="996" spans="1:26" ht="15.75" customHeight="1" x14ac:dyDescent="0.25">
      <c r="A996" s="210"/>
      <c r="B996" s="210"/>
      <c r="C996" s="210"/>
      <c r="D996" s="210"/>
      <c r="E996" s="210"/>
      <c r="F996" s="210"/>
      <c r="G996" s="210"/>
      <c r="H996" s="210"/>
      <c r="I996" s="210"/>
      <c r="J996" s="210"/>
      <c r="K996" s="210"/>
      <c r="L996" s="210"/>
      <c r="M996" s="210"/>
      <c r="N996" s="210"/>
      <c r="O996" s="210"/>
      <c r="P996" s="210"/>
      <c r="Q996" s="210"/>
      <c r="R996" s="210"/>
      <c r="S996" s="210"/>
      <c r="T996" s="210"/>
      <c r="U996" s="210"/>
      <c r="V996" s="210"/>
      <c r="W996" s="210"/>
      <c r="X996" s="210"/>
      <c r="Y996" s="210"/>
      <c r="Z996" s="210"/>
    </row>
    <row r="997" spans="1:26" ht="15.75" customHeight="1" x14ac:dyDescent="0.25">
      <c r="A997" s="210"/>
      <c r="B997" s="210"/>
      <c r="C997" s="210"/>
      <c r="D997" s="210"/>
      <c r="E997" s="210"/>
      <c r="F997" s="210"/>
      <c r="G997" s="210"/>
      <c r="H997" s="210"/>
      <c r="I997" s="210"/>
      <c r="J997" s="210"/>
      <c r="K997" s="210"/>
      <c r="L997" s="210"/>
      <c r="M997" s="210"/>
      <c r="N997" s="210"/>
      <c r="O997" s="210"/>
      <c r="P997" s="210"/>
      <c r="Q997" s="210"/>
      <c r="R997" s="210"/>
      <c r="S997" s="210"/>
      <c r="T997" s="210"/>
      <c r="U997" s="210"/>
      <c r="V997" s="210"/>
      <c r="W997" s="210"/>
      <c r="X997" s="210"/>
      <c r="Y997" s="210"/>
      <c r="Z997" s="210"/>
    </row>
    <row r="998" spans="1:26" ht="15.75" customHeight="1" x14ac:dyDescent="0.25">
      <c r="A998" s="210"/>
      <c r="B998" s="210"/>
      <c r="C998" s="210"/>
      <c r="D998" s="210"/>
      <c r="E998" s="210"/>
      <c r="F998" s="210"/>
      <c r="G998" s="210"/>
      <c r="H998" s="210"/>
      <c r="I998" s="210"/>
      <c r="J998" s="210"/>
      <c r="K998" s="210"/>
      <c r="L998" s="210"/>
      <c r="M998" s="210"/>
      <c r="N998" s="210"/>
      <c r="O998" s="210"/>
      <c r="P998" s="210"/>
      <c r="Q998" s="210"/>
      <c r="R998" s="210"/>
      <c r="S998" s="210"/>
      <c r="T998" s="210"/>
      <c r="U998" s="210"/>
      <c r="V998" s="210"/>
      <c r="W998" s="210"/>
      <c r="X998" s="210"/>
      <c r="Y998" s="210"/>
      <c r="Z998" s="210"/>
    </row>
    <row r="999" spans="1:26" ht="15.75" customHeight="1" x14ac:dyDescent="0.25">
      <c r="A999" s="210"/>
      <c r="B999" s="210"/>
      <c r="C999" s="210"/>
      <c r="D999" s="210"/>
      <c r="E999" s="210"/>
      <c r="F999" s="210"/>
      <c r="G999" s="210"/>
      <c r="H999" s="210"/>
      <c r="I999" s="210"/>
      <c r="J999" s="210"/>
      <c r="K999" s="210"/>
      <c r="L999" s="210"/>
      <c r="M999" s="210"/>
      <c r="N999" s="210"/>
      <c r="O999" s="210"/>
      <c r="P999" s="210"/>
      <c r="Q999" s="210"/>
      <c r="R999" s="210"/>
      <c r="S999" s="210"/>
      <c r="T999" s="210"/>
      <c r="U999" s="210"/>
      <c r="V999" s="210"/>
      <c r="W999" s="210"/>
      <c r="X999" s="210"/>
      <c r="Y999" s="210"/>
      <c r="Z999" s="210"/>
    </row>
    <row r="1000" spans="1:26" ht="15.75" customHeight="1" x14ac:dyDescent="0.25">
      <c r="A1000" s="210"/>
      <c r="B1000" s="210"/>
      <c r="C1000" s="210"/>
      <c r="D1000" s="210"/>
      <c r="E1000" s="210"/>
      <c r="F1000" s="210"/>
      <c r="G1000" s="210"/>
      <c r="H1000" s="210"/>
      <c r="I1000" s="210"/>
      <c r="J1000" s="210"/>
      <c r="K1000" s="210"/>
      <c r="L1000" s="210"/>
      <c r="M1000" s="210"/>
      <c r="N1000" s="210"/>
      <c r="O1000" s="210"/>
      <c r="P1000" s="210"/>
      <c r="Q1000" s="210"/>
      <c r="R1000" s="210"/>
      <c r="S1000" s="210"/>
      <c r="T1000" s="210"/>
      <c r="U1000" s="210"/>
      <c r="V1000" s="210"/>
      <c r="W1000" s="210"/>
      <c r="X1000" s="210"/>
      <c r="Y1000" s="210"/>
      <c r="Z1000" s="210"/>
    </row>
  </sheetData>
  <mergeCells count="2">
    <mergeCell ref="A1:U8"/>
    <mergeCell ref="I10:O10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71E9E-E264-4FF5-98B8-AE5E9F42F63E}">
  <sheetPr codeName="Planilha25"/>
  <dimension ref="A1:AB1002"/>
  <sheetViews>
    <sheetView showGridLines="0" topLeftCell="A6" zoomScale="70" zoomScaleNormal="70" workbookViewId="0">
      <selection activeCell="K19" sqref="K19"/>
    </sheetView>
  </sheetViews>
  <sheetFormatPr defaultColWidth="14.42578125" defaultRowHeight="15" customHeight="1" x14ac:dyDescent="0.25"/>
  <cols>
    <col min="1" max="8" width="9.140625" style="209" customWidth="1"/>
    <col min="9" max="9" width="22.140625" style="209" customWidth="1"/>
    <col min="10" max="10" width="9.140625" style="209" customWidth="1"/>
    <col min="11" max="11" width="30.28515625" style="209" customWidth="1"/>
    <col min="12" max="12" width="9.140625" style="209" customWidth="1"/>
    <col min="13" max="13" width="9.28515625" style="209" customWidth="1"/>
    <col min="14" max="14" width="19.140625" style="209" customWidth="1"/>
    <col min="15" max="15" width="9.140625" style="209" customWidth="1"/>
    <col min="16" max="16" width="33" style="209" customWidth="1"/>
    <col min="17" max="19" width="9.140625" style="209" customWidth="1"/>
    <col min="20" max="24" width="8.7109375" style="209" customWidth="1"/>
    <col min="25" max="16384" width="14.42578125" style="209"/>
  </cols>
  <sheetData>
    <row r="1" spans="1:28" ht="15" customHeight="1" x14ac:dyDescent="0.25">
      <c r="A1" s="550" t="s">
        <v>169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210"/>
      <c r="U1" s="210"/>
      <c r="V1" s="210"/>
      <c r="W1" s="210"/>
      <c r="X1" s="210"/>
      <c r="Y1" s="211"/>
      <c r="Z1" s="211"/>
      <c r="AA1" s="211"/>
      <c r="AB1" s="211"/>
    </row>
    <row r="2" spans="1:28" ht="15" customHeight="1" x14ac:dyDescent="0.25">
      <c r="A2" s="550"/>
      <c r="B2" s="550"/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210"/>
      <c r="U2" s="210"/>
      <c r="V2" s="210"/>
      <c r="W2" s="210"/>
      <c r="X2" s="210"/>
      <c r="Y2" s="211"/>
      <c r="Z2" s="211"/>
      <c r="AA2" s="211"/>
      <c r="AB2" s="211"/>
    </row>
    <row r="3" spans="1:28" ht="15" customHeight="1" x14ac:dyDescent="0.25">
      <c r="A3" s="550"/>
      <c r="B3" s="550"/>
      <c r="C3" s="550"/>
      <c r="D3" s="550"/>
      <c r="E3" s="550"/>
      <c r="F3" s="550"/>
      <c r="G3" s="550"/>
      <c r="H3" s="550"/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210"/>
      <c r="U3" s="210"/>
      <c r="V3" s="210"/>
      <c r="W3" s="210"/>
      <c r="X3" s="210"/>
      <c r="Y3" s="211"/>
      <c r="Z3" s="211"/>
      <c r="AA3" s="211"/>
      <c r="AB3" s="211"/>
    </row>
    <row r="4" spans="1:28" ht="15" customHeight="1" x14ac:dyDescent="0.25">
      <c r="A4" s="550"/>
      <c r="B4" s="550"/>
      <c r="C4" s="550"/>
      <c r="D4" s="550"/>
      <c r="E4" s="550"/>
      <c r="F4" s="550"/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210"/>
      <c r="U4" s="210"/>
      <c r="V4" s="210"/>
      <c r="W4" s="210"/>
      <c r="X4" s="210"/>
      <c r="Y4" s="211"/>
      <c r="Z4" s="211"/>
      <c r="AA4" s="211"/>
      <c r="AB4" s="211"/>
    </row>
    <row r="5" spans="1:28" ht="15" customHeight="1" x14ac:dyDescent="0.2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210"/>
      <c r="U5" s="210"/>
      <c r="V5" s="210"/>
      <c r="W5" s="210"/>
      <c r="X5" s="210"/>
      <c r="Y5" s="211"/>
      <c r="Z5" s="211"/>
      <c r="AA5" s="211"/>
      <c r="AB5" s="211"/>
    </row>
    <row r="6" spans="1:28" ht="15" customHeight="1" x14ac:dyDescent="0.25">
      <c r="A6" s="550"/>
      <c r="B6" s="550"/>
      <c r="C6" s="550"/>
      <c r="D6" s="550"/>
      <c r="E6" s="550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210"/>
      <c r="U6" s="210"/>
      <c r="V6" s="210"/>
      <c r="W6" s="210"/>
      <c r="X6" s="210"/>
      <c r="Y6" s="211"/>
      <c r="Z6" s="211"/>
      <c r="AA6" s="211"/>
      <c r="AB6" s="211"/>
    </row>
    <row r="7" spans="1:28" ht="15" customHeight="1" x14ac:dyDescent="0.25">
      <c r="A7" s="550"/>
      <c r="B7" s="550"/>
      <c r="C7" s="550"/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210"/>
      <c r="U7" s="210"/>
      <c r="V7" s="210"/>
      <c r="W7" s="210"/>
      <c r="X7" s="210"/>
      <c r="Y7" s="211"/>
      <c r="Z7" s="211"/>
      <c r="AA7" s="211"/>
      <c r="AB7" s="211"/>
    </row>
    <row r="8" spans="1:28" ht="15" customHeight="1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210"/>
      <c r="U8" s="210"/>
      <c r="V8" s="210"/>
      <c r="W8" s="210"/>
      <c r="X8" s="210"/>
      <c r="Y8" s="211"/>
      <c r="Z8" s="211"/>
      <c r="AA8" s="211"/>
      <c r="AB8" s="211"/>
    </row>
    <row r="9" spans="1:28" ht="15" customHeight="1" x14ac:dyDescent="0.25">
      <c r="A9" s="217"/>
      <c r="B9" s="217"/>
      <c r="C9" s="217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0"/>
      <c r="U9" s="210"/>
      <c r="V9" s="210"/>
      <c r="W9" s="210"/>
      <c r="X9" s="210"/>
      <c r="Y9" s="211"/>
      <c r="Z9" s="211"/>
      <c r="AA9" s="211"/>
      <c r="AB9" s="211"/>
    </row>
    <row r="10" spans="1:28" ht="15" customHeight="1" x14ac:dyDescent="0.4">
      <c r="A10" s="217"/>
      <c r="B10" s="217"/>
      <c r="C10" s="217"/>
      <c r="D10" s="215"/>
      <c r="E10" s="215"/>
      <c r="F10" s="215"/>
      <c r="G10" s="219"/>
      <c r="H10" s="551"/>
      <c r="I10" s="551"/>
      <c r="J10" s="551"/>
      <c r="K10" s="551"/>
      <c r="L10" s="551"/>
      <c r="M10" s="551"/>
      <c r="N10" s="551"/>
      <c r="O10" s="219"/>
      <c r="P10" s="219"/>
      <c r="Q10" s="220"/>
      <c r="R10" s="215"/>
      <c r="S10" s="215"/>
      <c r="T10" s="210"/>
      <c r="U10" s="210"/>
      <c r="V10" s="210"/>
      <c r="W10" s="210"/>
      <c r="X10" s="210"/>
      <c r="Y10" s="211"/>
      <c r="Z10" s="211"/>
      <c r="AA10" s="211"/>
      <c r="AB10" s="211"/>
    </row>
    <row r="11" spans="1:28" ht="15" customHeight="1" x14ac:dyDescent="0.4">
      <c r="A11" s="217"/>
      <c r="B11" s="217"/>
      <c r="C11" s="217"/>
      <c r="D11" s="215"/>
      <c r="E11" s="215"/>
      <c r="F11" s="215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20"/>
      <c r="R11" s="215"/>
      <c r="S11" s="215"/>
      <c r="T11" s="210"/>
      <c r="U11" s="210"/>
      <c r="V11" s="210"/>
      <c r="W11" s="210"/>
      <c r="X11" s="210"/>
      <c r="Y11" s="211"/>
      <c r="Z11" s="211"/>
      <c r="AA11" s="211"/>
      <c r="AB11" s="211"/>
    </row>
    <row r="12" spans="1:28" ht="18" customHeight="1" x14ac:dyDescent="0.4">
      <c r="A12" s="217"/>
      <c r="B12" s="217"/>
      <c r="C12" s="217"/>
      <c r="D12" s="215"/>
      <c r="E12" s="215"/>
      <c r="F12" s="215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5"/>
      <c r="R12" s="215"/>
      <c r="S12" s="215"/>
      <c r="T12" s="210"/>
      <c r="U12" s="210"/>
      <c r="V12" s="210"/>
      <c r="W12" s="210"/>
      <c r="X12" s="210"/>
      <c r="Y12" s="211"/>
      <c r="Z12" s="211"/>
      <c r="AA12" s="211"/>
      <c r="AB12" s="211"/>
    </row>
    <row r="13" spans="1:28" ht="15" customHeight="1" x14ac:dyDescent="0.25">
      <c r="A13" s="217"/>
      <c r="B13" s="217"/>
      <c r="C13" s="217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0"/>
      <c r="U13" s="210"/>
      <c r="V13" s="210"/>
      <c r="W13" s="210"/>
      <c r="X13" s="210"/>
      <c r="Y13" s="211"/>
      <c r="Z13" s="211"/>
      <c r="AA13" s="211"/>
      <c r="AB13" s="211"/>
    </row>
    <row r="14" spans="1:28" x14ac:dyDescent="0.25">
      <c r="A14" s="217"/>
      <c r="B14" s="217"/>
      <c r="C14" s="217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0"/>
      <c r="U14" s="210"/>
      <c r="V14" s="210"/>
      <c r="W14" s="210"/>
      <c r="X14" s="210"/>
      <c r="Y14" s="211"/>
      <c r="Z14" s="211"/>
      <c r="AA14" s="211"/>
      <c r="AB14" s="211"/>
    </row>
    <row r="15" spans="1:28" x14ac:dyDescent="0.25">
      <c r="A15" s="217"/>
      <c r="B15" s="217"/>
      <c r="C15" s="217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0"/>
      <c r="U15" s="210"/>
      <c r="V15" s="210"/>
      <c r="W15" s="210"/>
      <c r="X15" s="210"/>
      <c r="Y15" s="211"/>
      <c r="Z15" s="211"/>
      <c r="AA15" s="211"/>
      <c r="AB15" s="211"/>
    </row>
    <row r="16" spans="1:28" ht="20.25" customHeight="1" x14ac:dyDescent="0.25">
      <c r="A16" s="217"/>
      <c r="B16" s="217"/>
      <c r="C16" s="217"/>
      <c r="D16" s="215"/>
      <c r="E16" s="215"/>
      <c r="F16" s="215"/>
      <c r="G16" s="588" t="s">
        <v>170</v>
      </c>
      <c r="H16" s="588"/>
      <c r="I16" s="588"/>
      <c r="J16" s="588"/>
      <c r="K16" s="588"/>
      <c r="L16" s="588"/>
      <c r="M16" s="588"/>
      <c r="N16" s="588"/>
      <c r="O16" s="588"/>
      <c r="P16" s="588"/>
      <c r="Q16" s="588"/>
      <c r="R16" s="588"/>
      <c r="S16" s="215"/>
      <c r="T16" s="210"/>
      <c r="U16" s="210"/>
      <c r="V16" s="210"/>
      <c r="W16" s="210"/>
      <c r="X16" s="210"/>
      <c r="Y16" s="211"/>
      <c r="Z16" s="211"/>
      <c r="AA16" s="211"/>
      <c r="AB16" s="211"/>
    </row>
    <row r="17" spans="1:28" x14ac:dyDescent="0.25">
      <c r="A17" s="217"/>
      <c r="B17" s="217"/>
      <c r="C17" s="217"/>
      <c r="D17" s="215"/>
      <c r="E17" s="215"/>
      <c r="F17" s="215"/>
      <c r="G17" s="588"/>
      <c r="H17" s="588"/>
      <c r="I17" s="588"/>
      <c r="J17" s="588"/>
      <c r="K17" s="588"/>
      <c r="L17" s="588"/>
      <c r="M17" s="588"/>
      <c r="N17" s="588"/>
      <c r="O17" s="588"/>
      <c r="P17" s="588"/>
      <c r="Q17" s="588"/>
      <c r="R17" s="588"/>
      <c r="S17" s="215"/>
      <c r="T17" s="210"/>
      <c r="U17" s="210"/>
      <c r="V17" s="210"/>
      <c r="W17" s="210"/>
      <c r="X17" s="210"/>
      <c r="Y17" s="211"/>
      <c r="Z17" s="211"/>
      <c r="AA17" s="211"/>
      <c r="AB17" s="211"/>
    </row>
    <row r="18" spans="1:28" x14ac:dyDescent="0.25">
      <c r="A18" s="217"/>
      <c r="B18" s="217"/>
      <c r="C18" s="217"/>
      <c r="D18" s="215"/>
      <c r="E18" s="215"/>
      <c r="F18" s="215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5"/>
      <c r="T18" s="210"/>
      <c r="U18" s="210"/>
      <c r="V18" s="210"/>
      <c r="W18" s="210"/>
      <c r="X18" s="210"/>
      <c r="Y18" s="211"/>
      <c r="Z18" s="211"/>
      <c r="AA18" s="211"/>
      <c r="AB18" s="211"/>
    </row>
    <row r="19" spans="1:28" ht="15.75" x14ac:dyDescent="0.25">
      <c r="A19" s="217"/>
      <c r="B19" s="217"/>
      <c r="C19" s="217"/>
      <c r="D19" s="215"/>
      <c r="E19" s="215"/>
      <c r="F19" s="215"/>
      <c r="G19" s="216"/>
      <c r="H19" s="587" t="s">
        <v>171</v>
      </c>
      <c r="I19" s="587"/>
      <c r="J19" s="216"/>
      <c r="K19" s="88"/>
      <c r="L19" s="216"/>
      <c r="M19" s="587" t="s">
        <v>172</v>
      </c>
      <c r="N19" s="587"/>
      <c r="O19" s="218"/>
      <c r="P19" s="88"/>
      <c r="Q19" s="216"/>
      <c r="R19" s="216"/>
      <c r="S19" s="215"/>
      <c r="T19" s="210"/>
      <c r="U19" s="210"/>
      <c r="V19" s="210"/>
      <c r="W19" s="210"/>
      <c r="X19" s="210"/>
      <c r="Y19" s="211"/>
      <c r="Z19" s="211"/>
      <c r="AA19" s="211"/>
      <c r="AB19" s="211"/>
    </row>
    <row r="20" spans="1:28" x14ac:dyDescent="0.25">
      <c r="A20" s="217"/>
      <c r="B20" s="217"/>
      <c r="C20" s="217"/>
      <c r="D20" s="215"/>
      <c r="E20" s="215"/>
      <c r="F20" s="215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5"/>
      <c r="T20" s="210"/>
      <c r="U20" s="210"/>
      <c r="V20" s="210"/>
      <c r="W20" s="210"/>
      <c r="X20" s="210"/>
      <c r="Y20" s="211"/>
      <c r="Z20" s="211"/>
      <c r="AA20" s="211"/>
      <c r="AB20" s="211"/>
    </row>
    <row r="21" spans="1:28" ht="15.75" customHeight="1" x14ac:dyDescent="0.25">
      <c r="A21" s="217"/>
      <c r="B21" s="217"/>
      <c r="C21" s="217"/>
      <c r="D21" s="215"/>
      <c r="E21" s="215"/>
      <c r="F21" s="215"/>
      <c r="G21" s="216"/>
      <c r="H21" s="587" t="s">
        <v>173</v>
      </c>
      <c r="I21" s="587"/>
      <c r="J21" s="216"/>
      <c r="K21" s="88"/>
      <c r="L21" s="216"/>
      <c r="M21" s="587" t="s">
        <v>174</v>
      </c>
      <c r="N21" s="587"/>
      <c r="O21" s="218"/>
      <c r="P21" s="88"/>
      <c r="Q21" s="216"/>
      <c r="R21" s="216"/>
      <c r="S21" s="215"/>
      <c r="T21" s="210"/>
      <c r="U21" s="210"/>
      <c r="V21" s="210"/>
      <c r="W21" s="210"/>
      <c r="X21" s="210"/>
      <c r="Y21" s="211"/>
      <c r="Z21" s="211"/>
      <c r="AA21" s="211"/>
      <c r="AB21" s="211"/>
    </row>
    <row r="22" spans="1:28" ht="15.75" customHeight="1" x14ac:dyDescent="0.25">
      <c r="A22" s="217"/>
      <c r="B22" s="217"/>
      <c r="C22" s="217"/>
      <c r="D22" s="215"/>
      <c r="E22" s="215"/>
      <c r="F22" s="215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5"/>
      <c r="T22" s="210"/>
      <c r="U22" s="210"/>
      <c r="V22" s="210"/>
      <c r="W22" s="210"/>
      <c r="X22" s="210"/>
      <c r="Y22" s="211"/>
      <c r="Z22" s="211"/>
      <c r="AA22" s="211"/>
      <c r="AB22" s="211"/>
    </row>
    <row r="23" spans="1:28" ht="15.75" customHeight="1" x14ac:dyDescent="0.25">
      <c r="A23" s="217"/>
      <c r="B23" s="217"/>
      <c r="C23" s="217"/>
      <c r="D23" s="215"/>
      <c r="E23" s="215"/>
      <c r="F23" s="215"/>
      <c r="G23" s="216"/>
      <c r="H23" s="587" t="s">
        <v>175</v>
      </c>
      <c r="I23" s="587"/>
      <c r="J23" s="216"/>
      <c r="K23" s="104"/>
      <c r="L23" s="216"/>
      <c r="M23" s="587" t="s">
        <v>176</v>
      </c>
      <c r="N23" s="587"/>
      <c r="O23" s="216"/>
      <c r="P23" s="88"/>
      <c r="Q23" s="216"/>
      <c r="R23" s="216"/>
      <c r="S23" s="215"/>
      <c r="T23" s="210"/>
      <c r="U23" s="210"/>
      <c r="V23" s="210"/>
      <c r="W23" s="210"/>
      <c r="X23" s="210"/>
      <c r="Y23" s="211"/>
      <c r="Z23" s="211"/>
      <c r="AA23" s="211"/>
      <c r="AB23" s="211"/>
    </row>
    <row r="24" spans="1:28" ht="15.75" customHeight="1" x14ac:dyDescent="0.25">
      <c r="A24" s="217"/>
      <c r="B24" s="217"/>
      <c r="C24" s="217"/>
      <c r="D24" s="215"/>
      <c r="E24" s="215"/>
      <c r="F24" s="215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5"/>
      <c r="T24" s="210"/>
      <c r="U24" s="210"/>
      <c r="V24" s="210"/>
      <c r="W24" s="210"/>
      <c r="X24" s="210"/>
      <c r="Y24" s="211"/>
      <c r="Z24" s="211"/>
      <c r="AA24" s="211"/>
      <c r="AB24" s="211"/>
    </row>
    <row r="25" spans="1:28" ht="15.75" customHeight="1" x14ac:dyDescent="0.25">
      <c r="A25" s="217"/>
      <c r="B25" s="217"/>
      <c r="C25" s="217"/>
      <c r="D25" s="215"/>
      <c r="E25" s="215"/>
      <c r="F25" s="215"/>
      <c r="G25" s="216"/>
      <c r="H25" s="587" t="s">
        <v>177</v>
      </c>
      <c r="I25" s="587"/>
      <c r="J25" s="216"/>
      <c r="K25" s="88"/>
      <c r="L25" s="216"/>
      <c r="M25" s="587" t="s">
        <v>178</v>
      </c>
      <c r="N25" s="587"/>
      <c r="O25" s="216"/>
      <c r="P25" s="88"/>
      <c r="Q25" s="216"/>
      <c r="R25" s="216"/>
      <c r="S25" s="215"/>
      <c r="T25" s="210"/>
      <c r="U25" s="210"/>
      <c r="V25" s="210"/>
      <c r="W25" s="210"/>
      <c r="X25" s="210"/>
      <c r="Y25" s="211"/>
      <c r="Z25" s="211"/>
      <c r="AA25" s="211"/>
      <c r="AB25" s="211"/>
    </row>
    <row r="26" spans="1:28" ht="15.75" customHeight="1" x14ac:dyDescent="0.25">
      <c r="A26" s="217"/>
      <c r="B26" s="217"/>
      <c r="C26" s="217"/>
      <c r="D26" s="215"/>
      <c r="E26" s="215"/>
      <c r="F26" s="215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5"/>
      <c r="T26" s="210"/>
      <c r="U26" s="210"/>
      <c r="V26" s="210"/>
      <c r="W26" s="210"/>
      <c r="X26" s="210"/>
      <c r="Y26" s="211"/>
      <c r="Z26" s="211"/>
      <c r="AA26" s="211"/>
      <c r="AB26" s="211"/>
    </row>
    <row r="27" spans="1:28" ht="15.75" customHeight="1" x14ac:dyDescent="0.25">
      <c r="A27" s="217"/>
      <c r="B27" s="217"/>
      <c r="C27" s="217"/>
      <c r="D27" s="211"/>
      <c r="E27" s="211"/>
      <c r="F27" s="211"/>
      <c r="G27" s="216"/>
      <c r="H27" s="587" t="s">
        <v>179</v>
      </c>
      <c r="I27" s="587"/>
      <c r="J27" s="216"/>
      <c r="K27" s="103"/>
      <c r="L27" s="216"/>
      <c r="M27" s="590"/>
      <c r="N27" s="590"/>
      <c r="O27" s="216"/>
      <c r="P27" s="249"/>
      <c r="Q27" s="216"/>
      <c r="R27" s="216"/>
      <c r="S27" s="215"/>
      <c r="T27" s="210"/>
      <c r="U27" s="210"/>
      <c r="V27" s="210"/>
      <c r="W27" s="210"/>
      <c r="X27" s="210"/>
      <c r="Y27" s="211"/>
      <c r="Z27" s="211"/>
      <c r="AA27" s="211"/>
      <c r="AB27" s="211"/>
    </row>
    <row r="28" spans="1:28" ht="15.75" customHeight="1" x14ac:dyDescent="0.25">
      <c r="A28" s="217"/>
      <c r="B28" s="217"/>
      <c r="C28" s="217"/>
      <c r="D28" s="215"/>
      <c r="E28" s="215"/>
      <c r="F28" s="215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5"/>
      <c r="T28" s="210"/>
      <c r="U28" s="210"/>
      <c r="V28" s="210"/>
      <c r="W28" s="210"/>
      <c r="X28" s="210"/>
      <c r="Y28" s="211"/>
      <c r="Z28" s="211"/>
      <c r="AA28" s="211"/>
      <c r="AB28" s="211"/>
    </row>
    <row r="29" spans="1:28" ht="15.75" customHeight="1" x14ac:dyDescent="0.25">
      <c r="A29" s="217"/>
      <c r="B29" s="217"/>
      <c r="C29" s="217"/>
      <c r="D29" s="215"/>
      <c r="E29" s="215"/>
      <c r="F29" s="215"/>
      <c r="G29" s="216"/>
      <c r="H29" s="587" t="s">
        <v>180</v>
      </c>
      <c r="I29" s="587"/>
      <c r="J29" s="216"/>
      <c r="K29" s="103"/>
      <c r="L29" s="216"/>
      <c r="M29" s="590"/>
      <c r="N29" s="590"/>
      <c r="O29" s="216"/>
      <c r="P29" s="249"/>
      <c r="Q29" s="216"/>
      <c r="R29" s="216"/>
      <c r="S29" s="215"/>
      <c r="T29" s="210"/>
      <c r="U29" s="210"/>
      <c r="V29" s="210"/>
      <c r="W29" s="210"/>
      <c r="X29" s="210"/>
      <c r="Y29" s="211"/>
      <c r="Z29" s="211"/>
      <c r="AA29" s="211"/>
      <c r="AB29" s="211"/>
    </row>
    <row r="30" spans="1:28" ht="15.75" customHeight="1" x14ac:dyDescent="0.25">
      <c r="A30" s="217"/>
      <c r="B30" s="217"/>
      <c r="C30" s="217"/>
      <c r="D30" s="215"/>
      <c r="E30" s="215"/>
      <c r="F30" s="215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5"/>
      <c r="T30" s="210"/>
      <c r="U30" s="210"/>
      <c r="V30" s="210"/>
      <c r="W30" s="210"/>
      <c r="X30" s="210"/>
      <c r="Y30" s="211"/>
      <c r="Z30" s="211"/>
      <c r="AA30" s="211"/>
      <c r="AB30" s="211"/>
    </row>
    <row r="31" spans="1:28" ht="15.75" customHeight="1" x14ac:dyDescent="0.25">
      <c r="A31" s="212"/>
      <c r="B31" s="212"/>
      <c r="C31" s="212"/>
      <c r="D31" s="210"/>
      <c r="E31" s="210"/>
      <c r="F31" s="210"/>
      <c r="G31" s="213"/>
      <c r="H31" s="589" t="s">
        <v>181</v>
      </c>
      <c r="I31" s="589"/>
      <c r="J31" s="213"/>
      <c r="K31" s="102"/>
      <c r="L31" s="213"/>
      <c r="M31" s="591"/>
      <c r="N31" s="591"/>
      <c r="O31" s="213"/>
      <c r="P31" s="20"/>
      <c r="Q31" s="213"/>
      <c r="R31" s="213"/>
      <c r="S31" s="210"/>
      <c r="T31" s="210"/>
      <c r="U31" s="210"/>
      <c r="V31" s="210"/>
      <c r="W31" s="210"/>
      <c r="X31" s="210"/>
      <c r="Y31" s="211"/>
      <c r="Z31" s="211"/>
      <c r="AA31" s="211"/>
      <c r="AB31" s="211"/>
    </row>
    <row r="32" spans="1:28" ht="15.75" customHeight="1" x14ac:dyDescent="0.25">
      <c r="A32" s="212"/>
      <c r="B32" s="212"/>
      <c r="C32" s="212"/>
      <c r="D32" s="210"/>
      <c r="E32" s="210"/>
      <c r="F32" s="210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210"/>
      <c r="T32" s="210"/>
      <c r="U32" s="210"/>
      <c r="V32" s="210"/>
      <c r="W32" s="210"/>
      <c r="X32" s="210"/>
      <c r="Y32" s="211"/>
      <c r="Z32" s="211"/>
      <c r="AA32" s="211"/>
      <c r="AB32" s="211"/>
    </row>
    <row r="33" spans="1:28" ht="15.75" customHeight="1" x14ac:dyDescent="0.25">
      <c r="A33" s="212"/>
      <c r="B33" s="212"/>
      <c r="C33" s="212"/>
      <c r="D33" s="210"/>
      <c r="E33" s="210"/>
      <c r="F33" s="210"/>
      <c r="G33" s="213"/>
      <c r="H33" s="589" t="s">
        <v>182</v>
      </c>
      <c r="I33" s="589"/>
      <c r="J33" s="213"/>
      <c r="K33" s="101"/>
      <c r="L33" s="213"/>
      <c r="M33" s="213"/>
      <c r="N33" s="213"/>
      <c r="O33" s="213"/>
      <c r="P33" s="213"/>
      <c r="Q33" s="213"/>
      <c r="R33" s="213"/>
      <c r="S33" s="210"/>
      <c r="T33" s="210"/>
      <c r="U33" s="210"/>
      <c r="V33" s="210"/>
      <c r="W33" s="210"/>
      <c r="X33" s="210"/>
      <c r="Y33" s="211"/>
      <c r="Z33" s="211"/>
      <c r="AA33" s="211"/>
      <c r="AB33" s="211"/>
    </row>
    <row r="34" spans="1:28" ht="15.75" customHeight="1" x14ac:dyDescent="0.25">
      <c r="A34" s="212"/>
      <c r="B34" s="212"/>
      <c r="C34" s="212"/>
      <c r="D34" s="210"/>
      <c r="E34" s="210"/>
      <c r="F34" s="210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  <c r="R34" s="213"/>
      <c r="S34" s="210"/>
      <c r="T34" s="210"/>
      <c r="U34" s="210"/>
      <c r="V34" s="210"/>
      <c r="W34" s="210"/>
      <c r="X34" s="210"/>
      <c r="Y34" s="211"/>
      <c r="Z34" s="211"/>
      <c r="AA34" s="211"/>
      <c r="AB34" s="211"/>
    </row>
    <row r="35" spans="1:28" ht="15.75" customHeight="1" x14ac:dyDescent="0.25">
      <c r="A35" s="212"/>
      <c r="B35" s="212"/>
      <c r="C35" s="212"/>
      <c r="D35" s="210"/>
      <c r="E35" s="210"/>
      <c r="F35" s="210"/>
      <c r="G35" s="213"/>
      <c r="H35" s="213"/>
      <c r="I35" s="214"/>
      <c r="J35" s="213"/>
      <c r="K35" s="213"/>
      <c r="L35" s="213"/>
      <c r="M35" s="213"/>
      <c r="N35" s="213"/>
      <c r="O35" s="213"/>
      <c r="P35" s="213"/>
      <c r="Q35" s="213"/>
      <c r="R35" s="213"/>
      <c r="S35" s="210"/>
      <c r="T35" s="210"/>
      <c r="U35" s="210"/>
      <c r="V35" s="210"/>
      <c r="W35" s="210"/>
      <c r="X35" s="210"/>
      <c r="Y35" s="211"/>
      <c r="Z35" s="211"/>
      <c r="AA35" s="211"/>
      <c r="AB35" s="211"/>
    </row>
    <row r="36" spans="1:28" ht="15.75" customHeight="1" x14ac:dyDescent="0.25">
      <c r="A36" s="212"/>
      <c r="B36" s="212"/>
      <c r="C36" s="212"/>
      <c r="D36" s="210"/>
      <c r="E36" s="210"/>
      <c r="F36" s="210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0"/>
      <c r="T36" s="210"/>
      <c r="U36" s="210"/>
      <c r="V36" s="210"/>
      <c r="W36" s="210"/>
      <c r="X36" s="210"/>
      <c r="Y36" s="211"/>
      <c r="Z36" s="211"/>
      <c r="AA36" s="211"/>
      <c r="AB36" s="211"/>
    </row>
    <row r="37" spans="1:28" ht="15.75" customHeight="1" x14ac:dyDescent="0.25">
      <c r="A37" s="212"/>
      <c r="B37" s="212"/>
      <c r="C37" s="212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1"/>
      <c r="Z37" s="211"/>
      <c r="AA37" s="211"/>
      <c r="AB37" s="211"/>
    </row>
    <row r="38" spans="1:28" ht="15.75" customHeight="1" x14ac:dyDescent="0.25">
      <c r="A38" s="212"/>
      <c r="B38" s="212"/>
      <c r="C38" s="212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1"/>
      <c r="Z38" s="211"/>
      <c r="AA38" s="211"/>
      <c r="AB38" s="211"/>
    </row>
    <row r="39" spans="1:28" ht="15.75" customHeight="1" x14ac:dyDescent="0.25">
      <c r="A39" s="212"/>
      <c r="B39" s="212"/>
      <c r="C39" s="212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1"/>
      <c r="Z39" s="211"/>
      <c r="AA39" s="211"/>
      <c r="AB39" s="211"/>
    </row>
    <row r="40" spans="1:28" ht="15.75" customHeight="1" x14ac:dyDescent="0.25">
      <c r="A40" s="212"/>
      <c r="B40" s="212"/>
      <c r="C40" s="212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1"/>
      <c r="Z40" s="211"/>
      <c r="AA40" s="211"/>
      <c r="AB40" s="211"/>
    </row>
    <row r="41" spans="1:28" ht="15.75" customHeight="1" x14ac:dyDescent="0.25">
      <c r="A41" s="212"/>
      <c r="B41" s="212"/>
      <c r="C41" s="212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1"/>
      <c r="Z41" s="211"/>
      <c r="AA41" s="211"/>
      <c r="AB41" s="211"/>
    </row>
    <row r="42" spans="1:28" ht="15.75" customHeight="1" x14ac:dyDescent="0.25">
      <c r="A42" s="212"/>
      <c r="B42" s="212"/>
      <c r="C42" s="212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1"/>
      <c r="Z42" s="211"/>
      <c r="AA42" s="211"/>
      <c r="AB42" s="211"/>
    </row>
    <row r="43" spans="1:28" ht="15.75" customHeight="1" x14ac:dyDescent="0.25">
      <c r="A43" s="212"/>
      <c r="B43" s="212"/>
      <c r="C43" s="212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1"/>
      <c r="Z43" s="211"/>
      <c r="AA43" s="211"/>
      <c r="AB43" s="211"/>
    </row>
    <row r="44" spans="1:28" ht="15.75" customHeight="1" x14ac:dyDescent="0.25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1"/>
      <c r="Z44" s="211"/>
      <c r="AA44" s="211"/>
      <c r="AB44" s="211"/>
    </row>
    <row r="45" spans="1:28" ht="15.75" customHeight="1" x14ac:dyDescent="0.25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1"/>
      <c r="Z45" s="211"/>
      <c r="AA45" s="211"/>
      <c r="AB45" s="211"/>
    </row>
    <row r="46" spans="1:28" ht="15.75" customHeight="1" x14ac:dyDescent="0.25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1"/>
      <c r="Z46" s="211"/>
      <c r="AA46" s="211"/>
      <c r="AB46" s="211"/>
    </row>
    <row r="47" spans="1:28" ht="15.75" customHeight="1" x14ac:dyDescent="0.25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1"/>
      <c r="Z47" s="211"/>
      <c r="AA47" s="211"/>
      <c r="AB47" s="211"/>
    </row>
    <row r="48" spans="1:28" ht="15.75" customHeight="1" x14ac:dyDescent="0.25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1"/>
      <c r="Z48" s="211"/>
      <c r="AA48" s="211"/>
      <c r="AB48" s="211"/>
    </row>
    <row r="49" spans="1:28" ht="15.75" customHeight="1" x14ac:dyDescent="0.25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1"/>
      <c r="Z49" s="211"/>
      <c r="AA49" s="211"/>
      <c r="AB49" s="211"/>
    </row>
    <row r="50" spans="1:28" ht="15.75" customHeight="1" x14ac:dyDescent="0.25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1"/>
      <c r="Z50" s="211"/>
      <c r="AA50" s="211"/>
      <c r="AB50" s="211"/>
    </row>
    <row r="51" spans="1:28" ht="15.75" customHeight="1" x14ac:dyDescent="0.25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1"/>
      <c r="Z51" s="211"/>
      <c r="AA51" s="211"/>
      <c r="AB51" s="211"/>
    </row>
    <row r="52" spans="1:28" ht="15.75" customHeight="1" x14ac:dyDescent="0.25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0"/>
      <c r="X52" s="210"/>
      <c r="Y52" s="211"/>
      <c r="Z52" s="211"/>
      <c r="AA52" s="211"/>
      <c r="AB52" s="211"/>
    </row>
    <row r="53" spans="1:28" ht="15.75" customHeight="1" x14ac:dyDescent="0.25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1"/>
      <c r="Z53" s="211"/>
      <c r="AA53" s="211"/>
      <c r="AB53" s="211"/>
    </row>
    <row r="54" spans="1:28" ht="15.75" customHeight="1" x14ac:dyDescent="0.25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1"/>
      <c r="Z54" s="211"/>
      <c r="AA54" s="211"/>
      <c r="AB54" s="211"/>
    </row>
    <row r="55" spans="1:28" ht="15.75" customHeight="1" x14ac:dyDescent="0.25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1"/>
      <c r="Z55" s="211"/>
      <c r="AA55" s="211"/>
      <c r="AB55" s="211"/>
    </row>
    <row r="56" spans="1:28" ht="15.75" customHeight="1" x14ac:dyDescent="0.25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1"/>
      <c r="Z56" s="211"/>
      <c r="AA56" s="211"/>
      <c r="AB56" s="211"/>
    </row>
    <row r="57" spans="1:28" ht="15.75" customHeight="1" x14ac:dyDescent="0.25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1"/>
      <c r="Z57" s="211"/>
      <c r="AA57" s="211"/>
      <c r="AB57" s="211"/>
    </row>
    <row r="58" spans="1:28" ht="15.75" customHeight="1" x14ac:dyDescent="0.25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1"/>
      <c r="Z58" s="211"/>
      <c r="AA58" s="211"/>
      <c r="AB58" s="211"/>
    </row>
    <row r="59" spans="1:28" ht="15.75" customHeight="1" x14ac:dyDescent="0.25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1"/>
      <c r="Z59" s="211"/>
      <c r="AA59" s="211"/>
      <c r="AB59" s="211"/>
    </row>
    <row r="60" spans="1:28" ht="15.75" customHeight="1" x14ac:dyDescent="0.25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1"/>
      <c r="Z60" s="211"/>
      <c r="AA60" s="211"/>
      <c r="AB60" s="211"/>
    </row>
    <row r="61" spans="1:28" ht="15.75" customHeight="1" x14ac:dyDescent="0.25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1"/>
      <c r="Z61" s="211"/>
      <c r="AA61" s="211"/>
      <c r="AB61" s="211"/>
    </row>
    <row r="62" spans="1:28" ht="15.75" customHeight="1" x14ac:dyDescent="0.25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1"/>
      <c r="Z62" s="211"/>
      <c r="AA62" s="211"/>
      <c r="AB62" s="211"/>
    </row>
    <row r="63" spans="1:28" ht="15.75" customHeight="1" x14ac:dyDescent="0.25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1"/>
      <c r="Z63" s="211"/>
      <c r="AA63" s="211"/>
      <c r="AB63" s="211"/>
    </row>
    <row r="64" spans="1:28" ht="15.75" customHeight="1" x14ac:dyDescent="0.25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1"/>
      <c r="Z64" s="211"/>
      <c r="AA64" s="211"/>
      <c r="AB64" s="211"/>
    </row>
    <row r="65" spans="1:28" ht="15.75" customHeight="1" x14ac:dyDescent="0.25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10"/>
      <c r="W65" s="210"/>
      <c r="X65" s="210"/>
      <c r="Y65" s="211"/>
      <c r="Z65" s="211"/>
      <c r="AA65" s="211"/>
      <c r="AB65" s="211"/>
    </row>
    <row r="66" spans="1:28" ht="15.75" customHeight="1" x14ac:dyDescent="0.25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1"/>
      <c r="Z66" s="211"/>
      <c r="AA66" s="211"/>
      <c r="AB66" s="211"/>
    </row>
    <row r="67" spans="1:28" ht="15.75" customHeight="1" x14ac:dyDescent="0.25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1"/>
      <c r="Z67" s="211"/>
      <c r="AA67" s="211"/>
      <c r="AB67" s="211"/>
    </row>
    <row r="68" spans="1:28" ht="15.75" customHeight="1" x14ac:dyDescent="0.25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1"/>
      <c r="Z68" s="211"/>
      <c r="AA68" s="211"/>
      <c r="AB68" s="211"/>
    </row>
    <row r="69" spans="1:28" ht="15.75" customHeight="1" x14ac:dyDescent="0.25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1"/>
      <c r="Z69" s="211"/>
      <c r="AA69" s="211"/>
      <c r="AB69" s="211"/>
    </row>
    <row r="70" spans="1:28" ht="15.75" customHeight="1" x14ac:dyDescent="0.25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1"/>
      <c r="Z70" s="211"/>
      <c r="AA70" s="211"/>
      <c r="AB70" s="211"/>
    </row>
    <row r="71" spans="1:28" ht="15.75" customHeight="1" x14ac:dyDescent="0.25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1"/>
      <c r="Z71" s="211"/>
      <c r="AA71" s="211"/>
      <c r="AB71" s="211"/>
    </row>
    <row r="72" spans="1:28" ht="15.75" customHeight="1" x14ac:dyDescent="0.25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1"/>
      <c r="Z72" s="211"/>
      <c r="AA72" s="211"/>
      <c r="AB72" s="211"/>
    </row>
    <row r="73" spans="1:28" ht="15.75" customHeight="1" x14ac:dyDescent="0.25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1"/>
      <c r="Z73" s="211"/>
      <c r="AA73" s="211"/>
      <c r="AB73" s="211"/>
    </row>
    <row r="74" spans="1:28" ht="15.75" customHeight="1" x14ac:dyDescent="0.25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1"/>
      <c r="Z74" s="211"/>
      <c r="AA74" s="211"/>
      <c r="AB74" s="211"/>
    </row>
    <row r="75" spans="1:28" ht="15.75" customHeight="1" x14ac:dyDescent="0.25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</row>
    <row r="76" spans="1:28" ht="15.75" customHeight="1" x14ac:dyDescent="0.25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</row>
    <row r="77" spans="1:28" ht="15.75" customHeight="1" x14ac:dyDescent="0.25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</row>
    <row r="78" spans="1:28" ht="15.75" customHeight="1" x14ac:dyDescent="0.25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</row>
    <row r="79" spans="1:28" ht="15.75" customHeight="1" x14ac:dyDescent="0.25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</row>
    <row r="80" spans="1:28" ht="15.75" customHeight="1" x14ac:dyDescent="0.25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210"/>
      <c r="P80" s="210"/>
      <c r="Q80" s="210"/>
      <c r="R80" s="210"/>
      <c r="S80" s="210"/>
      <c r="T80" s="210"/>
      <c r="U80" s="210"/>
      <c r="V80" s="210"/>
      <c r="W80" s="210"/>
      <c r="X80" s="210"/>
    </row>
    <row r="81" spans="1:24" ht="15.75" customHeight="1" x14ac:dyDescent="0.25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210"/>
      <c r="P81" s="210"/>
      <c r="Q81" s="210"/>
      <c r="R81" s="210"/>
      <c r="S81" s="210"/>
      <c r="T81" s="210"/>
      <c r="U81" s="210"/>
      <c r="V81" s="210"/>
      <c r="W81" s="210"/>
      <c r="X81" s="210"/>
    </row>
    <row r="82" spans="1:24" ht="15.75" customHeight="1" x14ac:dyDescent="0.25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10"/>
      <c r="Q82" s="210"/>
      <c r="R82" s="210"/>
      <c r="S82" s="210"/>
      <c r="T82" s="210"/>
      <c r="U82" s="210"/>
      <c r="V82" s="210"/>
      <c r="W82" s="210"/>
      <c r="X82" s="210"/>
    </row>
    <row r="83" spans="1:24" ht="15.75" customHeight="1" x14ac:dyDescent="0.25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</row>
    <row r="84" spans="1:24" ht="15.75" customHeight="1" x14ac:dyDescent="0.25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0"/>
      <c r="T84" s="210"/>
      <c r="U84" s="210"/>
      <c r="V84" s="210"/>
      <c r="W84" s="210"/>
      <c r="X84" s="210"/>
    </row>
    <row r="85" spans="1:24" ht="15.75" customHeight="1" x14ac:dyDescent="0.25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</row>
    <row r="86" spans="1:24" ht="15.75" customHeight="1" x14ac:dyDescent="0.25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0"/>
      <c r="M86" s="210"/>
      <c r="N86" s="210"/>
      <c r="O86" s="210"/>
      <c r="P86" s="210"/>
      <c r="Q86" s="210"/>
      <c r="R86" s="210"/>
      <c r="S86" s="210"/>
      <c r="T86" s="210"/>
      <c r="U86" s="210"/>
      <c r="V86" s="210"/>
      <c r="W86" s="210"/>
      <c r="X86" s="210"/>
    </row>
    <row r="87" spans="1:24" ht="15.75" customHeight="1" x14ac:dyDescent="0.25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0"/>
      <c r="M87" s="210"/>
      <c r="N87" s="210"/>
      <c r="O87" s="210"/>
      <c r="P87" s="210"/>
      <c r="Q87" s="210"/>
      <c r="R87" s="210"/>
      <c r="S87" s="210"/>
      <c r="T87" s="210"/>
      <c r="U87" s="210"/>
      <c r="V87" s="210"/>
      <c r="W87" s="210"/>
      <c r="X87" s="210"/>
    </row>
    <row r="88" spans="1:24" ht="15.75" customHeight="1" x14ac:dyDescent="0.25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0"/>
      <c r="M88" s="210"/>
      <c r="N88" s="210"/>
      <c r="O88" s="210"/>
      <c r="P88" s="210"/>
      <c r="Q88" s="210"/>
      <c r="R88" s="210"/>
      <c r="S88" s="210"/>
      <c r="T88" s="210"/>
      <c r="U88" s="210"/>
      <c r="V88" s="210"/>
      <c r="W88" s="210"/>
      <c r="X88" s="210"/>
    </row>
    <row r="89" spans="1:24" ht="15.75" customHeight="1" x14ac:dyDescent="0.25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0"/>
      <c r="T89" s="210"/>
      <c r="U89" s="210"/>
      <c r="V89" s="210"/>
      <c r="W89" s="210"/>
      <c r="X89" s="210"/>
    </row>
    <row r="90" spans="1:24" ht="15.75" customHeight="1" x14ac:dyDescent="0.25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0"/>
      <c r="T90" s="210"/>
      <c r="U90" s="210"/>
      <c r="V90" s="210"/>
      <c r="W90" s="210"/>
      <c r="X90" s="210"/>
    </row>
    <row r="91" spans="1:24" ht="15.75" customHeight="1" x14ac:dyDescent="0.25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0"/>
      <c r="T91" s="210"/>
      <c r="U91" s="210"/>
      <c r="V91" s="210"/>
      <c r="W91" s="210"/>
      <c r="X91" s="210"/>
    </row>
    <row r="92" spans="1:24" ht="15.75" customHeight="1" x14ac:dyDescent="0.25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210"/>
      <c r="U92" s="210"/>
      <c r="V92" s="210"/>
      <c r="W92" s="210"/>
      <c r="X92" s="210"/>
    </row>
    <row r="93" spans="1:24" ht="15.75" customHeight="1" x14ac:dyDescent="0.25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</row>
    <row r="94" spans="1:24" ht="15.75" customHeight="1" x14ac:dyDescent="0.25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</row>
    <row r="95" spans="1:24" ht="15.75" customHeight="1" x14ac:dyDescent="0.25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</row>
    <row r="96" spans="1:24" ht="15.75" customHeight="1" x14ac:dyDescent="0.25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</row>
    <row r="97" spans="1:24" ht="15.75" customHeight="1" x14ac:dyDescent="0.25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</row>
    <row r="98" spans="1:24" ht="15.75" customHeight="1" x14ac:dyDescent="0.25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</row>
    <row r="99" spans="1:24" ht="15.75" customHeight="1" x14ac:dyDescent="0.25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</row>
    <row r="100" spans="1:24" ht="15.75" customHeight="1" x14ac:dyDescent="0.25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</row>
    <row r="101" spans="1:24" ht="15.75" customHeight="1" x14ac:dyDescent="0.25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</row>
    <row r="102" spans="1:24" ht="15.75" customHeight="1" x14ac:dyDescent="0.25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0"/>
      <c r="M102" s="210"/>
      <c r="N102" s="210"/>
      <c r="O102" s="210"/>
      <c r="P102" s="210"/>
      <c r="Q102" s="210"/>
      <c r="R102" s="210"/>
      <c r="S102" s="210"/>
      <c r="T102" s="210"/>
      <c r="U102" s="210"/>
      <c r="V102" s="210"/>
      <c r="W102" s="210"/>
      <c r="X102" s="210"/>
    </row>
    <row r="103" spans="1:24" ht="15.75" customHeight="1" x14ac:dyDescent="0.25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  <c r="T103" s="210"/>
      <c r="U103" s="210"/>
      <c r="V103" s="210"/>
      <c r="W103" s="210"/>
      <c r="X103" s="210"/>
    </row>
    <row r="104" spans="1:24" ht="15.75" customHeight="1" x14ac:dyDescent="0.25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K104" s="210"/>
      <c r="L104" s="210"/>
      <c r="M104" s="210"/>
      <c r="N104" s="210"/>
      <c r="O104" s="210"/>
      <c r="P104" s="210"/>
      <c r="Q104" s="210"/>
      <c r="R104" s="210"/>
      <c r="S104" s="210"/>
      <c r="T104" s="210"/>
      <c r="U104" s="210"/>
      <c r="V104" s="210"/>
      <c r="W104" s="210"/>
      <c r="X104" s="210"/>
    </row>
    <row r="105" spans="1:24" ht="15.75" customHeight="1" x14ac:dyDescent="0.25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K105" s="210"/>
      <c r="L105" s="210"/>
      <c r="M105" s="210"/>
      <c r="N105" s="210"/>
      <c r="O105" s="210"/>
      <c r="P105" s="210"/>
      <c r="Q105" s="210"/>
      <c r="R105" s="210"/>
      <c r="S105" s="210"/>
      <c r="T105" s="210"/>
      <c r="U105" s="210"/>
      <c r="V105" s="210"/>
      <c r="W105" s="210"/>
      <c r="X105" s="210"/>
    </row>
    <row r="106" spans="1:24" ht="15.75" customHeight="1" x14ac:dyDescent="0.25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K106" s="210"/>
      <c r="L106" s="210"/>
      <c r="M106" s="210"/>
      <c r="N106" s="210"/>
      <c r="O106" s="210"/>
      <c r="P106" s="210"/>
      <c r="Q106" s="210"/>
      <c r="R106" s="210"/>
      <c r="S106" s="210"/>
      <c r="T106" s="210"/>
      <c r="U106" s="210"/>
      <c r="V106" s="210"/>
      <c r="W106" s="210"/>
      <c r="X106" s="210"/>
    </row>
    <row r="107" spans="1:24" ht="15.75" customHeight="1" x14ac:dyDescent="0.25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K107" s="210"/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</row>
    <row r="108" spans="1:24" ht="15.75" customHeight="1" x14ac:dyDescent="0.25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K108" s="210"/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</row>
    <row r="109" spans="1:24" ht="15.75" customHeight="1" x14ac:dyDescent="0.25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210"/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</row>
    <row r="110" spans="1:24" ht="15.75" customHeight="1" x14ac:dyDescent="0.25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K110" s="210"/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</row>
    <row r="111" spans="1:24" ht="15.75" customHeight="1" x14ac:dyDescent="0.25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K111" s="210"/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</row>
    <row r="112" spans="1:24" ht="15.75" customHeight="1" x14ac:dyDescent="0.25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K112" s="210"/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</row>
    <row r="113" spans="1:24" ht="15.75" customHeight="1" x14ac:dyDescent="0.25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K113" s="210"/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</row>
    <row r="114" spans="1:24" ht="15.75" customHeight="1" x14ac:dyDescent="0.25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K114" s="210"/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</row>
    <row r="115" spans="1:24" ht="15.75" customHeight="1" x14ac:dyDescent="0.25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</row>
    <row r="116" spans="1:24" ht="15.75" customHeight="1" x14ac:dyDescent="0.25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K116" s="210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</row>
    <row r="117" spans="1:24" ht="15.75" customHeight="1" x14ac:dyDescent="0.25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K117" s="210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</row>
    <row r="118" spans="1:24" ht="15.75" customHeight="1" x14ac:dyDescent="0.25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K118" s="210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</row>
    <row r="119" spans="1:24" ht="15.75" customHeight="1" x14ac:dyDescent="0.25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</row>
    <row r="120" spans="1:24" ht="15.75" customHeight="1" x14ac:dyDescent="0.25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</row>
    <row r="121" spans="1:24" ht="15.75" customHeight="1" x14ac:dyDescent="0.25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</row>
    <row r="122" spans="1:24" ht="15.75" customHeight="1" x14ac:dyDescent="0.25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</row>
    <row r="123" spans="1:24" ht="15.75" customHeight="1" x14ac:dyDescent="0.25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</row>
    <row r="124" spans="1:24" ht="15.75" customHeight="1" x14ac:dyDescent="0.25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</row>
    <row r="125" spans="1:24" ht="15.75" customHeight="1" x14ac:dyDescent="0.25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</row>
    <row r="126" spans="1:24" ht="15.75" customHeight="1" x14ac:dyDescent="0.25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</row>
    <row r="127" spans="1:24" ht="15.75" customHeight="1" x14ac:dyDescent="0.25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K127" s="210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</row>
    <row r="128" spans="1:24" ht="15.75" customHeight="1" x14ac:dyDescent="0.25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K128" s="210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</row>
    <row r="129" spans="1:24" ht="15.75" customHeight="1" x14ac:dyDescent="0.25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K129" s="210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</row>
    <row r="130" spans="1:24" ht="15.75" customHeight="1" x14ac:dyDescent="0.25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K130" s="210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</row>
    <row r="131" spans="1:24" ht="15.75" customHeight="1" x14ac:dyDescent="0.25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K131" s="210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</row>
    <row r="132" spans="1:24" ht="15.75" customHeight="1" x14ac:dyDescent="0.25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K132" s="210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</row>
    <row r="133" spans="1:24" ht="15.75" customHeight="1" x14ac:dyDescent="0.25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</row>
    <row r="134" spans="1:24" ht="15.75" customHeight="1" x14ac:dyDescent="0.25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</row>
    <row r="135" spans="1:24" ht="15.75" customHeight="1" x14ac:dyDescent="0.25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K135" s="210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</row>
    <row r="136" spans="1:24" ht="15.75" customHeight="1" x14ac:dyDescent="0.25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K136" s="210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</row>
    <row r="137" spans="1:24" ht="15.75" customHeight="1" x14ac:dyDescent="0.25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K137" s="210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</row>
    <row r="138" spans="1:24" ht="15.75" customHeight="1" x14ac:dyDescent="0.25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K138" s="210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</row>
    <row r="139" spans="1:24" ht="15.75" customHeight="1" x14ac:dyDescent="0.25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K139" s="210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</row>
    <row r="140" spans="1:24" ht="15.75" customHeight="1" x14ac:dyDescent="0.25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K140" s="210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</row>
    <row r="141" spans="1:24" ht="15.75" customHeight="1" x14ac:dyDescent="0.25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K141" s="210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</row>
    <row r="142" spans="1:24" ht="15.75" customHeight="1" x14ac:dyDescent="0.25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K142" s="210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</row>
    <row r="143" spans="1:24" ht="15.75" customHeight="1" x14ac:dyDescent="0.25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K143" s="210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</row>
    <row r="144" spans="1:24" ht="15.75" customHeight="1" x14ac:dyDescent="0.25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</row>
    <row r="145" spans="1:24" ht="15.75" customHeight="1" x14ac:dyDescent="0.25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</row>
    <row r="146" spans="1:24" ht="15.75" customHeight="1" x14ac:dyDescent="0.25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</row>
    <row r="147" spans="1:24" ht="15.75" customHeight="1" x14ac:dyDescent="0.25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</row>
    <row r="148" spans="1:24" ht="15.75" customHeight="1" x14ac:dyDescent="0.25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</row>
    <row r="149" spans="1:24" ht="15.75" customHeight="1" x14ac:dyDescent="0.25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</row>
    <row r="150" spans="1:24" ht="15.75" customHeight="1" x14ac:dyDescent="0.25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</row>
    <row r="151" spans="1:24" ht="15.75" customHeight="1" x14ac:dyDescent="0.25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</row>
    <row r="152" spans="1:24" ht="15.75" customHeight="1" x14ac:dyDescent="0.25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K152" s="210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</row>
    <row r="153" spans="1:24" ht="15.75" customHeight="1" x14ac:dyDescent="0.25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K153" s="210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</row>
    <row r="154" spans="1:24" ht="15.75" customHeight="1" x14ac:dyDescent="0.25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K154" s="210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</row>
    <row r="155" spans="1:24" ht="15.75" customHeight="1" x14ac:dyDescent="0.25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K155" s="210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</row>
    <row r="156" spans="1:24" ht="15.75" customHeight="1" x14ac:dyDescent="0.25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K156" s="210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</row>
    <row r="157" spans="1:24" ht="15.75" customHeight="1" x14ac:dyDescent="0.25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K157" s="210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</row>
    <row r="158" spans="1:24" ht="15.75" customHeight="1" x14ac:dyDescent="0.25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K158" s="210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</row>
    <row r="159" spans="1:24" ht="15.75" customHeight="1" x14ac:dyDescent="0.25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K159" s="210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</row>
    <row r="160" spans="1:24" ht="15.75" customHeight="1" x14ac:dyDescent="0.25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K160" s="210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</row>
    <row r="161" spans="1:24" ht="15.75" customHeight="1" x14ac:dyDescent="0.25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K161" s="210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</row>
    <row r="162" spans="1:24" ht="15.75" customHeight="1" x14ac:dyDescent="0.25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</row>
    <row r="163" spans="1:24" ht="15.75" customHeight="1" x14ac:dyDescent="0.25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K163" s="210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</row>
    <row r="164" spans="1:24" ht="15.75" customHeight="1" x14ac:dyDescent="0.25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K164" s="210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</row>
    <row r="165" spans="1:24" ht="15.75" customHeight="1" x14ac:dyDescent="0.25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K165" s="210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</row>
    <row r="166" spans="1:24" ht="15.75" customHeight="1" x14ac:dyDescent="0.25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K166" s="210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</row>
    <row r="167" spans="1:24" ht="15.75" customHeight="1" x14ac:dyDescent="0.25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K167" s="210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</row>
    <row r="168" spans="1:24" ht="15.75" customHeight="1" x14ac:dyDescent="0.25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K168" s="210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</row>
    <row r="169" spans="1:24" ht="15.75" customHeight="1" x14ac:dyDescent="0.25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</row>
    <row r="170" spans="1:24" ht="15.75" customHeight="1" x14ac:dyDescent="0.25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</row>
    <row r="171" spans="1:24" ht="15.75" customHeight="1" x14ac:dyDescent="0.25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</row>
    <row r="172" spans="1:24" ht="15.75" customHeight="1" x14ac:dyDescent="0.25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</row>
    <row r="173" spans="1:24" ht="15.75" customHeight="1" x14ac:dyDescent="0.25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</row>
    <row r="174" spans="1:24" ht="15.75" customHeight="1" x14ac:dyDescent="0.25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</row>
    <row r="175" spans="1:24" ht="15.75" customHeight="1" x14ac:dyDescent="0.25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</row>
    <row r="176" spans="1:24" ht="15.75" customHeight="1" x14ac:dyDescent="0.25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</row>
    <row r="177" spans="1:24" ht="15.75" customHeight="1" x14ac:dyDescent="0.25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K177" s="210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</row>
    <row r="178" spans="1:24" ht="15.75" customHeight="1" x14ac:dyDescent="0.25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K178" s="210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</row>
    <row r="179" spans="1:24" ht="15.75" customHeight="1" x14ac:dyDescent="0.25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K179" s="210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</row>
    <row r="180" spans="1:24" ht="15.75" customHeight="1" x14ac:dyDescent="0.25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K180" s="210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</row>
    <row r="181" spans="1:24" ht="15.75" customHeight="1" x14ac:dyDescent="0.25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K181" s="210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</row>
    <row r="182" spans="1:24" ht="15.75" customHeight="1" x14ac:dyDescent="0.25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K182" s="210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</row>
    <row r="183" spans="1:24" ht="15.75" customHeight="1" x14ac:dyDescent="0.25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K183" s="210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</row>
    <row r="184" spans="1:24" ht="15.75" customHeight="1" x14ac:dyDescent="0.25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K184" s="210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</row>
    <row r="185" spans="1:24" ht="15.75" customHeight="1" x14ac:dyDescent="0.25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K185" s="210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</row>
    <row r="186" spans="1:24" ht="15.75" customHeight="1" x14ac:dyDescent="0.25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K186" s="210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</row>
    <row r="187" spans="1:24" ht="15.75" customHeight="1" x14ac:dyDescent="0.25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K187" s="210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</row>
    <row r="188" spans="1:24" ht="15.75" customHeight="1" x14ac:dyDescent="0.25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K188" s="210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</row>
    <row r="189" spans="1:24" ht="15.75" customHeight="1" x14ac:dyDescent="0.25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K189" s="210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</row>
    <row r="190" spans="1:24" ht="15.75" customHeight="1" x14ac:dyDescent="0.25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K190" s="210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</row>
    <row r="191" spans="1:24" ht="15.75" customHeight="1" x14ac:dyDescent="0.25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K191" s="210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</row>
    <row r="192" spans="1:24" ht="15.75" customHeight="1" x14ac:dyDescent="0.25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</row>
    <row r="193" spans="1:24" ht="15.75" customHeight="1" x14ac:dyDescent="0.25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</row>
    <row r="194" spans="1:24" ht="15.75" customHeight="1" x14ac:dyDescent="0.25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</row>
    <row r="195" spans="1:24" ht="15.75" customHeight="1" x14ac:dyDescent="0.25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</row>
    <row r="196" spans="1:24" ht="15.75" customHeight="1" x14ac:dyDescent="0.25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</row>
    <row r="197" spans="1:24" ht="15.75" customHeight="1" x14ac:dyDescent="0.25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</row>
    <row r="198" spans="1:24" ht="15.75" customHeight="1" x14ac:dyDescent="0.25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</row>
    <row r="199" spans="1:24" ht="15.75" customHeight="1" x14ac:dyDescent="0.25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</row>
    <row r="200" spans="1:24" ht="15.75" customHeight="1" x14ac:dyDescent="0.25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</row>
    <row r="201" spans="1:24" ht="15.75" customHeight="1" x14ac:dyDescent="0.25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</row>
    <row r="202" spans="1:24" ht="15.75" customHeight="1" x14ac:dyDescent="0.25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K202" s="210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</row>
    <row r="203" spans="1:24" ht="15.75" customHeight="1" x14ac:dyDescent="0.25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K203" s="210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</row>
    <row r="204" spans="1:24" ht="15.75" customHeight="1" x14ac:dyDescent="0.25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K204" s="210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</row>
    <row r="205" spans="1:24" ht="15.75" customHeight="1" x14ac:dyDescent="0.25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K205" s="210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</row>
    <row r="206" spans="1:24" ht="15.75" customHeight="1" x14ac:dyDescent="0.25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K206" s="210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</row>
    <row r="207" spans="1:24" ht="15.75" customHeight="1" x14ac:dyDescent="0.25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K207" s="210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</row>
    <row r="208" spans="1:24" ht="15.75" customHeight="1" x14ac:dyDescent="0.25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</row>
    <row r="209" spans="1:24" ht="15.75" customHeight="1" x14ac:dyDescent="0.25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</row>
    <row r="210" spans="1:24" ht="15.75" customHeight="1" x14ac:dyDescent="0.25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</row>
    <row r="211" spans="1:24" ht="15.75" customHeight="1" x14ac:dyDescent="0.25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K211" s="210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</row>
    <row r="212" spans="1:24" ht="15.75" customHeight="1" x14ac:dyDescent="0.25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K212" s="210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</row>
    <row r="213" spans="1:24" ht="15.75" customHeight="1" x14ac:dyDescent="0.25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K213" s="210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</row>
    <row r="214" spans="1:24" ht="15.75" customHeight="1" x14ac:dyDescent="0.25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</row>
    <row r="215" spans="1:24" ht="15.75" customHeight="1" x14ac:dyDescent="0.25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K215" s="210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</row>
    <row r="216" spans="1:24" ht="15.75" customHeight="1" x14ac:dyDescent="0.25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K216" s="210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</row>
    <row r="217" spans="1:24" ht="15.75" customHeight="1" x14ac:dyDescent="0.25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K217" s="210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</row>
    <row r="218" spans="1:24" ht="15.75" customHeight="1" x14ac:dyDescent="0.25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K218" s="210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</row>
    <row r="219" spans="1:24" ht="15.75" customHeight="1" x14ac:dyDescent="0.25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</row>
    <row r="220" spans="1:24" ht="15.75" customHeight="1" x14ac:dyDescent="0.25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</row>
    <row r="221" spans="1:24" ht="15.75" customHeight="1" x14ac:dyDescent="0.25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</row>
    <row r="222" spans="1:24" ht="15.75" customHeight="1" x14ac:dyDescent="0.25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</row>
    <row r="223" spans="1:24" ht="15.75" customHeight="1" x14ac:dyDescent="0.25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</row>
    <row r="224" spans="1:24" ht="15.75" customHeight="1" x14ac:dyDescent="0.25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</row>
    <row r="225" spans="1:24" ht="15.75" customHeight="1" x14ac:dyDescent="0.25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</row>
    <row r="226" spans="1:24" ht="15.75" customHeight="1" x14ac:dyDescent="0.25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</row>
    <row r="227" spans="1:24" ht="15.75" customHeight="1" x14ac:dyDescent="0.25">
      <c r="A227" s="210"/>
      <c r="B227" s="210"/>
      <c r="C227" s="210"/>
      <c r="D227" s="210"/>
      <c r="E227" s="210"/>
      <c r="F227" s="210"/>
      <c r="G227" s="210"/>
      <c r="H227" s="210"/>
      <c r="I227" s="210"/>
      <c r="J227" s="210"/>
      <c r="K227" s="210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</row>
    <row r="228" spans="1:24" ht="15.75" customHeight="1" x14ac:dyDescent="0.25">
      <c r="A228" s="210"/>
      <c r="B228" s="210"/>
      <c r="C228" s="210"/>
      <c r="D228" s="210"/>
      <c r="E228" s="210"/>
      <c r="F228" s="210"/>
      <c r="G228" s="210"/>
      <c r="H228" s="210"/>
      <c r="I228" s="210"/>
      <c r="J228" s="210"/>
      <c r="K228" s="210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</row>
    <row r="229" spans="1:24" ht="15.75" customHeight="1" x14ac:dyDescent="0.25">
      <c r="A229" s="210"/>
      <c r="B229" s="210"/>
      <c r="C229" s="210"/>
      <c r="D229" s="210"/>
      <c r="E229" s="210"/>
      <c r="F229" s="210"/>
      <c r="G229" s="210"/>
      <c r="H229" s="210"/>
      <c r="I229" s="210"/>
      <c r="J229" s="210"/>
      <c r="K229" s="210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</row>
    <row r="230" spans="1:24" ht="15.75" customHeight="1" x14ac:dyDescent="0.25">
      <c r="A230" s="210"/>
      <c r="B230" s="210"/>
      <c r="C230" s="210"/>
      <c r="D230" s="210"/>
      <c r="E230" s="210"/>
      <c r="F230" s="210"/>
      <c r="G230" s="210"/>
      <c r="H230" s="210"/>
      <c r="I230" s="210"/>
      <c r="J230" s="210"/>
      <c r="K230" s="210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</row>
    <row r="231" spans="1:24" ht="15.75" customHeight="1" x14ac:dyDescent="0.25">
      <c r="A231" s="210"/>
      <c r="B231" s="210"/>
      <c r="C231" s="210"/>
      <c r="D231" s="210"/>
      <c r="E231" s="210"/>
      <c r="F231" s="210"/>
      <c r="G231" s="210"/>
      <c r="H231" s="210"/>
      <c r="I231" s="210"/>
      <c r="J231" s="210"/>
      <c r="K231" s="210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</row>
    <row r="232" spans="1:24" ht="15.75" customHeight="1" x14ac:dyDescent="0.25">
      <c r="A232" s="210"/>
      <c r="B232" s="210"/>
      <c r="C232" s="210"/>
      <c r="D232" s="210"/>
      <c r="E232" s="210"/>
      <c r="F232" s="210"/>
      <c r="G232" s="210"/>
      <c r="H232" s="210"/>
      <c r="I232" s="210"/>
      <c r="J232" s="210"/>
      <c r="K232" s="210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</row>
    <row r="233" spans="1:24" ht="15.75" customHeight="1" x14ac:dyDescent="0.25">
      <c r="A233" s="210"/>
      <c r="B233" s="210"/>
      <c r="C233" s="210"/>
      <c r="D233" s="210"/>
      <c r="E233" s="210"/>
      <c r="F233" s="210"/>
      <c r="G233" s="210"/>
      <c r="H233" s="210"/>
      <c r="I233" s="210"/>
      <c r="J233" s="210"/>
      <c r="K233" s="210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</row>
    <row r="234" spans="1:24" ht="15.75" customHeight="1" x14ac:dyDescent="0.25">
      <c r="A234" s="210"/>
      <c r="B234" s="210"/>
      <c r="C234" s="210"/>
      <c r="D234" s="210"/>
      <c r="E234" s="210"/>
      <c r="F234" s="210"/>
      <c r="G234" s="210"/>
      <c r="H234" s="210"/>
      <c r="I234" s="210"/>
      <c r="J234" s="210"/>
      <c r="K234" s="210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</row>
    <row r="235" spans="1:24" ht="15.75" customHeight="1" x14ac:dyDescent="0.25">
      <c r="A235" s="210"/>
      <c r="B235" s="210"/>
      <c r="C235" s="210"/>
      <c r="D235" s="210"/>
      <c r="E235" s="210"/>
      <c r="F235" s="210"/>
      <c r="G235" s="210"/>
      <c r="H235" s="210"/>
      <c r="I235" s="210"/>
      <c r="J235" s="210"/>
      <c r="K235" s="210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</row>
    <row r="236" spans="1:24" ht="15.75" customHeight="1" x14ac:dyDescent="0.25">
      <c r="A236" s="210"/>
      <c r="B236" s="210"/>
      <c r="C236" s="210"/>
      <c r="D236" s="210"/>
      <c r="E236" s="210"/>
      <c r="F236" s="210"/>
      <c r="G236" s="210"/>
      <c r="H236" s="210"/>
      <c r="I236" s="210"/>
      <c r="J236" s="210"/>
      <c r="K236" s="210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</row>
    <row r="237" spans="1:24" ht="15.75" customHeight="1" x14ac:dyDescent="0.25">
      <c r="A237" s="210"/>
      <c r="B237" s="210"/>
      <c r="C237" s="210"/>
      <c r="D237" s="210"/>
      <c r="E237" s="210"/>
      <c r="F237" s="210"/>
      <c r="G237" s="210"/>
      <c r="H237" s="210"/>
      <c r="I237" s="210"/>
      <c r="J237" s="210"/>
      <c r="K237" s="210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</row>
    <row r="238" spans="1:24" ht="15.75" customHeight="1" x14ac:dyDescent="0.25">
      <c r="A238" s="210"/>
      <c r="B238" s="210"/>
      <c r="C238" s="210"/>
      <c r="D238" s="210"/>
      <c r="E238" s="210"/>
      <c r="F238" s="210"/>
      <c r="G238" s="210"/>
      <c r="H238" s="210"/>
      <c r="I238" s="210"/>
      <c r="J238" s="210"/>
      <c r="K238" s="210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</row>
    <row r="239" spans="1:24" ht="15.75" customHeight="1" x14ac:dyDescent="0.25">
      <c r="A239" s="210"/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</row>
    <row r="240" spans="1:24" ht="15.75" customHeight="1" x14ac:dyDescent="0.25">
      <c r="A240" s="210"/>
      <c r="B240" s="210"/>
      <c r="C240" s="210"/>
      <c r="D240" s="210"/>
      <c r="E240" s="210"/>
      <c r="F240" s="210"/>
      <c r="G240" s="210"/>
      <c r="H240" s="210"/>
      <c r="I240" s="210"/>
      <c r="J240" s="210"/>
      <c r="K240" s="210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</row>
    <row r="241" spans="1:24" ht="15.75" customHeight="1" x14ac:dyDescent="0.25">
      <c r="A241" s="210"/>
      <c r="B241" s="210"/>
      <c r="C241" s="210"/>
      <c r="D241" s="210"/>
      <c r="E241" s="210"/>
      <c r="F241" s="210"/>
      <c r="G241" s="210"/>
      <c r="H241" s="210"/>
      <c r="I241" s="210"/>
      <c r="J241" s="210"/>
      <c r="K241" s="210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</row>
    <row r="242" spans="1:24" ht="15.75" customHeight="1" x14ac:dyDescent="0.25">
      <c r="A242" s="210"/>
      <c r="B242" s="210"/>
      <c r="C242" s="210"/>
      <c r="D242" s="210"/>
      <c r="E242" s="210"/>
      <c r="F242" s="210"/>
      <c r="G242" s="210"/>
      <c r="H242" s="210"/>
      <c r="I242" s="210"/>
      <c r="J242" s="210"/>
      <c r="K242" s="210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</row>
    <row r="243" spans="1:24" ht="15.75" customHeight="1" x14ac:dyDescent="0.25">
      <c r="A243" s="210"/>
      <c r="B243" s="210"/>
      <c r="C243" s="210"/>
      <c r="D243" s="210"/>
      <c r="E243" s="210"/>
      <c r="F243" s="210"/>
      <c r="G243" s="210"/>
      <c r="H243" s="210"/>
      <c r="I243" s="210"/>
      <c r="J243" s="210"/>
      <c r="K243" s="210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</row>
    <row r="244" spans="1:24" ht="15.75" customHeight="1" x14ac:dyDescent="0.25">
      <c r="A244" s="210"/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</row>
    <row r="245" spans="1:24" ht="15.75" customHeight="1" x14ac:dyDescent="0.25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</row>
    <row r="246" spans="1:24" ht="15.75" customHeight="1" x14ac:dyDescent="0.25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</row>
    <row r="247" spans="1:24" ht="15.75" customHeight="1" x14ac:dyDescent="0.25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</row>
    <row r="248" spans="1:24" ht="15.75" customHeight="1" x14ac:dyDescent="0.25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</row>
    <row r="249" spans="1:24" ht="15.75" customHeight="1" x14ac:dyDescent="0.25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0"/>
      <c r="M249" s="210"/>
      <c r="N249" s="210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</row>
    <row r="250" spans="1:24" ht="15.75" customHeight="1" x14ac:dyDescent="0.25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</row>
    <row r="251" spans="1:24" ht="15.75" customHeight="1" x14ac:dyDescent="0.25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0"/>
      <c r="M251" s="210"/>
      <c r="N251" s="210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</row>
    <row r="252" spans="1:24" ht="15.75" customHeight="1" x14ac:dyDescent="0.25">
      <c r="A252" s="210"/>
      <c r="B252" s="210"/>
      <c r="C252" s="210"/>
      <c r="D252" s="210"/>
      <c r="E252" s="210"/>
      <c r="F252" s="210"/>
      <c r="G252" s="210"/>
      <c r="H252" s="210"/>
      <c r="I252" s="210"/>
      <c r="J252" s="210"/>
      <c r="K252" s="210"/>
      <c r="L252" s="210"/>
      <c r="M252" s="210"/>
      <c r="N252" s="210"/>
      <c r="O252" s="210"/>
      <c r="P252" s="210"/>
      <c r="Q252" s="210"/>
      <c r="R252" s="210"/>
      <c r="S252" s="210"/>
      <c r="T252" s="210"/>
      <c r="U252" s="210"/>
      <c r="V252" s="210"/>
      <c r="W252" s="210"/>
      <c r="X252" s="210"/>
    </row>
    <row r="253" spans="1:24" ht="15.75" customHeight="1" x14ac:dyDescent="0.25">
      <c r="A253" s="210"/>
      <c r="B253" s="210"/>
      <c r="C253" s="210"/>
      <c r="D253" s="210"/>
      <c r="E253" s="210"/>
      <c r="F253" s="210"/>
      <c r="G253" s="210"/>
      <c r="H253" s="210"/>
      <c r="I253" s="210"/>
      <c r="J253" s="210"/>
      <c r="K253" s="210"/>
      <c r="L253" s="210"/>
      <c r="M253" s="210"/>
      <c r="N253" s="210"/>
      <c r="O253" s="210"/>
      <c r="P253" s="210"/>
      <c r="Q253" s="210"/>
      <c r="R253" s="210"/>
      <c r="S253" s="210"/>
      <c r="T253" s="210"/>
      <c r="U253" s="210"/>
      <c r="V253" s="210"/>
      <c r="W253" s="210"/>
      <c r="X253" s="210"/>
    </row>
    <row r="254" spans="1:24" ht="15.75" customHeight="1" x14ac:dyDescent="0.25">
      <c r="A254" s="210"/>
      <c r="B254" s="210"/>
      <c r="C254" s="210"/>
      <c r="D254" s="210"/>
      <c r="E254" s="210"/>
      <c r="F254" s="210"/>
      <c r="G254" s="210"/>
      <c r="H254" s="210"/>
      <c r="I254" s="210"/>
      <c r="J254" s="210"/>
      <c r="K254" s="210"/>
      <c r="L254" s="210"/>
      <c r="M254" s="210"/>
      <c r="N254" s="210"/>
      <c r="O254" s="210"/>
      <c r="P254" s="210"/>
      <c r="Q254" s="210"/>
      <c r="R254" s="210"/>
      <c r="S254" s="210"/>
      <c r="T254" s="210"/>
      <c r="U254" s="210"/>
      <c r="V254" s="210"/>
      <c r="W254" s="210"/>
      <c r="X254" s="210"/>
    </row>
    <row r="255" spans="1:24" ht="15.75" customHeight="1" x14ac:dyDescent="0.25">
      <c r="A255" s="210"/>
      <c r="B255" s="210"/>
      <c r="C255" s="210"/>
      <c r="D255" s="210"/>
      <c r="E255" s="210"/>
      <c r="F255" s="210"/>
      <c r="G255" s="210"/>
      <c r="H255" s="210"/>
      <c r="I255" s="210"/>
      <c r="J255" s="210"/>
      <c r="K255" s="210"/>
      <c r="L255" s="210"/>
      <c r="M255" s="210"/>
      <c r="N255" s="210"/>
      <c r="O255" s="210"/>
      <c r="P255" s="210"/>
      <c r="Q255" s="210"/>
      <c r="R255" s="210"/>
      <c r="S255" s="210"/>
      <c r="T255" s="210"/>
      <c r="U255" s="210"/>
      <c r="V255" s="210"/>
      <c r="W255" s="210"/>
      <c r="X255" s="210"/>
    </row>
    <row r="256" spans="1:24" ht="15.75" customHeight="1" x14ac:dyDescent="0.25">
      <c r="A256" s="210"/>
      <c r="B256" s="210"/>
      <c r="C256" s="210"/>
      <c r="D256" s="210"/>
      <c r="E256" s="210"/>
      <c r="F256" s="210"/>
      <c r="G256" s="210"/>
      <c r="H256" s="210"/>
      <c r="I256" s="210"/>
      <c r="J256" s="210"/>
      <c r="K256" s="210"/>
      <c r="L256" s="210"/>
      <c r="M256" s="210"/>
      <c r="N256" s="210"/>
      <c r="O256" s="210"/>
      <c r="P256" s="210"/>
      <c r="Q256" s="210"/>
      <c r="R256" s="210"/>
      <c r="S256" s="210"/>
      <c r="T256" s="210"/>
      <c r="U256" s="210"/>
      <c r="V256" s="210"/>
      <c r="W256" s="210"/>
      <c r="X256" s="210"/>
    </row>
    <row r="257" spans="1:24" ht="15.75" customHeight="1" x14ac:dyDescent="0.25">
      <c r="A257" s="210"/>
      <c r="B257" s="210"/>
      <c r="C257" s="210"/>
      <c r="D257" s="210"/>
      <c r="E257" s="210"/>
      <c r="F257" s="210"/>
      <c r="G257" s="210"/>
      <c r="H257" s="210"/>
      <c r="I257" s="210"/>
      <c r="J257" s="210"/>
      <c r="K257" s="210"/>
      <c r="L257" s="210"/>
      <c r="M257" s="210"/>
      <c r="N257" s="210"/>
      <c r="O257" s="210"/>
      <c r="P257" s="210"/>
      <c r="Q257" s="210"/>
      <c r="R257" s="210"/>
      <c r="S257" s="210"/>
      <c r="T257" s="210"/>
      <c r="U257" s="210"/>
      <c r="V257" s="210"/>
      <c r="W257" s="210"/>
      <c r="X257" s="210"/>
    </row>
    <row r="258" spans="1:24" ht="15.75" customHeight="1" x14ac:dyDescent="0.25">
      <c r="A258" s="210"/>
      <c r="B258" s="210"/>
      <c r="C258" s="210"/>
      <c r="D258" s="210"/>
      <c r="E258" s="210"/>
      <c r="F258" s="210"/>
      <c r="G258" s="210"/>
      <c r="H258" s="210"/>
      <c r="I258" s="210"/>
      <c r="J258" s="210"/>
      <c r="K258" s="210"/>
      <c r="L258" s="210"/>
      <c r="M258" s="210"/>
      <c r="N258" s="210"/>
      <c r="O258" s="210"/>
      <c r="P258" s="210"/>
      <c r="Q258" s="210"/>
      <c r="R258" s="210"/>
      <c r="S258" s="210"/>
      <c r="T258" s="210"/>
      <c r="U258" s="210"/>
      <c r="V258" s="210"/>
      <c r="W258" s="210"/>
      <c r="X258" s="210"/>
    </row>
    <row r="259" spans="1:24" ht="15.75" customHeight="1" x14ac:dyDescent="0.25">
      <c r="A259" s="210"/>
      <c r="B259" s="210"/>
      <c r="C259" s="210"/>
      <c r="D259" s="210"/>
      <c r="E259" s="210"/>
      <c r="F259" s="210"/>
      <c r="G259" s="210"/>
      <c r="H259" s="210"/>
      <c r="I259" s="210"/>
      <c r="J259" s="210"/>
      <c r="K259" s="210"/>
      <c r="L259" s="210"/>
      <c r="M259" s="210"/>
      <c r="N259" s="210"/>
      <c r="O259" s="210"/>
      <c r="P259" s="210"/>
      <c r="Q259" s="210"/>
      <c r="R259" s="210"/>
      <c r="S259" s="210"/>
      <c r="T259" s="210"/>
      <c r="U259" s="210"/>
      <c r="V259" s="210"/>
      <c r="W259" s="210"/>
      <c r="X259" s="210"/>
    </row>
    <row r="260" spans="1:24" ht="15.75" customHeight="1" x14ac:dyDescent="0.25">
      <c r="A260" s="210"/>
      <c r="B260" s="210"/>
      <c r="C260" s="210"/>
      <c r="D260" s="210"/>
      <c r="E260" s="210"/>
      <c r="F260" s="210"/>
      <c r="G260" s="210"/>
      <c r="H260" s="210"/>
      <c r="I260" s="210"/>
      <c r="J260" s="210"/>
      <c r="K260" s="210"/>
      <c r="L260" s="210"/>
      <c r="M260" s="210"/>
      <c r="N260" s="210"/>
      <c r="O260" s="210"/>
      <c r="P260" s="210"/>
      <c r="Q260" s="210"/>
      <c r="R260" s="210"/>
      <c r="S260" s="210"/>
      <c r="T260" s="210"/>
      <c r="U260" s="210"/>
      <c r="V260" s="210"/>
      <c r="W260" s="210"/>
      <c r="X260" s="210"/>
    </row>
    <row r="261" spans="1:24" ht="15.75" customHeight="1" x14ac:dyDescent="0.25">
      <c r="A261" s="210"/>
      <c r="B261" s="210"/>
      <c r="C261" s="210"/>
      <c r="D261" s="210"/>
      <c r="E261" s="210"/>
      <c r="F261" s="210"/>
      <c r="G261" s="210"/>
      <c r="H261" s="210"/>
      <c r="I261" s="210"/>
      <c r="J261" s="210"/>
      <c r="K261" s="210"/>
      <c r="L261" s="210"/>
      <c r="M261" s="210"/>
      <c r="N261" s="210"/>
      <c r="O261" s="210"/>
      <c r="P261" s="210"/>
      <c r="Q261" s="210"/>
      <c r="R261" s="210"/>
      <c r="S261" s="210"/>
      <c r="T261" s="210"/>
      <c r="U261" s="210"/>
      <c r="V261" s="210"/>
      <c r="W261" s="210"/>
      <c r="X261" s="210"/>
    </row>
    <row r="262" spans="1:24" ht="15.75" customHeight="1" x14ac:dyDescent="0.25">
      <c r="A262" s="210"/>
      <c r="B262" s="210"/>
      <c r="C262" s="210"/>
      <c r="D262" s="210"/>
      <c r="E262" s="210"/>
      <c r="F262" s="210"/>
      <c r="G262" s="210"/>
      <c r="H262" s="210"/>
      <c r="I262" s="210"/>
      <c r="J262" s="210"/>
      <c r="K262" s="210"/>
      <c r="L262" s="210"/>
      <c r="M262" s="210"/>
      <c r="N262" s="210"/>
      <c r="O262" s="210"/>
      <c r="P262" s="210"/>
      <c r="Q262" s="210"/>
      <c r="R262" s="210"/>
      <c r="S262" s="210"/>
      <c r="T262" s="210"/>
      <c r="U262" s="210"/>
      <c r="V262" s="210"/>
      <c r="W262" s="210"/>
      <c r="X262" s="210"/>
    </row>
    <row r="263" spans="1:24" ht="15.75" customHeight="1" x14ac:dyDescent="0.25">
      <c r="A263" s="210"/>
      <c r="B263" s="210"/>
      <c r="C263" s="210"/>
      <c r="D263" s="210"/>
      <c r="E263" s="210"/>
      <c r="F263" s="210"/>
      <c r="G263" s="210"/>
      <c r="H263" s="210"/>
      <c r="I263" s="210"/>
      <c r="J263" s="210"/>
      <c r="K263" s="210"/>
      <c r="L263" s="210"/>
      <c r="M263" s="210"/>
      <c r="N263" s="210"/>
      <c r="O263" s="210"/>
      <c r="P263" s="210"/>
      <c r="Q263" s="210"/>
      <c r="R263" s="210"/>
      <c r="S263" s="210"/>
      <c r="T263" s="210"/>
      <c r="U263" s="210"/>
      <c r="V263" s="210"/>
      <c r="W263" s="210"/>
      <c r="X263" s="210"/>
    </row>
    <row r="264" spans="1:24" ht="15.75" customHeight="1" x14ac:dyDescent="0.25">
      <c r="A264" s="210"/>
      <c r="B264" s="210"/>
      <c r="C264" s="210"/>
      <c r="D264" s="210"/>
      <c r="E264" s="210"/>
      <c r="F264" s="210"/>
      <c r="G264" s="210"/>
      <c r="H264" s="210"/>
      <c r="I264" s="210"/>
      <c r="J264" s="210"/>
      <c r="K264" s="210"/>
      <c r="L264" s="210"/>
      <c r="M264" s="210"/>
      <c r="N264" s="210"/>
      <c r="O264" s="210"/>
      <c r="P264" s="210"/>
      <c r="Q264" s="210"/>
      <c r="R264" s="210"/>
      <c r="S264" s="210"/>
      <c r="T264" s="210"/>
      <c r="U264" s="210"/>
      <c r="V264" s="210"/>
      <c r="W264" s="210"/>
      <c r="X264" s="210"/>
    </row>
    <row r="265" spans="1:24" ht="15.75" customHeight="1" x14ac:dyDescent="0.25">
      <c r="A265" s="210"/>
      <c r="B265" s="210"/>
      <c r="C265" s="210"/>
      <c r="D265" s="210"/>
      <c r="E265" s="210"/>
      <c r="F265" s="210"/>
      <c r="G265" s="210"/>
      <c r="H265" s="210"/>
      <c r="I265" s="210"/>
      <c r="J265" s="210"/>
      <c r="K265" s="210"/>
      <c r="L265" s="210"/>
      <c r="M265" s="210"/>
      <c r="N265" s="210"/>
      <c r="O265" s="210"/>
      <c r="P265" s="210"/>
      <c r="Q265" s="210"/>
      <c r="R265" s="210"/>
      <c r="S265" s="210"/>
      <c r="T265" s="210"/>
      <c r="U265" s="210"/>
      <c r="V265" s="210"/>
      <c r="W265" s="210"/>
      <c r="X265" s="210"/>
    </row>
    <row r="266" spans="1:24" ht="15.75" customHeight="1" x14ac:dyDescent="0.25">
      <c r="A266" s="210"/>
      <c r="B266" s="210"/>
      <c r="C266" s="210"/>
      <c r="D266" s="210"/>
      <c r="E266" s="210"/>
      <c r="F266" s="210"/>
      <c r="G266" s="210"/>
      <c r="H266" s="210"/>
      <c r="I266" s="210"/>
      <c r="J266" s="210"/>
      <c r="K266" s="210"/>
      <c r="L266" s="210"/>
      <c r="M266" s="210"/>
      <c r="N266" s="210"/>
      <c r="O266" s="210"/>
      <c r="P266" s="210"/>
      <c r="Q266" s="210"/>
      <c r="R266" s="210"/>
      <c r="S266" s="210"/>
      <c r="T266" s="210"/>
      <c r="U266" s="210"/>
      <c r="V266" s="210"/>
      <c r="W266" s="210"/>
      <c r="X266" s="210"/>
    </row>
    <row r="267" spans="1:24" ht="15.75" customHeight="1" x14ac:dyDescent="0.25">
      <c r="A267" s="210"/>
      <c r="B267" s="210"/>
      <c r="C267" s="210"/>
      <c r="D267" s="210"/>
      <c r="E267" s="210"/>
      <c r="F267" s="210"/>
      <c r="G267" s="210"/>
      <c r="H267" s="210"/>
      <c r="I267" s="210"/>
      <c r="J267" s="210"/>
      <c r="K267" s="210"/>
      <c r="L267" s="210"/>
      <c r="M267" s="210"/>
      <c r="N267" s="210"/>
      <c r="O267" s="210"/>
      <c r="P267" s="210"/>
      <c r="Q267" s="210"/>
      <c r="R267" s="210"/>
      <c r="S267" s="210"/>
      <c r="T267" s="210"/>
      <c r="U267" s="210"/>
      <c r="V267" s="210"/>
      <c r="W267" s="210"/>
      <c r="X267" s="210"/>
    </row>
    <row r="268" spans="1:24" ht="15.75" customHeight="1" x14ac:dyDescent="0.25">
      <c r="A268" s="210"/>
      <c r="B268" s="210"/>
      <c r="C268" s="210"/>
      <c r="D268" s="210"/>
      <c r="E268" s="210"/>
      <c r="F268" s="210"/>
      <c r="G268" s="210"/>
      <c r="H268" s="210"/>
      <c r="I268" s="210"/>
      <c r="J268" s="210"/>
      <c r="K268" s="210"/>
      <c r="L268" s="210"/>
      <c r="M268" s="210"/>
      <c r="N268" s="210"/>
      <c r="O268" s="210"/>
      <c r="P268" s="210"/>
      <c r="Q268" s="210"/>
      <c r="R268" s="210"/>
      <c r="S268" s="210"/>
      <c r="T268" s="210"/>
      <c r="U268" s="210"/>
      <c r="V268" s="210"/>
      <c r="W268" s="210"/>
      <c r="X268" s="210"/>
    </row>
    <row r="269" spans="1:24" ht="15.75" customHeight="1" x14ac:dyDescent="0.25">
      <c r="A269" s="210"/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</row>
    <row r="270" spans="1:24" ht="15.75" customHeight="1" x14ac:dyDescent="0.25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0"/>
      <c r="M270" s="210"/>
      <c r="N270" s="210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</row>
    <row r="271" spans="1:24" ht="15.75" customHeight="1" x14ac:dyDescent="0.25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0"/>
      <c r="M271" s="210"/>
      <c r="N271" s="210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</row>
    <row r="272" spans="1:24" ht="15.75" customHeight="1" x14ac:dyDescent="0.25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</row>
    <row r="273" spans="1:24" ht="15.75" customHeight="1" x14ac:dyDescent="0.25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0"/>
      <c r="M273" s="210"/>
      <c r="N273" s="210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</row>
    <row r="274" spans="1:24" ht="15.75" customHeight="1" x14ac:dyDescent="0.25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</row>
    <row r="275" spans="1:24" ht="15.75" customHeight="1" x14ac:dyDescent="0.25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0"/>
      <c r="M275" s="210"/>
      <c r="N275" s="210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</row>
    <row r="276" spans="1:24" ht="15.75" customHeight="1" x14ac:dyDescent="0.25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</row>
    <row r="277" spans="1:24" ht="15.75" customHeight="1" x14ac:dyDescent="0.25">
      <c r="A277" s="210"/>
      <c r="B277" s="210"/>
      <c r="C277" s="210"/>
      <c r="D277" s="210"/>
      <c r="E277" s="210"/>
      <c r="F277" s="210"/>
      <c r="G277" s="210"/>
      <c r="H277" s="210"/>
      <c r="I277" s="210"/>
      <c r="J277" s="210"/>
      <c r="K277" s="210"/>
      <c r="L277" s="210"/>
      <c r="M277" s="210"/>
      <c r="N277" s="210"/>
      <c r="O277" s="210"/>
      <c r="P277" s="210"/>
      <c r="Q277" s="210"/>
      <c r="R277" s="210"/>
      <c r="S277" s="210"/>
      <c r="T277" s="210"/>
      <c r="U277" s="210"/>
      <c r="V277" s="210"/>
      <c r="W277" s="210"/>
      <c r="X277" s="210"/>
    </row>
    <row r="278" spans="1:24" ht="15.75" customHeight="1" x14ac:dyDescent="0.25">
      <c r="A278" s="210"/>
      <c r="B278" s="210"/>
      <c r="C278" s="210"/>
      <c r="D278" s="210"/>
      <c r="E278" s="210"/>
      <c r="F278" s="210"/>
      <c r="G278" s="210"/>
      <c r="H278" s="210"/>
      <c r="I278" s="210"/>
      <c r="J278" s="210"/>
      <c r="K278" s="210"/>
      <c r="L278" s="210"/>
      <c r="M278" s="210"/>
      <c r="N278" s="210"/>
      <c r="O278" s="210"/>
      <c r="P278" s="210"/>
      <c r="Q278" s="210"/>
      <c r="R278" s="210"/>
      <c r="S278" s="210"/>
      <c r="T278" s="210"/>
      <c r="U278" s="210"/>
      <c r="V278" s="210"/>
      <c r="W278" s="210"/>
      <c r="X278" s="210"/>
    </row>
    <row r="279" spans="1:24" ht="15.75" customHeight="1" x14ac:dyDescent="0.25">
      <c r="A279" s="210"/>
      <c r="B279" s="210"/>
      <c r="C279" s="210"/>
      <c r="D279" s="210"/>
      <c r="E279" s="210"/>
      <c r="F279" s="210"/>
      <c r="G279" s="210"/>
      <c r="H279" s="210"/>
      <c r="I279" s="210"/>
      <c r="J279" s="210"/>
      <c r="K279" s="210"/>
      <c r="L279" s="210"/>
      <c r="M279" s="210"/>
      <c r="N279" s="210"/>
      <c r="O279" s="210"/>
      <c r="P279" s="210"/>
      <c r="Q279" s="210"/>
      <c r="R279" s="210"/>
      <c r="S279" s="210"/>
      <c r="T279" s="210"/>
      <c r="U279" s="210"/>
      <c r="V279" s="210"/>
      <c r="W279" s="210"/>
      <c r="X279" s="210"/>
    </row>
    <row r="280" spans="1:24" ht="15.75" customHeight="1" x14ac:dyDescent="0.25">
      <c r="A280" s="210"/>
      <c r="B280" s="210"/>
      <c r="C280" s="210"/>
      <c r="D280" s="210"/>
      <c r="E280" s="210"/>
      <c r="F280" s="210"/>
      <c r="G280" s="210"/>
      <c r="H280" s="210"/>
      <c r="I280" s="210"/>
      <c r="J280" s="210"/>
      <c r="K280" s="210"/>
      <c r="L280" s="210"/>
      <c r="M280" s="210"/>
      <c r="N280" s="210"/>
      <c r="O280" s="210"/>
      <c r="P280" s="210"/>
      <c r="Q280" s="210"/>
      <c r="R280" s="210"/>
      <c r="S280" s="210"/>
      <c r="T280" s="210"/>
      <c r="U280" s="210"/>
      <c r="V280" s="210"/>
      <c r="W280" s="210"/>
      <c r="X280" s="210"/>
    </row>
    <row r="281" spans="1:24" ht="15.75" customHeight="1" x14ac:dyDescent="0.25">
      <c r="A281" s="210"/>
      <c r="B281" s="210"/>
      <c r="C281" s="210"/>
      <c r="D281" s="210"/>
      <c r="E281" s="210"/>
      <c r="F281" s="210"/>
      <c r="G281" s="210"/>
      <c r="H281" s="210"/>
      <c r="I281" s="210"/>
      <c r="J281" s="210"/>
      <c r="K281" s="210"/>
      <c r="L281" s="210"/>
      <c r="M281" s="210"/>
      <c r="N281" s="210"/>
      <c r="O281" s="210"/>
      <c r="P281" s="210"/>
      <c r="Q281" s="210"/>
      <c r="R281" s="210"/>
      <c r="S281" s="210"/>
      <c r="T281" s="210"/>
      <c r="U281" s="210"/>
      <c r="V281" s="210"/>
      <c r="W281" s="210"/>
      <c r="X281" s="210"/>
    </row>
    <row r="282" spans="1:24" ht="15.75" customHeight="1" x14ac:dyDescent="0.25">
      <c r="A282" s="210"/>
      <c r="B282" s="210"/>
      <c r="C282" s="210"/>
      <c r="D282" s="210"/>
      <c r="E282" s="210"/>
      <c r="F282" s="210"/>
      <c r="G282" s="210"/>
      <c r="H282" s="210"/>
      <c r="I282" s="210"/>
      <c r="J282" s="210"/>
      <c r="K282" s="210"/>
      <c r="L282" s="210"/>
      <c r="M282" s="210"/>
      <c r="N282" s="210"/>
      <c r="O282" s="210"/>
      <c r="P282" s="210"/>
      <c r="Q282" s="210"/>
      <c r="R282" s="210"/>
      <c r="S282" s="210"/>
      <c r="T282" s="210"/>
      <c r="U282" s="210"/>
      <c r="V282" s="210"/>
      <c r="W282" s="210"/>
      <c r="X282" s="210"/>
    </row>
    <row r="283" spans="1:24" ht="15.75" customHeight="1" x14ac:dyDescent="0.25">
      <c r="A283" s="210"/>
      <c r="B283" s="210"/>
      <c r="C283" s="210"/>
      <c r="D283" s="210"/>
      <c r="E283" s="210"/>
      <c r="F283" s="210"/>
      <c r="G283" s="210"/>
      <c r="H283" s="210"/>
      <c r="I283" s="210"/>
      <c r="J283" s="210"/>
      <c r="K283" s="210"/>
      <c r="L283" s="210"/>
      <c r="M283" s="210"/>
      <c r="N283" s="210"/>
      <c r="O283" s="210"/>
      <c r="P283" s="210"/>
      <c r="Q283" s="210"/>
      <c r="R283" s="210"/>
      <c r="S283" s="210"/>
      <c r="T283" s="210"/>
      <c r="U283" s="210"/>
      <c r="V283" s="210"/>
      <c r="W283" s="210"/>
      <c r="X283" s="210"/>
    </row>
    <row r="284" spans="1:24" ht="15.75" customHeight="1" x14ac:dyDescent="0.25">
      <c r="A284" s="210"/>
      <c r="B284" s="210"/>
      <c r="C284" s="210"/>
      <c r="D284" s="210"/>
      <c r="E284" s="210"/>
      <c r="F284" s="210"/>
      <c r="G284" s="210"/>
      <c r="H284" s="210"/>
      <c r="I284" s="210"/>
      <c r="J284" s="210"/>
      <c r="K284" s="210"/>
      <c r="L284" s="210"/>
      <c r="M284" s="210"/>
      <c r="N284" s="210"/>
      <c r="O284" s="210"/>
      <c r="P284" s="210"/>
      <c r="Q284" s="210"/>
      <c r="R284" s="210"/>
      <c r="S284" s="210"/>
      <c r="T284" s="210"/>
      <c r="U284" s="210"/>
      <c r="V284" s="210"/>
      <c r="W284" s="210"/>
      <c r="X284" s="210"/>
    </row>
    <row r="285" spans="1:24" ht="15.75" customHeight="1" x14ac:dyDescent="0.25">
      <c r="A285" s="210"/>
      <c r="B285" s="210"/>
      <c r="C285" s="210"/>
      <c r="D285" s="210"/>
      <c r="E285" s="210"/>
      <c r="F285" s="210"/>
      <c r="G285" s="210"/>
      <c r="H285" s="210"/>
      <c r="I285" s="210"/>
      <c r="J285" s="210"/>
      <c r="K285" s="210"/>
      <c r="L285" s="210"/>
      <c r="M285" s="210"/>
      <c r="N285" s="210"/>
      <c r="O285" s="210"/>
      <c r="P285" s="210"/>
      <c r="Q285" s="210"/>
      <c r="R285" s="210"/>
      <c r="S285" s="210"/>
      <c r="T285" s="210"/>
      <c r="U285" s="210"/>
      <c r="V285" s="210"/>
      <c r="W285" s="210"/>
      <c r="X285" s="210"/>
    </row>
    <row r="286" spans="1:24" ht="15.75" customHeight="1" x14ac:dyDescent="0.25">
      <c r="A286" s="210"/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210"/>
      <c r="P286" s="210"/>
      <c r="Q286" s="210"/>
      <c r="R286" s="210"/>
      <c r="S286" s="210"/>
      <c r="T286" s="210"/>
      <c r="U286" s="210"/>
      <c r="V286" s="210"/>
      <c r="W286" s="210"/>
      <c r="X286" s="210"/>
    </row>
    <row r="287" spans="1:24" ht="15.75" customHeight="1" x14ac:dyDescent="0.25">
      <c r="A287" s="210"/>
      <c r="B287" s="210"/>
      <c r="C287" s="210"/>
      <c r="D287" s="210"/>
      <c r="E287" s="210"/>
      <c r="F287" s="210"/>
      <c r="G287" s="210"/>
      <c r="H287" s="210"/>
      <c r="I287" s="210"/>
      <c r="J287" s="210"/>
      <c r="K287" s="210"/>
      <c r="L287" s="210"/>
      <c r="M287" s="210"/>
      <c r="N287" s="210"/>
      <c r="O287" s="210"/>
      <c r="P287" s="210"/>
      <c r="Q287" s="210"/>
      <c r="R287" s="210"/>
      <c r="S287" s="210"/>
      <c r="T287" s="210"/>
      <c r="U287" s="210"/>
      <c r="V287" s="210"/>
      <c r="W287" s="210"/>
      <c r="X287" s="210"/>
    </row>
    <row r="288" spans="1:24" ht="15.75" customHeight="1" x14ac:dyDescent="0.25">
      <c r="A288" s="210"/>
      <c r="B288" s="210"/>
      <c r="C288" s="210"/>
      <c r="D288" s="210"/>
      <c r="E288" s="210"/>
      <c r="F288" s="210"/>
      <c r="G288" s="210"/>
      <c r="H288" s="210"/>
      <c r="I288" s="210"/>
      <c r="J288" s="210"/>
      <c r="K288" s="210"/>
      <c r="L288" s="210"/>
      <c r="M288" s="210"/>
      <c r="N288" s="210"/>
      <c r="O288" s="210"/>
      <c r="P288" s="210"/>
      <c r="Q288" s="210"/>
      <c r="R288" s="210"/>
      <c r="S288" s="210"/>
      <c r="T288" s="210"/>
      <c r="U288" s="210"/>
      <c r="V288" s="210"/>
      <c r="W288" s="210"/>
      <c r="X288" s="210"/>
    </row>
    <row r="289" spans="1:24" ht="15.75" customHeight="1" x14ac:dyDescent="0.25">
      <c r="A289" s="210"/>
      <c r="B289" s="210"/>
      <c r="C289" s="210"/>
      <c r="D289" s="210"/>
      <c r="E289" s="210"/>
      <c r="F289" s="210"/>
      <c r="G289" s="210"/>
      <c r="H289" s="210"/>
      <c r="I289" s="210"/>
      <c r="J289" s="210"/>
      <c r="K289" s="210"/>
      <c r="L289" s="210"/>
      <c r="M289" s="210"/>
      <c r="N289" s="210"/>
      <c r="O289" s="210"/>
      <c r="P289" s="210"/>
      <c r="Q289" s="210"/>
      <c r="R289" s="210"/>
      <c r="S289" s="210"/>
      <c r="T289" s="210"/>
      <c r="U289" s="210"/>
      <c r="V289" s="210"/>
      <c r="W289" s="210"/>
      <c r="X289" s="210"/>
    </row>
    <row r="290" spans="1:24" ht="15.75" customHeight="1" x14ac:dyDescent="0.25">
      <c r="A290" s="210"/>
      <c r="B290" s="210"/>
      <c r="C290" s="210"/>
      <c r="D290" s="210"/>
      <c r="E290" s="210"/>
      <c r="F290" s="210"/>
      <c r="G290" s="210"/>
      <c r="H290" s="210"/>
      <c r="I290" s="210"/>
      <c r="J290" s="210"/>
      <c r="K290" s="210"/>
      <c r="L290" s="210"/>
      <c r="M290" s="210"/>
      <c r="N290" s="210"/>
      <c r="O290" s="210"/>
      <c r="P290" s="210"/>
      <c r="Q290" s="210"/>
      <c r="R290" s="210"/>
      <c r="S290" s="210"/>
      <c r="T290" s="210"/>
      <c r="U290" s="210"/>
      <c r="V290" s="210"/>
      <c r="W290" s="210"/>
      <c r="X290" s="210"/>
    </row>
    <row r="291" spans="1:24" ht="15.75" customHeight="1" x14ac:dyDescent="0.25">
      <c r="A291" s="210"/>
      <c r="B291" s="210"/>
      <c r="C291" s="210"/>
      <c r="D291" s="210"/>
      <c r="E291" s="210"/>
      <c r="F291" s="210"/>
      <c r="G291" s="210"/>
      <c r="H291" s="210"/>
      <c r="I291" s="210"/>
      <c r="J291" s="210"/>
      <c r="K291" s="210"/>
      <c r="L291" s="210"/>
      <c r="M291" s="210"/>
      <c r="N291" s="210"/>
      <c r="O291" s="210"/>
      <c r="P291" s="210"/>
      <c r="Q291" s="210"/>
      <c r="R291" s="210"/>
      <c r="S291" s="210"/>
      <c r="T291" s="210"/>
      <c r="U291" s="210"/>
      <c r="V291" s="210"/>
      <c r="W291" s="210"/>
      <c r="X291" s="210"/>
    </row>
    <row r="292" spans="1:24" ht="15.75" customHeight="1" x14ac:dyDescent="0.25">
      <c r="A292" s="210"/>
      <c r="B292" s="210"/>
      <c r="C292" s="210"/>
      <c r="D292" s="210"/>
      <c r="E292" s="210"/>
      <c r="F292" s="210"/>
      <c r="G292" s="210"/>
      <c r="H292" s="210"/>
      <c r="I292" s="210"/>
      <c r="J292" s="210"/>
      <c r="K292" s="210"/>
      <c r="L292" s="210"/>
      <c r="M292" s="210"/>
      <c r="N292" s="210"/>
      <c r="O292" s="210"/>
      <c r="P292" s="210"/>
      <c r="Q292" s="210"/>
      <c r="R292" s="210"/>
      <c r="S292" s="210"/>
      <c r="T292" s="210"/>
      <c r="U292" s="210"/>
      <c r="V292" s="210"/>
      <c r="W292" s="210"/>
      <c r="X292" s="210"/>
    </row>
    <row r="293" spans="1:24" ht="15.75" customHeight="1" x14ac:dyDescent="0.25">
      <c r="A293" s="210"/>
      <c r="B293" s="210"/>
      <c r="C293" s="210"/>
      <c r="D293" s="210"/>
      <c r="E293" s="210"/>
      <c r="F293" s="210"/>
      <c r="G293" s="210"/>
      <c r="H293" s="210"/>
      <c r="I293" s="210"/>
      <c r="J293" s="210"/>
      <c r="K293" s="210"/>
      <c r="L293" s="210"/>
      <c r="M293" s="210"/>
      <c r="N293" s="210"/>
      <c r="O293" s="210"/>
      <c r="P293" s="210"/>
      <c r="Q293" s="210"/>
      <c r="R293" s="210"/>
      <c r="S293" s="210"/>
      <c r="T293" s="210"/>
      <c r="U293" s="210"/>
      <c r="V293" s="210"/>
      <c r="W293" s="210"/>
      <c r="X293" s="210"/>
    </row>
    <row r="294" spans="1:24" ht="15.75" customHeight="1" x14ac:dyDescent="0.25">
      <c r="A294" s="210"/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</row>
    <row r="295" spans="1:24" ht="15.75" customHeight="1" x14ac:dyDescent="0.25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0"/>
      <c r="M295" s="210"/>
      <c r="N295" s="210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</row>
    <row r="296" spans="1:24" ht="15.75" customHeight="1" x14ac:dyDescent="0.25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0"/>
      <c r="M296" s="210"/>
      <c r="N296" s="210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</row>
    <row r="297" spans="1:24" ht="15.75" customHeight="1" x14ac:dyDescent="0.25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</row>
    <row r="298" spans="1:24" ht="15.75" customHeight="1" x14ac:dyDescent="0.25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0"/>
      <c r="M298" s="210"/>
      <c r="N298" s="210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</row>
    <row r="299" spans="1:24" ht="15.75" customHeight="1" x14ac:dyDescent="0.25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</row>
    <row r="300" spans="1:24" ht="15.75" customHeight="1" x14ac:dyDescent="0.25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</row>
    <row r="301" spans="1:24" ht="15.75" customHeight="1" x14ac:dyDescent="0.25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</row>
    <row r="302" spans="1:24" ht="15.75" customHeight="1" x14ac:dyDescent="0.25">
      <c r="A302" s="210"/>
      <c r="B302" s="210"/>
      <c r="C302" s="210"/>
      <c r="D302" s="210"/>
      <c r="E302" s="210"/>
      <c r="F302" s="210"/>
      <c r="G302" s="210"/>
      <c r="H302" s="210"/>
      <c r="I302" s="210"/>
      <c r="J302" s="210"/>
      <c r="K302" s="210"/>
      <c r="L302" s="210"/>
      <c r="M302" s="210"/>
      <c r="N302" s="210"/>
      <c r="O302" s="210"/>
      <c r="P302" s="210"/>
      <c r="Q302" s="210"/>
      <c r="R302" s="210"/>
      <c r="S302" s="210"/>
      <c r="T302" s="210"/>
      <c r="U302" s="210"/>
      <c r="V302" s="210"/>
      <c r="W302" s="210"/>
      <c r="X302" s="210"/>
    </row>
    <row r="303" spans="1:24" ht="15.75" customHeight="1" x14ac:dyDescent="0.25">
      <c r="A303" s="210"/>
      <c r="B303" s="210"/>
      <c r="C303" s="210"/>
      <c r="D303" s="210"/>
      <c r="E303" s="210"/>
      <c r="F303" s="210"/>
      <c r="G303" s="210"/>
      <c r="H303" s="210"/>
      <c r="I303" s="210"/>
      <c r="J303" s="210"/>
      <c r="K303" s="210"/>
      <c r="L303" s="210"/>
      <c r="M303" s="210"/>
      <c r="N303" s="210"/>
      <c r="O303" s="210"/>
      <c r="P303" s="210"/>
      <c r="Q303" s="210"/>
      <c r="R303" s="210"/>
      <c r="S303" s="210"/>
      <c r="T303" s="210"/>
      <c r="U303" s="210"/>
      <c r="V303" s="210"/>
      <c r="W303" s="210"/>
      <c r="X303" s="210"/>
    </row>
    <row r="304" spans="1:24" ht="15.75" customHeight="1" x14ac:dyDescent="0.25">
      <c r="A304" s="210"/>
      <c r="B304" s="210"/>
      <c r="C304" s="210"/>
      <c r="D304" s="210"/>
      <c r="E304" s="210"/>
      <c r="F304" s="210"/>
      <c r="G304" s="210"/>
      <c r="H304" s="210"/>
      <c r="I304" s="210"/>
      <c r="J304" s="210"/>
      <c r="K304" s="210"/>
      <c r="L304" s="210"/>
      <c r="M304" s="210"/>
      <c r="N304" s="210"/>
      <c r="O304" s="210"/>
      <c r="P304" s="210"/>
      <c r="Q304" s="210"/>
      <c r="R304" s="210"/>
      <c r="S304" s="210"/>
      <c r="T304" s="210"/>
      <c r="U304" s="210"/>
      <c r="V304" s="210"/>
      <c r="W304" s="210"/>
      <c r="X304" s="210"/>
    </row>
    <row r="305" spans="1:24" ht="15.75" customHeight="1" x14ac:dyDescent="0.25">
      <c r="A305" s="210"/>
      <c r="B305" s="210"/>
      <c r="C305" s="210"/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210"/>
      <c r="W305" s="210"/>
      <c r="X305" s="210"/>
    </row>
    <row r="306" spans="1:24" ht="15.75" customHeight="1" x14ac:dyDescent="0.25">
      <c r="A306" s="210"/>
      <c r="B306" s="210"/>
      <c r="C306" s="210"/>
      <c r="D306" s="210"/>
      <c r="E306" s="210"/>
      <c r="F306" s="210"/>
      <c r="G306" s="210"/>
      <c r="H306" s="210"/>
      <c r="I306" s="210"/>
      <c r="J306" s="210"/>
      <c r="K306" s="210"/>
      <c r="L306" s="210"/>
      <c r="M306" s="210"/>
      <c r="N306" s="210"/>
      <c r="O306" s="210"/>
      <c r="P306" s="210"/>
      <c r="Q306" s="210"/>
      <c r="R306" s="210"/>
      <c r="S306" s="210"/>
      <c r="T306" s="210"/>
      <c r="U306" s="210"/>
      <c r="V306" s="210"/>
      <c r="W306" s="210"/>
      <c r="X306" s="210"/>
    </row>
    <row r="307" spans="1:24" ht="15.75" customHeight="1" x14ac:dyDescent="0.25">
      <c r="A307" s="210"/>
      <c r="B307" s="210"/>
      <c r="C307" s="210"/>
      <c r="D307" s="210"/>
      <c r="E307" s="210"/>
      <c r="F307" s="210"/>
      <c r="G307" s="210"/>
      <c r="H307" s="210"/>
      <c r="I307" s="210"/>
      <c r="J307" s="210"/>
      <c r="K307" s="210"/>
      <c r="L307" s="210"/>
      <c r="M307" s="210"/>
      <c r="N307" s="210"/>
      <c r="O307" s="210"/>
      <c r="P307" s="210"/>
      <c r="Q307" s="210"/>
      <c r="R307" s="210"/>
      <c r="S307" s="210"/>
      <c r="T307" s="210"/>
      <c r="U307" s="210"/>
      <c r="V307" s="210"/>
      <c r="W307" s="210"/>
      <c r="X307" s="210"/>
    </row>
    <row r="308" spans="1:24" ht="15.75" customHeight="1" x14ac:dyDescent="0.25">
      <c r="A308" s="210"/>
      <c r="B308" s="210"/>
      <c r="C308" s="210"/>
      <c r="D308" s="210"/>
      <c r="E308" s="210"/>
      <c r="F308" s="210"/>
      <c r="G308" s="210"/>
      <c r="H308" s="210"/>
      <c r="I308" s="210"/>
      <c r="J308" s="210"/>
      <c r="K308" s="210"/>
      <c r="L308" s="210"/>
      <c r="M308" s="210"/>
      <c r="N308" s="210"/>
      <c r="O308" s="210"/>
      <c r="P308" s="210"/>
      <c r="Q308" s="210"/>
      <c r="R308" s="210"/>
      <c r="S308" s="210"/>
      <c r="T308" s="210"/>
      <c r="U308" s="210"/>
      <c r="V308" s="210"/>
      <c r="W308" s="210"/>
      <c r="X308" s="210"/>
    </row>
    <row r="309" spans="1:24" ht="15.75" customHeight="1" x14ac:dyDescent="0.25">
      <c r="A309" s="210"/>
      <c r="B309" s="210"/>
      <c r="C309" s="210"/>
      <c r="D309" s="210"/>
      <c r="E309" s="210"/>
      <c r="F309" s="210"/>
      <c r="G309" s="210"/>
      <c r="H309" s="210"/>
      <c r="I309" s="210"/>
      <c r="J309" s="210"/>
      <c r="K309" s="210"/>
      <c r="L309" s="210"/>
      <c r="M309" s="210"/>
      <c r="N309" s="210"/>
      <c r="O309" s="210"/>
      <c r="P309" s="210"/>
      <c r="Q309" s="210"/>
      <c r="R309" s="210"/>
      <c r="S309" s="210"/>
      <c r="T309" s="210"/>
      <c r="U309" s="210"/>
      <c r="V309" s="210"/>
      <c r="W309" s="210"/>
      <c r="X309" s="210"/>
    </row>
    <row r="310" spans="1:24" ht="15.75" customHeight="1" x14ac:dyDescent="0.25">
      <c r="A310" s="210"/>
      <c r="B310" s="210"/>
      <c r="C310" s="210"/>
      <c r="D310" s="210"/>
      <c r="E310" s="210"/>
      <c r="F310" s="210"/>
      <c r="G310" s="210"/>
      <c r="H310" s="210"/>
      <c r="I310" s="210"/>
      <c r="J310" s="210"/>
      <c r="K310" s="210"/>
      <c r="L310" s="210"/>
      <c r="M310" s="210"/>
      <c r="N310" s="210"/>
      <c r="O310" s="210"/>
      <c r="P310" s="210"/>
      <c r="Q310" s="210"/>
      <c r="R310" s="210"/>
      <c r="S310" s="210"/>
      <c r="T310" s="210"/>
      <c r="U310" s="210"/>
      <c r="V310" s="210"/>
      <c r="W310" s="210"/>
      <c r="X310" s="210"/>
    </row>
    <row r="311" spans="1:24" ht="15.75" customHeight="1" x14ac:dyDescent="0.25">
      <c r="A311" s="210"/>
      <c r="B311" s="210"/>
      <c r="C311" s="210"/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210"/>
      <c r="W311" s="210"/>
      <c r="X311" s="210"/>
    </row>
    <row r="312" spans="1:24" ht="15.75" customHeight="1" x14ac:dyDescent="0.25">
      <c r="A312" s="210"/>
      <c r="B312" s="210"/>
      <c r="C312" s="210"/>
      <c r="D312" s="210"/>
      <c r="E312" s="210"/>
      <c r="F312" s="210"/>
      <c r="G312" s="210"/>
      <c r="H312" s="210"/>
      <c r="I312" s="210"/>
      <c r="J312" s="210"/>
      <c r="K312" s="210"/>
      <c r="L312" s="210"/>
      <c r="M312" s="210"/>
      <c r="N312" s="210"/>
      <c r="O312" s="210"/>
      <c r="P312" s="210"/>
      <c r="Q312" s="210"/>
      <c r="R312" s="210"/>
      <c r="S312" s="210"/>
      <c r="T312" s="210"/>
      <c r="U312" s="210"/>
      <c r="V312" s="210"/>
      <c r="W312" s="210"/>
      <c r="X312" s="210"/>
    </row>
    <row r="313" spans="1:24" ht="15.75" customHeight="1" x14ac:dyDescent="0.25">
      <c r="A313" s="210"/>
      <c r="B313" s="210"/>
      <c r="C313" s="210"/>
      <c r="D313" s="210"/>
      <c r="E313" s="210"/>
      <c r="F313" s="210"/>
      <c r="G313" s="210"/>
      <c r="H313" s="210"/>
      <c r="I313" s="210"/>
      <c r="J313" s="210"/>
      <c r="K313" s="210"/>
      <c r="L313" s="210"/>
      <c r="M313" s="210"/>
      <c r="N313" s="210"/>
      <c r="O313" s="210"/>
      <c r="P313" s="210"/>
      <c r="Q313" s="210"/>
      <c r="R313" s="210"/>
      <c r="S313" s="210"/>
      <c r="T313" s="210"/>
      <c r="U313" s="210"/>
      <c r="V313" s="210"/>
      <c r="W313" s="210"/>
      <c r="X313" s="210"/>
    </row>
    <row r="314" spans="1:24" ht="15.75" customHeight="1" x14ac:dyDescent="0.25">
      <c r="A314" s="210"/>
      <c r="B314" s="210"/>
      <c r="C314" s="210"/>
      <c r="D314" s="210"/>
      <c r="E314" s="210"/>
      <c r="F314" s="210"/>
      <c r="G314" s="210"/>
      <c r="H314" s="210"/>
      <c r="I314" s="210"/>
      <c r="J314" s="210"/>
      <c r="K314" s="210"/>
      <c r="L314" s="210"/>
      <c r="M314" s="210"/>
      <c r="N314" s="210"/>
      <c r="O314" s="210"/>
      <c r="P314" s="210"/>
      <c r="Q314" s="210"/>
      <c r="R314" s="210"/>
      <c r="S314" s="210"/>
      <c r="T314" s="210"/>
      <c r="U314" s="210"/>
      <c r="V314" s="210"/>
      <c r="W314" s="210"/>
      <c r="X314" s="210"/>
    </row>
    <row r="315" spans="1:24" ht="15.75" customHeight="1" x14ac:dyDescent="0.25">
      <c r="A315" s="210"/>
      <c r="B315" s="210"/>
      <c r="C315" s="210"/>
      <c r="D315" s="210"/>
      <c r="E315" s="210"/>
      <c r="F315" s="210"/>
      <c r="G315" s="210"/>
      <c r="H315" s="210"/>
      <c r="I315" s="210"/>
      <c r="J315" s="210"/>
      <c r="K315" s="210"/>
      <c r="L315" s="210"/>
      <c r="M315" s="210"/>
      <c r="N315" s="210"/>
      <c r="O315" s="210"/>
      <c r="P315" s="210"/>
      <c r="Q315" s="210"/>
      <c r="R315" s="210"/>
      <c r="S315" s="210"/>
      <c r="T315" s="210"/>
      <c r="U315" s="210"/>
      <c r="V315" s="210"/>
      <c r="W315" s="210"/>
      <c r="X315" s="210"/>
    </row>
    <row r="316" spans="1:24" ht="15.75" customHeight="1" x14ac:dyDescent="0.25">
      <c r="A316" s="210"/>
      <c r="B316" s="210"/>
      <c r="C316" s="210"/>
      <c r="D316" s="210"/>
      <c r="E316" s="210"/>
      <c r="F316" s="210"/>
      <c r="G316" s="210"/>
      <c r="H316" s="210"/>
      <c r="I316" s="210"/>
      <c r="J316" s="210"/>
      <c r="K316" s="210"/>
      <c r="L316" s="210"/>
      <c r="M316" s="210"/>
      <c r="N316" s="210"/>
      <c r="O316" s="210"/>
      <c r="P316" s="210"/>
      <c r="Q316" s="210"/>
      <c r="R316" s="210"/>
      <c r="S316" s="210"/>
      <c r="T316" s="210"/>
      <c r="U316" s="210"/>
      <c r="V316" s="210"/>
      <c r="W316" s="210"/>
      <c r="X316" s="210"/>
    </row>
    <row r="317" spans="1:24" ht="15.75" customHeight="1" x14ac:dyDescent="0.25">
      <c r="A317" s="210"/>
      <c r="B317" s="210"/>
      <c r="C317" s="210"/>
      <c r="D317" s="210"/>
      <c r="E317" s="210"/>
      <c r="F317" s="210"/>
      <c r="G317" s="210"/>
      <c r="H317" s="210"/>
      <c r="I317" s="210"/>
      <c r="J317" s="210"/>
      <c r="K317" s="210"/>
      <c r="L317" s="210"/>
      <c r="M317" s="210"/>
      <c r="N317" s="210"/>
      <c r="O317" s="210"/>
      <c r="P317" s="210"/>
      <c r="Q317" s="210"/>
      <c r="R317" s="210"/>
      <c r="S317" s="210"/>
      <c r="T317" s="210"/>
      <c r="U317" s="210"/>
      <c r="V317" s="210"/>
      <c r="W317" s="210"/>
      <c r="X317" s="210"/>
    </row>
    <row r="318" spans="1:24" ht="15.75" customHeight="1" x14ac:dyDescent="0.25">
      <c r="A318" s="210"/>
      <c r="B318" s="210"/>
      <c r="C318" s="210"/>
      <c r="D318" s="210"/>
      <c r="E318" s="210"/>
      <c r="F318" s="210"/>
      <c r="G318" s="210"/>
      <c r="H318" s="210"/>
      <c r="I318" s="210"/>
      <c r="J318" s="210"/>
      <c r="K318" s="210"/>
      <c r="L318" s="210"/>
      <c r="M318" s="210"/>
      <c r="N318" s="210"/>
      <c r="O318" s="210"/>
      <c r="P318" s="210"/>
      <c r="Q318" s="210"/>
      <c r="R318" s="210"/>
      <c r="S318" s="210"/>
      <c r="T318" s="210"/>
      <c r="U318" s="210"/>
      <c r="V318" s="210"/>
      <c r="W318" s="210"/>
      <c r="X318" s="210"/>
    </row>
    <row r="319" spans="1:24" ht="15.75" customHeight="1" x14ac:dyDescent="0.25">
      <c r="A319" s="210"/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</row>
    <row r="320" spans="1:24" ht="15.75" customHeight="1" x14ac:dyDescent="0.25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0"/>
      <c r="M320" s="210"/>
      <c r="N320" s="210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</row>
    <row r="321" spans="1:24" ht="15.75" customHeight="1" x14ac:dyDescent="0.25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0"/>
      <c r="M321" s="210"/>
      <c r="N321" s="210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</row>
    <row r="322" spans="1:24" ht="15.75" customHeight="1" x14ac:dyDescent="0.25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0"/>
      <c r="M322" s="210"/>
      <c r="N322" s="210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</row>
    <row r="323" spans="1:24" ht="15.75" customHeight="1" x14ac:dyDescent="0.25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0"/>
      <c r="M323" s="210"/>
      <c r="N323" s="210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</row>
    <row r="324" spans="1:24" ht="15.75" customHeight="1" x14ac:dyDescent="0.25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0"/>
      <c r="M324" s="210"/>
      <c r="N324" s="210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</row>
    <row r="325" spans="1:24" ht="15.75" customHeight="1" x14ac:dyDescent="0.25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0"/>
      <c r="M325" s="210"/>
      <c r="N325" s="210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</row>
    <row r="326" spans="1:24" ht="15.75" customHeight="1" x14ac:dyDescent="0.25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0"/>
      <c r="M326" s="210"/>
      <c r="N326" s="210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</row>
    <row r="327" spans="1:24" ht="15.75" customHeight="1" x14ac:dyDescent="0.25">
      <c r="A327" s="210"/>
      <c r="B327" s="210"/>
      <c r="C327" s="210"/>
      <c r="D327" s="210"/>
      <c r="E327" s="210"/>
      <c r="F327" s="210"/>
      <c r="G327" s="210"/>
      <c r="H327" s="210"/>
      <c r="I327" s="210"/>
      <c r="J327" s="210"/>
      <c r="K327" s="210"/>
      <c r="L327" s="210"/>
      <c r="M327" s="210"/>
      <c r="N327" s="210"/>
      <c r="O327" s="210"/>
      <c r="P327" s="210"/>
      <c r="Q327" s="210"/>
      <c r="R327" s="210"/>
      <c r="S327" s="210"/>
      <c r="T327" s="210"/>
      <c r="U327" s="210"/>
      <c r="V327" s="210"/>
      <c r="W327" s="210"/>
      <c r="X327" s="210"/>
    </row>
    <row r="328" spans="1:24" ht="15.75" customHeight="1" x14ac:dyDescent="0.25">
      <c r="A328" s="210"/>
      <c r="B328" s="210"/>
      <c r="C328" s="210"/>
      <c r="D328" s="210"/>
      <c r="E328" s="210"/>
      <c r="F328" s="210"/>
      <c r="G328" s="210"/>
      <c r="H328" s="210"/>
      <c r="I328" s="210"/>
      <c r="J328" s="210"/>
      <c r="K328" s="210"/>
      <c r="L328" s="210"/>
      <c r="M328" s="210"/>
      <c r="N328" s="210"/>
      <c r="O328" s="210"/>
      <c r="P328" s="210"/>
      <c r="Q328" s="210"/>
      <c r="R328" s="210"/>
      <c r="S328" s="210"/>
      <c r="T328" s="210"/>
      <c r="U328" s="210"/>
      <c r="V328" s="210"/>
      <c r="W328" s="210"/>
      <c r="X328" s="210"/>
    </row>
    <row r="329" spans="1:24" ht="15.75" customHeight="1" x14ac:dyDescent="0.25">
      <c r="A329" s="210"/>
      <c r="B329" s="210"/>
      <c r="C329" s="210"/>
      <c r="D329" s="210"/>
      <c r="E329" s="210"/>
      <c r="F329" s="210"/>
      <c r="G329" s="210"/>
      <c r="H329" s="210"/>
      <c r="I329" s="210"/>
      <c r="J329" s="210"/>
      <c r="K329" s="210"/>
      <c r="L329" s="210"/>
      <c r="M329" s="210"/>
      <c r="N329" s="210"/>
      <c r="O329" s="210"/>
      <c r="P329" s="210"/>
      <c r="Q329" s="210"/>
      <c r="R329" s="210"/>
      <c r="S329" s="210"/>
      <c r="T329" s="210"/>
      <c r="U329" s="210"/>
      <c r="V329" s="210"/>
      <c r="W329" s="210"/>
      <c r="X329" s="210"/>
    </row>
    <row r="330" spans="1:24" ht="15.75" customHeight="1" x14ac:dyDescent="0.25">
      <c r="A330" s="210"/>
      <c r="B330" s="210"/>
      <c r="C330" s="210"/>
      <c r="D330" s="210"/>
      <c r="E330" s="210"/>
      <c r="F330" s="210"/>
      <c r="G330" s="210"/>
      <c r="H330" s="210"/>
      <c r="I330" s="210"/>
      <c r="J330" s="210"/>
      <c r="K330" s="210"/>
      <c r="L330" s="210"/>
      <c r="M330" s="210"/>
      <c r="N330" s="210"/>
      <c r="O330" s="210"/>
      <c r="P330" s="210"/>
      <c r="Q330" s="210"/>
      <c r="R330" s="210"/>
      <c r="S330" s="210"/>
      <c r="T330" s="210"/>
      <c r="U330" s="210"/>
      <c r="V330" s="210"/>
      <c r="W330" s="210"/>
      <c r="X330" s="210"/>
    </row>
    <row r="331" spans="1:24" ht="15.75" customHeight="1" x14ac:dyDescent="0.25">
      <c r="A331" s="210"/>
      <c r="B331" s="210"/>
      <c r="C331" s="210"/>
      <c r="D331" s="210"/>
      <c r="E331" s="210"/>
      <c r="F331" s="210"/>
      <c r="G331" s="210"/>
      <c r="H331" s="210"/>
      <c r="I331" s="210"/>
      <c r="J331" s="210"/>
      <c r="K331" s="210"/>
      <c r="L331" s="210"/>
      <c r="M331" s="210"/>
      <c r="N331" s="210"/>
      <c r="O331" s="210"/>
      <c r="P331" s="210"/>
      <c r="Q331" s="210"/>
      <c r="R331" s="210"/>
      <c r="S331" s="210"/>
      <c r="T331" s="210"/>
      <c r="U331" s="210"/>
      <c r="V331" s="210"/>
      <c r="W331" s="210"/>
      <c r="X331" s="210"/>
    </row>
    <row r="332" spans="1:24" ht="15.75" customHeight="1" x14ac:dyDescent="0.25">
      <c r="A332" s="210"/>
      <c r="B332" s="210"/>
      <c r="C332" s="210"/>
      <c r="D332" s="210"/>
      <c r="E332" s="210"/>
      <c r="F332" s="210"/>
      <c r="G332" s="210"/>
      <c r="H332" s="210"/>
      <c r="I332" s="210"/>
      <c r="J332" s="210"/>
      <c r="K332" s="210"/>
      <c r="L332" s="210"/>
      <c r="M332" s="210"/>
      <c r="N332" s="210"/>
      <c r="O332" s="210"/>
      <c r="P332" s="210"/>
      <c r="Q332" s="210"/>
      <c r="R332" s="210"/>
      <c r="S332" s="210"/>
      <c r="T332" s="210"/>
      <c r="U332" s="210"/>
      <c r="V332" s="210"/>
      <c r="W332" s="210"/>
      <c r="X332" s="210"/>
    </row>
    <row r="333" spans="1:24" ht="15.75" customHeight="1" x14ac:dyDescent="0.25">
      <c r="A333" s="210"/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210"/>
      <c r="P333" s="210"/>
      <c r="Q333" s="210"/>
      <c r="R333" s="210"/>
      <c r="S333" s="210"/>
      <c r="T333" s="210"/>
      <c r="U333" s="210"/>
      <c r="V333" s="210"/>
      <c r="W333" s="210"/>
      <c r="X333" s="210"/>
    </row>
    <row r="334" spans="1:24" ht="15.75" customHeight="1" x14ac:dyDescent="0.25">
      <c r="A334" s="210"/>
      <c r="B334" s="210"/>
      <c r="C334" s="210"/>
      <c r="D334" s="210"/>
      <c r="E334" s="210"/>
      <c r="F334" s="210"/>
      <c r="G334" s="210"/>
      <c r="H334" s="210"/>
      <c r="I334" s="210"/>
      <c r="J334" s="210"/>
      <c r="K334" s="210"/>
      <c r="L334" s="210"/>
      <c r="M334" s="210"/>
      <c r="N334" s="210"/>
      <c r="O334" s="210"/>
      <c r="P334" s="210"/>
      <c r="Q334" s="210"/>
      <c r="R334" s="210"/>
      <c r="S334" s="210"/>
      <c r="T334" s="210"/>
      <c r="U334" s="210"/>
      <c r="V334" s="210"/>
      <c r="W334" s="210"/>
      <c r="X334" s="210"/>
    </row>
    <row r="335" spans="1:24" ht="15.75" customHeight="1" x14ac:dyDescent="0.25">
      <c r="A335" s="210"/>
      <c r="B335" s="210"/>
      <c r="C335" s="210"/>
      <c r="D335" s="210"/>
      <c r="E335" s="210"/>
      <c r="F335" s="210"/>
      <c r="G335" s="210"/>
      <c r="H335" s="210"/>
      <c r="I335" s="210"/>
      <c r="J335" s="210"/>
      <c r="K335" s="210"/>
      <c r="L335" s="210"/>
      <c r="M335" s="210"/>
      <c r="N335" s="210"/>
      <c r="O335" s="210"/>
      <c r="P335" s="210"/>
      <c r="Q335" s="210"/>
      <c r="R335" s="210"/>
      <c r="S335" s="210"/>
      <c r="T335" s="210"/>
      <c r="U335" s="210"/>
      <c r="V335" s="210"/>
      <c r="W335" s="210"/>
      <c r="X335" s="210"/>
    </row>
    <row r="336" spans="1:24" ht="15.75" customHeight="1" x14ac:dyDescent="0.25">
      <c r="A336" s="210"/>
      <c r="B336" s="210"/>
      <c r="C336" s="210"/>
      <c r="D336" s="210"/>
      <c r="E336" s="210"/>
      <c r="F336" s="210"/>
      <c r="G336" s="210"/>
      <c r="H336" s="210"/>
      <c r="I336" s="210"/>
      <c r="J336" s="210"/>
      <c r="K336" s="210"/>
      <c r="L336" s="210"/>
      <c r="M336" s="210"/>
      <c r="N336" s="210"/>
      <c r="O336" s="210"/>
      <c r="P336" s="210"/>
      <c r="Q336" s="210"/>
      <c r="R336" s="210"/>
      <c r="S336" s="210"/>
      <c r="T336" s="210"/>
      <c r="U336" s="210"/>
      <c r="V336" s="210"/>
      <c r="W336" s="210"/>
      <c r="X336" s="210"/>
    </row>
    <row r="337" spans="1:24" ht="15.75" customHeight="1" x14ac:dyDescent="0.25">
      <c r="A337" s="210"/>
      <c r="B337" s="210"/>
      <c r="C337" s="210"/>
      <c r="D337" s="210"/>
      <c r="E337" s="210"/>
      <c r="F337" s="210"/>
      <c r="G337" s="210"/>
      <c r="H337" s="210"/>
      <c r="I337" s="210"/>
      <c r="J337" s="210"/>
      <c r="K337" s="210"/>
      <c r="L337" s="210"/>
      <c r="M337" s="210"/>
      <c r="N337" s="210"/>
      <c r="O337" s="210"/>
      <c r="P337" s="210"/>
      <c r="Q337" s="210"/>
      <c r="R337" s="210"/>
      <c r="S337" s="210"/>
      <c r="T337" s="210"/>
      <c r="U337" s="210"/>
      <c r="V337" s="210"/>
      <c r="W337" s="210"/>
      <c r="X337" s="210"/>
    </row>
    <row r="338" spans="1:24" ht="15.75" customHeight="1" x14ac:dyDescent="0.25">
      <c r="A338" s="210"/>
      <c r="B338" s="210"/>
      <c r="C338" s="210"/>
      <c r="D338" s="210"/>
      <c r="E338" s="210"/>
      <c r="F338" s="210"/>
      <c r="G338" s="210"/>
      <c r="H338" s="210"/>
      <c r="I338" s="210"/>
      <c r="J338" s="210"/>
      <c r="K338" s="210"/>
      <c r="L338" s="210"/>
      <c r="M338" s="210"/>
      <c r="N338" s="210"/>
      <c r="O338" s="210"/>
      <c r="P338" s="210"/>
      <c r="Q338" s="210"/>
      <c r="R338" s="210"/>
      <c r="S338" s="210"/>
      <c r="T338" s="210"/>
      <c r="U338" s="210"/>
      <c r="V338" s="210"/>
      <c r="W338" s="210"/>
      <c r="X338" s="210"/>
    </row>
    <row r="339" spans="1:24" ht="15.75" customHeight="1" x14ac:dyDescent="0.25">
      <c r="A339" s="210"/>
      <c r="B339" s="210"/>
      <c r="C339" s="210"/>
      <c r="D339" s="210"/>
      <c r="E339" s="210"/>
      <c r="F339" s="210"/>
      <c r="G339" s="210"/>
      <c r="H339" s="210"/>
      <c r="I339" s="210"/>
      <c r="J339" s="210"/>
      <c r="K339" s="210"/>
      <c r="L339" s="210"/>
      <c r="M339" s="210"/>
      <c r="N339" s="210"/>
      <c r="O339" s="210"/>
      <c r="P339" s="210"/>
      <c r="Q339" s="210"/>
      <c r="R339" s="210"/>
      <c r="S339" s="210"/>
      <c r="T339" s="210"/>
      <c r="U339" s="210"/>
      <c r="V339" s="210"/>
      <c r="W339" s="210"/>
      <c r="X339" s="210"/>
    </row>
    <row r="340" spans="1:24" ht="15.75" customHeight="1" x14ac:dyDescent="0.25">
      <c r="A340" s="210"/>
      <c r="B340" s="210"/>
      <c r="C340" s="210"/>
      <c r="D340" s="210"/>
      <c r="E340" s="210"/>
      <c r="F340" s="210"/>
      <c r="G340" s="210"/>
      <c r="H340" s="210"/>
      <c r="I340" s="210"/>
      <c r="J340" s="210"/>
      <c r="K340" s="210"/>
      <c r="L340" s="210"/>
      <c r="M340" s="210"/>
      <c r="N340" s="210"/>
      <c r="O340" s="210"/>
      <c r="P340" s="210"/>
      <c r="Q340" s="210"/>
      <c r="R340" s="210"/>
      <c r="S340" s="210"/>
      <c r="T340" s="210"/>
      <c r="U340" s="210"/>
      <c r="V340" s="210"/>
      <c r="W340" s="210"/>
      <c r="X340" s="210"/>
    </row>
    <row r="341" spans="1:24" ht="15.75" customHeight="1" x14ac:dyDescent="0.25">
      <c r="A341" s="210"/>
      <c r="B341" s="210"/>
      <c r="C341" s="210"/>
      <c r="D341" s="210"/>
      <c r="E341" s="210"/>
      <c r="F341" s="210"/>
      <c r="G341" s="210"/>
      <c r="H341" s="210"/>
      <c r="I341" s="210"/>
      <c r="J341" s="210"/>
      <c r="K341" s="210"/>
      <c r="L341" s="210"/>
      <c r="M341" s="210"/>
      <c r="N341" s="210"/>
      <c r="O341" s="210"/>
      <c r="P341" s="210"/>
      <c r="Q341" s="210"/>
      <c r="R341" s="210"/>
      <c r="S341" s="210"/>
      <c r="T341" s="210"/>
      <c r="U341" s="210"/>
      <c r="V341" s="210"/>
      <c r="W341" s="210"/>
      <c r="X341" s="210"/>
    </row>
    <row r="342" spans="1:24" ht="15.75" customHeight="1" x14ac:dyDescent="0.25">
      <c r="A342" s="210"/>
      <c r="B342" s="210"/>
      <c r="C342" s="210"/>
      <c r="D342" s="210"/>
      <c r="E342" s="210"/>
      <c r="F342" s="210"/>
      <c r="G342" s="210"/>
      <c r="H342" s="210"/>
      <c r="I342" s="210"/>
      <c r="J342" s="210"/>
      <c r="K342" s="210"/>
      <c r="L342" s="210"/>
      <c r="M342" s="210"/>
      <c r="N342" s="210"/>
      <c r="O342" s="210"/>
      <c r="P342" s="210"/>
      <c r="Q342" s="210"/>
      <c r="R342" s="210"/>
      <c r="S342" s="210"/>
      <c r="T342" s="210"/>
      <c r="U342" s="210"/>
      <c r="V342" s="210"/>
      <c r="W342" s="210"/>
      <c r="X342" s="210"/>
    </row>
    <row r="343" spans="1:24" ht="15.75" customHeight="1" x14ac:dyDescent="0.25">
      <c r="A343" s="210"/>
      <c r="B343" s="210"/>
      <c r="C343" s="210"/>
      <c r="D343" s="210"/>
      <c r="E343" s="210"/>
      <c r="F343" s="210"/>
      <c r="G343" s="210"/>
      <c r="H343" s="210"/>
      <c r="I343" s="210"/>
      <c r="J343" s="210"/>
      <c r="K343" s="210"/>
      <c r="L343" s="210"/>
      <c r="M343" s="210"/>
      <c r="N343" s="210"/>
      <c r="O343" s="210"/>
      <c r="P343" s="210"/>
      <c r="Q343" s="210"/>
      <c r="R343" s="210"/>
      <c r="S343" s="210"/>
      <c r="T343" s="210"/>
      <c r="U343" s="210"/>
      <c r="V343" s="210"/>
      <c r="W343" s="210"/>
      <c r="X343" s="210"/>
    </row>
    <row r="344" spans="1:24" ht="15.75" customHeight="1" x14ac:dyDescent="0.25">
      <c r="A344" s="210"/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</row>
    <row r="345" spans="1:24" ht="15.75" customHeight="1" x14ac:dyDescent="0.25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0"/>
      <c r="M345" s="210"/>
      <c r="N345" s="210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</row>
    <row r="346" spans="1:24" ht="15.75" customHeight="1" x14ac:dyDescent="0.25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</row>
    <row r="347" spans="1:24" ht="15.75" customHeight="1" x14ac:dyDescent="0.25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0"/>
      <c r="M347" s="210"/>
      <c r="N347" s="210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</row>
    <row r="348" spans="1:24" ht="15.75" customHeight="1" x14ac:dyDescent="0.25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</row>
    <row r="349" spans="1:24" ht="15.75" customHeight="1" x14ac:dyDescent="0.25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0"/>
      <c r="M349" s="210"/>
      <c r="N349" s="210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</row>
    <row r="350" spans="1:24" ht="15.75" customHeight="1" x14ac:dyDescent="0.25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</row>
    <row r="351" spans="1:24" ht="15.75" customHeight="1" x14ac:dyDescent="0.25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0"/>
      <c r="M351" s="210"/>
      <c r="N351" s="210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</row>
    <row r="352" spans="1:24" ht="15.75" customHeight="1" x14ac:dyDescent="0.25">
      <c r="A352" s="210"/>
      <c r="B352" s="210"/>
      <c r="C352" s="210"/>
      <c r="D352" s="210"/>
      <c r="E352" s="210"/>
      <c r="F352" s="210"/>
      <c r="G352" s="210"/>
      <c r="H352" s="210"/>
      <c r="I352" s="210"/>
      <c r="J352" s="210"/>
      <c r="K352" s="210"/>
      <c r="L352" s="210"/>
      <c r="M352" s="210"/>
      <c r="N352" s="210"/>
      <c r="O352" s="210"/>
      <c r="P352" s="210"/>
      <c r="Q352" s="210"/>
      <c r="R352" s="210"/>
      <c r="S352" s="210"/>
      <c r="T352" s="210"/>
      <c r="U352" s="210"/>
      <c r="V352" s="210"/>
      <c r="W352" s="210"/>
      <c r="X352" s="210"/>
    </row>
    <row r="353" spans="1:24" ht="15.75" customHeight="1" x14ac:dyDescent="0.25">
      <c r="A353" s="210"/>
      <c r="B353" s="210"/>
      <c r="C353" s="210"/>
      <c r="D353" s="210"/>
      <c r="E353" s="210"/>
      <c r="F353" s="210"/>
      <c r="G353" s="210"/>
      <c r="H353" s="210"/>
      <c r="I353" s="210"/>
      <c r="J353" s="210"/>
      <c r="K353" s="210"/>
      <c r="L353" s="210"/>
      <c r="M353" s="210"/>
      <c r="N353" s="210"/>
      <c r="O353" s="210"/>
      <c r="P353" s="210"/>
      <c r="Q353" s="210"/>
      <c r="R353" s="210"/>
      <c r="S353" s="210"/>
      <c r="T353" s="210"/>
      <c r="U353" s="210"/>
      <c r="V353" s="210"/>
      <c r="W353" s="210"/>
      <c r="X353" s="210"/>
    </row>
    <row r="354" spans="1:24" ht="15.75" customHeight="1" x14ac:dyDescent="0.25">
      <c r="A354" s="210"/>
      <c r="B354" s="210"/>
      <c r="C354" s="210"/>
      <c r="D354" s="210"/>
      <c r="E354" s="210"/>
      <c r="F354" s="210"/>
      <c r="G354" s="210"/>
      <c r="H354" s="210"/>
      <c r="I354" s="210"/>
      <c r="J354" s="210"/>
      <c r="K354" s="210"/>
      <c r="L354" s="210"/>
      <c r="M354" s="210"/>
      <c r="N354" s="210"/>
      <c r="O354" s="210"/>
      <c r="P354" s="210"/>
      <c r="Q354" s="210"/>
      <c r="R354" s="210"/>
      <c r="S354" s="210"/>
      <c r="T354" s="210"/>
      <c r="U354" s="210"/>
      <c r="V354" s="210"/>
      <c r="W354" s="210"/>
      <c r="X354" s="210"/>
    </row>
    <row r="355" spans="1:24" ht="15.75" customHeight="1" x14ac:dyDescent="0.25">
      <c r="A355" s="210"/>
      <c r="B355" s="210"/>
      <c r="C355" s="210"/>
      <c r="D355" s="210"/>
      <c r="E355" s="210"/>
      <c r="F355" s="210"/>
      <c r="G355" s="210"/>
      <c r="H355" s="210"/>
      <c r="I355" s="210"/>
      <c r="J355" s="210"/>
      <c r="K355" s="210"/>
      <c r="L355" s="210"/>
      <c r="M355" s="210"/>
      <c r="N355" s="210"/>
      <c r="O355" s="210"/>
      <c r="P355" s="210"/>
      <c r="Q355" s="210"/>
      <c r="R355" s="210"/>
      <c r="S355" s="210"/>
      <c r="T355" s="210"/>
      <c r="U355" s="210"/>
      <c r="V355" s="210"/>
      <c r="W355" s="210"/>
      <c r="X355" s="210"/>
    </row>
    <row r="356" spans="1:24" ht="15.75" customHeight="1" x14ac:dyDescent="0.25">
      <c r="A356" s="210"/>
      <c r="B356" s="210"/>
      <c r="C356" s="210"/>
      <c r="D356" s="210"/>
      <c r="E356" s="210"/>
      <c r="F356" s="210"/>
      <c r="G356" s="210"/>
      <c r="H356" s="210"/>
      <c r="I356" s="210"/>
      <c r="J356" s="210"/>
      <c r="K356" s="210"/>
      <c r="L356" s="210"/>
      <c r="M356" s="210"/>
      <c r="N356" s="210"/>
      <c r="O356" s="210"/>
      <c r="P356" s="210"/>
      <c r="Q356" s="210"/>
      <c r="R356" s="210"/>
      <c r="S356" s="210"/>
      <c r="T356" s="210"/>
      <c r="U356" s="210"/>
      <c r="V356" s="210"/>
      <c r="W356" s="210"/>
      <c r="X356" s="210"/>
    </row>
    <row r="357" spans="1:24" ht="15.75" customHeight="1" x14ac:dyDescent="0.25">
      <c r="A357" s="210"/>
      <c r="B357" s="210"/>
      <c r="C357" s="210"/>
      <c r="D357" s="210"/>
      <c r="E357" s="210"/>
      <c r="F357" s="210"/>
      <c r="G357" s="210"/>
      <c r="H357" s="210"/>
      <c r="I357" s="210"/>
      <c r="J357" s="210"/>
      <c r="K357" s="210"/>
      <c r="L357" s="210"/>
      <c r="M357" s="210"/>
      <c r="N357" s="210"/>
      <c r="O357" s="210"/>
      <c r="P357" s="210"/>
      <c r="Q357" s="210"/>
      <c r="R357" s="210"/>
      <c r="S357" s="210"/>
      <c r="T357" s="210"/>
      <c r="U357" s="210"/>
      <c r="V357" s="210"/>
      <c r="W357" s="210"/>
      <c r="X357" s="210"/>
    </row>
    <row r="358" spans="1:24" ht="15.75" customHeight="1" x14ac:dyDescent="0.25">
      <c r="A358" s="210"/>
      <c r="B358" s="210"/>
      <c r="C358" s="210"/>
      <c r="D358" s="210"/>
      <c r="E358" s="210"/>
      <c r="F358" s="210"/>
      <c r="G358" s="210"/>
      <c r="H358" s="210"/>
      <c r="I358" s="210"/>
      <c r="J358" s="210"/>
      <c r="K358" s="210"/>
      <c r="L358" s="210"/>
      <c r="M358" s="210"/>
      <c r="N358" s="210"/>
      <c r="O358" s="210"/>
      <c r="P358" s="210"/>
      <c r="Q358" s="210"/>
      <c r="R358" s="210"/>
      <c r="S358" s="210"/>
      <c r="T358" s="210"/>
      <c r="U358" s="210"/>
      <c r="V358" s="210"/>
      <c r="W358" s="210"/>
      <c r="X358" s="210"/>
    </row>
    <row r="359" spans="1:24" ht="15.75" customHeight="1" x14ac:dyDescent="0.25">
      <c r="A359" s="210"/>
      <c r="B359" s="210"/>
      <c r="C359" s="210"/>
      <c r="D359" s="210"/>
      <c r="E359" s="210"/>
      <c r="F359" s="210"/>
      <c r="G359" s="210"/>
      <c r="H359" s="210"/>
      <c r="I359" s="210"/>
      <c r="J359" s="210"/>
      <c r="K359" s="210"/>
      <c r="L359" s="210"/>
      <c r="M359" s="210"/>
      <c r="N359" s="210"/>
      <c r="O359" s="210"/>
      <c r="P359" s="210"/>
      <c r="Q359" s="210"/>
      <c r="R359" s="210"/>
      <c r="S359" s="210"/>
      <c r="T359" s="210"/>
      <c r="U359" s="210"/>
      <c r="V359" s="210"/>
      <c r="W359" s="210"/>
      <c r="X359" s="210"/>
    </row>
    <row r="360" spans="1:24" ht="15.75" customHeight="1" x14ac:dyDescent="0.25">
      <c r="A360" s="210"/>
      <c r="B360" s="210"/>
      <c r="C360" s="210"/>
      <c r="D360" s="210"/>
      <c r="E360" s="210"/>
      <c r="F360" s="210"/>
      <c r="G360" s="210"/>
      <c r="H360" s="210"/>
      <c r="I360" s="210"/>
      <c r="J360" s="210"/>
      <c r="K360" s="210"/>
      <c r="L360" s="210"/>
      <c r="M360" s="210"/>
      <c r="N360" s="210"/>
      <c r="O360" s="210"/>
      <c r="P360" s="210"/>
      <c r="Q360" s="210"/>
      <c r="R360" s="210"/>
      <c r="S360" s="210"/>
      <c r="T360" s="210"/>
      <c r="U360" s="210"/>
      <c r="V360" s="210"/>
      <c r="W360" s="210"/>
      <c r="X360" s="210"/>
    </row>
    <row r="361" spans="1:24" ht="15.75" customHeight="1" x14ac:dyDescent="0.25">
      <c r="A361" s="210"/>
      <c r="B361" s="210"/>
      <c r="C361" s="210"/>
      <c r="D361" s="210"/>
      <c r="E361" s="210"/>
      <c r="F361" s="210"/>
      <c r="G361" s="210"/>
      <c r="H361" s="210"/>
      <c r="I361" s="210"/>
      <c r="J361" s="210"/>
      <c r="K361" s="210"/>
      <c r="L361" s="210"/>
      <c r="M361" s="210"/>
      <c r="N361" s="210"/>
      <c r="O361" s="210"/>
      <c r="P361" s="210"/>
      <c r="Q361" s="210"/>
      <c r="R361" s="210"/>
      <c r="S361" s="210"/>
      <c r="T361" s="210"/>
      <c r="U361" s="210"/>
      <c r="V361" s="210"/>
      <c r="W361" s="210"/>
      <c r="X361" s="210"/>
    </row>
    <row r="362" spans="1:24" ht="15.75" customHeight="1" x14ac:dyDescent="0.25">
      <c r="A362" s="210"/>
      <c r="B362" s="210"/>
      <c r="C362" s="210"/>
      <c r="D362" s="210"/>
      <c r="E362" s="210"/>
      <c r="F362" s="210"/>
      <c r="G362" s="210"/>
      <c r="H362" s="210"/>
      <c r="I362" s="210"/>
      <c r="J362" s="210"/>
      <c r="K362" s="210"/>
      <c r="L362" s="210"/>
      <c r="M362" s="210"/>
      <c r="N362" s="210"/>
      <c r="O362" s="210"/>
      <c r="P362" s="210"/>
      <c r="Q362" s="210"/>
      <c r="R362" s="210"/>
      <c r="S362" s="210"/>
      <c r="T362" s="210"/>
      <c r="U362" s="210"/>
      <c r="V362" s="210"/>
      <c r="W362" s="210"/>
      <c r="X362" s="210"/>
    </row>
    <row r="363" spans="1:24" ht="15.75" customHeight="1" x14ac:dyDescent="0.25">
      <c r="A363" s="210"/>
      <c r="B363" s="210"/>
      <c r="C363" s="210"/>
      <c r="D363" s="210"/>
      <c r="E363" s="210"/>
      <c r="F363" s="210"/>
      <c r="G363" s="210"/>
      <c r="H363" s="210"/>
      <c r="I363" s="210"/>
      <c r="J363" s="210"/>
      <c r="K363" s="210"/>
      <c r="L363" s="210"/>
      <c r="M363" s="210"/>
      <c r="N363" s="210"/>
      <c r="O363" s="210"/>
      <c r="P363" s="210"/>
      <c r="Q363" s="210"/>
      <c r="R363" s="210"/>
      <c r="S363" s="210"/>
      <c r="T363" s="210"/>
      <c r="U363" s="210"/>
      <c r="V363" s="210"/>
      <c r="W363" s="210"/>
      <c r="X363" s="210"/>
    </row>
    <row r="364" spans="1:24" ht="15.75" customHeight="1" x14ac:dyDescent="0.25">
      <c r="A364" s="210"/>
      <c r="B364" s="210"/>
      <c r="C364" s="210"/>
      <c r="D364" s="210"/>
      <c r="E364" s="210"/>
      <c r="F364" s="210"/>
      <c r="G364" s="210"/>
      <c r="H364" s="210"/>
      <c r="I364" s="210"/>
      <c r="J364" s="210"/>
      <c r="K364" s="210"/>
      <c r="L364" s="210"/>
      <c r="M364" s="210"/>
      <c r="N364" s="210"/>
      <c r="O364" s="210"/>
      <c r="P364" s="210"/>
      <c r="Q364" s="210"/>
      <c r="R364" s="210"/>
      <c r="S364" s="210"/>
      <c r="T364" s="210"/>
      <c r="U364" s="210"/>
      <c r="V364" s="210"/>
      <c r="W364" s="210"/>
      <c r="X364" s="210"/>
    </row>
    <row r="365" spans="1:24" ht="15.75" customHeight="1" x14ac:dyDescent="0.25">
      <c r="A365" s="210"/>
      <c r="B365" s="210"/>
      <c r="C365" s="210"/>
      <c r="D365" s="210"/>
      <c r="E365" s="210"/>
      <c r="F365" s="210"/>
      <c r="G365" s="210"/>
      <c r="H365" s="210"/>
      <c r="I365" s="210"/>
      <c r="J365" s="210"/>
      <c r="K365" s="210"/>
      <c r="L365" s="210"/>
      <c r="M365" s="210"/>
      <c r="N365" s="210"/>
      <c r="O365" s="210"/>
      <c r="P365" s="210"/>
      <c r="Q365" s="210"/>
      <c r="R365" s="210"/>
      <c r="S365" s="210"/>
      <c r="T365" s="210"/>
      <c r="U365" s="210"/>
      <c r="V365" s="210"/>
      <c r="W365" s="210"/>
      <c r="X365" s="210"/>
    </row>
    <row r="366" spans="1:24" ht="15.75" customHeight="1" x14ac:dyDescent="0.25">
      <c r="A366" s="210"/>
      <c r="B366" s="210"/>
      <c r="C366" s="210"/>
      <c r="D366" s="210"/>
      <c r="E366" s="210"/>
      <c r="F366" s="210"/>
      <c r="G366" s="210"/>
      <c r="H366" s="210"/>
      <c r="I366" s="210"/>
      <c r="J366" s="210"/>
      <c r="K366" s="210"/>
      <c r="L366" s="210"/>
      <c r="M366" s="210"/>
      <c r="N366" s="210"/>
      <c r="O366" s="210"/>
      <c r="P366" s="210"/>
      <c r="Q366" s="210"/>
      <c r="R366" s="210"/>
      <c r="S366" s="210"/>
      <c r="T366" s="210"/>
      <c r="U366" s="210"/>
      <c r="V366" s="210"/>
      <c r="W366" s="210"/>
      <c r="X366" s="210"/>
    </row>
    <row r="367" spans="1:24" ht="15.75" customHeight="1" x14ac:dyDescent="0.25">
      <c r="A367" s="210"/>
      <c r="B367" s="210"/>
      <c r="C367" s="210"/>
      <c r="D367" s="210"/>
      <c r="E367" s="210"/>
      <c r="F367" s="210"/>
      <c r="G367" s="210"/>
      <c r="H367" s="210"/>
      <c r="I367" s="210"/>
      <c r="J367" s="210"/>
      <c r="K367" s="210"/>
      <c r="L367" s="210"/>
      <c r="M367" s="210"/>
      <c r="N367" s="210"/>
      <c r="O367" s="210"/>
      <c r="P367" s="210"/>
      <c r="Q367" s="210"/>
      <c r="R367" s="210"/>
      <c r="S367" s="210"/>
      <c r="T367" s="210"/>
      <c r="U367" s="210"/>
      <c r="V367" s="210"/>
      <c r="W367" s="210"/>
      <c r="X367" s="210"/>
    </row>
    <row r="368" spans="1:24" ht="15.75" customHeight="1" x14ac:dyDescent="0.25">
      <c r="A368" s="210"/>
      <c r="B368" s="210"/>
      <c r="C368" s="210"/>
      <c r="D368" s="210"/>
      <c r="E368" s="210"/>
      <c r="F368" s="210"/>
      <c r="G368" s="210"/>
      <c r="H368" s="210"/>
      <c r="I368" s="210"/>
      <c r="J368" s="210"/>
      <c r="K368" s="210"/>
      <c r="L368" s="210"/>
      <c r="M368" s="210"/>
      <c r="N368" s="210"/>
      <c r="O368" s="210"/>
      <c r="P368" s="210"/>
      <c r="Q368" s="210"/>
      <c r="R368" s="210"/>
      <c r="S368" s="210"/>
      <c r="T368" s="210"/>
      <c r="U368" s="210"/>
      <c r="V368" s="210"/>
      <c r="W368" s="210"/>
      <c r="X368" s="210"/>
    </row>
    <row r="369" spans="1:24" ht="15.75" customHeight="1" x14ac:dyDescent="0.25">
      <c r="A369" s="210"/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0"/>
      <c r="M369" s="210"/>
      <c r="N369" s="210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</row>
    <row r="370" spans="1:24" ht="15.75" customHeight="1" x14ac:dyDescent="0.25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0"/>
      <c r="M370" s="210"/>
      <c r="N370" s="210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</row>
    <row r="371" spans="1:24" ht="15.75" customHeight="1" x14ac:dyDescent="0.25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0"/>
      <c r="M371" s="210"/>
      <c r="N371" s="210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</row>
    <row r="372" spans="1:24" ht="15.75" customHeight="1" x14ac:dyDescent="0.25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0"/>
      <c r="M372" s="210"/>
      <c r="N372" s="210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</row>
    <row r="373" spans="1:24" ht="15.75" customHeight="1" x14ac:dyDescent="0.25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0"/>
      <c r="M373" s="210"/>
      <c r="N373" s="210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</row>
    <row r="374" spans="1:24" ht="15.75" customHeight="1" x14ac:dyDescent="0.25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0"/>
      <c r="M374" s="210"/>
      <c r="N374" s="210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</row>
    <row r="375" spans="1:24" ht="15.75" customHeight="1" x14ac:dyDescent="0.25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</row>
    <row r="376" spans="1:24" ht="15.75" customHeight="1" x14ac:dyDescent="0.25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0"/>
      <c r="M376" s="210"/>
      <c r="N376" s="210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</row>
    <row r="377" spans="1:24" ht="15.75" customHeight="1" x14ac:dyDescent="0.25">
      <c r="A377" s="210"/>
      <c r="B377" s="210"/>
      <c r="C377" s="210"/>
      <c r="D377" s="210"/>
      <c r="E377" s="210"/>
      <c r="F377" s="210"/>
      <c r="G377" s="210"/>
      <c r="H377" s="210"/>
      <c r="I377" s="210"/>
      <c r="J377" s="210"/>
      <c r="K377" s="210"/>
      <c r="L377" s="210"/>
      <c r="M377" s="210"/>
      <c r="N377" s="210"/>
      <c r="O377" s="210"/>
      <c r="P377" s="210"/>
      <c r="Q377" s="210"/>
      <c r="R377" s="210"/>
      <c r="S377" s="210"/>
      <c r="T377" s="210"/>
      <c r="U377" s="210"/>
      <c r="V377" s="210"/>
      <c r="W377" s="210"/>
      <c r="X377" s="210"/>
    </row>
    <row r="378" spans="1:24" ht="15.75" customHeight="1" x14ac:dyDescent="0.25">
      <c r="A378" s="210"/>
      <c r="B378" s="210"/>
      <c r="C378" s="210"/>
      <c r="D378" s="210"/>
      <c r="E378" s="210"/>
      <c r="F378" s="210"/>
      <c r="G378" s="210"/>
      <c r="H378" s="210"/>
      <c r="I378" s="210"/>
      <c r="J378" s="210"/>
      <c r="K378" s="210"/>
      <c r="L378" s="210"/>
      <c r="M378" s="210"/>
      <c r="N378" s="210"/>
      <c r="O378" s="210"/>
      <c r="P378" s="210"/>
      <c r="Q378" s="210"/>
      <c r="R378" s="210"/>
      <c r="S378" s="210"/>
      <c r="T378" s="210"/>
      <c r="U378" s="210"/>
      <c r="V378" s="210"/>
      <c r="W378" s="210"/>
      <c r="X378" s="210"/>
    </row>
    <row r="379" spans="1:24" ht="15.75" customHeight="1" x14ac:dyDescent="0.25">
      <c r="A379" s="210"/>
      <c r="B379" s="210"/>
      <c r="C379" s="210"/>
      <c r="D379" s="210"/>
      <c r="E379" s="210"/>
      <c r="F379" s="210"/>
      <c r="G379" s="210"/>
      <c r="H379" s="210"/>
      <c r="I379" s="210"/>
      <c r="J379" s="210"/>
      <c r="K379" s="210"/>
      <c r="L379" s="210"/>
      <c r="M379" s="210"/>
      <c r="N379" s="210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</row>
    <row r="380" spans="1:24" ht="15.75" customHeight="1" x14ac:dyDescent="0.25">
      <c r="A380" s="210"/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</row>
    <row r="381" spans="1:24" ht="15.75" customHeight="1" x14ac:dyDescent="0.25">
      <c r="A381" s="210"/>
      <c r="B381" s="210"/>
      <c r="C381" s="210"/>
      <c r="D381" s="210"/>
      <c r="E381" s="210"/>
      <c r="F381" s="210"/>
      <c r="G381" s="210"/>
      <c r="H381" s="210"/>
      <c r="I381" s="210"/>
      <c r="J381" s="210"/>
      <c r="K381" s="210"/>
      <c r="L381" s="210"/>
      <c r="M381" s="210"/>
      <c r="N381" s="210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</row>
    <row r="382" spans="1:24" ht="15.75" customHeight="1" x14ac:dyDescent="0.25">
      <c r="A382" s="210"/>
      <c r="B382" s="210"/>
      <c r="C382" s="210"/>
      <c r="D382" s="210"/>
      <c r="E382" s="210"/>
      <c r="F382" s="210"/>
      <c r="G382" s="210"/>
      <c r="H382" s="210"/>
      <c r="I382" s="210"/>
      <c r="J382" s="210"/>
      <c r="K382" s="210"/>
      <c r="L382" s="210"/>
      <c r="M382" s="210"/>
      <c r="N382" s="210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</row>
    <row r="383" spans="1:24" ht="15.75" customHeight="1" x14ac:dyDescent="0.25">
      <c r="A383" s="210"/>
      <c r="B383" s="210"/>
      <c r="C383" s="210"/>
      <c r="D383" s="210"/>
      <c r="E383" s="210"/>
      <c r="F383" s="210"/>
      <c r="G383" s="210"/>
      <c r="H383" s="210"/>
      <c r="I383" s="210"/>
      <c r="J383" s="210"/>
      <c r="K383" s="210"/>
      <c r="L383" s="210"/>
      <c r="M383" s="210"/>
      <c r="N383" s="210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</row>
    <row r="384" spans="1:24" ht="15.75" customHeight="1" x14ac:dyDescent="0.25">
      <c r="A384" s="210"/>
      <c r="B384" s="210"/>
      <c r="C384" s="210"/>
      <c r="D384" s="210"/>
      <c r="E384" s="210"/>
      <c r="F384" s="210"/>
      <c r="G384" s="210"/>
      <c r="H384" s="210"/>
      <c r="I384" s="210"/>
      <c r="J384" s="210"/>
      <c r="K384" s="210"/>
      <c r="L384" s="210"/>
      <c r="M384" s="210"/>
      <c r="N384" s="210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</row>
    <row r="385" spans="1:24" ht="15.75" customHeight="1" x14ac:dyDescent="0.25">
      <c r="A385" s="210"/>
      <c r="B385" s="210"/>
      <c r="C385" s="210"/>
      <c r="D385" s="210"/>
      <c r="E385" s="210"/>
      <c r="F385" s="210"/>
      <c r="G385" s="210"/>
      <c r="H385" s="210"/>
      <c r="I385" s="210"/>
      <c r="J385" s="210"/>
      <c r="K385" s="210"/>
      <c r="L385" s="210"/>
      <c r="M385" s="210"/>
      <c r="N385" s="210"/>
      <c r="O385" s="210"/>
      <c r="P385" s="210"/>
      <c r="Q385" s="210"/>
      <c r="R385" s="210"/>
      <c r="S385" s="210"/>
      <c r="T385" s="210"/>
      <c r="U385" s="210"/>
      <c r="V385" s="210"/>
      <c r="W385" s="210"/>
      <c r="X385" s="210"/>
    </row>
    <row r="386" spans="1:24" ht="15.75" customHeight="1" x14ac:dyDescent="0.25">
      <c r="A386" s="210"/>
      <c r="B386" s="210"/>
      <c r="C386" s="210"/>
      <c r="D386" s="210"/>
      <c r="E386" s="210"/>
      <c r="F386" s="210"/>
      <c r="G386" s="210"/>
      <c r="H386" s="210"/>
      <c r="I386" s="210"/>
      <c r="J386" s="210"/>
      <c r="K386" s="210"/>
      <c r="L386" s="210"/>
      <c r="M386" s="210"/>
      <c r="N386" s="210"/>
      <c r="O386" s="210"/>
      <c r="P386" s="210"/>
      <c r="Q386" s="210"/>
      <c r="R386" s="210"/>
      <c r="S386" s="210"/>
      <c r="T386" s="210"/>
      <c r="U386" s="210"/>
      <c r="V386" s="210"/>
      <c r="W386" s="210"/>
      <c r="X386" s="210"/>
    </row>
    <row r="387" spans="1:24" ht="15.75" customHeight="1" x14ac:dyDescent="0.25">
      <c r="A387" s="210"/>
      <c r="B387" s="210"/>
      <c r="C387" s="210"/>
      <c r="D387" s="210"/>
      <c r="E387" s="210"/>
      <c r="F387" s="210"/>
      <c r="G387" s="210"/>
      <c r="H387" s="210"/>
      <c r="I387" s="210"/>
      <c r="J387" s="210"/>
      <c r="K387" s="210"/>
      <c r="L387" s="210"/>
      <c r="M387" s="210"/>
      <c r="N387" s="210"/>
      <c r="O387" s="210"/>
      <c r="P387" s="210"/>
      <c r="Q387" s="210"/>
      <c r="R387" s="210"/>
      <c r="S387" s="210"/>
      <c r="T387" s="210"/>
      <c r="U387" s="210"/>
      <c r="V387" s="210"/>
      <c r="W387" s="210"/>
      <c r="X387" s="210"/>
    </row>
    <row r="388" spans="1:24" ht="15.75" customHeight="1" x14ac:dyDescent="0.25">
      <c r="A388" s="210"/>
      <c r="B388" s="210"/>
      <c r="C388" s="210"/>
      <c r="D388" s="210"/>
      <c r="E388" s="210"/>
      <c r="F388" s="210"/>
      <c r="G388" s="210"/>
      <c r="H388" s="210"/>
      <c r="I388" s="210"/>
      <c r="J388" s="210"/>
      <c r="K388" s="210"/>
      <c r="L388" s="210"/>
      <c r="M388" s="210"/>
      <c r="N388" s="210"/>
      <c r="O388" s="210"/>
      <c r="P388" s="210"/>
      <c r="Q388" s="210"/>
      <c r="R388" s="210"/>
      <c r="S388" s="210"/>
      <c r="T388" s="210"/>
      <c r="U388" s="210"/>
      <c r="V388" s="210"/>
      <c r="W388" s="210"/>
      <c r="X388" s="210"/>
    </row>
    <row r="389" spans="1:24" ht="15.75" customHeight="1" x14ac:dyDescent="0.25">
      <c r="A389" s="210"/>
      <c r="B389" s="210"/>
      <c r="C389" s="210"/>
      <c r="D389" s="210"/>
      <c r="E389" s="210"/>
      <c r="F389" s="210"/>
      <c r="G389" s="210"/>
      <c r="H389" s="210"/>
      <c r="I389" s="210"/>
      <c r="J389" s="210"/>
      <c r="K389" s="210"/>
      <c r="L389" s="210"/>
      <c r="M389" s="210"/>
      <c r="N389" s="210"/>
      <c r="O389" s="210"/>
      <c r="P389" s="210"/>
      <c r="Q389" s="210"/>
      <c r="R389" s="210"/>
      <c r="S389" s="210"/>
      <c r="T389" s="210"/>
      <c r="U389" s="210"/>
      <c r="V389" s="210"/>
      <c r="W389" s="210"/>
      <c r="X389" s="210"/>
    </row>
    <row r="390" spans="1:24" ht="15.75" customHeight="1" x14ac:dyDescent="0.25">
      <c r="A390" s="210"/>
      <c r="B390" s="210"/>
      <c r="C390" s="210"/>
      <c r="D390" s="210"/>
      <c r="E390" s="210"/>
      <c r="F390" s="210"/>
      <c r="G390" s="210"/>
      <c r="H390" s="210"/>
      <c r="I390" s="210"/>
      <c r="J390" s="210"/>
      <c r="K390" s="210"/>
      <c r="L390" s="210"/>
      <c r="M390" s="210"/>
      <c r="N390" s="210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</row>
    <row r="391" spans="1:24" ht="15.75" customHeight="1" x14ac:dyDescent="0.25">
      <c r="A391" s="210"/>
      <c r="B391" s="210"/>
      <c r="C391" s="210"/>
      <c r="D391" s="210"/>
      <c r="E391" s="210"/>
      <c r="F391" s="210"/>
      <c r="G391" s="210"/>
      <c r="H391" s="210"/>
      <c r="I391" s="210"/>
      <c r="J391" s="210"/>
      <c r="K391" s="210"/>
      <c r="L391" s="210"/>
      <c r="M391" s="210"/>
      <c r="N391" s="210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</row>
    <row r="392" spans="1:24" ht="15.75" customHeight="1" x14ac:dyDescent="0.25">
      <c r="A392" s="210"/>
      <c r="B392" s="210"/>
      <c r="C392" s="210"/>
      <c r="D392" s="210"/>
      <c r="E392" s="210"/>
      <c r="F392" s="210"/>
      <c r="G392" s="210"/>
      <c r="H392" s="210"/>
      <c r="I392" s="210"/>
      <c r="J392" s="210"/>
      <c r="K392" s="210"/>
      <c r="L392" s="210"/>
      <c r="M392" s="210"/>
      <c r="N392" s="210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</row>
    <row r="393" spans="1:24" ht="15.75" customHeight="1" x14ac:dyDescent="0.25">
      <c r="A393" s="210"/>
      <c r="B393" s="210"/>
      <c r="C393" s="210"/>
      <c r="D393" s="210"/>
      <c r="E393" s="210"/>
      <c r="F393" s="210"/>
      <c r="G393" s="210"/>
      <c r="H393" s="210"/>
      <c r="I393" s="210"/>
      <c r="J393" s="210"/>
      <c r="K393" s="210"/>
      <c r="L393" s="210"/>
      <c r="M393" s="210"/>
      <c r="N393" s="210"/>
      <c r="O393" s="210"/>
      <c r="P393" s="210"/>
      <c r="Q393" s="210"/>
      <c r="R393" s="210"/>
      <c r="S393" s="210"/>
      <c r="T393" s="210"/>
      <c r="U393" s="210"/>
      <c r="V393" s="210"/>
      <c r="W393" s="210"/>
      <c r="X393" s="210"/>
    </row>
    <row r="394" spans="1:24" ht="15.75" customHeight="1" x14ac:dyDescent="0.25">
      <c r="A394" s="210"/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0"/>
      <c r="M394" s="210"/>
      <c r="N394" s="210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</row>
    <row r="395" spans="1:24" ht="15.75" customHeight="1" x14ac:dyDescent="0.25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0"/>
      <c r="M395" s="210"/>
      <c r="N395" s="210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</row>
    <row r="396" spans="1:24" ht="15.75" customHeight="1" x14ac:dyDescent="0.25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0"/>
      <c r="M396" s="210"/>
      <c r="N396" s="210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</row>
    <row r="397" spans="1:24" ht="15.75" customHeight="1" x14ac:dyDescent="0.25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</row>
    <row r="398" spans="1:24" ht="15.75" customHeight="1" x14ac:dyDescent="0.25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</row>
    <row r="399" spans="1:24" ht="15.75" customHeight="1" x14ac:dyDescent="0.25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0"/>
      <c r="M399" s="210"/>
      <c r="N399" s="210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</row>
    <row r="400" spans="1:24" ht="15.75" customHeight="1" x14ac:dyDescent="0.25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0"/>
      <c r="M400" s="210"/>
      <c r="N400" s="210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</row>
    <row r="401" spans="1:24" ht="15.75" customHeight="1" x14ac:dyDescent="0.25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0"/>
      <c r="M401" s="210"/>
      <c r="N401" s="210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</row>
    <row r="402" spans="1:24" ht="15.75" customHeight="1" x14ac:dyDescent="0.25">
      <c r="A402" s="210"/>
      <c r="B402" s="210"/>
      <c r="C402" s="210"/>
      <c r="D402" s="210"/>
      <c r="E402" s="210"/>
      <c r="F402" s="210"/>
      <c r="G402" s="210"/>
      <c r="H402" s="210"/>
      <c r="I402" s="210"/>
      <c r="J402" s="210"/>
      <c r="K402" s="210"/>
      <c r="L402" s="210"/>
      <c r="M402" s="210"/>
      <c r="N402" s="210"/>
      <c r="O402" s="210"/>
      <c r="P402" s="210"/>
      <c r="Q402" s="210"/>
      <c r="R402" s="210"/>
      <c r="S402" s="210"/>
      <c r="T402" s="210"/>
      <c r="U402" s="210"/>
      <c r="V402" s="210"/>
      <c r="W402" s="210"/>
      <c r="X402" s="210"/>
    </row>
    <row r="403" spans="1:24" ht="15.75" customHeight="1" x14ac:dyDescent="0.25">
      <c r="A403" s="210"/>
      <c r="B403" s="210"/>
      <c r="C403" s="210"/>
      <c r="D403" s="210"/>
      <c r="E403" s="210"/>
      <c r="F403" s="210"/>
      <c r="G403" s="210"/>
      <c r="H403" s="210"/>
      <c r="I403" s="210"/>
      <c r="J403" s="210"/>
      <c r="K403" s="210"/>
      <c r="L403" s="210"/>
      <c r="M403" s="210"/>
      <c r="N403" s="210"/>
      <c r="O403" s="210"/>
      <c r="P403" s="210"/>
      <c r="Q403" s="210"/>
      <c r="R403" s="210"/>
      <c r="S403" s="210"/>
      <c r="T403" s="210"/>
      <c r="U403" s="210"/>
      <c r="V403" s="210"/>
      <c r="W403" s="210"/>
      <c r="X403" s="210"/>
    </row>
    <row r="404" spans="1:24" ht="15.75" customHeight="1" x14ac:dyDescent="0.25">
      <c r="A404" s="210"/>
      <c r="B404" s="210"/>
      <c r="C404" s="210"/>
      <c r="D404" s="210"/>
      <c r="E404" s="210"/>
      <c r="F404" s="210"/>
      <c r="G404" s="210"/>
      <c r="H404" s="210"/>
      <c r="I404" s="210"/>
      <c r="J404" s="210"/>
      <c r="K404" s="210"/>
      <c r="L404" s="210"/>
      <c r="M404" s="210"/>
      <c r="N404" s="210"/>
      <c r="O404" s="210"/>
      <c r="P404" s="210"/>
      <c r="Q404" s="210"/>
      <c r="R404" s="210"/>
      <c r="S404" s="210"/>
      <c r="T404" s="210"/>
      <c r="U404" s="210"/>
      <c r="V404" s="210"/>
      <c r="W404" s="210"/>
      <c r="X404" s="210"/>
    </row>
    <row r="405" spans="1:24" ht="15.75" customHeight="1" x14ac:dyDescent="0.25">
      <c r="A405" s="210"/>
      <c r="B405" s="210"/>
      <c r="C405" s="210"/>
      <c r="D405" s="210"/>
      <c r="E405" s="210"/>
      <c r="F405" s="210"/>
      <c r="G405" s="210"/>
      <c r="H405" s="210"/>
      <c r="I405" s="210"/>
      <c r="J405" s="210"/>
      <c r="K405" s="210"/>
      <c r="L405" s="210"/>
      <c r="M405" s="210"/>
      <c r="N405" s="210"/>
      <c r="O405" s="210"/>
      <c r="P405" s="210"/>
      <c r="Q405" s="210"/>
      <c r="R405" s="210"/>
      <c r="S405" s="210"/>
      <c r="T405" s="210"/>
      <c r="U405" s="210"/>
      <c r="V405" s="210"/>
      <c r="W405" s="210"/>
      <c r="X405" s="210"/>
    </row>
    <row r="406" spans="1:24" ht="15.75" customHeight="1" x14ac:dyDescent="0.25">
      <c r="A406" s="210"/>
      <c r="B406" s="210"/>
      <c r="C406" s="210"/>
      <c r="D406" s="210"/>
      <c r="E406" s="210"/>
      <c r="F406" s="210"/>
      <c r="G406" s="210"/>
      <c r="H406" s="210"/>
      <c r="I406" s="210"/>
      <c r="J406" s="210"/>
      <c r="K406" s="210"/>
      <c r="L406" s="210"/>
      <c r="M406" s="210"/>
      <c r="N406" s="210"/>
      <c r="O406" s="210"/>
      <c r="P406" s="210"/>
      <c r="Q406" s="210"/>
      <c r="R406" s="210"/>
      <c r="S406" s="210"/>
      <c r="T406" s="210"/>
      <c r="U406" s="210"/>
      <c r="V406" s="210"/>
      <c r="W406" s="210"/>
      <c r="X406" s="210"/>
    </row>
    <row r="407" spans="1:24" ht="15.75" customHeight="1" x14ac:dyDescent="0.25">
      <c r="A407" s="210"/>
      <c r="B407" s="210"/>
      <c r="C407" s="210"/>
      <c r="D407" s="210"/>
      <c r="E407" s="210"/>
      <c r="F407" s="210"/>
      <c r="G407" s="210"/>
      <c r="H407" s="210"/>
      <c r="I407" s="210"/>
      <c r="J407" s="210"/>
      <c r="K407" s="210"/>
      <c r="L407" s="210"/>
      <c r="M407" s="210"/>
      <c r="N407" s="210"/>
      <c r="O407" s="210"/>
      <c r="P407" s="210"/>
      <c r="Q407" s="210"/>
      <c r="R407" s="210"/>
      <c r="S407" s="210"/>
      <c r="T407" s="210"/>
      <c r="U407" s="210"/>
      <c r="V407" s="210"/>
      <c r="W407" s="210"/>
      <c r="X407" s="210"/>
    </row>
    <row r="408" spans="1:24" ht="15.75" customHeight="1" x14ac:dyDescent="0.25">
      <c r="A408" s="210"/>
      <c r="B408" s="210"/>
      <c r="C408" s="210"/>
      <c r="D408" s="210"/>
      <c r="E408" s="210"/>
      <c r="F408" s="210"/>
      <c r="G408" s="210"/>
      <c r="H408" s="210"/>
      <c r="I408" s="210"/>
      <c r="J408" s="210"/>
      <c r="K408" s="210"/>
      <c r="L408" s="210"/>
      <c r="M408" s="210"/>
      <c r="N408" s="210"/>
      <c r="O408" s="210"/>
      <c r="P408" s="210"/>
      <c r="Q408" s="210"/>
      <c r="R408" s="210"/>
      <c r="S408" s="210"/>
      <c r="T408" s="210"/>
      <c r="U408" s="210"/>
      <c r="V408" s="210"/>
      <c r="W408" s="210"/>
      <c r="X408" s="210"/>
    </row>
    <row r="409" spans="1:24" ht="15.75" customHeight="1" x14ac:dyDescent="0.25">
      <c r="A409" s="210"/>
      <c r="B409" s="210"/>
      <c r="C409" s="210"/>
      <c r="D409" s="210"/>
      <c r="E409" s="210"/>
      <c r="F409" s="210"/>
      <c r="G409" s="210"/>
      <c r="H409" s="210"/>
      <c r="I409" s="210"/>
      <c r="J409" s="210"/>
      <c r="K409" s="210"/>
      <c r="L409" s="210"/>
      <c r="M409" s="210"/>
      <c r="N409" s="210"/>
      <c r="O409" s="210"/>
      <c r="P409" s="210"/>
      <c r="Q409" s="210"/>
      <c r="R409" s="210"/>
      <c r="S409" s="210"/>
      <c r="T409" s="210"/>
      <c r="U409" s="210"/>
      <c r="V409" s="210"/>
      <c r="W409" s="210"/>
      <c r="X409" s="210"/>
    </row>
    <row r="410" spans="1:24" ht="15.75" customHeight="1" x14ac:dyDescent="0.25">
      <c r="A410" s="210"/>
      <c r="B410" s="210"/>
      <c r="C410" s="210"/>
      <c r="D410" s="210"/>
      <c r="E410" s="210"/>
      <c r="F410" s="210"/>
      <c r="G410" s="210"/>
      <c r="H410" s="210"/>
      <c r="I410" s="210"/>
      <c r="J410" s="210"/>
      <c r="K410" s="210"/>
      <c r="L410" s="210"/>
      <c r="M410" s="210"/>
      <c r="N410" s="210"/>
      <c r="O410" s="210"/>
      <c r="P410" s="210"/>
      <c r="Q410" s="210"/>
      <c r="R410" s="210"/>
      <c r="S410" s="210"/>
      <c r="T410" s="210"/>
      <c r="U410" s="210"/>
      <c r="V410" s="210"/>
      <c r="W410" s="210"/>
      <c r="X410" s="210"/>
    </row>
    <row r="411" spans="1:24" ht="15.75" customHeight="1" x14ac:dyDescent="0.25">
      <c r="A411" s="210"/>
      <c r="B411" s="210"/>
      <c r="C411" s="210"/>
      <c r="D411" s="210"/>
      <c r="E411" s="210"/>
      <c r="F411" s="210"/>
      <c r="G411" s="210"/>
      <c r="H411" s="210"/>
      <c r="I411" s="210"/>
      <c r="J411" s="210"/>
      <c r="K411" s="210"/>
      <c r="L411" s="210"/>
      <c r="M411" s="210"/>
      <c r="N411" s="210"/>
      <c r="O411" s="210"/>
      <c r="P411" s="210"/>
      <c r="Q411" s="210"/>
      <c r="R411" s="210"/>
      <c r="S411" s="210"/>
      <c r="T411" s="210"/>
      <c r="U411" s="210"/>
      <c r="V411" s="210"/>
      <c r="W411" s="210"/>
      <c r="X411" s="210"/>
    </row>
    <row r="412" spans="1:24" ht="15.75" customHeight="1" x14ac:dyDescent="0.25">
      <c r="A412" s="210"/>
      <c r="B412" s="210"/>
      <c r="C412" s="210"/>
      <c r="D412" s="210"/>
      <c r="E412" s="210"/>
      <c r="F412" s="210"/>
      <c r="G412" s="210"/>
      <c r="H412" s="210"/>
      <c r="I412" s="210"/>
      <c r="J412" s="210"/>
      <c r="K412" s="210"/>
      <c r="L412" s="210"/>
      <c r="M412" s="210"/>
      <c r="N412" s="210"/>
      <c r="O412" s="210"/>
      <c r="P412" s="210"/>
      <c r="Q412" s="210"/>
      <c r="R412" s="210"/>
      <c r="S412" s="210"/>
      <c r="T412" s="210"/>
      <c r="U412" s="210"/>
      <c r="V412" s="210"/>
      <c r="W412" s="210"/>
      <c r="X412" s="210"/>
    </row>
    <row r="413" spans="1:24" ht="15.75" customHeight="1" x14ac:dyDescent="0.25">
      <c r="A413" s="210"/>
      <c r="B413" s="210"/>
      <c r="C413" s="210"/>
      <c r="D413" s="210"/>
      <c r="E413" s="210"/>
      <c r="F413" s="210"/>
      <c r="G413" s="210"/>
      <c r="H413" s="210"/>
      <c r="I413" s="210"/>
      <c r="J413" s="210"/>
      <c r="K413" s="210"/>
      <c r="L413" s="210"/>
      <c r="M413" s="210"/>
      <c r="N413" s="210"/>
      <c r="O413" s="210"/>
      <c r="P413" s="210"/>
      <c r="Q413" s="210"/>
      <c r="R413" s="210"/>
      <c r="S413" s="210"/>
      <c r="T413" s="210"/>
      <c r="U413" s="210"/>
      <c r="V413" s="210"/>
      <c r="W413" s="210"/>
      <c r="X413" s="210"/>
    </row>
    <row r="414" spans="1:24" ht="15.75" customHeight="1" x14ac:dyDescent="0.25">
      <c r="A414" s="210"/>
      <c r="B414" s="210"/>
      <c r="C414" s="210"/>
      <c r="D414" s="210"/>
      <c r="E414" s="210"/>
      <c r="F414" s="210"/>
      <c r="G414" s="210"/>
      <c r="H414" s="210"/>
      <c r="I414" s="210"/>
      <c r="J414" s="210"/>
      <c r="K414" s="210"/>
      <c r="L414" s="210"/>
      <c r="M414" s="210"/>
      <c r="N414" s="210"/>
      <c r="O414" s="210"/>
      <c r="P414" s="210"/>
      <c r="Q414" s="210"/>
      <c r="R414" s="210"/>
      <c r="S414" s="210"/>
      <c r="T414" s="210"/>
      <c r="U414" s="210"/>
      <c r="V414" s="210"/>
      <c r="W414" s="210"/>
      <c r="X414" s="210"/>
    </row>
    <row r="415" spans="1:24" ht="15.75" customHeight="1" x14ac:dyDescent="0.25">
      <c r="A415" s="210"/>
      <c r="B415" s="210"/>
      <c r="C415" s="210"/>
      <c r="D415" s="210"/>
      <c r="E415" s="210"/>
      <c r="F415" s="210"/>
      <c r="G415" s="210"/>
      <c r="H415" s="210"/>
      <c r="I415" s="210"/>
      <c r="J415" s="210"/>
      <c r="K415" s="210"/>
      <c r="L415" s="210"/>
      <c r="M415" s="210"/>
      <c r="N415" s="210"/>
      <c r="O415" s="210"/>
      <c r="P415" s="210"/>
      <c r="Q415" s="210"/>
      <c r="R415" s="210"/>
      <c r="S415" s="210"/>
      <c r="T415" s="210"/>
      <c r="U415" s="210"/>
      <c r="V415" s="210"/>
      <c r="W415" s="210"/>
      <c r="X415" s="210"/>
    </row>
    <row r="416" spans="1:24" ht="15.75" customHeight="1" x14ac:dyDescent="0.25">
      <c r="A416" s="210"/>
      <c r="B416" s="210"/>
      <c r="C416" s="210"/>
      <c r="D416" s="210"/>
      <c r="E416" s="210"/>
      <c r="F416" s="210"/>
      <c r="G416" s="210"/>
      <c r="H416" s="210"/>
      <c r="I416" s="210"/>
      <c r="J416" s="210"/>
      <c r="K416" s="210"/>
      <c r="L416" s="210"/>
      <c r="M416" s="210"/>
      <c r="N416" s="210"/>
      <c r="O416" s="210"/>
      <c r="P416" s="210"/>
      <c r="Q416" s="210"/>
      <c r="R416" s="210"/>
      <c r="S416" s="210"/>
      <c r="T416" s="210"/>
      <c r="U416" s="210"/>
      <c r="V416" s="210"/>
      <c r="W416" s="210"/>
      <c r="X416" s="210"/>
    </row>
    <row r="417" spans="1:24" ht="15.75" customHeight="1" x14ac:dyDescent="0.25">
      <c r="A417" s="210"/>
      <c r="B417" s="210"/>
      <c r="C417" s="210"/>
      <c r="D417" s="210"/>
      <c r="E417" s="210"/>
      <c r="F417" s="210"/>
      <c r="G417" s="210"/>
      <c r="H417" s="210"/>
      <c r="I417" s="210"/>
      <c r="J417" s="210"/>
      <c r="K417" s="210"/>
      <c r="L417" s="210"/>
      <c r="M417" s="210"/>
      <c r="N417" s="210"/>
      <c r="O417" s="210"/>
      <c r="P417" s="210"/>
      <c r="Q417" s="210"/>
      <c r="R417" s="210"/>
      <c r="S417" s="210"/>
      <c r="T417" s="210"/>
      <c r="U417" s="210"/>
      <c r="V417" s="210"/>
      <c r="W417" s="210"/>
      <c r="X417" s="210"/>
    </row>
    <row r="418" spans="1:24" ht="15.75" customHeight="1" x14ac:dyDescent="0.25">
      <c r="A418" s="210"/>
      <c r="B418" s="210"/>
      <c r="C418" s="210"/>
      <c r="D418" s="210"/>
      <c r="E418" s="210"/>
      <c r="F418" s="210"/>
      <c r="G418" s="210"/>
      <c r="H418" s="210"/>
      <c r="I418" s="210"/>
      <c r="J418" s="210"/>
      <c r="K418" s="210"/>
      <c r="L418" s="210"/>
      <c r="M418" s="210"/>
      <c r="N418" s="210"/>
      <c r="O418" s="210"/>
      <c r="P418" s="210"/>
      <c r="Q418" s="210"/>
      <c r="R418" s="210"/>
      <c r="S418" s="210"/>
      <c r="T418" s="210"/>
      <c r="U418" s="210"/>
      <c r="V418" s="210"/>
      <c r="W418" s="210"/>
      <c r="X418" s="210"/>
    </row>
    <row r="419" spans="1:24" ht="15.75" customHeight="1" x14ac:dyDescent="0.25">
      <c r="A419" s="210"/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0"/>
      <c r="M419" s="210"/>
      <c r="N419" s="210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</row>
    <row r="420" spans="1:24" ht="15.75" customHeight="1" x14ac:dyDescent="0.25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0"/>
      <c r="M420" s="210"/>
      <c r="N420" s="210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</row>
    <row r="421" spans="1:24" ht="15.75" customHeight="1" x14ac:dyDescent="0.25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0"/>
      <c r="M421" s="210"/>
      <c r="N421" s="210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</row>
    <row r="422" spans="1:24" ht="15.75" customHeight="1" x14ac:dyDescent="0.25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0"/>
      <c r="M422" s="210"/>
      <c r="N422" s="210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</row>
    <row r="423" spans="1:24" ht="15.75" customHeight="1" x14ac:dyDescent="0.25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0"/>
      <c r="M423" s="210"/>
      <c r="N423" s="210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</row>
    <row r="424" spans="1:24" ht="15.75" customHeight="1" x14ac:dyDescent="0.25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0"/>
      <c r="M424" s="210"/>
      <c r="N424" s="210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</row>
    <row r="425" spans="1:24" ht="15.75" customHeight="1" x14ac:dyDescent="0.25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0"/>
      <c r="M425" s="210"/>
      <c r="N425" s="210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</row>
    <row r="426" spans="1:24" ht="15.75" customHeight="1" x14ac:dyDescent="0.25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0"/>
      <c r="M426" s="210"/>
      <c r="N426" s="210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</row>
    <row r="427" spans="1:24" ht="15.75" customHeight="1" x14ac:dyDescent="0.25">
      <c r="A427" s="210"/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210"/>
      <c r="P427" s="210"/>
      <c r="Q427" s="210"/>
      <c r="R427" s="210"/>
      <c r="S427" s="210"/>
      <c r="T427" s="210"/>
      <c r="U427" s="210"/>
      <c r="V427" s="210"/>
      <c r="W427" s="210"/>
      <c r="X427" s="210"/>
    </row>
    <row r="428" spans="1:24" ht="15.75" customHeight="1" x14ac:dyDescent="0.25">
      <c r="A428" s="210"/>
      <c r="B428" s="210"/>
      <c r="C428" s="210"/>
      <c r="D428" s="210"/>
      <c r="E428" s="210"/>
      <c r="F428" s="210"/>
      <c r="G428" s="210"/>
      <c r="H428" s="210"/>
      <c r="I428" s="210"/>
      <c r="J428" s="210"/>
      <c r="K428" s="210"/>
      <c r="L428" s="210"/>
      <c r="M428" s="210"/>
      <c r="N428" s="210"/>
      <c r="O428" s="210"/>
      <c r="P428" s="210"/>
      <c r="Q428" s="210"/>
      <c r="R428" s="210"/>
      <c r="S428" s="210"/>
      <c r="T428" s="210"/>
      <c r="U428" s="210"/>
      <c r="V428" s="210"/>
      <c r="W428" s="210"/>
      <c r="X428" s="210"/>
    </row>
    <row r="429" spans="1:24" ht="15.75" customHeight="1" x14ac:dyDescent="0.25">
      <c r="A429" s="210"/>
      <c r="B429" s="210"/>
      <c r="C429" s="210"/>
      <c r="D429" s="210"/>
      <c r="E429" s="210"/>
      <c r="F429" s="210"/>
      <c r="G429" s="210"/>
      <c r="H429" s="210"/>
      <c r="I429" s="210"/>
      <c r="J429" s="210"/>
      <c r="K429" s="210"/>
      <c r="L429" s="210"/>
      <c r="M429" s="210"/>
      <c r="N429" s="210"/>
      <c r="O429" s="210"/>
      <c r="P429" s="210"/>
      <c r="Q429" s="210"/>
      <c r="R429" s="210"/>
      <c r="S429" s="210"/>
      <c r="T429" s="210"/>
      <c r="U429" s="210"/>
      <c r="V429" s="210"/>
      <c r="W429" s="210"/>
      <c r="X429" s="210"/>
    </row>
    <row r="430" spans="1:24" ht="15.75" customHeight="1" x14ac:dyDescent="0.25">
      <c r="A430" s="210"/>
      <c r="B430" s="210"/>
      <c r="C430" s="210"/>
      <c r="D430" s="210"/>
      <c r="E430" s="210"/>
      <c r="F430" s="210"/>
      <c r="G430" s="210"/>
      <c r="H430" s="210"/>
      <c r="I430" s="210"/>
      <c r="J430" s="210"/>
      <c r="K430" s="210"/>
      <c r="L430" s="210"/>
      <c r="M430" s="210"/>
      <c r="N430" s="210"/>
      <c r="O430" s="210"/>
      <c r="P430" s="210"/>
      <c r="Q430" s="210"/>
      <c r="R430" s="210"/>
      <c r="S430" s="210"/>
      <c r="T430" s="210"/>
      <c r="U430" s="210"/>
      <c r="V430" s="210"/>
      <c r="W430" s="210"/>
      <c r="X430" s="210"/>
    </row>
    <row r="431" spans="1:24" ht="15.75" customHeight="1" x14ac:dyDescent="0.25">
      <c r="A431" s="210"/>
      <c r="B431" s="210"/>
      <c r="C431" s="210"/>
      <c r="D431" s="210"/>
      <c r="E431" s="210"/>
      <c r="F431" s="210"/>
      <c r="G431" s="210"/>
      <c r="H431" s="210"/>
      <c r="I431" s="210"/>
      <c r="J431" s="210"/>
      <c r="K431" s="210"/>
      <c r="L431" s="210"/>
      <c r="M431" s="210"/>
      <c r="N431" s="210"/>
      <c r="O431" s="210"/>
      <c r="P431" s="210"/>
      <c r="Q431" s="210"/>
      <c r="R431" s="210"/>
      <c r="S431" s="210"/>
      <c r="T431" s="210"/>
      <c r="U431" s="210"/>
      <c r="V431" s="210"/>
      <c r="W431" s="210"/>
      <c r="X431" s="210"/>
    </row>
    <row r="432" spans="1:24" ht="15.75" customHeight="1" x14ac:dyDescent="0.25">
      <c r="A432" s="210"/>
      <c r="B432" s="210"/>
      <c r="C432" s="210"/>
      <c r="D432" s="210"/>
      <c r="E432" s="210"/>
      <c r="F432" s="210"/>
      <c r="G432" s="210"/>
      <c r="H432" s="210"/>
      <c r="I432" s="210"/>
      <c r="J432" s="210"/>
      <c r="K432" s="210"/>
      <c r="L432" s="210"/>
      <c r="M432" s="210"/>
      <c r="N432" s="210"/>
      <c r="O432" s="210"/>
      <c r="P432" s="210"/>
      <c r="Q432" s="210"/>
      <c r="R432" s="210"/>
      <c r="S432" s="210"/>
      <c r="T432" s="210"/>
      <c r="U432" s="210"/>
      <c r="V432" s="210"/>
      <c r="W432" s="210"/>
      <c r="X432" s="210"/>
    </row>
    <row r="433" spans="1:24" ht="15.75" customHeight="1" x14ac:dyDescent="0.25">
      <c r="A433" s="210"/>
      <c r="B433" s="210"/>
      <c r="C433" s="210"/>
      <c r="D433" s="210"/>
      <c r="E433" s="210"/>
      <c r="F433" s="210"/>
      <c r="G433" s="210"/>
      <c r="H433" s="210"/>
      <c r="I433" s="210"/>
      <c r="J433" s="210"/>
      <c r="K433" s="210"/>
      <c r="L433" s="210"/>
      <c r="M433" s="210"/>
      <c r="N433" s="210"/>
      <c r="O433" s="210"/>
      <c r="P433" s="210"/>
      <c r="Q433" s="210"/>
      <c r="R433" s="210"/>
      <c r="S433" s="210"/>
      <c r="T433" s="210"/>
      <c r="U433" s="210"/>
      <c r="V433" s="210"/>
      <c r="W433" s="210"/>
      <c r="X433" s="210"/>
    </row>
    <row r="434" spans="1:24" ht="15.75" customHeight="1" x14ac:dyDescent="0.25">
      <c r="A434" s="210"/>
      <c r="B434" s="210"/>
      <c r="C434" s="210"/>
      <c r="D434" s="210"/>
      <c r="E434" s="210"/>
      <c r="F434" s="210"/>
      <c r="G434" s="210"/>
      <c r="H434" s="210"/>
      <c r="I434" s="210"/>
      <c r="J434" s="210"/>
      <c r="K434" s="210"/>
      <c r="L434" s="210"/>
      <c r="M434" s="210"/>
      <c r="N434" s="210"/>
      <c r="O434" s="210"/>
      <c r="P434" s="210"/>
      <c r="Q434" s="210"/>
      <c r="R434" s="210"/>
      <c r="S434" s="210"/>
      <c r="T434" s="210"/>
      <c r="U434" s="210"/>
      <c r="V434" s="210"/>
      <c r="W434" s="210"/>
      <c r="X434" s="210"/>
    </row>
    <row r="435" spans="1:24" ht="15.75" customHeight="1" x14ac:dyDescent="0.25">
      <c r="A435" s="210"/>
      <c r="B435" s="210"/>
      <c r="C435" s="210"/>
      <c r="D435" s="210"/>
      <c r="E435" s="210"/>
      <c r="F435" s="210"/>
      <c r="G435" s="210"/>
      <c r="H435" s="210"/>
      <c r="I435" s="210"/>
      <c r="J435" s="210"/>
      <c r="K435" s="210"/>
      <c r="L435" s="210"/>
      <c r="M435" s="210"/>
      <c r="N435" s="210"/>
      <c r="O435" s="210"/>
      <c r="P435" s="210"/>
      <c r="Q435" s="210"/>
      <c r="R435" s="210"/>
      <c r="S435" s="210"/>
      <c r="T435" s="210"/>
      <c r="U435" s="210"/>
      <c r="V435" s="210"/>
      <c r="W435" s="210"/>
      <c r="X435" s="210"/>
    </row>
    <row r="436" spans="1:24" ht="15.75" customHeight="1" x14ac:dyDescent="0.25">
      <c r="A436" s="210"/>
      <c r="B436" s="210"/>
      <c r="C436" s="210"/>
      <c r="D436" s="210"/>
      <c r="E436" s="210"/>
      <c r="F436" s="210"/>
      <c r="G436" s="210"/>
      <c r="H436" s="210"/>
      <c r="I436" s="210"/>
      <c r="J436" s="210"/>
      <c r="K436" s="210"/>
      <c r="L436" s="210"/>
      <c r="M436" s="210"/>
      <c r="N436" s="210"/>
      <c r="O436" s="210"/>
      <c r="P436" s="210"/>
      <c r="Q436" s="210"/>
      <c r="R436" s="210"/>
      <c r="S436" s="210"/>
      <c r="T436" s="210"/>
      <c r="U436" s="210"/>
      <c r="V436" s="210"/>
      <c r="W436" s="210"/>
      <c r="X436" s="210"/>
    </row>
    <row r="437" spans="1:24" ht="15.75" customHeight="1" x14ac:dyDescent="0.25">
      <c r="A437" s="210"/>
      <c r="B437" s="210"/>
      <c r="C437" s="210"/>
      <c r="D437" s="210"/>
      <c r="E437" s="210"/>
      <c r="F437" s="210"/>
      <c r="G437" s="210"/>
      <c r="H437" s="210"/>
      <c r="I437" s="210"/>
      <c r="J437" s="210"/>
      <c r="K437" s="210"/>
      <c r="L437" s="210"/>
      <c r="M437" s="210"/>
      <c r="N437" s="210"/>
      <c r="O437" s="210"/>
      <c r="P437" s="210"/>
      <c r="Q437" s="210"/>
      <c r="R437" s="210"/>
      <c r="S437" s="210"/>
      <c r="T437" s="210"/>
      <c r="U437" s="210"/>
      <c r="V437" s="210"/>
      <c r="W437" s="210"/>
      <c r="X437" s="210"/>
    </row>
    <row r="438" spans="1:24" ht="15.75" customHeight="1" x14ac:dyDescent="0.25">
      <c r="A438" s="210"/>
      <c r="B438" s="210"/>
      <c r="C438" s="210"/>
      <c r="D438" s="210"/>
      <c r="E438" s="210"/>
      <c r="F438" s="210"/>
      <c r="G438" s="210"/>
      <c r="H438" s="210"/>
      <c r="I438" s="210"/>
      <c r="J438" s="210"/>
      <c r="K438" s="210"/>
      <c r="L438" s="210"/>
      <c r="M438" s="210"/>
      <c r="N438" s="210"/>
      <c r="O438" s="210"/>
      <c r="P438" s="210"/>
      <c r="Q438" s="210"/>
      <c r="R438" s="210"/>
      <c r="S438" s="210"/>
      <c r="T438" s="210"/>
      <c r="U438" s="210"/>
      <c r="V438" s="210"/>
      <c r="W438" s="210"/>
      <c r="X438" s="210"/>
    </row>
    <row r="439" spans="1:24" ht="15.75" customHeight="1" x14ac:dyDescent="0.25">
      <c r="A439" s="210"/>
      <c r="B439" s="210"/>
      <c r="C439" s="210"/>
      <c r="D439" s="210"/>
      <c r="E439" s="210"/>
      <c r="F439" s="210"/>
      <c r="G439" s="210"/>
      <c r="H439" s="210"/>
      <c r="I439" s="210"/>
      <c r="J439" s="210"/>
      <c r="K439" s="210"/>
      <c r="L439" s="210"/>
      <c r="M439" s="210"/>
      <c r="N439" s="210"/>
      <c r="O439" s="210"/>
      <c r="P439" s="210"/>
      <c r="Q439" s="210"/>
      <c r="R439" s="210"/>
      <c r="S439" s="210"/>
      <c r="T439" s="210"/>
      <c r="U439" s="210"/>
      <c r="V439" s="210"/>
      <c r="W439" s="210"/>
      <c r="X439" s="210"/>
    </row>
    <row r="440" spans="1:24" ht="15.75" customHeight="1" x14ac:dyDescent="0.25">
      <c r="A440" s="210"/>
      <c r="B440" s="210"/>
      <c r="C440" s="210"/>
      <c r="D440" s="210"/>
      <c r="E440" s="210"/>
      <c r="F440" s="210"/>
      <c r="G440" s="210"/>
      <c r="H440" s="210"/>
      <c r="I440" s="210"/>
      <c r="J440" s="210"/>
      <c r="K440" s="210"/>
      <c r="L440" s="210"/>
      <c r="M440" s="210"/>
      <c r="N440" s="210"/>
      <c r="O440" s="210"/>
      <c r="P440" s="210"/>
      <c r="Q440" s="210"/>
      <c r="R440" s="210"/>
      <c r="S440" s="210"/>
      <c r="T440" s="210"/>
      <c r="U440" s="210"/>
      <c r="V440" s="210"/>
      <c r="W440" s="210"/>
      <c r="X440" s="210"/>
    </row>
    <row r="441" spans="1:24" ht="15.75" customHeight="1" x14ac:dyDescent="0.25">
      <c r="A441" s="210"/>
      <c r="B441" s="210"/>
      <c r="C441" s="210"/>
      <c r="D441" s="210"/>
      <c r="E441" s="210"/>
      <c r="F441" s="210"/>
      <c r="G441" s="210"/>
      <c r="H441" s="210"/>
      <c r="I441" s="210"/>
      <c r="J441" s="210"/>
      <c r="K441" s="210"/>
      <c r="L441" s="210"/>
      <c r="M441" s="210"/>
      <c r="N441" s="210"/>
      <c r="O441" s="210"/>
      <c r="P441" s="210"/>
      <c r="Q441" s="210"/>
      <c r="R441" s="210"/>
      <c r="S441" s="210"/>
      <c r="T441" s="210"/>
      <c r="U441" s="210"/>
      <c r="V441" s="210"/>
      <c r="W441" s="210"/>
      <c r="X441" s="210"/>
    </row>
    <row r="442" spans="1:24" ht="15.75" customHeight="1" x14ac:dyDescent="0.25">
      <c r="A442" s="210"/>
      <c r="B442" s="210"/>
      <c r="C442" s="210"/>
      <c r="D442" s="210"/>
      <c r="E442" s="210"/>
      <c r="F442" s="210"/>
      <c r="G442" s="210"/>
      <c r="H442" s="210"/>
      <c r="I442" s="210"/>
      <c r="J442" s="210"/>
      <c r="K442" s="210"/>
      <c r="L442" s="210"/>
      <c r="M442" s="210"/>
      <c r="N442" s="210"/>
      <c r="O442" s="210"/>
      <c r="P442" s="210"/>
      <c r="Q442" s="210"/>
      <c r="R442" s="210"/>
      <c r="S442" s="210"/>
      <c r="T442" s="210"/>
      <c r="U442" s="210"/>
      <c r="V442" s="210"/>
      <c r="W442" s="210"/>
      <c r="X442" s="210"/>
    </row>
    <row r="443" spans="1:24" ht="15.75" customHeight="1" x14ac:dyDescent="0.25">
      <c r="A443" s="210"/>
      <c r="B443" s="210"/>
      <c r="C443" s="210"/>
      <c r="D443" s="210"/>
      <c r="E443" s="210"/>
      <c r="F443" s="210"/>
      <c r="G443" s="210"/>
      <c r="H443" s="210"/>
      <c r="I443" s="210"/>
      <c r="J443" s="210"/>
      <c r="K443" s="210"/>
      <c r="L443" s="210"/>
      <c r="M443" s="210"/>
      <c r="N443" s="210"/>
      <c r="O443" s="210"/>
      <c r="P443" s="210"/>
      <c r="Q443" s="210"/>
      <c r="R443" s="210"/>
      <c r="S443" s="210"/>
      <c r="T443" s="210"/>
      <c r="U443" s="210"/>
      <c r="V443" s="210"/>
      <c r="W443" s="210"/>
      <c r="X443" s="210"/>
    </row>
    <row r="444" spans="1:24" ht="15.75" customHeight="1" x14ac:dyDescent="0.25">
      <c r="A444" s="210"/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0"/>
      <c r="M444" s="210"/>
      <c r="N444" s="210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</row>
    <row r="445" spans="1:24" ht="15.75" customHeight="1" x14ac:dyDescent="0.25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0"/>
      <c r="M445" s="210"/>
      <c r="N445" s="210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</row>
    <row r="446" spans="1:24" ht="15.75" customHeight="1" x14ac:dyDescent="0.25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0"/>
      <c r="M446" s="210"/>
      <c r="N446" s="210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</row>
    <row r="447" spans="1:24" ht="15.75" customHeight="1" x14ac:dyDescent="0.25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0"/>
      <c r="M447" s="210"/>
      <c r="N447" s="210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</row>
    <row r="448" spans="1:24" ht="15.75" customHeight="1" x14ac:dyDescent="0.25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0"/>
      <c r="M448" s="210"/>
      <c r="N448" s="210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</row>
    <row r="449" spans="1:24" ht="15.75" customHeight="1" x14ac:dyDescent="0.25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0"/>
      <c r="M449" s="210"/>
      <c r="N449" s="210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</row>
    <row r="450" spans="1:24" ht="15.75" customHeight="1" x14ac:dyDescent="0.25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0"/>
      <c r="M450" s="210"/>
      <c r="N450" s="210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</row>
    <row r="451" spans="1:24" ht="15.75" customHeight="1" x14ac:dyDescent="0.25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0"/>
      <c r="M451" s="210"/>
      <c r="N451" s="210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</row>
    <row r="452" spans="1:24" ht="15.75" customHeight="1" x14ac:dyDescent="0.25">
      <c r="A452" s="210"/>
      <c r="B452" s="210"/>
      <c r="C452" s="210"/>
      <c r="D452" s="210"/>
      <c r="E452" s="210"/>
      <c r="F452" s="210"/>
      <c r="G452" s="210"/>
      <c r="H452" s="210"/>
      <c r="I452" s="210"/>
      <c r="J452" s="210"/>
      <c r="K452" s="210"/>
      <c r="L452" s="210"/>
      <c r="M452" s="210"/>
      <c r="N452" s="210"/>
      <c r="O452" s="210"/>
      <c r="P452" s="210"/>
      <c r="Q452" s="210"/>
      <c r="R452" s="210"/>
      <c r="S452" s="210"/>
      <c r="T452" s="210"/>
      <c r="U452" s="210"/>
      <c r="V452" s="210"/>
      <c r="W452" s="210"/>
      <c r="X452" s="210"/>
    </row>
    <row r="453" spans="1:24" ht="15.75" customHeight="1" x14ac:dyDescent="0.25">
      <c r="A453" s="210"/>
      <c r="B453" s="210"/>
      <c r="C453" s="210"/>
      <c r="D453" s="210"/>
      <c r="E453" s="210"/>
      <c r="F453" s="210"/>
      <c r="G453" s="210"/>
      <c r="H453" s="210"/>
      <c r="I453" s="210"/>
      <c r="J453" s="210"/>
      <c r="K453" s="210"/>
      <c r="L453" s="210"/>
      <c r="M453" s="210"/>
      <c r="N453" s="210"/>
      <c r="O453" s="210"/>
      <c r="P453" s="210"/>
      <c r="Q453" s="210"/>
      <c r="R453" s="210"/>
      <c r="S453" s="210"/>
      <c r="T453" s="210"/>
      <c r="U453" s="210"/>
      <c r="V453" s="210"/>
      <c r="W453" s="210"/>
      <c r="X453" s="210"/>
    </row>
    <row r="454" spans="1:24" ht="15.75" customHeight="1" x14ac:dyDescent="0.25">
      <c r="A454" s="210"/>
      <c r="B454" s="210"/>
      <c r="C454" s="210"/>
      <c r="D454" s="210"/>
      <c r="E454" s="210"/>
      <c r="F454" s="210"/>
      <c r="G454" s="210"/>
      <c r="H454" s="210"/>
      <c r="I454" s="210"/>
      <c r="J454" s="210"/>
      <c r="K454" s="210"/>
      <c r="L454" s="210"/>
      <c r="M454" s="210"/>
      <c r="N454" s="210"/>
      <c r="O454" s="210"/>
      <c r="P454" s="210"/>
      <c r="Q454" s="210"/>
      <c r="R454" s="210"/>
      <c r="S454" s="210"/>
      <c r="T454" s="210"/>
      <c r="U454" s="210"/>
      <c r="V454" s="210"/>
      <c r="W454" s="210"/>
      <c r="X454" s="210"/>
    </row>
    <row r="455" spans="1:24" ht="15.75" customHeight="1" x14ac:dyDescent="0.25">
      <c r="A455" s="210"/>
      <c r="B455" s="210"/>
      <c r="C455" s="210"/>
      <c r="D455" s="210"/>
      <c r="E455" s="210"/>
      <c r="F455" s="210"/>
      <c r="G455" s="210"/>
      <c r="H455" s="210"/>
      <c r="I455" s="210"/>
      <c r="J455" s="210"/>
      <c r="K455" s="210"/>
      <c r="L455" s="210"/>
      <c r="M455" s="210"/>
      <c r="N455" s="210"/>
      <c r="O455" s="210"/>
      <c r="P455" s="210"/>
      <c r="Q455" s="210"/>
      <c r="R455" s="210"/>
      <c r="S455" s="210"/>
      <c r="T455" s="210"/>
      <c r="U455" s="210"/>
      <c r="V455" s="210"/>
      <c r="W455" s="210"/>
      <c r="X455" s="210"/>
    </row>
    <row r="456" spans="1:24" ht="15.75" customHeight="1" x14ac:dyDescent="0.25">
      <c r="A456" s="210"/>
      <c r="B456" s="210"/>
      <c r="C456" s="210"/>
      <c r="D456" s="210"/>
      <c r="E456" s="210"/>
      <c r="F456" s="210"/>
      <c r="G456" s="210"/>
      <c r="H456" s="210"/>
      <c r="I456" s="210"/>
      <c r="J456" s="210"/>
      <c r="K456" s="210"/>
      <c r="L456" s="210"/>
      <c r="M456" s="210"/>
      <c r="N456" s="210"/>
      <c r="O456" s="210"/>
      <c r="P456" s="210"/>
      <c r="Q456" s="210"/>
      <c r="R456" s="210"/>
      <c r="S456" s="210"/>
      <c r="T456" s="210"/>
      <c r="U456" s="210"/>
      <c r="V456" s="210"/>
      <c r="W456" s="210"/>
      <c r="X456" s="210"/>
    </row>
    <row r="457" spans="1:24" ht="15.75" customHeight="1" x14ac:dyDescent="0.25">
      <c r="A457" s="210"/>
      <c r="B457" s="210"/>
      <c r="C457" s="210"/>
      <c r="D457" s="210"/>
      <c r="E457" s="210"/>
      <c r="F457" s="210"/>
      <c r="G457" s="210"/>
      <c r="H457" s="210"/>
      <c r="I457" s="210"/>
      <c r="J457" s="210"/>
      <c r="K457" s="210"/>
      <c r="L457" s="210"/>
      <c r="M457" s="210"/>
      <c r="N457" s="210"/>
      <c r="O457" s="210"/>
      <c r="P457" s="210"/>
      <c r="Q457" s="210"/>
      <c r="R457" s="210"/>
      <c r="S457" s="210"/>
      <c r="T457" s="210"/>
      <c r="U457" s="210"/>
      <c r="V457" s="210"/>
      <c r="W457" s="210"/>
      <c r="X457" s="210"/>
    </row>
    <row r="458" spans="1:24" ht="15.75" customHeight="1" x14ac:dyDescent="0.25">
      <c r="A458" s="210"/>
      <c r="B458" s="210"/>
      <c r="C458" s="210"/>
      <c r="D458" s="210"/>
      <c r="E458" s="210"/>
      <c r="F458" s="210"/>
      <c r="G458" s="210"/>
      <c r="H458" s="210"/>
      <c r="I458" s="210"/>
      <c r="J458" s="210"/>
      <c r="K458" s="210"/>
      <c r="L458" s="210"/>
      <c r="M458" s="210"/>
      <c r="N458" s="210"/>
      <c r="O458" s="210"/>
      <c r="P458" s="210"/>
      <c r="Q458" s="210"/>
      <c r="R458" s="210"/>
      <c r="S458" s="210"/>
      <c r="T458" s="210"/>
      <c r="U458" s="210"/>
      <c r="V458" s="210"/>
      <c r="W458" s="210"/>
      <c r="X458" s="210"/>
    </row>
    <row r="459" spans="1:24" ht="15.75" customHeight="1" x14ac:dyDescent="0.25">
      <c r="A459" s="210"/>
      <c r="B459" s="210"/>
      <c r="C459" s="210"/>
      <c r="D459" s="210"/>
      <c r="E459" s="210"/>
      <c r="F459" s="210"/>
      <c r="G459" s="210"/>
      <c r="H459" s="210"/>
      <c r="I459" s="210"/>
      <c r="J459" s="210"/>
      <c r="K459" s="210"/>
      <c r="L459" s="210"/>
      <c r="M459" s="210"/>
      <c r="N459" s="210"/>
      <c r="O459" s="210"/>
      <c r="P459" s="210"/>
      <c r="Q459" s="210"/>
      <c r="R459" s="210"/>
      <c r="S459" s="210"/>
      <c r="T459" s="210"/>
      <c r="U459" s="210"/>
      <c r="V459" s="210"/>
      <c r="W459" s="210"/>
      <c r="X459" s="210"/>
    </row>
    <row r="460" spans="1:24" ht="15.75" customHeight="1" x14ac:dyDescent="0.25">
      <c r="A460" s="210"/>
      <c r="B460" s="210"/>
      <c r="C460" s="210"/>
      <c r="D460" s="210"/>
      <c r="E460" s="210"/>
      <c r="F460" s="210"/>
      <c r="G460" s="210"/>
      <c r="H460" s="210"/>
      <c r="I460" s="210"/>
      <c r="J460" s="210"/>
      <c r="K460" s="210"/>
      <c r="L460" s="210"/>
      <c r="M460" s="210"/>
      <c r="N460" s="210"/>
      <c r="O460" s="210"/>
      <c r="P460" s="210"/>
      <c r="Q460" s="210"/>
      <c r="R460" s="210"/>
      <c r="S460" s="210"/>
      <c r="T460" s="210"/>
      <c r="U460" s="210"/>
      <c r="V460" s="210"/>
      <c r="W460" s="210"/>
      <c r="X460" s="210"/>
    </row>
    <row r="461" spans="1:24" ht="15.75" customHeight="1" x14ac:dyDescent="0.25">
      <c r="A461" s="210"/>
      <c r="B461" s="210"/>
      <c r="C461" s="210"/>
      <c r="D461" s="210"/>
      <c r="E461" s="210"/>
      <c r="F461" s="210"/>
      <c r="G461" s="210"/>
      <c r="H461" s="210"/>
      <c r="I461" s="210"/>
      <c r="J461" s="210"/>
      <c r="K461" s="210"/>
      <c r="L461" s="210"/>
      <c r="M461" s="210"/>
      <c r="N461" s="210"/>
      <c r="O461" s="210"/>
      <c r="P461" s="210"/>
      <c r="Q461" s="210"/>
      <c r="R461" s="210"/>
      <c r="S461" s="210"/>
      <c r="T461" s="210"/>
      <c r="U461" s="210"/>
      <c r="V461" s="210"/>
      <c r="W461" s="210"/>
      <c r="X461" s="210"/>
    </row>
    <row r="462" spans="1:24" ht="15.75" customHeight="1" x14ac:dyDescent="0.25">
      <c r="A462" s="210"/>
      <c r="B462" s="210"/>
      <c r="C462" s="210"/>
      <c r="D462" s="210"/>
      <c r="E462" s="210"/>
      <c r="F462" s="210"/>
      <c r="G462" s="210"/>
      <c r="H462" s="210"/>
      <c r="I462" s="210"/>
      <c r="J462" s="210"/>
      <c r="K462" s="210"/>
      <c r="L462" s="210"/>
      <c r="M462" s="210"/>
      <c r="N462" s="210"/>
      <c r="O462" s="210"/>
      <c r="P462" s="210"/>
      <c r="Q462" s="210"/>
      <c r="R462" s="210"/>
      <c r="S462" s="210"/>
      <c r="T462" s="210"/>
      <c r="U462" s="210"/>
      <c r="V462" s="210"/>
      <c r="W462" s="210"/>
      <c r="X462" s="210"/>
    </row>
    <row r="463" spans="1:24" ht="15.75" customHeight="1" x14ac:dyDescent="0.25">
      <c r="A463" s="210"/>
      <c r="B463" s="210"/>
      <c r="C463" s="210"/>
      <c r="D463" s="210"/>
      <c r="E463" s="210"/>
      <c r="F463" s="210"/>
      <c r="G463" s="210"/>
      <c r="H463" s="210"/>
      <c r="I463" s="210"/>
      <c r="J463" s="210"/>
      <c r="K463" s="210"/>
      <c r="L463" s="210"/>
      <c r="M463" s="210"/>
      <c r="N463" s="210"/>
      <c r="O463" s="210"/>
      <c r="P463" s="210"/>
      <c r="Q463" s="210"/>
      <c r="R463" s="210"/>
      <c r="S463" s="210"/>
      <c r="T463" s="210"/>
      <c r="U463" s="210"/>
      <c r="V463" s="210"/>
      <c r="W463" s="210"/>
      <c r="X463" s="210"/>
    </row>
    <row r="464" spans="1:24" ht="15.75" customHeight="1" x14ac:dyDescent="0.25">
      <c r="A464" s="210"/>
      <c r="B464" s="210"/>
      <c r="C464" s="210"/>
      <c r="D464" s="210"/>
      <c r="E464" s="210"/>
      <c r="F464" s="210"/>
      <c r="G464" s="210"/>
      <c r="H464" s="210"/>
      <c r="I464" s="210"/>
      <c r="J464" s="210"/>
      <c r="K464" s="210"/>
      <c r="L464" s="210"/>
      <c r="M464" s="210"/>
      <c r="N464" s="210"/>
      <c r="O464" s="210"/>
      <c r="P464" s="210"/>
      <c r="Q464" s="210"/>
      <c r="R464" s="210"/>
      <c r="S464" s="210"/>
      <c r="T464" s="210"/>
      <c r="U464" s="210"/>
      <c r="V464" s="210"/>
      <c r="W464" s="210"/>
      <c r="X464" s="210"/>
    </row>
    <row r="465" spans="1:24" ht="15.75" customHeight="1" x14ac:dyDescent="0.25">
      <c r="A465" s="210"/>
      <c r="B465" s="210"/>
      <c r="C465" s="210"/>
      <c r="D465" s="210"/>
      <c r="E465" s="210"/>
      <c r="F465" s="210"/>
      <c r="G465" s="210"/>
      <c r="H465" s="210"/>
      <c r="I465" s="210"/>
      <c r="J465" s="210"/>
      <c r="K465" s="210"/>
      <c r="L465" s="210"/>
      <c r="M465" s="210"/>
      <c r="N465" s="210"/>
      <c r="O465" s="210"/>
      <c r="P465" s="210"/>
      <c r="Q465" s="210"/>
      <c r="R465" s="210"/>
      <c r="S465" s="210"/>
      <c r="T465" s="210"/>
      <c r="U465" s="210"/>
      <c r="V465" s="210"/>
      <c r="W465" s="210"/>
      <c r="X465" s="210"/>
    </row>
    <row r="466" spans="1:24" ht="15.75" customHeight="1" x14ac:dyDescent="0.25">
      <c r="A466" s="210"/>
      <c r="B466" s="210"/>
      <c r="C466" s="210"/>
      <c r="D466" s="210"/>
      <c r="E466" s="210"/>
      <c r="F466" s="210"/>
      <c r="G466" s="210"/>
      <c r="H466" s="210"/>
      <c r="I466" s="210"/>
      <c r="J466" s="210"/>
      <c r="K466" s="210"/>
      <c r="L466" s="210"/>
      <c r="M466" s="210"/>
      <c r="N466" s="210"/>
      <c r="O466" s="210"/>
      <c r="P466" s="210"/>
      <c r="Q466" s="210"/>
      <c r="R466" s="210"/>
      <c r="S466" s="210"/>
      <c r="T466" s="210"/>
      <c r="U466" s="210"/>
      <c r="V466" s="210"/>
      <c r="W466" s="210"/>
      <c r="X466" s="210"/>
    </row>
    <row r="467" spans="1:24" ht="15.75" customHeight="1" x14ac:dyDescent="0.25">
      <c r="A467" s="210"/>
      <c r="B467" s="210"/>
      <c r="C467" s="210"/>
      <c r="D467" s="210"/>
      <c r="E467" s="210"/>
      <c r="F467" s="210"/>
      <c r="G467" s="210"/>
      <c r="H467" s="210"/>
      <c r="I467" s="210"/>
      <c r="J467" s="210"/>
      <c r="K467" s="210"/>
      <c r="L467" s="210"/>
      <c r="M467" s="210"/>
      <c r="N467" s="210"/>
      <c r="O467" s="210"/>
      <c r="P467" s="210"/>
      <c r="Q467" s="210"/>
      <c r="R467" s="210"/>
      <c r="S467" s="210"/>
      <c r="T467" s="210"/>
      <c r="U467" s="210"/>
      <c r="V467" s="210"/>
      <c r="W467" s="210"/>
      <c r="X467" s="210"/>
    </row>
    <row r="468" spans="1:24" ht="15.75" customHeight="1" x14ac:dyDescent="0.25">
      <c r="A468" s="210"/>
      <c r="B468" s="210"/>
      <c r="C468" s="210"/>
      <c r="D468" s="210"/>
      <c r="E468" s="210"/>
      <c r="F468" s="210"/>
      <c r="G468" s="210"/>
      <c r="H468" s="210"/>
      <c r="I468" s="210"/>
      <c r="J468" s="210"/>
      <c r="K468" s="210"/>
      <c r="L468" s="210"/>
      <c r="M468" s="210"/>
      <c r="N468" s="210"/>
      <c r="O468" s="210"/>
      <c r="P468" s="210"/>
      <c r="Q468" s="210"/>
      <c r="R468" s="210"/>
      <c r="S468" s="210"/>
      <c r="T468" s="210"/>
      <c r="U468" s="210"/>
      <c r="V468" s="210"/>
      <c r="W468" s="210"/>
      <c r="X468" s="210"/>
    </row>
    <row r="469" spans="1:24" ht="15.75" customHeight="1" x14ac:dyDescent="0.25">
      <c r="A469" s="210"/>
      <c r="B469" s="210"/>
      <c r="C469" s="210"/>
      <c r="D469" s="210"/>
      <c r="E469" s="210"/>
      <c r="F469" s="210"/>
      <c r="G469" s="210"/>
      <c r="H469" s="210"/>
      <c r="I469" s="210"/>
      <c r="J469" s="210"/>
      <c r="K469" s="210"/>
      <c r="L469" s="210"/>
      <c r="M469" s="210"/>
      <c r="N469" s="210"/>
      <c r="O469" s="210"/>
      <c r="P469" s="210"/>
      <c r="Q469" s="210"/>
      <c r="R469" s="210"/>
      <c r="S469" s="210"/>
      <c r="T469" s="210"/>
      <c r="U469" s="210"/>
      <c r="V469" s="210"/>
      <c r="W469" s="210"/>
      <c r="X469" s="210"/>
    </row>
    <row r="470" spans="1:24" ht="15.75" customHeight="1" x14ac:dyDescent="0.25">
      <c r="A470" s="210"/>
      <c r="B470" s="210"/>
      <c r="C470" s="210"/>
      <c r="D470" s="210"/>
      <c r="E470" s="210"/>
      <c r="F470" s="210"/>
      <c r="G470" s="210"/>
      <c r="H470" s="210"/>
      <c r="I470" s="210"/>
      <c r="J470" s="210"/>
      <c r="K470" s="210"/>
      <c r="L470" s="210"/>
      <c r="M470" s="210"/>
      <c r="N470" s="210"/>
      <c r="O470" s="210"/>
      <c r="P470" s="210"/>
      <c r="Q470" s="210"/>
      <c r="R470" s="210"/>
      <c r="S470" s="210"/>
      <c r="T470" s="210"/>
      <c r="U470" s="210"/>
      <c r="V470" s="210"/>
      <c r="W470" s="210"/>
      <c r="X470" s="210"/>
    </row>
    <row r="471" spans="1:24" ht="15.75" customHeight="1" x14ac:dyDescent="0.25">
      <c r="A471" s="210"/>
      <c r="B471" s="210"/>
      <c r="C471" s="210"/>
      <c r="D471" s="210"/>
      <c r="E471" s="210"/>
      <c r="F471" s="210"/>
      <c r="G471" s="210"/>
      <c r="H471" s="210"/>
      <c r="I471" s="210"/>
      <c r="J471" s="210"/>
      <c r="K471" s="210"/>
      <c r="L471" s="210"/>
      <c r="M471" s="210"/>
      <c r="N471" s="210"/>
      <c r="O471" s="210"/>
      <c r="P471" s="210"/>
      <c r="Q471" s="210"/>
      <c r="R471" s="210"/>
      <c r="S471" s="210"/>
      <c r="T471" s="210"/>
      <c r="U471" s="210"/>
      <c r="V471" s="210"/>
      <c r="W471" s="210"/>
      <c r="X471" s="210"/>
    </row>
    <row r="472" spans="1:24" ht="15.75" customHeight="1" x14ac:dyDescent="0.25">
      <c r="A472" s="210"/>
      <c r="B472" s="210"/>
      <c r="C472" s="210"/>
      <c r="D472" s="210"/>
      <c r="E472" s="210"/>
      <c r="F472" s="210"/>
      <c r="G472" s="210"/>
      <c r="H472" s="210"/>
      <c r="I472" s="210"/>
      <c r="J472" s="210"/>
      <c r="K472" s="210"/>
      <c r="L472" s="210"/>
      <c r="M472" s="210"/>
      <c r="N472" s="210"/>
      <c r="O472" s="210"/>
      <c r="P472" s="210"/>
      <c r="Q472" s="210"/>
      <c r="R472" s="210"/>
      <c r="S472" s="210"/>
      <c r="T472" s="210"/>
      <c r="U472" s="210"/>
      <c r="V472" s="210"/>
      <c r="W472" s="210"/>
      <c r="X472" s="210"/>
    </row>
    <row r="473" spans="1:24" ht="15.75" customHeight="1" x14ac:dyDescent="0.25">
      <c r="A473" s="210"/>
      <c r="B473" s="210"/>
      <c r="C473" s="210"/>
      <c r="D473" s="210"/>
      <c r="E473" s="210"/>
      <c r="F473" s="210"/>
      <c r="G473" s="210"/>
      <c r="H473" s="210"/>
      <c r="I473" s="210"/>
      <c r="J473" s="210"/>
      <c r="K473" s="210"/>
      <c r="L473" s="210"/>
      <c r="M473" s="210"/>
      <c r="N473" s="210"/>
      <c r="O473" s="210"/>
      <c r="P473" s="210"/>
      <c r="Q473" s="210"/>
      <c r="R473" s="210"/>
      <c r="S473" s="210"/>
      <c r="T473" s="210"/>
      <c r="U473" s="210"/>
      <c r="V473" s="210"/>
      <c r="W473" s="210"/>
      <c r="X473" s="210"/>
    </row>
    <row r="474" spans="1:24" ht="15.75" customHeight="1" x14ac:dyDescent="0.25">
      <c r="A474" s="210"/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210"/>
      <c r="P474" s="210"/>
      <c r="Q474" s="210"/>
      <c r="R474" s="210"/>
      <c r="S474" s="210"/>
      <c r="T474" s="210"/>
      <c r="U474" s="210"/>
      <c r="V474" s="210"/>
      <c r="W474" s="210"/>
      <c r="X474" s="210"/>
    </row>
    <row r="475" spans="1:24" ht="15.75" customHeight="1" x14ac:dyDescent="0.25">
      <c r="A475" s="210"/>
      <c r="B475" s="210"/>
      <c r="C475" s="210"/>
      <c r="D475" s="210"/>
      <c r="E475" s="210"/>
      <c r="F475" s="210"/>
      <c r="G475" s="210"/>
      <c r="H475" s="210"/>
      <c r="I475" s="210"/>
      <c r="J475" s="210"/>
      <c r="K475" s="210"/>
      <c r="L475" s="210"/>
      <c r="M475" s="210"/>
      <c r="N475" s="210"/>
      <c r="O475" s="210"/>
      <c r="P475" s="210"/>
      <c r="Q475" s="210"/>
      <c r="R475" s="210"/>
      <c r="S475" s="210"/>
      <c r="T475" s="210"/>
      <c r="U475" s="210"/>
      <c r="V475" s="210"/>
      <c r="W475" s="210"/>
      <c r="X475" s="210"/>
    </row>
    <row r="476" spans="1:24" ht="15.75" customHeight="1" x14ac:dyDescent="0.25">
      <c r="A476" s="210"/>
      <c r="B476" s="210"/>
      <c r="C476" s="210"/>
      <c r="D476" s="210"/>
      <c r="E476" s="210"/>
      <c r="F476" s="210"/>
      <c r="G476" s="210"/>
      <c r="H476" s="210"/>
      <c r="I476" s="210"/>
      <c r="J476" s="210"/>
      <c r="K476" s="210"/>
      <c r="L476" s="210"/>
      <c r="M476" s="210"/>
      <c r="N476" s="210"/>
      <c r="O476" s="210"/>
      <c r="P476" s="210"/>
      <c r="Q476" s="210"/>
      <c r="R476" s="210"/>
      <c r="S476" s="210"/>
      <c r="T476" s="210"/>
      <c r="U476" s="210"/>
      <c r="V476" s="210"/>
      <c r="W476" s="210"/>
      <c r="X476" s="210"/>
    </row>
    <row r="477" spans="1:24" ht="15.75" customHeight="1" x14ac:dyDescent="0.25">
      <c r="A477" s="210"/>
      <c r="B477" s="210"/>
      <c r="C477" s="210"/>
      <c r="D477" s="210"/>
      <c r="E477" s="210"/>
      <c r="F477" s="210"/>
      <c r="G477" s="210"/>
      <c r="H477" s="210"/>
      <c r="I477" s="210"/>
      <c r="J477" s="210"/>
      <c r="K477" s="210"/>
      <c r="L477" s="210"/>
      <c r="M477" s="210"/>
      <c r="N477" s="210"/>
      <c r="O477" s="210"/>
      <c r="P477" s="210"/>
      <c r="Q477" s="210"/>
      <c r="R477" s="210"/>
      <c r="S477" s="210"/>
      <c r="T477" s="210"/>
      <c r="U477" s="210"/>
      <c r="V477" s="210"/>
      <c r="W477" s="210"/>
      <c r="X477" s="210"/>
    </row>
    <row r="478" spans="1:24" ht="15.75" customHeight="1" x14ac:dyDescent="0.25">
      <c r="A478" s="210"/>
      <c r="B478" s="210"/>
      <c r="C478" s="210"/>
      <c r="D478" s="210"/>
      <c r="E478" s="210"/>
      <c r="F478" s="210"/>
      <c r="G478" s="210"/>
      <c r="H478" s="210"/>
      <c r="I478" s="210"/>
      <c r="J478" s="210"/>
      <c r="K478" s="210"/>
      <c r="L478" s="210"/>
      <c r="M478" s="210"/>
      <c r="N478" s="210"/>
      <c r="O478" s="210"/>
      <c r="P478" s="210"/>
      <c r="Q478" s="210"/>
      <c r="R478" s="210"/>
      <c r="S478" s="210"/>
      <c r="T478" s="210"/>
      <c r="U478" s="210"/>
      <c r="V478" s="210"/>
      <c r="W478" s="210"/>
      <c r="X478" s="210"/>
    </row>
    <row r="479" spans="1:24" ht="15.75" customHeight="1" x14ac:dyDescent="0.25">
      <c r="A479" s="210"/>
      <c r="B479" s="210"/>
      <c r="C479" s="210"/>
      <c r="D479" s="210"/>
      <c r="E479" s="210"/>
      <c r="F479" s="210"/>
      <c r="G479" s="210"/>
      <c r="H479" s="210"/>
      <c r="I479" s="210"/>
      <c r="J479" s="210"/>
      <c r="K479" s="210"/>
      <c r="L479" s="210"/>
      <c r="M479" s="210"/>
      <c r="N479" s="210"/>
      <c r="O479" s="210"/>
      <c r="P479" s="210"/>
      <c r="Q479" s="210"/>
      <c r="R479" s="210"/>
      <c r="S479" s="210"/>
      <c r="T479" s="210"/>
      <c r="U479" s="210"/>
      <c r="V479" s="210"/>
      <c r="W479" s="210"/>
      <c r="X479" s="210"/>
    </row>
    <row r="480" spans="1:24" ht="15.75" customHeight="1" x14ac:dyDescent="0.25">
      <c r="A480" s="210"/>
      <c r="B480" s="210"/>
      <c r="C480" s="210"/>
      <c r="D480" s="210"/>
      <c r="E480" s="210"/>
      <c r="F480" s="210"/>
      <c r="G480" s="210"/>
      <c r="H480" s="210"/>
      <c r="I480" s="210"/>
      <c r="J480" s="210"/>
      <c r="K480" s="210"/>
      <c r="L480" s="210"/>
      <c r="M480" s="210"/>
      <c r="N480" s="210"/>
      <c r="O480" s="210"/>
      <c r="P480" s="210"/>
      <c r="Q480" s="210"/>
      <c r="R480" s="210"/>
      <c r="S480" s="210"/>
      <c r="T480" s="210"/>
      <c r="U480" s="210"/>
      <c r="V480" s="210"/>
      <c r="W480" s="210"/>
      <c r="X480" s="210"/>
    </row>
    <row r="481" spans="1:24" ht="15.75" customHeight="1" x14ac:dyDescent="0.25">
      <c r="A481" s="210"/>
      <c r="B481" s="210"/>
      <c r="C481" s="210"/>
      <c r="D481" s="210"/>
      <c r="E481" s="210"/>
      <c r="F481" s="210"/>
      <c r="G481" s="210"/>
      <c r="H481" s="210"/>
      <c r="I481" s="210"/>
      <c r="J481" s="210"/>
      <c r="K481" s="210"/>
      <c r="L481" s="210"/>
      <c r="M481" s="210"/>
      <c r="N481" s="210"/>
      <c r="O481" s="210"/>
      <c r="P481" s="210"/>
      <c r="Q481" s="210"/>
      <c r="R481" s="210"/>
      <c r="S481" s="210"/>
      <c r="T481" s="210"/>
      <c r="U481" s="210"/>
      <c r="V481" s="210"/>
      <c r="W481" s="210"/>
      <c r="X481" s="210"/>
    </row>
    <row r="482" spans="1:24" ht="15.75" customHeight="1" x14ac:dyDescent="0.25">
      <c r="A482" s="210"/>
      <c r="B482" s="210"/>
      <c r="C482" s="210"/>
      <c r="D482" s="210"/>
      <c r="E482" s="210"/>
      <c r="F482" s="210"/>
      <c r="G482" s="210"/>
      <c r="H482" s="210"/>
      <c r="I482" s="210"/>
      <c r="J482" s="210"/>
      <c r="K482" s="210"/>
      <c r="L482" s="210"/>
      <c r="M482" s="210"/>
      <c r="N482" s="210"/>
      <c r="O482" s="210"/>
      <c r="P482" s="210"/>
      <c r="Q482" s="210"/>
      <c r="R482" s="210"/>
      <c r="S482" s="210"/>
      <c r="T482" s="210"/>
      <c r="U482" s="210"/>
      <c r="V482" s="210"/>
      <c r="W482" s="210"/>
      <c r="X482" s="210"/>
    </row>
    <row r="483" spans="1:24" ht="15.75" customHeight="1" x14ac:dyDescent="0.25">
      <c r="A483" s="210"/>
      <c r="B483" s="210"/>
      <c r="C483" s="210"/>
      <c r="D483" s="210"/>
      <c r="E483" s="210"/>
      <c r="F483" s="210"/>
      <c r="G483" s="210"/>
      <c r="H483" s="210"/>
      <c r="I483" s="210"/>
      <c r="J483" s="210"/>
      <c r="K483" s="210"/>
      <c r="L483" s="210"/>
      <c r="M483" s="210"/>
      <c r="N483" s="210"/>
      <c r="O483" s="210"/>
      <c r="P483" s="210"/>
      <c r="Q483" s="210"/>
      <c r="R483" s="210"/>
      <c r="S483" s="210"/>
      <c r="T483" s="210"/>
      <c r="U483" s="210"/>
      <c r="V483" s="210"/>
      <c r="W483" s="210"/>
      <c r="X483" s="210"/>
    </row>
    <row r="484" spans="1:24" ht="15.75" customHeight="1" x14ac:dyDescent="0.25">
      <c r="A484" s="210"/>
      <c r="B484" s="210"/>
      <c r="C484" s="210"/>
      <c r="D484" s="210"/>
      <c r="E484" s="210"/>
      <c r="F484" s="210"/>
      <c r="G484" s="210"/>
      <c r="H484" s="210"/>
      <c r="I484" s="210"/>
      <c r="J484" s="210"/>
      <c r="K484" s="210"/>
      <c r="L484" s="210"/>
      <c r="M484" s="210"/>
      <c r="N484" s="210"/>
      <c r="O484" s="210"/>
      <c r="P484" s="210"/>
      <c r="Q484" s="210"/>
      <c r="R484" s="210"/>
      <c r="S484" s="210"/>
      <c r="T484" s="210"/>
      <c r="U484" s="210"/>
      <c r="V484" s="210"/>
      <c r="W484" s="210"/>
      <c r="X484" s="210"/>
    </row>
    <row r="485" spans="1:24" ht="15.75" customHeight="1" x14ac:dyDescent="0.25">
      <c r="A485" s="210"/>
      <c r="B485" s="210"/>
      <c r="C485" s="210"/>
      <c r="D485" s="210"/>
      <c r="E485" s="210"/>
      <c r="F485" s="210"/>
      <c r="G485" s="210"/>
      <c r="H485" s="210"/>
      <c r="I485" s="210"/>
      <c r="J485" s="210"/>
      <c r="K485" s="210"/>
      <c r="L485" s="210"/>
      <c r="M485" s="210"/>
      <c r="N485" s="210"/>
      <c r="O485" s="210"/>
      <c r="P485" s="210"/>
      <c r="Q485" s="210"/>
      <c r="R485" s="210"/>
      <c r="S485" s="210"/>
      <c r="T485" s="210"/>
      <c r="U485" s="210"/>
      <c r="V485" s="210"/>
      <c r="W485" s="210"/>
      <c r="X485" s="210"/>
    </row>
    <row r="486" spans="1:24" ht="15.75" customHeight="1" x14ac:dyDescent="0.25">
      <c r="A486" s="210"/>
      <c r="B486" s="210"/>
      <c r="C486" s="210"/>
      <c r="D486" s="210"/>
      <c r="E486" s="210"/>
      <c r="F486" s="210"/>
      <c r="G486" s="210"/>
      <c r="H486" s="210"/>
      <c r="I486" s="210"/>
      <c r="J486" s="210"/>
      <c r="K486" s="210"/>
      <c r="L486" s="210"/>
      <c r="M486" s="210"/>
      <c r="N486" s="210"/>
      <c r="O486" s="210"/>
      <c r="P486" s="210"/>
      <c r="Q486" s="210"/>
      <c r="R486" s="210"/>
      <c r="S486" s="210"/>
      <c r="T486" s="210"/>
      <c r="U486" s="210"/>
      <c r="V486" s="210"/>
      <c r="W486" s="210"/>
      <c r="X486" s="210"/>
    </row>
    <row r="487" spans="1:24" ht="15.75" customHeight="1" x14ac:dyDescent="0.25">
      <c r="A487" s="210"/>
      <c r="B487" s="210"/>
      <c r="C487" s="210"/>
      <c r="D487" s="210"/>
      <c r="E487" s="210"/>
      <c r="F487" s="210"/>
      <c r="G487" s="210"/>
      <c r="H487" s="210"/>
      <c r="I487" s="210"/>
      <c r="J487" s="210"/>
      <c r="K487" s="210"/>
      <c r="L487" s="210"/>
      <c r="M487" s="210"/>
      <c r="N487" s="210"/>
      <c r="O487" s="210"/>
      <c r="P487" s="210"/>
      <c r="Q487" s="210"/>
      <c r="R487" s="210"/>
      <c r="S487" s="210"/>
      <c r="T487" s="210"/>
      <c r="U487" s="210"/>
      <c r="V487" s="210"/>
      <c r="W487" s="210"/>
      <c r="X487" s="210"/>
    </row>
    <row r="488" spans="1:24" ht="15.75" customHeight="1" x14ac:dyDescent="0.25">
      <c r="A488" s="210"/>
      <c r="B488" s="210"/>
      <c r="C488" s="210"/>
      <c r="D488" s="210"/>
      <c r="E488" s="210"/>
      <c r="F488" s="210"/>
      <c r="G488" s="210"/>
      <c r="H488" s="210"/>
      <c r="I488" s="210"/>
      <c r="J488" s="210"/>
      <c r="K488" s="210"/>
      <c r="L488" s="210"/>
      <c r="M488" s="210"/>
      <c r="N488" s="210"/>
      <c r="O488" s="210"/>
      <c r="P488" s="210"/>
      <c r="Q488" s="210"/>
      <c r="R488" s="210"/>
      <c r="S488" s="210"/>
      <c r="T488" s="210"/>
      <c r="U488" s="210"/>
      <c r="V488" s="210"/>
      <c r="W488" s="210"/>
      <c r="X488" s="210"/>
    </row>
    <row r="489" spans="1:24" ht="15.75" customHeight="1" x14ac:dyDescent="0.25">
      <c r="A489" s="210"/>
      <c r="B489" s="210"/>
      <c r="C489" s="210"/>
      <c r="D489" s="210"/>
      <c r="E489" s="210"/>
      <c r="F489" s="210"/>
      <c r="G489" s="210"/>
      <c r="H489" s="210"/>
      <c r="I489" s="210"/>
      <c r="J489" s="210"/>
      <c r="K489" s="210"/>
      <c r="L489" s="210"/>
      <c r="M489" s="210"/>
      <c r="N489" s="210"/>
      <c r="O489" s="210"/>
      <c r="P489" s="210"/>
      <c r="Q489" s="210"/>
      <c r="R489" s="210"/>
      <c r="S489" s="210"/>
      <c r="T489" s="210"/>
      <c r="U489" s="210"/>
      <c r="V489" s="210"/>
      <c r="W489" s="210"/>
      <c r="X489" s="210"/>
    </row>
    <row r="490" spans="1:24" ht="15.75" customHeight="1" x14ac:dyDescent="0.25">
      <c r="A490" s="210"/>
      <c r="B490" s="210"/>
      <c r="C490" s="210"/>
      <c r="D490" s="210"/>
      <c r="E490" s="210"/>
      <c r="F490" s="210"/>
      <c r="G490" s="210"/>
      <c r="H490" s="210"/>
      <c r="I490" s="210"/>
      <c r="J490" s="210"/>
      <c r="K490" s="210"/>
      <c r="L490" s="210"/>
      <c r="M490" s="210"/>
      <c r="N490" s="210"/>
      <c r="O490" s="210"/>
      <c r="P490" s="210"/>
      <c r="Q490" s="210"/>
      <c r="R490" s="210"/>
      <c r="S490" s="210"/>
      <c r="T490" s="210"/>
      <c r="U490" s="210"/>
      <c r="V490" s="210"/>
      <c r="W490" s="210"/>
      <c r="X490" s="210"/>
    </row>
    <row r="491" spans="1:24" ht="15.75" customHeight="1" x14ac:dyDescent="0.25">
      <c r="A491" s="210"/>
      <c r="B491" s="210"/>
      <c r="C491" s="210"/>
      <c r="D491" s="210"/>
      <c r="E491" s="210"/>
      <c r="F491" s="210"/>
      <c r="G491" s="210"/>
      <c r="H491" s="210"/>
      <c r="I491" s="210"/>
      <c r="J491" s="210"/>
      <c r="K491" s="210"/>
      <c r="L491" s="210"/>
      <c r="M491" s="210"/>
      <c r="N491" s="210"/>
      <c r="O491" s="210"/>
      <c r="P491" s="210"/>
      <c r="Q491" s="210"/>
      <c r="R491" s="210"/>
      <c r="S491" s="210"/>
      <c r="T491" s="210"/>
      <c r="U491" s="210"/>
      <c r="V491" s="210"/>
      <c r="W491" s="210"/>
      <c r="X491" s="210"/>
    </row>
    <row r="492" spans="1:24" ht="15.75" customHeight="1" x14ac:dyDescent="0.25">
      <c r="A492" s="210"/>
      <c r="B492" s="210"/>
      <c r="C492" s="210"/>
      <c r="D492" s="210"/>
      <c r="E492" s="210"/>
      <c r="F492" s="210"/>
      <c r="G492" s="210"/>
      <c r="H492" s="210"/>
      <c r="I492" s="210"/>
      <c r="J492" s="210"/>
      <c r="K492" s="210"/>
      <c r="L492" s="210"/>
      <c r="M492" s="210"/>
      <c r="N492" s="210"/>
      <c r="O492" s="210"/>
      <c r="P492" s="210"/>
      <c r="Q492" s="210"/>
      <c r="R492" s="210"/>
      <c r="S492" s="210"/>
      <c r="T492" s="210"/>
      <c r="U492" s="210"/>
      <c r="V492" s="210"/>
      <c r="W492" s="210"/>
      <c r="X492" s="210"/>
    </row>
    <row r="493" spans="1:24" ht="15.75" customHeight="1" x14ac:dyDescent="0.25">
      <c r="A493" s="210"/>
      <c r="B493" s="210"/>
      <c r="C493" s="210"/>
      <c r="D493" s="210"/>
      <c r="E493" s="210"/>
      <c r="F493" s="210"/>
      <c r="G493" s="210"/>
      <c r="H493" s="210"/>
      <c r="I493" s="210"/>
      <c r="J493" s="210"/>
      <c r="K493" s="210"/>
      <c r="L493" s="210"/>
      <c r="M493" s="210"/>
      <c r="N493" s="210"/>
      <c r="O493" s="210"/>
      <c r="P493" s="210"/>
      <c r="Q493" s="210"/>
      <c r="R493" s="210"/>
      <c r="S493" s="210"/>
      <c r="T493" s="210"/>
      <c r="U493" s="210"/>
      <c r="V493" s="210"/>
      <c r="W493" s="210"/>
      <c r="X493" s="210"/>
    </row>
    <row r="494" spans="1:24" ht="15.75" customHeight="1" x14ac:dyDescent="0.25">
      <c r="A494" s="210"/>
      <c r="B494" s="210"/>
      <c r="C494" s="210"/>
      <c r="D494" s="210"/>
      <c r="E494" s="210"/>
      <c r="F494" s="210"/>
      <c r="G494" s="210"/>
      <c r="H494" s="210"/>
      <c r="I494" s="210"/>
      <c r="J494" s="210"/>
      <c r="K494" s="210"/>
      <c r="L494" s="210"/>
      <c r="M494" s="210"/>
      <c r="N494" s="210"/>
      <c r="O494" s="210"/>
      <c r="P494" s="210"/>
      <c r="Q494" s="210"/>
      <c r="R494" s="210"/>
      <c r="S494" s="210"/>
      <c r="T494" s="210"/>
      <c r="U494" s="210"/>
      <c r="V494" s="210"/>
      <c r="W494" s="210"/>
      <c r="X494" s="210"/>
    </row>
    <row r="495" spans="1:24" ht="15.75" customHeight="1" x14ac:dyDescent="0.25">
      <c r="A495" s="210"/>
      <c r="B495" s="210"/>
      <c r="C495" s="210"/>
      <c r="D495" s="210"/>
      <c r="E495" s="210"/>
      <c r="F495" s="210"/>
      <c r="G495" s="210"/>
      <c r="H495" s="210"/>
      <c r="I495" s="210"/>
      <c r="J495" s="210"/>
      <c r="K495" s="210"/>
      <c r="L495" s="210"/>
      <c r="M495" s="210"/>
      <c r="N495" s="210"/>
      <c r="O495" s="210"/>
      <c r="P495" s="210"/>
      <c r="Q495" s="210"/>
      <c r="R495" s="210"/>
      <c r="S495" s="210"/>
      <c r="T495" s="210"/>
      <c r="U495" s="210"/>
      <c r="V495" s="210"/>
      <c r="W495" s="210"/>
      <c r="X495" s="210"/>
    </row>
    <row r="496" spans="1:24" ht="15.75" customHeight="1" x14ac:dyDescent="0.25">
      <c r="A496" s="210"/>
      <c r="B496" s="210"/>
      <c r="C496" s="210"/>
      <c r="D496" s="210"/>
      <c r="E496" s="210"/>
      <c r="F496" s="210"/>
      <c r="G496" s="210"/>
      <c r="H496" s="210"/>
      <c r="I496" s="210"/>
      <c r="J496" s="210"/>
      <c r="K496" s="210"/>
      <c r="L496" s="210"/>
      <c r="M496" s="210"/>
      <c r="N496" s="210"/>
      <c r="O496" s="210"/>
      <c r="P496" s="210"/>
      <c r="Q496" s="210"/>
      <c r="R496" s="210"/>
      <c r="S496" s="210"/>
      <c r="T496" s="210"/>
      <c r="U496" s="210"/>
      <c r="V496" s="210"/>
      <c r="W496" s="210"/>
      <c r="X496" s="210"/>
    </row>
    <row r="497" spans="1:24" ht="15.75" customHeight="1" x14ac:dyDescent="0.25">
      <c r="A497" s="210"/>
      <c r="B497" s="210"/>
      <c r="C497" s="210"/>
      <c r="D497" s="210"/>
      <c r="E497" s="210"/>
      <c r="F497" s="210"/>
      <c r="G497" s="210"/>
      <c r="H497" s="210"/>
      <c r="I497" s="210"/>
      <c r="J497" s="210"/>
      <c r="K497" s="210"/>
      <c r="L497" s="210"/>
      <c r="M497" s="210"/>
      <c r="N497" s="210"/>
      <c r="O497" s="210"/>
      <c r="P497" s="210"/>
      <c r="Q497" s="210"/>
      <c r="R497" s="210"/>
      <c r="S497" s="210"/>
      <c r="T497" s="210"/>
      <c r="U497" s="210"/>
      <c r="V497" s="210"/>
      <c r="W497" s="210"/>
      <c r="X497" s="210"/>
    </row>
    <row r="498" spans="1:24" ht="15.75" customHeight="1" x14ac:dyDescent="0.25">
      <c r="A498" s="210"/>
      <c r="B498" s="210"/>
      <c r="C498" s="210"/>
      <c r="D498" s="210"/>
      <c r="E498" s="210"/>
      <c r="F498" s="210"/>
      <c r="G498" s="210"/>
      <c r="H498" s="210"/>
      <c r="I498" s="210"/>
      <c r="J498" s="210"/>
      <c r="K498" s="210"/>
      <c r="L498" s="210"/>
      <c r="M498" s="210"/>
      <c r="N498" s="210"/>
      <c r="O498" s="210"/>
      <c r="P498" s="210"/>
      <c r="Q498" s="210"/>
      <c r="R498" s="210"/>
      <c r="S498" s="210"/>
      <c r="T498" s="210"/>
      <c r="U498" s="210"/>
      <c r="V498" s="210"/>
      <c r="W498" s="210"/>
      <c r="X498" s="210"/>
    </row>
    <row r="499" spans="1:24" ht="15.75" customHeight="1" x14ac:dyDescent="0.25">
      <c r="A499" s="210"/>
      <c r="B499" s="210"/>
      <c r="C499" s="210"/>
      <c r="D499" s="210"/>
      <c r="E499" s="210"/>
      <c r="F499" s="210"/>
      <c r="G499" s="210"/>
      <c r="H499" s="210"/>
      <c r="I499" s="210"/>
      <c r="J499" s="210"/>
      <c r="K499" s="210"/>
      <c r="L499" s="210"/>
      <c r="M499" s="210"/>
      <c r="N499" s="210"/>
      <c r="O499" s="210"/>
      <c r="P499" s="210"/>
      <c r="Q499" s="210"/>
      <c r="R499" s="210"/>
      <c r="S499" s="210"/>
      <c r="T499" s="210"/>
      <c r="U499" s="210"/>
      <c r="V499" s="210"/>
      <c r="W499" s="210"/>
      <c r="X499" s="210"/>
    </row>
    <row r="500" spans="1:24" ht="15.75" customHeight="1" x14ac:dyDescent="0.25">
      <c r="A500" s="210"/>
      <c r="B500" s="210"/>
      <c r="C500" s="210"/>
      <c r="D500" s="210"/>
      <c r="E500" s="210"/>
      <c r="F500" s="210"/>
      <c r="G500" s="210"/>
      <c r="H500" s="210"/>
      <c r="I500" s="210"/>
      <c r="J500" s="210"/>
      <c r="K500" s="210"/>
      <c r="L500" s="210"/>
      <c r="M500" s="210"/>
      <c r="N500" s="210"/>
      <c r="O500" s="210"/>
      <c r="P500" s="210"/>
      <c r="Q500" s="210"/>
      <c r="R500" s="210"/>
      <c r="S500" s="210"/>
      <c r="T500" s="210"/>
      <c r="U500" s="210"/>
      <c r="V500" s="210"/>
      <c r="W500" s="210"/>
      <c r="X500" s="210"/>
    </row>
    <row r="501" spans="1:24" ht="15.75" customHeight="1" x14ac:dyDescent="0.25">
      <c r="A501" s="210"/>
      <c r="B501" s="210"/>
      <c r="C501" s="210"/>
      <c r="D501" s="210"/>
      <c r="E501" s="210"/>
      <c r="F501" s="210"/>
      <c r="G501" s="210"/>
      <c r="H501" s="210"/>
      <c r="I501" s="210"/>
      <c r="J501" s="210"/>
      <c r="K501" s="210"/>
      <c r="L501" s="210"/>
      <c r="M501" s="210"/>
      <c r="N501" s="210"/>
      <c r="O501" s="210"/>
      <c r="P501" s="210"/>
      <c r="Q501" s="210"/>
      <c r="R501" s="210"/>
      <c r="S501" s="210"/>
      <c r="T501" s="210"/>
      <c r="U501" s="210"/>
      <c r="V501" s="210"/>
      <c r="W501" s="210"/>
      <c r="X501" s="210"/>
    </row>
    <row r="502" spans="1:24" ht="15.75" customHeight="1" x14ac:dyDescent="0.25">
      <c r="A502" s="210"/>
      <c r="B502" s="210"/>
      <c r="C502" s="210"/>
      <c r="D502" s="210"/>
      <c r="E502" s="210"/>
      <c r="F502" s="210"/>
      <c r="G502" s="210"/>
      <c r="H502" s="210"/>
      <c r="I502" s="210"/>
      <c r="J502" s="210"/>
      <c r="K502" s="210"/>
      <c r="L502" s="210"/>
      <c r="M502" s="210"/>
      <c r="N502" s="210"/>
      <c r="O502" s="210"/>
      <c r="P502" s="210"/>
      <c r="Q502" s="210"/>
      <c r="R502" s="210"/>
      <c r="S502" s="210"/>
      <c r="T502" s="210"/>
      <c r="U502" s="210"/>
      <c r="V502" s="210"/>
      <c r="W502" s="210"/>
      <c r="X502" s="210"/>
    </row>
    <row r="503" spans="1:24" ht="15.75" customHeight="1" x14ac:dyDescent="0.25">
      <c r="A503" s="210"/>
      <c r="B503" s="210"/>
      <c r="C503" s="210"/>
      <c r="D503" s="210"/>
      <c r="E503" s="210"/>
      <c r="F503" s="210"/>
      <c r="G503" s="210"/>
      <c r="H503" s="210"/>
      <c r="I503" s="210"/>
      <c r="J503" s="210"/>
      <c r="K503" s="210"/>
      <c r="L503" s="210"/>
      <c r="M503" s="210"/>
      <c r="N503" s="210"/>
      <c r="O503" s="210"/>
      <c r="P503" s="210"/>
      <c r="Q503" s="210"/>
      <c r="R503" s="210"/>
      <c r="S503" s="210"/>
      <c r="T503" s="210"/>
      <c r="U503" s="210"/>
      <c r="V503" s="210"/>
      <c r="W503" s="210"/>
      <c r="X503" s="210"/>
    </row>
    <row r="504" spans="1:24" ht="15.75" customHeight="1" x14ac:dyDescent="0.25">
      <c r="A504" s="210"/>
      <c r="B504" s="210"/>
      <c r="C504" s="210"/>
      <c r="D504" s="210"/>
      <c r="E504" s="210"/>
      <c r="F504" s="210"/>
      <c r="G504" s="210"/>
      <c r="H504" s="210"/>
      <c r="I504" s="210"/>
      <c r="J504" s="210"/>
      <c r="K504" s="210"/>
      <c r="L504" s="210"/>
      <c r="M504" s="210"/>
      <c r="N504" s="210"/>
      <c r="O504" s="210"/>
      <c r="P504" s="210"/>
      <c r="Q504" s="210"/>
      <c r="R504" s="210"/>
      <c r="S504" s="210"/>
      <c r="T504" s="210"/>
      <c r="U504" s="210"/>
      <c r="V504" s="210"/>
      <c r="W504" s="210"/>
      <c r="X504" s="210"/>
    </row>
    <row r="505" spans="1:24" ht="15.75" customHeight="1" x14ac:dyDescent="0.25">
      <c r="A505" s="210"/>
      <c r="B505" s="210"/>
      <c r="C505" s="210"/>
      <c r="D505" s="210"/>
      <c r="E505" s="210"/>
      <c r="F505" s="210"/>
      <c r="G505" s="210"/>
      <c r="H505" s="210"/>
      <c r="I505" s="210"/>
      <c r="J505" s="210"/>
      <c r="K505" s="210"/>
      <c r="L505" s="210"/>
      <c r="M505" s="210"/>
      <c r="N505" s="210"/>
      <c r="O505" s="210"/>
      <c r="P505" s="210"/>
      <c r="Q505" s="210"/>
      <c r="R505" s="210"/>
      <c r="S505" s="210"/>
      <c r="T505" s="210"/>
      <c r="U505" s="210"/>
      <c r="V505" s="210"/>
      <c r="W505" s="210"/>
      <c r="X505" s="210"/>
    </row>
    <row r="506" spans="1:24" ht="15.75" customHeight="1" x14ac:dyDescent="0.25">
      <c r="A506" s="210"/>
      <c r="B506" s="210"/>
      <c r="C506" s="210"/>
      <c r="D506" s="210"/>
      <c r="E506" s="210"/>
      <c r="F506" s="210"/>
      <c r="G506" s="210"/>
      <c r="H506" s="210"/>
      <c r="I506" s="210"/>
      <c r="J506" s="210"/>
      <c r="K506" s="210"/>
      <c r="L506" s="210"/>
      <c r="M506" s="210"/>
      <c r="N506" s="210"/>
      <c r="O506" s="210"/>
      <c r="P506" s="210"/>
      <c r="Q506" s="210"/>
      <c r="R506" s="210"/>
      <c r="S506" s="210"/>
      <c r="T506" s="210"/>
      <c r="U506" s="210"/>
      <c r="V506" s="210"/>
      <c r="W506" s="210"/>
      <c r="X506" s="210"/>
    </row>
    <row r="507" spans="1:24" ht="15.75" customHeight="1" x14ac:dyDescent="0.25">
      <c r="A507" s="210"/>
      <c r="B507" s="210"/>
      <c r="C507" s="210"/>
      <c r="D507" s="210"/>
      <c r="E507" s="210"/>
      <c r="F507" s="210"/>
      <c r="G507" s="210"/>
      <c r="H507" s="210"/>
      <c r="I507" s="210"/>
      <c r="J507" s="210"/>
      <c r="K507" s="210"/>
      <c r="L507" s="210"/>
      <c r="M507" s="210"/>
      <c r="N507" s="210"/>
      <c r="O507" s="210"/>
      <c r="P507" s="210"/>
      <c r="Q507" s="210"/>
      <c r="R507" s="210"/>
      <c r="S507" s="210"/>
      <c r="T507" s="210"/>
      <c r="U507" s="210"/>
      <c r="V507" s="210"/>
      <c r="W507" s="210"/>
      <c r="X507" s="210"/>
    </row>
    <row r="508" spans="1:24" ht="15.75" customHeight="1" x14ac:dyDescent="0.25">
      <c r="A508" s="210"/>
      <c r="B508" s="210"/>
      <c r="C508" s="210"/>
      <c r="D508" s="210"/>
      <c r="E508" s="210"/>
      <c r="F508" s="210"/>
      <c r="G508" s="210"/>
      <c r="H508" s="210"/>
      <c r="I508" s="210"/>
      <c r="J508" s="210"/>
      <c r="K508" s="210"/>
      <c r="L508" s="210"/>
      <c r="M508" s="210"/>
      <c r="N508" s="210"/>
      <c r="O508" s="210"/>
      <c r="P508" s="210"/>
      <c r="Q508" s="210"/>
      <c r="R508" s="210"/>
      <c r="S508" s="210"/>
      <c r="T508" s="210"/>
      <c r="U508" s="210"/>
      <c r="V508" s="210"/>
      <c r="W508" s="210"/>
      <c r="X508" s="210"/>
    </row>
    <row r="509" spans="1:24" ht="15.75" customHeight="1" x14ac:dyDescent="0.25">
      <c r="A509" s="210"/>
      <c r="B509" s="210"/>
      <c r="C509" s="210"/>
      <c r="D509" s="210"/>
      <c r="E509" s="210"/>
      <c r="F509" s="210"/>
      <c r="G509" s="210"/>
      <c r="H509" s="210"/>
      <c r="I509" s="210"/>
      <c r="J509" s="210"/>
      <c r="K509" s="210"/>
      <c r="L509" s="210"/>
      <c r="M509" s="210"/>
      <c r="N509" s="210"/>
      <c r="O509" s="210"/>
      <c r="P509" s="210"/>
      <c r="Q509" s="210"/>
      <c r="R509" s="210"/>
      <c r="S509" s="210"/>
      <c r="T509" s="210"/>
      <c r="U509" s="210"/>
      <c r="V509" s="210"/>
      <c r="W509" s="210"/>
      <c r="X509" s="210"/>
    </row>
    <row r="510" spans="1:24" ht="15.75" customHeight="1" x14ac:dyDescent="0.25">
      <c r="A510" s="210"/>
      <c r="B510" s="210"/>
      <c r="C510" s="210"/>
      <c r="D510" s="210"/>
      <c r="E510" s="210"/>
      <c r="F510" s="210"/>
      <c r="G510" s="210"/>
      <c r="H510" s="210"/>
      <c r="I510" s="210"/>
      <c r="J510" s="210"/>
      <c r="K510" s="210"/>
      <c r="L510" s="210"/>
      <c r="M510" s="210"/>
      <c r="N510" s="210"/>
      <c r="O510" s="210"/>
      <c r="P510" s="210"/>
      <c r="Q510" s="210"/>
      <c r="R510" s="210"/>
      <c r="S510" s="210"/>
      <c r="T510" s="210"/>
      <c r="U510" s="210"/>
      <c r="V510" s="210"/>
      <c r="W510" s="210"/>
      <c r="X510" s="210"/>
    </row>
    <row r="511" spans="1:24" ht="15.75" customHeight="1" x14ac:dyDescent="0.25">
      <c r="A511" s="210"/>
      <c r="B511" s="210"/>
      <c r="C511" s="210"/>
      <c r="D511" s="210"/>
      <c r="E511" s="210"/>
      <c r="F511" s="210"/>
      <c r="G511" s="210"/>
      <c r="H511" s="210"/>
      <c r="I511" s="210"/>
      <c r="J511" s="210"/>
      <c r="K511" s="210"/>
      <c r="L511" s="210"/>
      <c r="M511" s="210"/>
      <c r="N511" s="210"/>
      <c r="O511" s="210"/>
      <c r="P511" s="210"/>
      <c r="Q511" s="210"/>
      <c r="R511" s="210"/>
      <c r="S511" s="210"/>
      <c r="T511" s="210"/>
      <c r="U511" s="210"/>
      <c r="V511" s="210"/>
      <c r="W511" s="210"/>
      <c r="X511" s="210"/>
    </row>
    <row r="512" spans="1:24" ht="15.75" customHeight="1" x14ac:dyDescent="0.25">
      <c r="A512" s="210"/>
      <c r="B512" s="210"/>
      <c r="C512" s="210"/>
      <c r="D512" s="210"/>
      <c r="E512" s="210"/>
      <c r="F512" s="210"/>
      <c r="G512" s="210"/>
      <c r="H512" s="210"/>
      <c r="I512" s="210"/>
      <c r="J512" s="210"/>
      <c r="K512" s="210"/>
      <c r="L512" s="210"/>
      <c r="M512" s="210"/>
      <c r="N512" s="210"/>
      <c r="O512" s="210"/>
      <c r="P512" s="210"/>
      <c r="Q512" s="210"/>
      <c r="R512" s="210"/>
      <c r="S512" s="210"/>
      <c r="T512" s="210"/>
      <c r="U512" s="210"/>
      <c r="V512" s="210"/>
      <c r="W512" s="210"/>
      <c r="X512" s="210"/>
    </row>
    <row r="513" spans="1:24" ht="15.75" customHeight="1" x14ac:dyDescent="0.25">
      <c r="A513" s="210"/>
      <c r="B513" s="210"/>
      <c r="C513" s="210"/>
      <c r="D513" s="210"/>
      <c r="E513" s="210"/>
      <c r="F513" s="210"/>
      <c r="G513" s="210"/>
      <c r="H513" s="210"/>
      <c r="I513" s="210"/>
      <c r="J513" s="210"/>
      <c r="K513" s="210"/>
      <c r="L513" s="210"/>
      <c r="M513" s="210"/>
      <c r="N513" s="210"/>
      <c r="O513" s="210"/>
      <c r="P513" s="210"/>
      <c r="Q513" s="210"/>
      <c r="R513" s="210"/>
      <c r="S513" s="210"/>
      <c r="T513" s="210"/>
      <c r="U513" s="210"/>
      <c r="V513" s="210"/>
      <c r="W513" s="210"/>
      <c r="X513" s="210"/>
    </row>
    <row r="514" spans="1:24" ht="15.75" customHeight="1" x14ac:dyDescent="0.25">
      <c r="A514" s="210"/>
      <c r="B514" s="210"/>
      <c r="C514" s="210"/>
      <c r="D514" s="210"/>
      <c r="E514" s="210"/>
      <c r="F514" s="210"/>
      <c r="G514" s="210"/>
      <c r="H514" s="210"/>
      <c r="I514" s="210"/>
      <c r="J514" s="210"/>
      <c r="K514" s="210"/>
      <c r="L514" s="210"/>
      <c r="M514" s="210"/>
      <c r="N514" s="210"/>
      <c r="O514" s="210"/>
      <c r="P514" s="210"/>
      <c r="Q514" s="210"/>
      <c r="R514" s="210"/>
      <c r="S514" s="210"/>
      <c r="T514" s="210"/>
      <c r="U514" s="210"/>
      <c r="V514" s="210"/>
      <c r="W514" s="210"/>
      <c r="X514" s="210"/>
    </row>
    <row r="515" spans="1:24" ht="15.75" customHeight="1" x14ac:dyDescent="0.25">
      <c r="A515" s="210"/>
      <c r="B515" s="210"/>
      <c r="C515" s="210"/>
      <c r="D515" s="210"/>
      <c r="E515" s="210"/>
      <c r="F515" s="210"/>
      <c r="G515" s="210"/>
      <c r="H515" s="210"/>
      <c r="I515" s="210"/>
      <c r="J515" s="210"/>
      <c r="K515" s="210"/>
      <c r="L515" s="210"/>
      <c r="M515" s="210"/>
      <c r="N515" s="210"/>
      <c r="O515" s="210"/>
      <c r="P515" s="210"/>
      <c r="Q515" s="210"/>
      <c r="R515" s="210"/>
      <c r="S515" s="210"/>
      <c r="T515" s="210"/>
      <c r="U515" s="210"/>
      <c r="V515" s="210"/>
      <c r="W515" s="210"/>
      <c r="X515" s="210"/>
    </row>
    <row r="516" spans="1:24" ht="15.75" customHeight="1" x14ac:dyDescent="0.25">
      <c r="A516" s="210"/>
      <c r="B516" s="210"/>
      <c r="C516" s="210"/>
      <c r="D516" s="210"/>
      <c r="E516" s="210"/>
      <c r="F516" s="210"/>
      <c r="G516" s="210"/>
      <c r="H516" s="210"/>
      <c r="I516" s="210"/>
      <c r="J516" s="210"/>
      <c r="K516" s="210"/>
      <c r="L516" s="210"/>
      <c r="M516" s="210"/>
      <c r="N516" s="210"/>
      <c r="O516" s="210"/>
      <c r="P516" s="210"/>
      <c r="Q516" s="210"/>
      <c r="R516" s="210"/>
      <c r="S516" s="210"/>
      <c r="T516" s="210"/>
      <c r="U516" s="210"/>
      <c r="V516" s="210"/>
      <c r="W516" s="210"/>
      <c r="X516" s="210"/>
    </row>
    <row r="517" spans="1:24" ht="15.75" customHeight="1" x14ac:dyDescent="0.25">
      <c r="A517" s="210"/>
      <c r="B517" s="210"/>
      <c r="C517" s="210"/>
      <c r="D517" s="210"/>
      <c r="E517" s="210"/>
      <c r="F517" s="210"/>
      <c r="G517" s="210"/>
      <c r="H517" s="210"/>
      <c r="I517" s="210"/>
      <c r="J517" s="210"/>
      <c r="K517" s="210"/>
      <c r="L517" s="210"/>
      <c r="M517" s="210"/>
      <c r="N517" s="210"/>
      <c r="O517" s="210"/>
      <c r="P517" s="210"/>
      <c r="Q517" s="210"/>
      <c r="R517" s="210"/>
      <c r="S517" s="210"/>
      <c r="T517" s="210"/>
      <c r="U517" s="210"/>
      <c r="V517" s="210"/>
      <c r="W517" s="210"/>
      <c r="X517" s="210"/>
    </row>
    <row r="518" spans="1:24" ht="15.75" customHeight="1" x14ac:dyDescent="0.25">
      <c r="A518" s="210"/>
      <c r="B518" s="210"/>
      <c r="C518" s="210"/>
      <c r="D518" s="210"/>
      <c r="E518" s="210"/>
      <c r="F518" s="210"/>
      <c r="G518" s="210"/>
      <c r="H518" s="210"/>
      <c r="I518" s="210"/>
      <c r="J518" s="210"/>
      <c r="K518" s="210"/>
      <c r="L518" s="210"/>
      <c r="M518" s="210"/>
      <c r="N518" s="210"/>
      <c r="O518" s="210"/>
      <c r="P518" s="210"/>
      <c r="Q518" s="210"/>
      <c r="R518" s="210"/>
      <c r="S518" s="210"/>
      <c r="T518" s="210"/>
      <c r="U518" s="210"/>
      <c r="V518" s="210"/>
      <c r="W518" s="210"/>
      <c r="X518" s="210"/>
    </row>
    <row r="519" spans="1:24" ht="15.75" customHeight="1" x14ac:dyDescent="0.25">
      <c r="A519" s="210"/>
      <c r="B519" s="210"/>
      <c r="C519" s="210"/>
      <c r="D519" s="210"/>
      <c r="E519" s="210"/>
      <c r="F519" s="210"/>
      <c r="G519" s="210"/>
      <c r="H519" s="210"/>
      <c r="I519" s="210"/>
      <c r="J519" s="210"/>
      <c r="K519" s="210"/>
      <c r="L519" s="210"/>
      <c r="M519" s="210"/>
      <c r="N519" s="210"/>
      <c r="O519" s="210"/>
      <c r="P519" s="210"/>
      <c r="Q519" s="210"/>
      <c r="R519" s="210"/>
      <c r="S519" s="210"/>
      <c r="T519" s="210"/>
      <c r="U519" s="210"/>
      <c r="V519" s="210"/>
      <c r="W519" s="210"/>
      <c r="X519" s="210"/>
    </row>
    <row r="520" spans="1:24" ht="15.75" customHeight="1" x14ac:dyDescent="0.25">
      <c r="A520" s="210"/>
      <c r="B520" s="210"/>
      <c r="C520" s="210"/>
      <c r="D520" s="210"/>
      <c r="E520" s="210"/>
      <c r="F520" s="210"/>
      <c r="G520" s="210"/>
      <c r="H520" s="210"/>
      <c r="I520" s="210"/>
      <c r="J520" s="210"/>
      <c r="K520" s="210"/>
      <c r="L520" s="210"/>
      <c r="M520" s="210"/>
      <c r="N520" s="210"/>
      <c r="O520" s="210"/>
      <c r="P520" s="210"/>
      <c r="Q520" s="210"/>
      <c r="R520" s="210"/>
      <c r="S520" s="210"/>
      <c r="T520" s="210"/>
      <c r="U520" s="210"/>
      <c r="V520" s="210"/>
      <c r="W520" s="210"/>
      <c r="X520" s="210"/>
    </row>
    <row r="521" spans="1:24" ht="15.75" customHeight="1" x14ac:dyDescent="0.25">
      <c r="A521" s="210"/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210"/>
      <c r="P521" s="210"/>
      <c r="Q521" s="210"/>
      <c r="R521" s="210"/>
      <c r="S521" s="210"/>
      <c r="T521" s="210"/>
      <c r="U521" s="210"/>
      <c r="V521" s="210"/>
      <c r="W521" s="210"/>
      <c r="X521" s="210"/>
    </row>
    <row r="522" spans="1:24" ht="15.75" customHeight="1" x14ac:dyDescent="0.25">
      <c r="A522" s="210"/>
      <c r="B522" s="210"/>
      <c r="C522" s="210"/>
      <c r="D522" s="210"/>
      <c r="E522" s="210"/>
      <c r="F522" s="210"/>
      <c r="G522" s="210"/>
      <c r="H522" s="210"/>
      <c r="I522" s="210"/>
      <c r="J522" s="210"/>
      <c r="K522" s="210"/>
      <c r="L522" s="210"/>
      <c r="M522" s="210"/>
      <c r="N522" s="210"/>
      <c r="O522" s="210"/>
      <c r="P522" s="210"/>
      <c r="Q522" s="210"/>
      <c r="R522" s="210"/>
      <c r="S522" s="210"/>
      <c r="T522" s="210"/>
      <c r="U522" s="210"/>
      <c r="V522" s="210"/>
      <c r="W522" s="210"/>
      <c r="X522" s="210"/>
    </row>
    <row r="523" spans="1:24" ht="15.75" customHeight="1" x14ac:dyDescent="0.25">
      <c r="A523" s="210"/>
      <c r="B523" s="210"/>
      <c r="C523" s="210"/>
      <c r="D523" s="210"/>
      <c r="E523" s="210"/>
      <c r="F523" s="210"/>
      <c r="G523" s="210"/>
      <c r="H523" s="210"/>
      <c r="I523" s="210"/>
      <c r="J523" s="210"/>
      <c r="K523" s="210"/>
      <c r="L523" s="210"/>
      <c r="M523" s="210"/>
      <c r="N523" s="210"/>
      <c r="O523" s="210"/>
      <c r="P523" s="210"/>
      <c r="Q523" s="210"/>
      <c r="R523" s="210"/>
      <c r="S523" s="210"/>
      <c r="T523" s="210"/>
      <c r="U523" s="210"/>
      <c r="V523" s="210"/>
      <c r="W523" s="210"/>
      <c r="X523" s="210"/>
    </row>
    <row r="524" spans="1:24" ht="15.75" customHeight="1" x14ac:dyDescent="0.25">
      <c r="A524" s="210"/>
      <c r="B524" s="210"/>
      <c r="C524" s="210"/>
      <c r="D524" s="210"/>
      <c r="E524" s="210"/>
      <c r="F524" s="210"/>
      <c r="G524" s="210"/>
      <c r="H524" s="210"/>
      <c r="I524" s="210"/>
      <c r="J524" s="210"/>
      <c r="K524" s="210"/>
      <c r="L524" s="210"/>
      <c r="M524" s="210"/>
      <c r="N524" s="210"/>
      <c r="O524" s="210"/>
      <c r="P524" s="210"/>
      <c r="Q524" s="210"/>
      <c r="R524" s="210"/>
      <c r="S524" s="210"/>
      <c r="T524" s="210"/>
      <c r="U524" s="210"/>
      <c r="V524" s="210"/>
      <c r="W524" s="210"/>
      <c r="X524" s="210"/>
    </row>
    <row r="525" spans="1:24" ht="15.75" customHeight="1" x14ac:dyDescent="0.25">
      <c r="A525" s="210"/>
      <c r="B525" s="210"/>
      <c r="C525" s="210"/>
      <c r="D525" s="210"/>
      <c r="E525" s="210"/>
      <c r="F525" s="210"/>
      <c r="G525" s="210"/>
      <c r="H525" s="210"/>
      <c r="I525" s="210"/>
      <c r="J525" s="210"/>
      <c r="K525" s="210"/>
      <c r="L525" s="210"/>
      <c r="M525" s="210"/>
      <c r="N525" s="210"/>
      <c r="O525" s="210"/>
      <c r="P525" s="210"/>
      <c r="Q525" s="210"/>
      <c r="R525" s="210"/>
      <c r="S525" s="210"/>
      <c r="T525" s="210"/>
      <c r="U525" s="210"/>
      <c r="V525" s="210"/>
      <c r="W525" s="210"/>
      <c r="X525" s="210"/>
    </row>
    <row r="526" spans="1:24" ht="15.75" customHeight="1" x14ac:dyDescent="0.25">
      <c r="A526" s="210"/>
      <c r="B526" s="210"/>
      <c r="C526" s="210"/>
      <c r="D526" s="210"/>
      <c r="E526" s="210"/>
      <c r="F526" s="210"/>
      <c r="G526" s="210"/>
      <c r="H526" s="210"/>
      <c r="I526" s="210"/>
      <c r="J526" s="210"/>
      <c r="K526" s="210"/>
      <c r="L526" s="210"/>
      <c r="M526" s="210"/>
      <c r="N526" s="210"/>
      <c r="O526" s="210"/>
      <c r="P526" s="210"/>
      <c r="Q526" s="210"/>
      <c r="R526" s="210"/>
      <c r="S526" s="210"/>
      <c r="T526" s="210"/>
      <c r="U526" s="210"/>
      <c r="V526" s="210"/>
      <c r="W526" s="210"/>
      <c r="X526" s="210"/>
    </row>
    <row r="527" spans="1:24" ht="15.75" customHeight="1" x14ac:dyDescent="0.25">
      <c r="A527" s="210"/>
      <c r="B527" s="210"/>
      <c r="C527" s="210"/>
      <c r="D527" s="210"/>
      <c r="E527" s="210"/>
      <c r="F527" s="210"/>
      <c r="G527" s="210"/>
      <c r="H527" s="210"/>
      <c r="I527" s="210"/>
      <c r="J527" s="210"/>
      <c r="K527" s="210"/>
      <c r="L527" s="210"/>
      <c r="M527" s="210"/>
      <c r="N527" s="210"/>
      <c r="O527" s="210"/>
      <c r="P527" s="210"/>
      <c r="Q527" s="210"/>
      <c r="R527" s="210"/>
      <c r="S527" s="210"/>
      <c r="T527" s="210"/>
      <c r="U527" s="210"/>
      <c r="V527" s="210"/>
      <c r="W527" s="210"/>
      <c r="X527" s="210"/>
    </row>
    <row r="528" spans="1:24" ht="15.75" customHeight="1" x14ac:dyDescent="0.25">
      <c r="A528" s="210"/>
      <c r="B528" s="210"/>
      <c r="C528" s="210"/>
      <c r="D528" s="210"/>
      <c r="E528" s="210"/>
      <c r="F528" s="210"/>
      <c r="G528" s="210"/>
      <c r="H528" s="210"/>
      <c r="I528" s="210"/>
      <c r="J528" s="210"/>
      <c r="K528" s="210"/>
      <c r="L528" s="210"/>
      <c r="M528" s="210"/>
      <c r="N528" s="210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</row>
    <row r="529" spans="1:24" ht="15.75" customHeight="1" x14ac:dyDescent="0.25">
      <c r="A529" s="210"/>
      <c r="B529" s="210"/>
      <c r="C529" s="210"/>
      <c r="D529" s="210"/>
      <c r="E529" s="210"/>
      <c r="F529" s="210"/>
      <c r="G529" s="210"/>
      <c r="H529" s="210"/>
      <c r="I529" s="210"/>
      <c r="J529" s="210"/>
      <c r="K529" s="210"/>
      <c r="L529" s="210"/>
      <c r="M529" s="210"/>
      <c r="N529" s="210"/>
      <c r="O529" s="210"/>
      <c r="P529" s="210"/>
      <c r="Q529" s="210"/>
      <c r="R529" s="210"/>
      <c r="S529" s="210"/>
      <c r="T529" s="210"/>
      <c r="U529" s="210"/>
      <c r="V529" s="210"/>
      <c r="W529" s="210"/>
      <c r="X529" s="210"/>
    </row>
    <row r="530" spans="1:24" ht="15.75" customHeight="1" x14ac:dyDescent="0.25">
      <c r="A530" s="210"/>
      <c r="B530" s="210"/>
      <c r="C530" s="210"/>
      <c r="D530" s="210"/>
      <c r="E530" s="210"/>
      <c r="F530" s="210"/>
      <c r="G530" s="210"/>
      <c r="H530" s="210"/>
      <c r="I530" s="210"/>
      <c r="J530" s="210"/>
      <c r="K530" s="210"/>
      <c r="L530" s="210"/>
      <c r="M530" s="210"/>
      <c r="N530" s="210"/>
      <c r="O530" s="210"/>
      <c r="P530" s="210"/>
      <c r="Q530" s="210"/>
      <c r="R530" s="210"/>
      <c r="S530" s="210"/>
      <c r="T530" s="210"/>
      <c r="U530" s="210"/>
      <c r="V530" s="210"/>
      <c r="W530" s="210"/>
      <c r="X530" s="210"/>
    </row>
    <row r="531" spans="1:24" ht="15.75" customHeight="1" x14ac:dyDescent="0.25">
      <c r="A531" s="210"/>
      <c r="B531" s="210"/>
      <c r="C531" s="210"/>
      <c r="D531" s="210"/>
      <c r="E531" s="210"/>
      <c r="F531" s="210"/>
      <c r="G531" s="210"/>
      <c r="H531" s="210"/>
      <c r="I531" s="210"/>
      <c r="J531" s="210"/>
      <c r="K531" s="210"/>
      <c r="L531" s="210"/>
      <c r="M531" s="210"/>
      <c r="N531" s="210"/>
      <c r="O531" s="210"/>
      <c r="P531" s="210"/>
      <c r="Q531" s="210"/>
      <c r="R531" s="210"/>
      <c r="S531" s="210"/>
      <c r="T531" s="210"/>
      <c r="U531" s="210"/>
      <c r="V531" s="210"/>
      <c r="W531" s="210"/>
      <c r="X531" s="210"/>
    </row>
    <row r="532" spans="1:24" ht="15.75" customHeight="1" x14ac:dyDescent="0.25">
      <c r="A532" s="210"/>
      <c r="B532" s="210"/>
      <c r="C532" s="210"/>
      <c r="D532" s="210"/>
      <c r="E532" s="210"/>
      <c r="F532" s="210"/>
      <c r="G532" s="210"/>
      <c r="H532" s="210"/>
      <c r="I532" s="210"/>
      <c r="J532" s="210"/>
      <c r="K532" s="210"/>
      <c r="L532" s="210"/>
      <c r="M532" s="210"/>
      <c r="N532" s="210"/>
      <c r="O532" s="210"/>
      <c r="P532" s="210"/>
      <c r="Q532" s="210"/>
      <c r="R532" s="210"/>
      <c r="S532" s="210"/>
      <c r="T532" s="210"/>
      <c r="U532" s="210"/>
      <c r="V532" s="210"/>
      <c r="W532" s="210"/>
      <c r="X532" s="210"/>
    </row>
    <row r="533" spans="1:24" ht="15.75" customHeight="1" x14ac:dyDescent="0.25">
      <c r="A533" s="210"/>
      <c r="B533" s="210"/>
      <c r="C533" s="210"/>
      <c r="D533" s="210"/>
      <c r="E533" s="210"/>
      <c r="F533" s="210"/>
      <c r="G533" s="210"/>
      <c r="H533" s="210"/>
      <c r="I533" s="210"/>
      <c r="J533" s="210"/>
      <c r="K533" s="210"/>
      <c r="L533" s="210"/>
      <c r="M533" s="210"/>
      <c r="N533" s="210"/>
      <c r="O533" s="210"/>
      <c r="P533" s="210"/>
      <c r="Q533" s="210"/>
      <c r="R533" s="210"/>
      <c r="S533" s="210"/>
      <c r="T533" s="210"/>
      <c r="U533" s="210"/>
      <c r="V533" s="210"/>
      <c r="W533" s="210"/>
      <c r="X533" s="210"/>
    </row>
    <row r="534" spans="1:24" ht="15.75" customHeight="1" x14ac:dyDescent="0.25">
      <c r="A534" s="210"/>
      <c r="B534" s="210"/>
      <c r="C534" s="210"/>
      <c r="D534" s="210"/>
      <c r="E534" s="210"/>
      <c r="F534" s="210"/>
      <c r="G534" s="210"/>
      <c r="H534" s="210"/>
      <c r="I534" s="210"/>
      <c r="J534" s="210"/>
      <c r="K534" s="210"/>
      <c r="L534" s="210"/>
      <c r="M534" s="210"/>
      <c r="N534" s="210"/>
      <c r="O534" s="210"/>
      <c r="P534" s="210"/>
      <c r="Q534" s="210"/>
      <c r="R534" s="210"/>
      <c r="S534" s="210"/>
      <c r="T534" s="210"/>
      <c r="U534" s="210"/>
      <c r="V534" s="210"/>
      <c r="W534" s="210"/>
      <c r="X534" s="210"/>
    </row>
    <row r="535" spans="1:24" ht="15.75" customHeight="1" x14ac:dyDescent="0.25">
      <c r="A535" s="210"/>
      <c r="B535" s="210"/>
      <c r="C535" s="210"/>
      <c r="D535" s="210"/>
      <c r="E535" s="210"/>
      <c r="F535" s="210"/>
      <c r="G535" s="210"/>
      <c r="H535" s="210"/>
      <c r="I535" s="210"/>
      <c r="J535" s="210"/>
      <c r="K535" s="210"/>
      <c r="L535" s="210"/>
      <c r="M535" s="210"/>
      <c r="N535" s="210"/>
      <c r="O535" s="210"/>
      <c r="P535" s="210"/>
      <c r="Q535" s="210"/>
      <c r="R535" s="210"/>
      <c r="S535" s="210"/>
      <c r="T535" s="210"/>
      <c r="U535" s="210"/>
      <c r="V535" s="210"/>
      <c r="W535" s="210"/>
      <c r="X535" s="210"/>
    </row>
    <row r="536" spans="1:24" ht="15.75" customHeight="1" x14ac:dyDescent="0.25">
      <c r="A536" s="210"/>
      <c r="B536" s="210"/>
      <c r="C536" s="210"/>
      <c r="D536" s="210"/>
      <c r="E536" s="210"/>
      <c r="F536" s="210"/>
      <c r="G536" s="210"/>
      <c r="H536" s="210"/>
      <c r="I536" s="210"/>
      <c r="J536" s="210"/>
      <c r="K536" s="210"/>
      <c r="L536" s="210"/>
      <c r="M536" s="210"/>
      <c r="N536" s="210"/>
      <c r="O536" s="210"/>
      <c r="P536" s="210"/>
      <c r="Q536" s="210"/>
      <c r="R536" s="210"/>
      <c r="S536" s="210"/>
      <c r="T536" s="210"/>
      <c r="U536" s="210"/>
      <c r="V536" s="210"/>
      <c r="W536" s="210"/>
      <c r="X536" s="210"/>
    </row>
    <row r="537" spans="1:24" ht="15.75" customHeight="1" x14ac:dyDescent="0.25">
      <c r="A537" s="210"/>
      <c r="B537" s="210"/>
      <c r="C537" s="210"/>
      <c r="D537" s="210"/>
      <c r="E537" s="210"/>
      <c r="F537" s="210"/>
      <c r="G537" s="210"/>
      <c r="H537" s="210"/>
      <c r="I537" s="210"/>
      <c r="J537" s="210"/>
      <c r="K537" s="210"/>
      <c r="L537" s="210"/>
      <c r="M537" s="210"/>
      <c r="N537" s="210"/>
      <c r="O537" s="210"/>
      <c r="P537" s="210"/>
      <c r="Q537" s="210"/>
      <c r="R537" s="210"/>
      <c r="S537" s="210"/>
      <c r="T537" s="210"/>
      <c r="U537" s="210"/>
      <c r="V537" s="210"/>
      <c r="W537" s="210"/>
      <c r="X537" s="210"/>
    </row>
    <row r="538" spans="1:24" ht="15.75" customHeight="1" x14ac:dyDescent="0.25">
      <c r="A538" s="210"/>
      <c r="B538" s="210"/>
      <c r="C538" s="210"/>
      <c r="D538" s="210"/>
      <c r="E538" s="210"/>
      <c r="F538" s="210"/>
      <c r="G538" s="210"/>
      <c r="H538" s="210"/>
      <c r="I538" s="210"/>
      <c r="J538" s="210"/>
      <c r="K538" s="210"/>
      <c r="L538" s="210"/>
      <c r="M538" s="210"/>
      <c r="N538" s="210"/>
      <c r="O538" s="210"/>
      <c r="P538" s="210"/>
      <c r="Q538" s="210"/>
      <c r="R538" s="210"/>
      <c r="S538" s="210"/>
      <c r="T538" s="210"/>
      <c r="U538" s="210"/>
      <c r="V538" s="210"/>
      <c r="W538" s="210"/>
      <c r="X538" s="210"/>
    </row>
    <row r="539" spans="1:24" ht="15.75" customHeight="1" x14ac:dyDescent="0.25">
      <c r="A539" s="210"/>
      <c r="B539" s="210"/>
      <c r="C539" s="210"/>
      <c r="D539" s="210"/>
      <c r="E539" s="210"/>
      <c r="F539" s="210"/>
      <c r="G539" s="210"/>
      <c r="H539" s="210"/>
      <c r="I539" s="210"/>
      <c r="J539" s="210"/>
      <c r="K539" s="210"/>
      <c r="L539" s="210"/>
      <c r="M539" s="210"/>
      <c r="N539" s="210"/>
      <c r="O539" s="210"/>
      <c r="P539" s="210"/>
      <c r="Q539" s="210"/>
      <c r="R539" s="210"/>
      <c r="S539" s="210"/>
      <c r="T539" s="210"/>
      <c r="U539" s="210"/>
      <c r="V539" s="210"/>
      <c r="W539" s="210"/>
      <c r="X539" s="210"/>
    </row>
    <row r="540" spans="1:24" ht="15.75" customHeight="1" x14ac:dyDescent="0.25">
      <c r="A540" s="210"/>
      <c r="B540" s="210"/>
      <c r="C540" s="210"/>
      <c r="D540" s="210"/>
      <c r="E540" s="210"/>
      <c r="F540" s="210"/>
      <c r="G540" s="210"/>
      <c r="H540" s="210"/>
      <c r="I540" s="210"/>
      <c r="J540" s="210"/>
      <c r="K540" s="210"/>
      <c r="L540" s="210"/>
      <c r="M540" s="210"/>
      <c r="N540" s="210"/>
      <c r="O540" s="210"/>
      <c r="P540" s="210"/>
      <c r="Q540" s="210"/>
      <c r="R540" s="210"/>
      <c r="S540" s="210"/>
      <c r="T540" s="210"/>
      <c r="U540" s="210"/>
      <c r="V540" s="210"/>
      <c r="W540" s="210"/>
      <c r="X540" s="210"/>
    </row>
    <row r="541" spans="1:24" ht="15.75" customHeight="1" x14ac:dyDescent="0.25">
      <c r="A541" s="210"/>
      <c r="B541" s="210"/>
      <c r="C541" s="210"/>
      <c r="D541" s="210"/>
      <c r="E541" s="210"/>
      <c r="F541" s="210"/>
      <c r="G541" s="210"/>
      <c r="H541" s="210"/>
      <c r="I541" s="210"/>
      <c r="J541" s="210"/>
      <c r="K541" s="210"/>
      <c r="L541" s="210"/>
      <c r="M541" s="210"/>
      <c r="N541" s="210"/>
      <c r="O541" s="210"/>
      <c r="P541" s="210"/>
      <c r="Q541" s="210"/>
      <c r="R541" s="210"/>
      <c r="S541" s="210"/>
      <c r="T541" s="210"/>
      <c r="U541" s="210"/>
      <c r="V541" s="210"/>
      <c r="W541" s="210"/>
      <c r="X541" s="210"/>
    </row>
    <row r="542" spans="1:24" ht="15.75" customHeight="1" x14ac:dyDescent="0.25">
      <c r="A542" s="210"/>
      <c r="B542" s="210"/>
      <c r="C542" s="210"/>
      <c r="D542" s="210"/>
      <c r="E542" s="210"/>
      <c r="F542" s="210"/>
      <c r="G542" s="210"/>
      <c r="H542" s="210"/>
      <c r="I542" s="210"/>
      <c r="J542" s="210"/>
      <c r="K542" s="210"/>
      <c r="L542" s="210"/>
      <c r="M542" s="210"/>
      <c r="N542" s="210"/>
      <c r="O542" s="210"/>
      <c r="P542" s="210"/>
      <c r="Q542" s="210"/>
      <c r="R542" s="210"/>
      <c r="S542" s="210"/>
      <c r="T542" s="210"/>
      <c r="U542" s="210"/>
      <c r="V542" s="210"/>
      <c r="W542" s="210"/>
      <c r="X542" s="210"/>
    </row>
    <row r="543" spans="1:24" ht="15.75" customHeight="1" x14ac:dyDescent="0.25">
      <c r="A543" s="210"/>
      <c r="B543" s="210"/>
      <c r="C543" s="210"/>
      <c r="D543" s="210"/>
      <c r="E543" s="210"/>
      <c r="F543" s="210"/>
      <c r="G543" s="210"/>
      <c r="H543" s="210"/>
      <c r="I543" s="210"/>
      <c r="J543" s="210"/>
      <c r="K543" s="210"/>
      <c r="L543" s="210"/>
      <c r="M543" s="210"/>
      <c r="N543" s="210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</row>
    <row r="544" spans="1:24" ht="15.75" customHeight="1" x14ac:dyDescent="0.25">
      <c r="A544" s="210"/>
      <c r="B544" s="210"/>
      <c r="C544" s="210"/>
      <c r="D544" s="210"/>
      <c r="E544" s="210"/>
      <c r="F544" s="210"/>
      <c r="G544" s="210"/>
      <c r="H544" s="210"/>
      <c r="I544" s="210"/>
      <c r="J544" s="210"/>
      <c r="K544" s="210"/>
      <c r="L544" s="210"/>
      <c r="M544" s="210"/>
      <c r="N544" s="210"/>
      <c r="O544" s="210"/>
      <c r="P544" s="210"/>
      <c r="Q544" s="210"/>
      <c r="R544" s="210"/>
      <c r="S544" s="210"/>
      <c r="T544" s="210"/>
      <c r="U544" s="210"/>
      <c r="V544" s="210"/>
      <c r="W544" s="210"/>
      <c r="X544" s="210"/>
    </row>
    <row r="545" spans="1:24" ht="15.75" customHeight="1" x14ac:dyDescent="0.25">
      <c r="A545" s="210"/>
      <c r="B545" s="210"/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</row>
    <row r="546" spans="1:24" ht="15.75" customHeight="1" x14ac:dyDescent="0.25">
      <c r="A546" s="210"/>
      <c r="B546" s="210"/>
      <c r="C546" s="210"/>
      <c r="D546" s="210"/>
      <c r="E546" s="210"/>
      <c r="F546" s="210"/>
      <c r="G546" s="210"/>
      <c r="H546" s="210"/>
      <c r="I546" s="210"/>
      <c r="J546" s="210"/>
      <c r="K546" s="210"/>
      <c r="L546" s="210"/>
      <c r="M546" s="210"/>
      <c r="N546" s="210"/>
      <c r="O546" s="210"/>
      <c r="P546" s="210"/>
      <c r="Q546" s="210"/>
      <c r="R546" s="210"/>
      <c r="S546" s="210"/>
      <c r="T546" s="210"/>
      <c r="U546" s="210"/>
      <c r="V546" s="210"/>
      <c r="W546" s="210"/>
      <c r="X546" s="210"/>
    </row>
    <row r="547" spans="1:24" ht="15.75" customHeight="1" x14ac:dyDescent="0.25">
      <c r="A547" s="210"/>
      <c r="B547" s="210"/>
      <c r="C547" s="210"/>
      <c r="D547" s="210"/>
      <c r="E547" s="210"/>
      <c r="F547" s="210"/>
      <c r="G547" s="210"/>
      <c r="H547" s="210"/>
      <c r="I547" s="210"/>
      <c r="J547" s="210"/>
      <c r="K547" s="210"/>
      <c r="L547" s="210"/>
      <c r="M547" s="210"/>
      <c r="N547" s="210"/>
      <c r="O547" s="210"/>
      <c r="P547" s="210"/>
      <c r="Q547" s="210"/>
      <c r="R547" s="210"/>
      <c r="S547" s="210"/>
      <c r="T547" s="210"/>
      <c r="U547" s="210"/>
      <c r="V547" s="210"/>
      <c r="W547" s="210"/>
      <c r="X547" s="210"/>
    </row>
    <row r="548" spans="1:24" ht="15.75" customHeight="1" x14ac:dyDescent="0.25">
      <c r="A548" s="210"/>
      <c r="B548" s="210"/>
      <c r="C548" s="210"/>
      <c r="D548" s="210"/>
      <c r="E548" s="210"/>
      <c r="F548" s="210"/>
      <c r="G548" s="210"/>
      <c r="H548" s="210"/>
      <c r="I548" s="210"/>
      <c r="J548" s="210"/>
      <c r="K548" s="210"/>
      <c r="L548" s="210"/>
      <c r="M548" s="210"/>
      <c r="N548" s="210"/>
      <c r="O548" s="210"/>
      <c r="P548" s="210"/>
      <c r="Q548" s="210"/>
      <c r="R548" s="210"/>
      <c r="S548" s="210"/>
      <c r="T548" s="210"/>
      <c r="U548" s="210"/>
      <c r="V548" s="210"/>
      <c r="W548" s="210"/>
      <c r="X548" s="210"/>
    </row>
    <row r="549" spans="1:24" ht="15.75" customHeight="1" x14ac:dyDescent="0.25">
      <c r="A549" s="210"/>
      <c r="B549" s="210"/>
      <c r="C549" s="210"/>
      <c r="D549" s="210"/>
      <c r="E549" s="210"/>
      <c r="F549" s="210"/>
      <c r="G549" s="210"/>
      <c r="H549" s="210"/>
      <c r="I549" s="210"/>
      <c r="J549" s="210"/>
      <c r="K549" s="210"/>
      <c r="L549" s="210"/>
      <c r="M549" s="210"/>
      <c r="N549" s="210"/>
      <c r="O549" s="210"/>
      <c r="P549" s="210"/>
      <c r="Q549" s="210"/>
      <c r="R549" s="210"/>
      <c r="S549" s="210"/>
      <c r="T549" s="210"/>
      <c r="U549" s="210"/>
      <c r="V549" s="210"/>
      <c r="W549" s="210"/>
      <c r="X549" s="210"/>
    </row>
    <row r="550" spans="1:24" ht="15.75" customHeight="1" x14ac:dyDescent="0.25">
      <c r="A550" s="210"/>
      <c r="B550" s="210"/>
      <c r="C550" s="210"/>
      <c r="D550" s="210"/>
      <c r="E550" s="210"/>
      <c r="F550" s="210"/>
      <c r="G550" s="210"/>
      <c r="H550" s="210"/>
      <c r="I550" s="210"/>
      <c r="J550" s="210"/>
      <c r="K550" s="210"/>
      <c r="L550" s="210"/>
      <c r="M550" s="210"/>
      <c r="N550" s="210"/>
      <c r="O550" s="210"/>
      <c r="P550" s="210"/>
      <c r="Q550" s="210"/>
      <c r="R550" s="210"/>
      <c r="S550" s="210"/>
      <c r="T550" s="210"/>
      <c r="U550" s="210"/>
      <c r="V550" s="210"/>
      <c r="W550" s="210"/>
      <c r="X550" s="210"/>
    </row>
    <row r="551" spans="1:24" ht="15.75" customHeight="1" x14ac:dyDescent="0.25">
      <c r="A551" s="210"/>
      <c r="B551" s="210"/>
      <c r="C551" s="210"/>
      <c r="D551" s="210"/>
      <c r="E551" s="210"/>
      <c r="F551" s="210"/>
      <c r="G551" s="210"/>
      <c r="H551" s="210"/>
      <c r="I551" s="210"/>
      <c r="J551" s="210"/>
      <c r="K551" s="210"/>
      <c r="L551" s="210"/>
      <c r="M551" s="210"/>
      <c r="N551" s="210"/>
      <c r="O551" s="210"/>
      <c r="P551" s="210"/>
      <c r="Q551" s="210"/>
      <c r="R551" s="210"/>
      <c r="S551" s="210"/>
      <c r="T551" s="210"/>
      <c r="U551" s="210"/>
      <c r="V551" s="210"/>
      <c r="W551" s="210"/>
      <c r="X551" s="210"/>
    </row>
    <row r="552" spans="1:24" ht="15.75" customHeight="1" x14ac:dyDescent="0.25">
      <c r="A552" s="210"/>
      <c r="B552" s="210"/>
      <c r="C552" s="210"/>
      <c r="D552" s="210"/>
      <c r="E552" s="210"/>
      <c r="F552" s="210"/>
      <c r="G552" s="210"/>
      <c r="H552" s="210"/>
      <c r="I552" s="210"/>
      <c r="J552" s="210"/>
      <c r="K552" s="210"/>
      <c r="L552" s="210"/>
      <c r="M552" s="210"/>
      <c r="N552" s="210"/>
      <c r="O552" s="210"/>
      <c r="P552" s="210"/>
      <c r="Q552" s="210"/>
      <c r="R552" s="210"/>
      <c r="S552" s="210"/>
      <c r="T552" s="210"/>
      <c r="U552" s="210"/>
      <c r="V552" s="210"/>
      <c r="W552" s="210"/>
      <c r="X552" s="210"/>
    </row>
    <row r="553" spans="1:24" ht="15.75" customHeight="1" x14ac:dyDescent="0.25">
      <c r="A553" s="210"/>
      <c r="B553" s="210"/>
      <c r="C553" s="210"/>
      <c r="D553" s="210"/>
      <c r="E553" s="210"/>
      <c r="F553" s="210"/>
      <c r="G553" s="210"/>
      <c r="H553" s="210"/>
      <c r="I553" s="210"/>
      <c r="J553" s="210"/>
      <c r="K553" s="210"/>
      <c r="L553" s="210"/>
      <c r="M553" s="210"/>
      <c r="N553" s="210"/>
      <c r="O553" s="210"/>
      <c r="P553" s="210"/>
      <c r="Q553" s="210"/>
      <c r="R553" s="210"/>
      <c r="S553" s="210"/>
      <c r="T553" s="210"/>
      <c r="U553" s="210"/>
      <c r="V553" s="210"/>
      <c r="W553" s="210"/>
      <c r="X553" s="210"/>
    </row>
    <row r="554" spans="1:24" ht="15.75" customHeight="1" x14ac:dyDescent="0.25">
      <c r="A554" s="210"/>
      <c r="B554" s="210"/>
      <c r="C554" s="210"/>
      <c r="D554" s="210"/>
      <c r="E554" s="210"/>
      <c r="F554" s="210"/>
      <c r="G554" s="210"/>
      <c r="H554" s="210"/>
      <c r="I554" s="210"/>
      <c r="J554" s="210"/>
      <c r="K554" s="210"/>
      <c r="L554" s="210"/>
      <c r="M554" s="210"/>
      <c r="N554" s="210"/>
      <c r="O554" s="210"/>
      <c r="P554" s="210"/>
      <c r="Q554" s="210"/>
      <c r="R554" s="210"/>
      <c r="S554" s="210"/>
      <c r="T554" s="210"/>
      <c r="U554" s="210"/>
      <c r="V554" s="210"/>
      <c r="W554" s="210"/>
      <c r="X554" s="210"/>
    </row>
    <row r="555" spans="1:24" ht="15.75" customHeight="1" x14ac:dyDescent="0.25">
      <c r="A555" s="210"/>
      <c r="B555" s="210"/>
      <c r="C555" s="210"/>
      <c r="D555" s="210"/>
      <c r="E555" s="210"/>
      <c r="F555" s="210"/>
      <c r="G555" s="210"/>
      <c r="H555" s="210"/>
      <c r="I555" s="210"/>
      <c r="J555" s="210"/>
      <c r="K555" s="210"/>
      <c r="L555" s="210"/>
      <c r="M555" s="210"/>
      <c r="N555" s="210"/>
      <c r="O555" s="210"/>
      <c r="P555" s="210"/>
      <c r="Q555" s="210"/>
      <c r="R555" s="210"/>
      <c r="S555" s="210"/>
      <c r="T555" s="210"/>
      <c r="U555" s="210"/>
      <c r="V555" s="210"/>
      <c r="W555" s="210"/>
      <c r="X555" s="210"/>
    </row>
    <row r="556" spans="1:24" ht="15.75" customHeight="1" x14ac:dyDescent="0.25">
      <c r="A556" s="210"/>
      <c r="B556" s="210"/>
      <c r="C556" s="210"/>
      <c r="D556" s="210"/>
      <c r="E556" s="210"/>
      <c r="F556" s="210"/>
      <c r="G556" s="210"/>
      <c r="H556" s="210"/>
      <c r="I556" s="210"/>
      <c r="J556" s="210"/>
      <c r="K556" s="210"/>
      <c r="L556" s="210"/>
      <c r="M556" s="210"/>
      <c r="N556" s="210"/>
      <c r="O556" s="210"/>
      <c r="P556" s="210"/>
      <c r="Q556" s="210"/>
      <c r="R556" s="210"/>
      <c r="S556" s="210"/>
      <c r="T556" s="210"/>
      <c r="U556" s="210"/>
      <c r="V556" s="210"/>
      <c r="W556" s="210"/>
      <c r="X556" s="210"/>
    </row>
    <row r="557" spans="1:24" ht="15.75" customHeight="1" x14ac:dyDescent="0.25">
      <c r="A557" s="210"/>
      <c r="B557" s="210"/>
      <c r="C557" s="210"/>
      <c r="D557" s="210"/>
      <c r="E557" s="210"/>
      <c r="F557" s="210"/>
      <c r="G557" s="210"/>
      <c r="H557" s="210"/>
      <c r="I557" s="210"/>
      <c r="J557" s="210"/>
      <c r="K557" s="210"/>
      <c r="L557" s="210"/>
      <c r="M557" s="210"/>
      <c r="N557" s="210"/>
      <c r="O557" s="210"/>
      <c r="P557" s="210"/>
      <c r="Q557" s="210"/>
      <c r="R557" s="210"/>
      <c r="S557" s="210"/>
      <c r="T557" s="210"/>
      <c r="U557" s="210"/>
      <c r="V557" s="210"/>
      <c r="W557" s="210"/>
      <c r="X557" s="210"/>
    </row>
    <row r="558" spans="1:24" ht="15.75" customHeight="1" x14ac:dyDescent="0.25">
      <c r="A558" s="210"/>
      <c r="B558" s="210"/>
      <c r="C558" s="210"/>
      <c r="D558" s="210"/>
      <c r="E558" s="210"/>
      <c r="F558" s="210"/>
      <c r="G558" s="210"/>
      <c r="H558" s="210"/>
      <c r="I558" s="210"/>
      <c r="J558" s="210"/>
      <c r="K558" s="210"/>
      <c r="L558" s="210"/>
      <c r="M558" s="210"/>
      <c r="N558" s="210"/>
      <c r="O558" s="210"/>
      <c r="P558" s="210"/>
      <c r="Q558" s="210"/>
      <c r="R558" s="210"/>
      <c r="S558" s="210"/>
      <c r="T558" s="210"/>
      <c r="U558" s="210"/>
      <c r="V558" s="210"/>
      <c r="W558" s="210"/>
      <c r="X558" s="210"/>
    </row>
    <row r="559" spans="1:24" ht="15.75" customHeight="1" x14ac:dyDescent="0.25">
      <c r="A559" s="210"/>
      <c r="B559" s="210"/>
      <c r="C559" s="210"/>
      <c r="D559" s="210"/>
      <c r="E559" s="210"/>
      <c r="F559" s="210"/>
      <c r="G559" s="210"/>
      <c r="H559" s="210"/>
      <c r="I559" s="210"/>
      <c r="J559" s="210"/>
      <c r="K559" s="210"/>
      <c r="L559" s="210"/>
      <c r="M559" s="210"/>
      <c r="N559" s="210"/>
      <c r="O559" s="210"/>
      <c r="P559" s="210"/>
      <c r="Q559" s="210"/>
      <c r="R559" s="210"/>
      <c r="S559" s="210"/>
      <c r="T559" s="210"/>
      <c r="U559" s="210"/>
      <c r="V559" s="210"/>
      <c r="W559" s="210"/>
      <c r="X559" s="210"/>
    </row>
    <row r="560" spans="1:24" ht="15.75" customHeight="1" x14ac:dyDescent="0.25">
      <c r="A560" s="210"/>
      <c r="B560" s="210"/>
      <c r="C560" s="210"/>
      <c r="D560" s="210"/>
      <c r="E560" s="210"/>
      <c r="F560" s="210"/>
      <c r="G560" s="210"/>
      <c r="H560" s="210"/>
      <c r="I560" s="210"/>
      <c r="J560" s="210"/>
      <c r="K560" s="210"/>
      <c r="L560" s="210"/>
      <c r="M560" s="210"/>
      <c r="N560" s="210"/>
      <c r="O560" s="210"/>
      <c r="P560" s="210"/>
      <c r="Q560" s="210"/>
      <c r="R560" s="210"/>
      <c r="S560" s="210"/>
      <c r="T560" s="210"/>
      <c r="U560" s="210"/>
      <c r="V560" s="210"/>
      <c r="W560" s="210"/>
      <c r="X560" s="210"/>
    </row>
    <row r="561" spans="1:24" ht="15.75" customHeight="1" x14ac:dyDescent="0.25">
      <c r="A561" s="210"/>
      <c r="B561" s="210"/>
      <c r="C561" s="210"/>
      <c r="D561" s="210"/>
      <c r="E561" s="210"/>
      <c r="F561" s="210"/>
      <c r="G561" s="210"/>
      <c r="H561" s="210"/>
      <c r="I561" s="210"/>
      <c r="J561" s="210"/>
      <c r="K561" s="210"/>
      <c r="L561" s="210"/>
      <c r="M561" s="210"/>
      <c r="N561" s="210"/>
      <c r="O561" s="210"/>
      <c r="P561" s="210"/>
      <c r="Q561" s="210"/>
      <c r="R561" s="210"/>
      <c r="S561" s="210"/>
      <c r="T561" s="210"/>
      <c r="U561" s="210"/>
      <c r="V561" s="210"/>
      <c r="W561" s="210"/>
      <c r="X561" s="210"/>
    </row>
    <row r="562" spans="1:24" ht="15.75" customHeight="1" x14ac:dyDescent="0.25">
      <c r="A562" s="210"/>
      <c r="B562" s="210"/>
      <c r="C562" s="210"/>
      <c r="D562" s="210"/>
      <c r="E562" s="210"/>
      <c r="F562" s="210"/>
      <c r="G562" s="210"/>
      <c r="H562" s="210"/>
      <c r="I562" s="210"/>
      <c r="J562" s="210"/>
      <c r="K562" s="210"/>
      <c r="L562" s="210"/>
      <c r="M562" s="210"/>
      <c r="N562" s="210"/>
      <c r="O562" s="210"/>
      <c r="P562" s="210"/>
      <c r="Q562" s="210"/>
      <c r="R562" s="210"/>
      <c r="S562" s="210"/>
      <c r="T562" s="210"/>
      <c r="U562" s="210"/>
      <c r="V562" s="210"/>
      <c r="W562" s="210"/>
      <c r="X562" s="210"/>
    </row>
    <row r="563" spans="1:24" ht="15.75" customHeight="1" x14ac:dyDescent="0.25">
      <c r="A563" s="210"/>
      <c r="B563" s="210"/>
      <c r="C563" s="210"/>
      <c r="D563" s="210"/>
      <c r="E563" s="210"/>
      <c r="F563" s="210"/>
      <c r="G563" s="210"/>
      <c r="H563" s="210"/>
      <c r="I563" s="210"/>
      <c r="J563" s="210"/>
      <c r="K563" s="210"/>
      <c r="L563" s="210"/>
      <c r="M563" s="210"/>
      <c r="N563" s="210"/>
      <c r="O563" s="210"/>
      <c r="P563" s="210"/>
      <c r="Q563" s="210"/>
      <c r="R563" s="210"/>
      <c r="S563" s="210"/>
      <c r="T563" s="210"/>
      <c r="U563" s="210"/>
      <c r="V563" s="210"/>
      <c r="W563" s="210"/>
      <c r="X563" s="210"/>
    </row>
    <row r="564" spans="1:24" ht="15.75" customHeight="1" x14ac:dyDescent="0.25">
      <c r="A564" s="210"/>
      <c r="B564" s="210"/>
      <c r="C564" s="210"/>
      <c r="D564" s="210"/>
      <c r="E564" s="210"/>
      <c r="F564" s="210"/>
      <c r="G564" s="210"/>
      <c r="H564" s="210"/>
      <c r="I564" s="210"/>
      <c r="J564" s="210"/>
      <c r="K564" s="210"/>
      <c r="L564" s="210"/>
      <c r="M564" s="210"/>
      <c r="N564" s="210"/>
      <c r="O564" s="210"/>
      <c r="P564" s="210"/>
      <c r="Q564" s="210"/>
      <c r="R564" s="210"/>
      <c r="S564" s="210"/>
      <c r="T564" s="210"/>
      <c r="U564" s="210"/>
      <c r="V564" s="210"/>
      <c r="W564" s="210"/>
      <c r="X564" s="210"/>
    </row>
    <row r="565" spans="1:24" ht="15.75" customHeight="1" x14ac:dyDescent="0.25">
      <c r="A565" s="210"/>
      <c r="B565" s="210"/>
      <c r="C565" s="210"/>
      <c r="D565" s="210"/>
      <c r="E565" s="210"/>
      <c r="F565" s="210"/>
      <c r="G565" s="210"/>
      <c r="H565" s="210"/>
      <c r="I565" s="210"/>
      <c r="J565" s="210"/>
      <c r="K565" s="210"/>
      <c r="L565" s="210"/>
      <c r="M565" s="210"/>
      <c r="N565" s="210"/>
      <c r="O565" s="210"/>
      <c r="P565" s="210"/>
      <c r="Q565" s="210"/>
      <c r="R565" s="210"/>
      <c r="S565" s="210"/>
      <c r="T565" s="210"/>
      <c r="U565" s="210"/>
      <c r="V565" s="210"/>
      <c r="W565" s="210"/>
      <c r="X565" s="210"/>
    </row>
    <row r="566" spans="1:24" ht="15.75" customHeight="1" x14ac:dyDescent="0.25">
      <c r="A566" s="210"/>
      <c r="B566" s="210"/>
      <c r="C566" s="210"/>
      <c r="D566" s="210"/>
      <c r="E566" s="210"/>
      <c r="F566" s="210"/>
      <c r="G566" s="210"/>
      <c r="H566" s="210"/>
      <c r="I566" s="210"/>
      <c r="J566" s="210"/>
      <c r="K566" s="210"/>
      <c r="L566" s="210"/>
      <c r="M566" s="210"/>
      <c r="N566" s="210"/>
      <c r="O566" s="210"/>
      <c r="P566" s="210"/>
      <c r="Q566" s="210"/>
      <c r="R566" s="210"/>
      <c r="S566" s="210"/>
      <c r="T566" s="210"/>
      <c r="U566" s="210"/>
      <c r="V566" s="210"/>
      <c r="W566" s="210"/>
      <c r="X566" s="210"/>
    </row>
    <row r="567" spans="1:24" ht="15.75" customHeight="1" x14ac:dyDescent="0.25">
      <c r="A567" s="210"/>
      <c r="B567" s="210"/>
      <c r="C567" s="210"/>
      <c r="D567" s="210"/>
      <c r="E567" s="210"/>
      <c r="F567" s="210"/>
      <c r="G567" s="210"/>
      <c r="H567" s="210"/>
      <c r="I567" s="210"/>
      <c r="J567" s="210"/>
      <c r="K567" s="210"/>
      <c r="L567" s="210"/>
      <c r="M567" s="210"/>
      <c r="N567" s="210"/>
      <c r="O567" s="210"/>
      <c r="P567" s="210"/>
      <c r="Q567" s="210"/>
      <c r="R567" s="210"/>
      <c r="S567" s="210"/>
      <c r="T567" s="210"/>
      <c r="U567" s="210"/>
      <c r="V567" s="210"/>
      <c r="W567" s="210"/>
      <c r="X567" s="210"/>
    </row>
    <row r="568" spans="1:24" ht="15.75" customHeight="1" x14ac:dyDescent="0.25">
      <c r="A568" s="210"/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210"/>
      <c r="P568" s="210"/>
      <c r="Q568" s="210"/>
      <c r="R568" s="210"/>
      <c r="S568" s="210"/>
      <c r="T568" s="210"/>
      <c r="U568" s="210"/>
      <c r="V568" s="210"/>
      <c r="W568" s="210"/>
      <c r="X568" s="210"/>
    </row>
    <row r="569" spans="1:24" ht="15.75" customHeight="1" x14ac:dyDescent="0.25">
      <c r="A569" s="210"/>
      <c r="B569" s="210"/>
      <c r="C569" s="210"/>
      <c r="D569" s="210"/>
      <c r="E569" s="210"/>
      <c r="F569" s="210"/>
      <c r="G569" s="210"/>
      <c r="H569" s="210"/>
      <c r="I569" s="210"/>
      <c r="J569" s="210"/>
      <c r="K569" s="210"/>
      <c r="L569" s="210"/>
      <c r="M569" s="210"/>
      <c r="N569" s="210"/>
      <c r="O569" s="210"/>
      <c r="P569" s="210"/>
      <c r="Q569" s="210"/>
      <c r="R569" s="210"/>
      <c r="S569" s="210"/>
      <c r="T569" s="210"/>
      <c r="U569" s="210"/>
      <c r="V569" s="210"/>
      <c r="W569" s="210"/>
      <c r="X569" s="210"/>
    </row>
    <row r="570" spans="1:24" ht="15.75" customHeight="1" x14ac:dyDescent="0.25">
      <c r="A570" s="210"/>
      <c r="B570" s="210"/>
      <c r="C570" s="210"/>
      <c r="D570" s="210"/>
      <c r="E570" s="210"/>
      <c r="F570" s="210"/>
      <c r="G570" s="210"/>
      <c r="H570" s="210"/>
      <c r="I570" s="210"/>
      <c r="J570" s="210"/>
      <c r="K570" s="210"/>
      <c r="L570" s="210"/>
      <c r="M570" s="210"/>
      <c r="N570" s="210"/>
      <c r="O570" s="210"/>
      <c r="P570" s="210"/>
      <c r="Q570" s="210"/>
      <c r="R570" s="210"/>
      <c r="S570" s="210"/>
      <c r="T570" s="210"/>
      <c r="U570" s="210"/>
      <c r="V570" s="210"/>
      <c r="W570" s="210"/>
      <c r="X570" s="210"/>
    </row>
    <row r="571" spans="1:24" ht="15.75" customHeight="1" x14ac:dyDescent="0.25">
      <c r="A571" s="210"/>
      <c r="B571" s="210"/>
      <c r="C571" s="210"/>
      <c r="D571" s="210"/>
      <c r="E571" s="210"/>
      <c r="F571" s="210"/>
      <c r="G571" s="210"/>
      <c r="H571" s="210"/>
      <c r="I571" s="210"/>
      <c r="J571" s="210"/>
      <c r="K571" s="210"/>
      <c r="L571" s="210"/>
      <c r="M571" s="210"/>
      <c r="N571" s="210"/>
      <c r="O571" s="210"/>
      <c r="P571" s="210"/>
      <c r="Q571" s="210"/>
      <c r="R571" s="210"/>
      <c r="S571" s="210"/>
      <c r="T571" s="210"/>
      <c r="U571" s="210"/>
      <c r="V571" s="210"/>
      <c r="W571" s="210"/>
      <c r="X571" s="210"/>
    </row>
    <row r="572" spans="1:24" ht="15.75" customHeight="1" x14ac:dyDescent="0.25">
      <c r="A572" s="210"/>
      <c r="B572" s="210"/>
      <c r="C572" s="210"/>
      <c r="D572" s="210"/>
      <c r="E572" s="210"/>
      <c r="F572" s="210"/>
      <c r="G572" s="210"/>
      <c r="H572" s="210"/>
      <c r="I572" s="210"/>
      <c r="J572" s="210"/>
      <c r="K572" s="210"/>
      <c r="L572" s="210"/>
      <c r="M572" s="210"/>
      <c r="N572" s="210"/>
      <c r="O572" s="210"/>
      <c r="P572" s="210"/>
      <c r="Q572" s="210"/>
      <c r="R572" s="210"/>
      <c r="S572" s="210"/>
      <c r="T572" s="210"/>
      <c r="U572" s="210"/>
      <c r="V572" s="210"/>
      <c r="W572" s="210"/>
      <c r="X572" s="210"/>
    </row>
    <row r="573" spans="1:24" ht="15.75" customHeight="1" x14ac:dyDescent="0.25">
      <c r="A573" s="210"/>
      <c r="B573" s="210"/>
      <c r="C573" s="210"/>
      <c r="D573" s="210"/>
      <c r="E573" s="210"/>
      <c r="F573" s="210"/>
      <c r="G573" s="210"/>
      <c r="H573" s="210"/>
      <c r="I573" s="210"/>
      <c r="J573" s="210"/>
      <c r="K573" s="210"/>
      <c r="L573" s="210"/>
      <c r="M573" s="210"/>
      <c r="N573" s="210"/>
      <c r="O573" s="210"/>
      <c r="P573" s="210"/>
      <c r="Q573" s="210"/>
      <c r="R573" s="210"/>
      <c r="S573" s="210"/>
      <c r="T573" s="210"/>
      <c r="U573" s="210"/>
      <c r="V573" s="210"/>
      <c r="W573" s="210"/>
      <c r="X573" s="210"/>
    </row>
    <row r="574" spans="1:24" ht="15.75" customHeight="1" x14ac:dyDescent="0.25">
      <c r="A574" s="210"/>
      <c r="B574" s="210"/>
      <c r="C574" s="210"/>
      <c r="D574" s="210"/>
      <c r="E574" s="210"/>
      <c r="F574" s="210"/>
      <c r="G574" s="210"/>
      <c r="H574" s="210"/>
      <c r="I574" s="210"/>
      <c r="J574" s="210"/>
      <c r="K574" s="210"/>
      <c r="L574" s="210"/>
      <c r="M574" s="210"/>
      <c r="N574" s="210"/>
      <c r="O574" s="210"/>
      <c r="P574" s="210"/>
      <c r="Q574" s="210"/>
      <c r="R574" s="210"/>
      <c r="S574" s="210"/>
      <c r="T574" s="210"/>
      <c r="U574" s="210"/>
      <c r="V574" s="210"/>
      <c r="W574" s="210"/>
      <c r="X574" s="210"/>
    </row>
    <row r="575" spans="1:24" ht="15.75" customHeight="1" x14ac:dyDescent="0.25">
      <c r="A575" s="210"/>
      <c r="B575" s="210"/>
      <c r="C575" s="210"/>
      <c r="D575" s="210"/>
      <c r="E575" s="210"/>
      <c r="F575" s="210"/>
      <c r="G575" s="210"/>
      <c r="H575" s="210"/>
      <c r="I575" s="210"/>
      <c r="J575" s="210"/>
      <c r="K575" s="210"/>
      <c r="L575" s="210"/>
      <c r="M575" s="210"/>
      <c r="N575" s="210"/>
      <c r="O575" s="210"/>
      <c r="P575" s="210"/>
      <c r="Q575" s="210"/>
      <c r="R575" s="210"/>
      <c r="S575" s="210"/>
      <c r="T575" s="210"/>
      <c r="U575" s="210"/>
      <c r="V575" s="210"/>
      <c r="W575" s="210"/>
      <c r="X575" s="210"/>
    </row>
    <row r="576" spans="1:24" ht="15.75" customHeight="1" x14ac:dyDescent="0.25">
      <c r="A576" s="210"/>
      <c r="B576" s="210"/>
      <c r="C576" s="210"/>
      <c r="D576" s="210"/>
      <c r="E576" s="210"/>
      <c r="F576" s="210"/>
      <c r="G576" s="210"/>
      <c r="H576" s="210"/>
      <c r="I576" s="210"/>
      <c r="J576" s="210"/>
      <c r="K576" s="210"/>
      <c r="L576" s="210"/>
      <c r="M576" s="210"/>
      <c r="N576" s="210"/>
      <c r="O576" s="210"/>
      <c r="P576" s="210"/>
      <c r="Q576" s="210"/>
      <c r="R576" s="210"/>
      <c r="S576" s="210"/>
      <c r="T576" s="210"/>
      <c r="U576" s="210"/>
      <c r="V576" s="210"/>
      <c r="W576" s="210"/>
      <c r="X576" s="210"/>
    </row>
    <row r="577" spans="1:24" ht="15.75" customHeight="1" x14ac:dyDescent="0.25">
      <c r="A577" s="210"/>
      <c r="B577" s="210"/>
      <c r="C577" s="210"/>
      <c r="D577" s="210"/>
      <c r="E577" s="210"/>
      <c r="F577" s="210"/>
      <c r="G577" s="210"/>
      <c r="H577" s="210"/>
      <c r="I577" s="210"/>
      <c r="J577" s="210"/>
      <c r="K577" s="210"/>
      <c r="L577" s="210"/>
      <c r="M577" s="210"/>
      <c r="N577" s="210"/>
      <c r="O577" s="210"/>
      <c r="P577" s="210"/>
      <c r="Q577" s="210"/>
      <c r="R577" s="210"/>
      <c r="S577" s="210"/>
      <c r="T577" s="210"/>
      <c r="U577" s="210"/>
      <c r="V577" s="210"/>
      <c r="W577" s="210"/>
      <c r="X577" s="210"/>
    </row>
    <row r="578" spans="1:24" ht="15.75" customHeight="1" x14ac:dyDescent="0.25">
      <c r="A578" s="210"/>
      <c r="B578" s="210"/>
      <c r="C578" s="210"/>
      <c r="D578" s="210"/>
      <c r="E578" s="210"/>
      <c r="F578" s="210"/>
      <c r="G578" s="210"/>
      <c r="H578" s="210"/>
      <c r="I578" s="210"/>
      <c r="J578" s="210"/>
      <c r="K578" s="210"/>
      <c r="L578" s="210"/>
      <c r="M578" s="210"/>
      <c r="N578" s="210"/>
      <c r="O578" s="210"/>
      <c r="P578" s="210"/>
      <c r="Q578" s="210"/>
      <c r="R578" s="210"/>
      <c r="S578" s="210"/>
      <c r="T578" s="210"/>
      <c r="U578" s="210"/>
      <c r="V578" s="210"/>
      <c r="W578" s="210"/>
      <c r="X578" s="210"/>
    </row>
    <row r="579" spans="1:24" ht="15.75" customHeight="1" x14ac:dyDescent="0.25">
      <c r="A579" s="210"/>
      <c r="B579" s="210"/>
      <c r="C579" s="210"/>
      <c r="D579" s="210"/>
      <c r="E579" s="210"/>
      <c r="F579" s="210"/>
      <c r="G579" s="210"/>
      <c r="H579" s="210"/>
      <c r="I579" s="210"/>
      <c r="J579" s="210"/>
      <c r="K579" s="210"/>
      <c r="L579" s="210"/>
      <c r="M579" s="210"/>
      <c r="N579" s="210"/>
      <c r="O579" s="210"/>
      <c r="P579" s="210"/>
      <c r="Q579" s="210"/>
      <c r="R579" s="210"/>
      <c r="S579" s="210"/>
      <c r="T579" s="210"/>
      <c r="U579" s="210"/>
      <c r="V579" s="210"/>
      <c r="W579" s="210"/>
      <c r="X579" s="210"/>
    </row>
    <row r="580" spans="1:24" ht="15.75" customHeight="1" x14ac:dyDescent="0.25">
      <c r="A580" s="210"/>
      <c r="B580" s="210"/>
      <c r="C580" s="210"/>
      <c r="D580" s="210"/>
      <c r="E580" s="210"/>
      <c r="F580" s="210"/>
      <c r="G580" s="210"/>
      <c r="H580" s="210"/>
      <c r="I580" s="210"/>
      <c r="J580" s="210"/>
      <c r="K580" s="210"/>
      <c r="L580" s="210"/>
      <c r="M580" s="210"/>
      <c r="N580" s="210"/>
      <c r="O580" s="210"/>
      <c r="P580" s="210"/>
      <c r="Q580" s="210"/>
      <c r="R580" s="210"/>
      <c r="S580" s="210"/>
      <c r="T580" s="210"/>
      <c r="U580" s="210"/>
      <c r="V580" s="210"/>
      <c r="W580" s="210"/>
      <c r="X580" s="210"/>
    </row>
    <row r="581" spans="1:24" ht="15.75" customHeight="1" x14ac:dyDescent="0.25">
      <c r="A581" s="210"/>
      <c r="B581" s="210"/>
      <c r="C581" s="210"/>
      <c r="D581" s="210"/>
      <c r="E581" s="210"/>
      <c r="F581" s="210"/>
      <c r="G581" s="210"/>
      <c r="H581" s="210"/>
      <c r="I581" s="210"/>
      <c r="J581" s="210"/>
      <c r="K581" s="210"/>
      <c r="L581" s="210"/>
      <c r="M581" s="210"/>
      <c r="N581" s="210"/>
      <c r="O581" s="210"/>
      <c r="P581" s="210"/>
      <c r="Q581" s="210"/>
      <c r="R581" s="210"/>
      <c r="S581" s="210"/>
      <c r="T581" s="210"/>
      <c r="U581" s="210"/>
      <c r="V581" s="210"/>
      <c r="W581" s="210"/>
      <c r="X581" s="210"/>
    </row>
    <row r="582" spans="1:24" ht="15.75" customHeight="1" x14ac:dyDescent="0.25">
      <c r="A582" s="210"/>
      <c r="B582" s="210"/>
      <c r="C582" s="210"/>
      <c r="D582" s="210"/>
      <c r="E582" s="210"/>
      <c r="F582" s="210"/>
      <c r="G582" s="210"/>
      <c r="H582" s="210"/>
      <c r="I582" s="210"/>
      <c r="J582" s="210"/>
      <c r="K582" s="210"/>
      <c r="L582" s="210"/>
      <c r="M582" s="210"/>
      <c r="N582" s="210"/>
      <c r="O582" s="210"/>
      <c r="P582" s="210"/>
      <c r="Q582" s="210"/>
      <c r="R582" s="210"/>
      <c r="S582" s="210"/>
      <c r="T582" s="210"/>
      <c r="U582" s="210"/>
      <c r="V582" s="210"/>
      <c r="W582" s="210"/>
      <c r="X582" s="210"/>
    </row>
    <row r="583" spans="1:24" ht="15.75" customHeight="1" x14ac:dyDescent="0.25">
      <c r="A583" s="210"/>
      <c r="B583" s="210"/>
      <c r="C583" s="210"/>
      <c r="D583" s="210"/>
      <c r="E583" s="210"/>
      <c r="F583" s="210"/>
      <c r="G583" s="210"/>
      <c r="H583" s="210"/>
      <c r="I583" s="210"/>
      <c r="J583" s="210"/>
      <c r="K583" s="210"/>
      <c r="L583" s="210"/>
      <c r="M583" s="210"/>
      <c r="N583" s="210"/>
      <c r="O583" s="210"/>
      <c r="P583" s="210"/>
      <c r="Q583" s="210"/>
      <c r="R583" s="210"/>
      <c r="S583" s="210"/>
      <c r="T583" s="210"/>
      <c r="U583" s="210"/>
      <c r="V583" s="210"/>
      <c r="W583" s="210"/>
      <c r="X583" s="210"/>
    </row>
    <row r="584" spans="1:24" ht="15.75" customHeight="1" x14ac:dyDescent="0.25">
      <c r="A584" s="210"/>
      <c r="B584" s="210"/>
      <c r="C584" s="210"/>
      <c r="D584" s="210"/>
      <c r="E584" s="210"/>
      <c r="F584" s="210"/>
      <c r="G584" s="210"/>
      <c r="H584" s="210"/>
      <c r="I584" s="210"/>
      <c r="J584" s="210"/>
      <c r="K584" s="210"/>
      <c r="L584" s="210"/>
      <c r="M584" s="210"/>
      <c r="N584" s="210"/>
      <c r="O584" s="210"/>
      <c r="P584" s="210"/>
      <c r="Q584" s="210"/>
      <c r="R584" s="210"/>
      <c r="S584" s="210"/>
      <c r="T584" s="210"/>
      <c r="U584" s="210"/>
      <c r="V584" s="210"/>
      <c r="W584" s="210"/>
      <c r="X584" s="210"/>
    </row>
    <row r="585" spans="1:24" ht="15.75" customHeight="1" x14ac:dyDescent="0.25">
      <c r="A585" s="210"/>
      <c r="B585" s="210"/>
      <c r="C585" s="210"/>
      <c r="D585" s="210"/>
      <c r="E585" s="210"/>
      <c r="F585" s="210"/>
      <c r="G585" s="210"/>
      <c r="H585" s="210"/>
      <c r="I585" s="210"/>
      <c r="J585" s="210"/>
      <c r="K585" s="210"/>
      <c r="L585" s="210"/>
      <c r="M585" s="210"/>
      <c r="N585" s="210"/>
      <c r="O585" s="210"/>
      <c r="P585" s="210"/>
      <c r="Q585" s="210"/>
      <c r="R585" s="210"/>
      <c r="S585" s="210"/>
      <c r="T585" s="210"/>
      <c r="U585" s="210"/>
      <c r="V585" s="210"/>
      <c r="W585" s="210"/>
      <c r="X585" s="210"/>
    </row>
    <row r="586" spans="1:24" ht="15.75" customHeight="1" x14ac:dyDescent="0.25">
      <c r="A586" s="210"/>
      <c r="B586" s="210"/>
      <c r="C586" s="210"/>
      <c r="D586" s="210"/>
      <c r="E586" s="210"/>
      <c r="F586" s="210"/>
      <c r="G586" s="210"/>
      <c r="H586" s="210"/>
      <c r="I586" s="210"/>
      <c r="J586" s="210"/>
      <c r="K586" s="210"/>
      <c r="L586" s="210"/>
      <c r="M586" s="210"/>
      <c r="N586" s="210"/>
      <c r="O586" s="210"/>
      <c r="P586" s="210"/>
      <c r="Q586" s="210"/>
      <c r="R586" s="210"/>
      <c r="S586" s="210"/>
      <c r="T586" s="210"/>
      <c r="U586" s="210"/>
      <c r="V586" s="210"/>
      <c r="W586" s="210"/>
      <c r="X586" s="210"/>
    </row>
    <row r="587" spans="1:24" ht="15.75" customHeight="1" x14ac:dyDescent="0.25">
      <c r="A587" s="210"/>
      <c r="B587" s="210"/>
      <c r="C587" s="210"/>
      <c r="D587" s="210"/>
      <c r="E587" s="210"/>
      <c r="F587" s="210"/>
      <c r="G587" s="210"/>
      <c r="H587" s="210"/>
      <c r="I587" s="210"/>
      <c r="J587" s="210"/>
      <c r="K587" s="210"/>
      <c r="L587" s="210"/>
      <c r="M587" s="210"/>
      <c r="N587" s="210"/>
      <c r="O587" s="210"/>
      <c r="P587" s="210"/>
      <c r="Q587" s="210"/>
      <c r="R587" s="210"/>
      <c r="S587" s="210"/>
      <c r="T587" s="210"/>
      <c r="U587" s="210"/>
      <c r="V587" s="210"/>
      <c r="W587" s="210"/>
      <c r="X587" s="210"/>
    </row>
    <row r="588" spans="1:24" ht="15.75" customHeight="1" x14ac:dyDescent="0.25">
      <c r="A588" s="210"/>
      <c r="B588" s="210"/>
      <c r="C588" s="210"/>
      <c r="D588" s="210"/>
      <c r="E588" s="210"/>
      <c r="F588" s="210"/>
      <c r="G588" s="210"/>
      <c r="H588" s="210"/>
      <c r="I588" s="210"/>
      <c r="J588" s="210"/>
      <c r="K588" s="210"/>
      <c r="L588" s="210"/>
      <c r="M588" s="210"/>
      <c r="N588" s="210"/>
      <c r="O588" s="210"/>
      <c r="P588" s="210"/>
      <c r="Q588" s="210"/>
      <c r="R588" s="210"/>
      <c r="S588" s="210"/>
      <c r="T588" s="210"/>
      <c r="U588" s="210"/>
      <c r="V588" s="210"/>
      <c r="W588" s="210"/>
      <c r="X588" s="210"/>
    </row>
    <row r="589" spans="1:24" ht="15.75" customHeight="1" x14ac:dyDescent="0.25">
      <c r="A589" s="210"/>
      <c r="B589" s="210"/>
      <c r="C589" s="210"/>
      <c r="D589" s="210"/>
      <c r="E589" s="210"/>
      <c r="F589" s="210"/>
      <c r="G589" s="210"/>
      <c r="H589" s="210"/>
      <c r="I589" s="210"/>
      <c r="J589" s="210"/>
      <c r="K589" s="210"/>
      <c r="L589" s="210"/>
      <c r="M589" s="210"/>
      <c r="N589" s="210"/>
      <c r="O589" s="210"/>
      <c r="P589" s="210"/>
      <c r="Q589" s="210"/>
      <c r="R589" s="210"/>
      <c r="S589" s="210"/>
      <c r="T589" s="210"/>
      <c r="U589" s="210"/>
      <c r="V589" s="210"/>
      <c r="W589" s="210"/>
      <c r="X589" s="210"/>
    </row>
    <row r="590" spans="1:24" ht="15.75" customHeight="1" x14ac:dyDescent="0.25">
      <c r="A590" s="210"/>
      <c r="B590" s="210"/>
      <c r="C590" s="210"/>
      <c r="D590" s="210"/>
      <c r="E590" s="210"/>
      <c r="F590" s="210"/>
      <c r="G590" s="210"/>
      <c r="H590" s="210"/>
      <c r="I590" s="210"/>
      <c r="J590" s="210"/>
      <c r="K590" s="210"/>
      <c r="L590" s="210"/>
      <c r="M590" s="210"/>
      <c r="N590" s="210"/>
      <c r="O590" s="210"/>
      <c r="P590" s="210"/>
      <c r="Q590" s="210"/>
      <c r="R590" s="210"/>
      <c r="S590" s="210"/>
      <c r="T590" s="210"/>
      <c r="U590" s="210"/>
      <c r="V590" s="210"/>
      <c r="W590" s="210"/>
      <c r="X590" s="210"/>
    </row>
    <row r="591" spans="1:24" ht="15.75" customHeight="1" x14ac:dyDescent="0.25">
      <c r="A591" s="210"/>
      <c r="B591" s="210"/>
      <c r="C591" s="210"/>
      <c r="D591" s="210"/>
      <c r="E591" s="210"/>
      <c r="F591" s="210"/>
      <c r="G591" s="210"/>
      <c r="H591" s="210"/>
      <c r="I591" s="210"/>
      <c r="J591" s="210"/>
      <c r="K591" s="210"/>
      <c r="L591" s="210"/>
      <c r="M591" s="210"/>
      <c r="N591" s="210"/>
      <c r="O591" s="210"/>
      <c r="P591" s="210"/>
      <c r="Q591" s="210"/>
      <c r="R591" s="210"/>
      <c r="S591" s="210"/>
      <c r="T591" s="210"/>
      <c r="U591" s="210"/>
      <c r="V591" s="210"/>
      <c r="W591" s="210"/>
      <c r="X591" s="210"/>
    </row>
    <row r="592" spans="1:24" ht="15.75" customHeight="1" x14ac:dyDescent="0.25">
      <c r="A592" s="210"/>
      <c r="B592" s="210"/>
      <c r="C592" s="210"/>
      <c r="D592" s="210"/>
      <c r="E592" s="210"/>
      <c r="F592" s="210"/>
      <c r="G592" s="210"/>
      <c r="H592" s="210"/>
      <c r="I592" s="210"/>
      <c r="J592" s="210"/>
      <c r="K592" s="210"/>
      <c r="L592" s="210"/>
      <c r="M592" s="210"/>
      <c r="N592" s="210"/>
      <c r="O592" s="210"/>
      <c r="P592" s="210"/>
      <c r="Q592" s="210"/>
      <c r="R592" s="210"/>
      <c r="S592" s="210"/>
      <c r="T592" s="210"/>
      <c r="U592" s="210"/>
      <c r="V592" s="210"/>
      <c r="W592" s="210"/>
      <c r="X592" s="210"/>
    </row>
    <row r="593" spans="1:24" ht="15.75" customHeight="1" x14ac:dyDescent="0.25">
      <c r="A593" s="210"/>
      <c r="B593" s="210"/>
      <c r="C593" s="210"/>
      <c r="D593" s="210"/>
      <c r="E593" s="210"/>
      <c r="F593" s="210"/>
      <c r="G593" s="210"/>
      <c r="H593" s="210"/>
      <c r="I593" s="210"/>
      <c r="J593" s="210"/>
      <c r="K593" s="210"/>
      <c r="L593" s="210"/>
      <c r="M593" s="210"/>
      <c r="N593" s="210"/>
      <c r="O593" s="210"/>
      <c r="P593" s="210"/>
      <c r="Q593" s="210"/>
      <c r="R593" s="210"/>
      <c r="S593" s="210"/>
      <c r="T593" s="210"/>
      <c r="U593" s="210"/>
      <c r="V593" s="210"/>
      <c r="W593" s="210"/>
      <c r="X593" s="210"/>
    </row>
    <row r="594" spans="1:24" ht="15.75" customHeight="1" x14ac:dyDescent="0.25">
      <c r="A594" s="210"/>
      <c r="B594" s="210"/>
      <c r="C594" s="210"/>
      <c r="D594" s="210"/>
      <c r="E594" s="210"/>
      <c r="F594" s="210"/>
      <c r="G594" s="210"/>
      <c r="H594" s="210"/>
      <c r="I594" s="210"/>
      <c r="J594" s="210"/>
      <c r="K594" s="210"/>
      <c r="L594" s="210"/>
      <c r="M594" s="210"/>
      <c r="N594" s="210"/>
      <c r="O594" s="210"/>
      <c r="P594" s="210"/>
      <c r="Q594" s="210"/>
      <c r="R594" s="210"/>
      <c r="S594" s="210"/>
      <c r="T594" s="210"/>
      <c r="U594" s="210"/>
      <c r="V594" s="210"/>
      <c r="W594" s="210"/>
      <c r="X594" s="210"/>
    </row>
    <row r="595" spans="1:24" ht="15.75" customHeight="1" x14ac:dyDescent="0.25">
      <c r="A595" s="210"/>
      <c r="B595" s="210"/>
      <c r="C595" s="210"/>
      <c r="D595" s="210"/>
      <c r="E595" s="210"/>
      <c r="F595" s="210"/>
      <c r="G595" s="210"/>
      <c r="H595" s="210"/>
      <c r="I595" s="210"/>
      <c r="J595" s="210"/>
      <c r="K595" s="210"/>
      <c r="L595" s="210"/>
      <c r="M595" s="210"/>
      <c r="N595" s="210"/>
      <c r="O595" s="210"/>
      <c r="P595" s="210"/>
      <c r="Q595" s="210"/>
      <c r="R595" s="210"/>
      <c r="S595" s="210"/>
      <c r="T595" s="210"/>
      <c r="U595" s="210"/>
      <c r="V595" s="210"/>
      <c r="W595" s="210"/>
      <c r="X595" s="210"/>
    </row>
    <row r="596" spans="1:24" ht="15.75" customHeight="1" x14ac:dyDescent="0.25">
      <c r="A596" s="210"/>
      <c r="B596" s="210"/>
      <c r="C596" s="210"/>
      <c r="D596" s="210"/>
      <c r="E596" s="210"/>
      <c r="F596" s="210"/>
      <c r="G596" s="210"/>
      <c r="H596" s="210"/>
      <c r="I596" s="210"/>
      <c r="J596" s="210"/>
      <c r="K596" s="210"/>
      <c r="L596" s="210"/>
      <c r="M596" s="210"/>
      <c r="N596" s="210"/>
      <c r="O596" s="210"/>
      <c r="P596" s="210"/>
      <c r="Q596" s="210"/>
      <c r="R596" s="210"/>
      <c r="S596" s="210"/>
      <c r="T596" s="210"/>
      <c r="U596" s="210"/>
      <c r="V596" s="210"/>
      <c r="W596" s="210"/>
      <c r="X596" s="210"/>
    </row>
    <row r="597" spans="1:24" ht="15.75" customHeight="1" x14ac:dyDescent="0.25">
      <c r="A597" s="210"/>
      <c r="B597" s="210"/>
      <c r="C597" s="210"/>
      <c r="D597" s="210"/>
      <c r="E597" s="210"/>
      <c r="F597" s="210"/>
      <c r="G597" s="210"/>
      <c r="H597" s="210"/>
      <c r="I597" s="210"/>
      <c r="J597" s="210"/>
      <c r="K597" s="210"/>
      <c r="L597" s="210"/>
      <c r="M597" s="210"/>
      <c r="N597" s="210"/>
      <c r="O597" s="210"/>
      <c r="P597" s="210"/>
      <c r="Q597" s="210"/>
      <c r="R597" s="210"/>
      <c r="S597" s="210"/>
      <c r="T597" s="210"/>
      <c r="U597" s="210"/>
      <c r="V597" s="210"/>
      <c r="W597" s="210"/>
      <c r="X597" s="210"/>
    </row>
    <row r="598" spans="1:24" ht="15.75" customHeight="1" x14ac:dyDescent="0.25">
      <c r="A598" s="210"/>
      <c r="B598" s="210"/>
      <c r="C598" s="210"/>
      <c r="D598" s="210"/>
      <c r="E598" s="210"/>
      <c r="F598" s="210"/>
      <c r="G598" s="210"/>
      <c r="H598" s="210"/>
      <c r="I598" s="210"/>
      <c r="J598" s="210"/>
      <c r="K598" s="210"/>
      <c r="L598" s="210"/>
      <c r="M598" s="210"/>
      <c r="N598" s="210"/>
      <c r="O598" s="210"/>
      <c r="P598" s="210"/>
      <c r="Q598" s="210"/>
      <c r="R598" s="210"/>
      <c r="S598" s="210"/>
      <c r="T598" s="210"/>
      <c r="U598" s="210"/>
      <c r="V598" s="210"/>
      <c r="W598" s="210"/>
      <c r="X598" s="210"/>
    </row>
    <row r="599" spans="1:24" ht="15.75" customHeight="1" x14ac:dyDescent="0.25">
      <c r="A599" s="210"/>
      <c r="B599" s="210"/>
      <c r="C599" s="210"/>
      <c r="D599" s="210"/>
      <c r="E599" s="210"/>
      <c r="F599" s="210"/>
      <c r="G599" s="210"/>
      <c r="H599" s="210"/>
      <c r="I599" s="210"/>
      <c r="J599" s="210"/>
      <c r="K599" s="210"/>
      <c r="L599" s="210"/>
      <c r="M599" s="210"/>
      <c r="N599" s="210"/>
      <c r="O599" s="210"/>
      <c r="P599" s="210"/>
      <c r="Q599" s="210"/>
      <c r="R599" s="210"/>
      <c r="S599" s="210"/>
      <c r="T599" s="210"/>
      <c r="U599" s="210"/>
      <c r="V599" s="210"/>
      <c r="W599" s="210"/>
      <c r="X599" s="210"/>
    </row>
    <row r="600" spans="1:24" ht="15.75" customHeight="1" x14ac:dyDescent="0.25">
      <c r="A600" s="210"/>
      <c r="B600" s="210"/>
      <c r="C600" s="210"/>
      <c r="D600" s="210"/>
      <c r="E600" s="210"/>
      <c r="F600" s="210"/>
      <c r="G600" s="210"/>
      <c r="H600" s="210"/>
      <c r="I600" s="210"/>
      <c r="J600" s="210"/>
      <c r="K600" s="210"/>
      <c r="L600" s="210"/>
      <c r="M600" s="210"/>
      <c r="N600" s="210"/>
      <c r="O600" s="210"/>
      <c r="P600" s="210"/>
      <c r="Q600" s="210"/>
      <c r="R600" s="210"/>
      <c r="S600" s="210"/>
      <c r="T600" s="210"/>
      <c r="U600" s="210"/>
      <c r="V600" s="210"/>
      <c r="W600" s="210"/>
      <c r="X600" s="210"/>
    </row>
    <row r="601" spans="1:24" ht="15.75" customHeight="1" x14ac:dyDescent="0.25">
      <c r="A601" s="210"/>
      <c r="B601" s="210"/>
      <c r="C601" s="210"/>
      <c r="D601" s="210"/>
      <c r="E601" s="210"/>
      <c r="F601" s="210"/>
      <c r="G601" s="210"/>
      <c r="H601" s="210"/>
      <c r="I601" s="210"/>
      <c r="J601" s="210"/>
      <c r="K601" s="210"/>
      <c r="L601" s="210"/>
      <c r="M601" s="210"/>
      <c r="N601" s="210"/>
      <c r="O601" s="210"/>
      <c r="P601" s="210"/>
      <c r="Q601" s="210"/>
      <c r="R601" s="210"/>
      <c r="S601" s="210"/>
      <c r="T601" s="210"/>
      <c r="U601" s="210"/>
      <c r="V601" s="210"/>
      <c r="W601" s="210"/>
      <c r="X601" s="210"/>
    </row>
    <row r="602" spans="1:24" ht="15.75" customHeight="1" x14ac:dyDescent="0.25">
      <c r="A602" s="210"/>
      <c r="B602" s="210"/>
      <c r="C602" s="210"/>
      <c r="D602" s="210"/>
      <c r="E602" s="210"/>
      <c r="F602" s="210"/>
      <c r="G602" s="210"/>
      <c r="H602" s="210"/>
      <c r="I602" s="210"/>
      <c r="J602" s="210"/>
      <c r="K602" s="210"/>
      <c r="L602" s="210"/>
      <c r="M602" s="210"/>
      <c r="N602" s="210"/>
      <c r="O602" s="210"/>
      <c r="P602" s="210"/>
      <c r="Q602" s="210"/>
      <c r="R602" s="210"/>
      <c r="S602" s="210"/>
      <c r="T602" s="210"/>
      <c r="U602" s="210"/>
      <c r="V602" s="210"/>
      <c r="W602" s="210"/>
      <c r="X602" s="210"/>
    </row>
    <row r="603" spans="1:24" ht="15.75" customHeight="1" x14ac:dyDescent="0.25">
      <c r="A603" s="210"/>
      <c r="B603" s="210"/>
      <c r="C603" s="210"/>
      <c r="D603" s="210"/>
      <c r="E603" s="210"/>
      <c r="F603" s="210"/>
      <c r="G603" s="210"/>
      <c r="H603" s="210"/>
      <c r="I603" s="210"/>
      <c r="J603" s="210"/>
      <c r="K603" s="210"/>
      <c r="L603" s="210"/>
      <c r="M603" s="210"/>
      <c r="N603" s="210"/>
      <c r="O603" s="210"/>
      <c r="P603" s="210"/>
      <c r="Q603" s="210"/>
      <c r="R603" s="210"/>
      <c r="S603" s="210"/>
      <c r="T603" s="210"/>
      <c r="U603" s="210"/>
      <c r="V603" s="210"/>
      <c r="W603" s="210"/>
      <c r="X603" s="210"/>
    </row>
    <row r="604" spans="1:24" ht="15.75" customHeight="1" x14ac:dyDescent="0.25">
      <c r="A604" s="210"/>
      <c r="B604" s="210"/>
      <c r="C604" s="210"/>
      <c r="D604" s="210"/>
      <c r="E604" s="210"/>
      <c r="F604" s="210"/>
      <c r="G604" s="210"/>
      <c r="H604" s="210"/>
      <c r="I604" s="210"/>
      <c r="J604" s="210"/>
      <c r="K604" s="210"/>
      <c r="L604" s="210"/>
      <c r="M604" s="210"/>
      <c r="N604" s="210"/>
      <c r="O604" s="210"/>
      <c r="P604" s="210"/>
      <c r="Q604" s="210"/>
      <c r="R604" s="210"/>
      <c r="S604" s="210"/>
      <c r="T604" s="210"/>
      <c r="U604" s="210"/>
      <c r="V604" s="210"/>
      <c r="W604" s="210"/>
      <c r="X604" s="210"/>
    </row>
    <row r="605" spans="1:24" ht="15.75" customHeight="1" x14ac:dyDescent="0.25">
      <c r="A605" s="210"/>
      <c r="B605" s="210"/>
      <c r="C605" s="210"/>
      <c r="D605" s="210"/>
      <c r="E605" s="210"/>
      <c r="F605" s="210"/>
      <c r="G605" s="210"/>
      <c r="H605" s="210"/>
      <c r="I605" s="210"/>
      <c r="J605" s="210"/>
      <c r="K605" s="210"/>
      <c r="L605" s="210"/>
      <c r="M605" s="210"/>
      <c r="N605" s="210"/>
      <c r="O605" s="210"/>
      <c r="P605" s="210"/>
      <c r="Q605" s="210"/>
      <c r="R605" s="210"/>
      <c r="S605" s="210"/>
      <c r="T605" s="210"/>
      <c r="U605" s="210"/>
      <c r="V605" s="210"/>
      <c r="W605" s="210"/>
      <c r="X605" s="210"/>
    </row>
    <row r="606" spans="1:24" ht="15.75" customHeight="1" x14ac:dyDescent="0.25">
      <c r="A606" s="210"/>
      <c r="B606" s="210"/>
      <c r="C606" s="210"/>
      <c r="D606" s="210"/>
      <c r="E606" s="210"/>
      <c r="F606" s="210"/>
      <c r="G606" s="210"/>
      <c r="H606" s="210"/>
      <c r="I606" s="210"/>
      <c r="J606" s="210"/>
      <c r="K606" s="210"/>
      <c r="L606" s="210"/>
      <c r="M606" s="210"/>
      <c r="N606" s="210"/>
      <c r="O606" s="210"/>
      <c r="P606" s="210"/>
      <c r="Q606" s="210"/>
      <c r="R606" s="210"/>
      <c r="S606" s="210"/>
      <c r="T606" s="210"/>
      <c r="U606" s="210"/>
      <c r="V606" s="210"/>
      <c r="W606" s="210"/>
      <c r="X606" s="210"/>
    </row>
    <row r="607" spans="1:24" ht="15.75" customHeight="1" x14ac:dyDescent="0.25">
      <c r="A607" s="210"/>
      <c r="B607" s="210"/>
      <c r="C607" s="210"/>
      <c r="D607" s="210"/>
      <c r="E607" s="210"/>
      <c r="F607" s="210"/>
      <c r="G607" s="210"/>
      <c r="H607" s="210"/>
      <c r="I607" s="210"/>
      <c r="J607" s="210"/>
      <c r="K607" s="210"/>
      <c r="L607" s="210"/>
      <c r="M607" s="210"/>
      <c r="N607" s="210"/>
      <c r="O607" s="210"/>
      <c r="P607" s="210"/>
      <c r="Q607" s="210"/>
      <c r="R607" s="210"/>
      <c r="S607" s="210"/>
      <c r="T607" s="210"/>
      <c r="U607" s="210"/>
      <c r="V607" s="210"/>
      <c r="W607" s="210"/>
      <c r="X607" s="210"/>
    </row>
    <row r="608" spans="1:24" ht="15.75" customHeight="1" x14ac:dyDescent="0.25">
      <c r="A608" s="210"/>
      <c r="B608" s="210"/>
      <c r="C608" s="210"/>
      <c r="D608" s="210"/>
      <c r="E608" s="210"/>
      <c r="F608" s="210"/>
      <c r="G608" s="210"/>
      <c r="H608" s="210"/>
      <c r="I608" s="210"/>
      <c r="J608" s="210"/>
      <c r="K608" s="210"/>
      <c r="L608" s="210"/>
      <c r="M608" s="210"/>
      <c r="N608" s="210"/>
      <c r="O608" s="210"/>
      <c r="P608" s="210"/>
      <c r="Q608" s="210"/>
      <c r="R608" s="210"/>
      <c r="S608" s="210"/>
      <c r="T608" s="210"/>
      <c r="U608" s="210"/>
      <c r="V608" s="210"/>
      <c r="W608" s="210"/>
      <c r="X608" s="210"/>
    </row>
    <row r="609" spans="1:24" ht="15.75" customHeight="1" x14ac:dyDescent="0.25">
      <c r="A609" s="210"/>
      <c r="B609" s="210"/>
      <c r="C609" s="210"/>
      <c r="D609" s="210"/>
      <c r="E609" s="210"/>
      <c r="F609" s="210"/>
      <c r="G609" s="210"/>
      <c r="H609" s="210"/>
      <c r="I609" s="210"/>
      <c r="J609" s="210"/>
      <c r="K609" s="210"/>
      <c r="L609" s="210"/>
      <c r="M609" s="210"/>
      <c r="N609" s="210"/>
      <c r="O609" s="210"/>
      <c r="P609" s="210"/>
      <c r="Q609" s="210"/>
      <c r="R609" s="210"/>
      <c r="S609" s="210"/>
      <c r="T609" s="210"/>
      <c r="U609" s="210"/>
      <c r="V609" s="210"/>
      <c r="W609" s="210"/>
      <c r="X609" s="210"/>
    </row>
    <row r="610" spans="1:24" ht="15.75" customHeight="1" x14ac:dyDescent="0.25">
      <c r="A610" s="210"/>
      <c r="B610" s="210"/>
      <c r="C610" s="210"/>
      <c r="D610" s="210"/>
      <c r="E610" s="210"/>
      <c r="F610" s="210"/>
      <c r="G610" s="210"/>
      <c r="H610" s="210"/>
      <c r="I610" s="210"/>
      <c r="J610" s="210"/>
      <c r="K610" s="210"/>
      <c r="L610" s="210"/>
      <c r="M610" s="210"/>
      <c r="N610" s="210"/>
      <c r="O610" s="210"/>
      <c r="P610" s="210"/>
      <c r="Q610" s="210"/>
      <c r="R610" s="210"/>
      <c r="S610" s="210"/>
      <c r="T610" s="210"/>
      <c r="U610" s="210"/>
      <c r="V610" s="210"/>
      <c r="W610" s="210"/>
      <c r="X610" s="210"/>
    </row>
    <row r="611" spans="1:24" ht="15.75" customHeight="1" x14ac:dyDescent="0.25">
      <c r="A611" s="210"/>
      <c r="B611" s="210"/>
      <c r="C611" s="210"/>
      <c r="D611" s="210"/>
      <c r="E611" s="210"/>
      <c r="F611" s="210"/>
      <c r="G611" s="210"/>
      <c r="H611" s="210"/>
      <c r="I611" s="210"/>
      <c r="J611" s="210"/>
      <c r="K611" s="210"/>
      <c r="L611" s="210"/>
      <c r="M611" s="210"/>
      <c r="N611" s="210"/>
      <c r="O611" s="210"/>
      <c r="P611" s="210"/>
      <c r="Q611" s="210"/>
      <c r="R611" s="210"/>
      <c r="S611" s="210"/>
      <c r="T611" s="210"/>
      <c r="U611" s="210"/>
      <c r="V611" s="210"/>
      <c r="W611" s="210"/>
      <c r="X611" s="210"/>
    </row>
    <row r="612" spans="1:24" ht="15.75" customHeight="1" x14ac:dyDescent="0.25">
      <c r="A612" s="210"/>
      <c r="B612" s="210"/>
      <c r="C612" s="210"/>
      <c r="D612" s="210"/>
      <c r="E612" s="210"/>
      <c r="F612" s="210"/>
      <c r="G612" s="210"/>
      <c r="H612" s="210"/>
      <c r="I612" s="210"/>
      <c r="J612" s="210"/>
      <c r="K612" s="210"/>
      <c r="L612" s="210"/>
      <c r="M612" s="210"/>
      <c r="N612" s="210"/>
      <c r="O612" s="210"/>
      <c r="P612" s="210"/>
      <c r="Q612" s="210"/>
      <c r="R612" s="210"/>
      <c r="S612" s="210"/>
      <c r="T612" s="210"/>
      <c r="U612" s="210"/>
      <c r="V612" s="210"/>
      <c r="W612" s="210"/>
      <c r="X612" s="210"/>
    </row>
    <row r="613" spans="1:24" ht="15.75" customHeight="1" x14ac:dyDescent="0.25">
      <c r="A613" s="210"/>
      <c r="B613" s="210"/>
      <c r="C613" s="210"/>
      <c r="D613" s="210"/>
      <c r="E613" s="210"/>
      <c r="F613" s="210"/>
      <c r="G613" s="210"/>
      <c r="H613" s="210"/>
      <c r="I613" s="210"/>
      <c r="J613" s="210"/>
      <c r="K613" s="210"/>
      <c r="L613" s="210"/>
      <c r="M613" s="210"/>
      <c r="N613" s="210"/>
      <c r="O613" s="210"/>
      <c r="P613" s="210"/>
      <c r="Q613" s="210"/>
      <c r="R613" s="210"/>
      <c r="S613" s="210"/>
      <c r="T613" s="210"/>
      <c r="U613" s="210"/>
      <c r="V613" s="210"/>
      <c r="W613" s="210"/>
      <c r="X613" s="210"/>
    </row>
    <row r="614" spans="1:24" ht="15.75" customHeight="1" x14ac:dyDescent="0.25">
      <c r="A614" s="210"/>
      <c r="B614" s="210"/>
      <c r="C614" s="210"/>
      <c r="D614" s="210"/>
      <c r="E614" s="210"/>
      <c r="F614" s="210"/>
      <c r="G614" s="210"/>
      <c r="H614" s="210"/>
      <c r="I614" s="210"/>
      <c r="J614" s="210"/>
      <c r="K614" s="210"/>
      <c r="L614" s="210"/>
      <c r="M614" s="210"/>
      <c r="N614" s="210"/>
      <c r="O614" s="210"/>
      <c r="P614" s="210"/>
      <c r="Q614" s="210"/>
      <c r="R614" s="210"/>
      <c r="S614" s="210"/>
      <c r="T614" s="210"/>
      <c r="U614" s="210"/>
      <c r="V614" s="210"/>
      <c r="W614" s="210"/>
      <c r="X614" s="210"/>
    </row>
    <row r="615" spans="1:24" ht="15.75" customHeight="1" x14ac:dyDescent="0.25">
      <c r="A615" s="210"/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210"/>
      <c r="P615" s="210"/>
      <c r="Q615" s="210"/>
      <c r="R615" s="210"/>
      <c r="S615" s="210"/>
      <c r="T615" s="210"/>
      <c r="U615" s="210"/>
      <c r="V615" s="210"/>
      <c r="W615" s="210"/>
      <c r="X615" s="210"/>
    </row>
    <row r="616" spans="1:24" ht="15.75" customHeight="1" x14ac:dyDescent="0.25">
      <c r="A616" s="210"/>
      <c r="B616" s="210"/>
      <c r="C616" s="210"/>
      <c r="D616" s="210"/>
      <c r="E616" s="210"/>
      <c r="F616" s="210"/>
      <c r="G616" s="210"/>
      <c r="H616" s="210"/>
      <c r="I616" s="210"/>
      <c r="J616" s="210"/>
      <c r="K616" s="210"/>
      <c r="L616" s="210"/>
      <c r="M616" s="210"/>
      <c r="N616" s="210"/>
      <c r="O616" s="210"/>
      <c r="P616" s="210"/>
      <c r="Q616" s="210"/>
      <c r="R616" s="210"/>
      <c r="S616" s="210"/>
      <c r="T616" s="210"/>
      <c r="U616" s="210"/>
      <c r="V616" s="210"/>
      <c r="W616" s="210"/>
      <c r="X616" s="210"/>
    </row>
    <row r="617" spans="1:24" ht="15.75" customHeight="1" x14ac:dyDescent="0.25">
      <c r="A617" s="210"/>
      <c r="B617" s="210"/>
      <c r="C617" s="210"/>
      <c r="D617" s="210"/>
      <c r="E617" s="210"/>
      <c r="F617" s="210"/>
      <c r="G617" s="210"/>
      <c r="H617" s="210"/>
      <c r="I617" s="210"/>
      <c r="J617" s="210"/>
      <c r="K617" s="210"/>
      <c r="L617" s="210"/>
      <c r="M617" s="210"/>
      <c r="N617" s="210"/>
      <c r="O617" s="210"/>
      <c r="P617" s="210"/>
      <c r="Q617" s="210"/>
      <c r="R617" s="210"/>
      <c r="S617" s="210"/>
      <c r="T617" s="210"/>
      <c r="U617" s="210"/>
      <c r="V617" s="210"/>
      <c r="W617" s="210"/>
      <c r="X617" s="210"/>
    </row>
    <row r="618" spans="1:24" ht="15.75" customHeight="1" x14ac:dyDescent="0.25">
      <c r="A618" s="210"/>
      <c r="B618" s="210"/>
      <c r="C618" s="210"/>
      <c r="D618" s="210"/>
      <c r="E618" s="210"/>
      <c r="F618" s="210"/>
      <c r="G618" s="210"/>
      <c r="H618" s="210"/>
      <c r="I618" s="210"/>
      <c r="J618" s="210"/>
      <c r="K618" s="210"/>
      <c r="L618" s="210"/>
      <c r="M618" s="210"/>
      <c r="N618" s="210"/>
      <c r="O618" s="210"/>
      <c r="P618" s="210"/>
      <c r="Q618" s="210"/>
      <c r="R618" s="210"/>
      <c r="S618" s="210"/>
      <c r="T618" s="210"/>
      <c r="U618" s="210"/>
      <c r="V618" s="210"/>
      <c r="W618" s="210"/>
      <c r="X618" s="210"/>
    </row>
    <row r="619" spans="1:24" ht="15.75" customHeight="1" x14ac:dyDescent="0.25">
      <c r="A619" s="210"/>
      <c r="B619" s="210"/>
      <c r="C619" s="210"/>
      <c r="D619" s="210"/>
      <c r="E619" s="210"/>
      <c r="F619" s="210"/>
      <c r="G619" s="210"/>
      <c r="H619" s="210"/>
      <c r="I619" s="210"/>
      <c r="J619" s="210"/>
      <c r="K619" s="210"/>
      <c r="L619" s="210"/>
      <c r="M619" s="210"/>
      <c r="N619" s="210"/>
      <c r="O619" s="210"/>
      <c r="P619" s="210"/>
      <c r="Q619" s="210"/>
      <c r="R619" s="210"/>
      <c r="S619" s="210"/>
      <c r="T619" s="210"/>
      <c r="U619" s="210"/>
      <c r="V619" s="210"/>
      <c r="W619" s="210"/>
      <c r="X619" s="210"/>
    </row>
    <row r="620" spans="1:24" ht="15.75" customHeight="1" x14ac:dyDescent="0.25">
      <c r="A620" s="210"/>
      <c r="B620" s="210"/>
      <c r="C620" s="210"/>
      <c r="D620" s="210"/>
      <c r="E620" s="210"/>
      <c r="F620" s="210"/>
      <c r="G620" s="210"/>
      <c r="H620" s="210"/>
      <c r="I620" s="210"/>
      <c r="J620" s="210"/>
      <c r="K620" s="210"/>
      <c r="L620" s="210"/>
      <c r="M620" s="210"/>
      <c r="N620" s="210"/>
      <c r="O620" s="210"/>
      <c r="P620" s="210"/>
      <c r="Q620" s="210"/>
      <c r="R620" s="210"/>
      <c r="S620" s="210"/>
      <c r="T620" s="210"/>
      <c r="U620" s="210"/>
      <c r="V620" s="210"/>
      <c r="W620" s="210"/>
      <c r="X620" s="210"/>
    </row>
    <row r="621" spans="1:24" ht="15.75" customHeight="1" x14ac:dyDescent="0.25">
      <c r="A621" s="210"/>
      <c r="B621" s="210"/>
      <c r="C621" s="210"/>
      <c r="D621" s="210"/>
      <c r="E621" s="210"/>
      <c r="F621" s="210"/>
      <c r="G621" s="210"/>
      <c r="H621" s="210"/>
      <c r="I621" s="210"/>
      <c r="J621" s="210"/>
      <c r="K621" s="210"/>
      <c r="L621" s="210"/>
      <c r="M621" s="210"/>
      <c r="N621" s="210"/>
      <c r="O621" s="210"/>
      <c r="P621" s="210"/>
      <c r="Q621" s="210"/>
      <c r="R621" s="210"/>
      <c r="S621" s="210"/>
      <c r="T621" s="210"/>
      <c r="U621" s="210"/>
      <c r="V621" s="210"/>
      <c r="W621" s="210"/>
      <c r="X621" s="210"/>
    </row>
    <row r="622" spans="1:24" ht="15.75" customHeight="1" x14ac:dyDescent="0.25">
      <c r="A622" s="210"/>
      <c r="B622" s="210"/>
      <c r="C622" s="210"/>
      <c r="D622" s="210"/>
      <c r="E622" s="210"/>
      <c r="F622" s="210"/>
      <c r="G622" s="210"/>
      <c r="H622" s="210"/>
      <c r="I622" s="210"/>
      <c r="J622" s="210"/>
      <c r="K622" s="210"/>
      <c r="L622" s="210"/>
      <c r="M622" s="210"/>
      <c r="N622" s="210"/>
      <c r="O622" s="210"/>
      <c r="P622" s="210"/>
      <c r="Q622" s="210"/>
      <c r="R622" s="210"/>
      <c r="S622" s="210"/>
      <c r="T622" s="210"/>
      <c r="U622" s="210"/>
      <c r="V622" s="210"/>
      <c r="W622" s="210"/>
      <c r="X622" s="210"/>
    </row>
    <row r="623" spans="1:24" ht="15.75" customHeight="1" x14ac:dyDescent="0.25">
      <c r="A623" s="210"/>
      <c r="B623" s="210"/>
      <c r="C623" s="210"/>
      <c r="D623" s="210"/>
      <c r="E623" s="210"/>
      <c r="F623" s="210"/>
      <c r="G623" s="210"/>
      <c r="H623" s="210"/>
      <c r="I623" s="210"/>
      <c r="J623" s="210"/>
      <c r="K623" s="210"/>
      <c r="L623" s="210"/>
      <c r="M623" s="210"/>
      <c r="N623" s="210"/>
      <c r="O623" s="210"/>
      <c r="P623" s="210"/>
      <c r="Q623" s="210"/>
      <c r="R623" s="210"/>
      <c r="S623" s="210"/>
      <c r="T623" s="210"/>
      <c r="U623" s="210"/>
      <c r="V623" s="210"/>
      <c r="W623" s="210"/>
      <c r="X623" s="210"/>
    </row>
    <row r="624" spans="1:24" ht="15.75" customHeight="1" x14ac:dyDescent="0.25">
      <c r="A624" s="210"/>
      <c r="B624" s="210"/>
      <c r="C624" s="210"/>
      <c r="D624" s="210"/>
      <c r="E624" s="210"/>
      <c r="F624" s="210"/>
      <c r="G624" s="210"/>
      <c r="H624" s="210"/>
      <c r="I624" s="210"/>
      <c r="J624" s="210"/>
      <c r="K624" s="210"/>
      <c r="L624" s="210"/>
      <c r="M624" s="210"/>
      <c r="N624" s="210"/>
      <c r="O624" s="210"/>
      <c r="P624" s="210"/>
      <c r="Q624" s="210"/>
      <c r="R624" s="210"/>
      <c r="S624" s="210"/>
      <c r="T624" s="210"/>
      <c r="U624" s="210"/>
      <c r="V624" s="210"/>
      <c r="W624" s="210"/>
      <c r="X624" s="210"/>
    </row>
    <row r="625" spans="1:24" ht="15.75" customHeight="1" x14ac:dyDescent="0.25">
      <c r="A625" s="210"/>
      <c r="B625" s="210"/>
      <c r="C625" s="210"/>
      <c r="D625" s="210"/>
      <c r="E625" s="210"/>
      <c r="F625" s="210"/>
      <c r="G625" s="210"/>
      <c r="H625" s="210"/>
      <c r="I625" s="210"/>
      <c r="J625" s="210"/>
      <c r="K625" s="210"/>
      <c r="L625" s="210"/>
      <c r="M625" s="210"/>
      <c r="N625" s="210"/>
      <c r="O625" s="210"/>
      <c r="P625" s="210"/>
      <c r="Q625" s="210"/>
      <c r="R625" s="210"/>
      <c r="S625" s="210"/>
      <c r="T625" s="210"/>
      <c r="U625" s="210"/>
      <c r="V625" s="210"/>
      <c r="W625" s="210"/>
      <c r="X625" s="210"/>
    </row>
    <row r="626" spans="1:24" ht="15.75" customHeight="1" x14ac:dyDescent="0.25">
      <c r="A626" s="210"/>
      <c r="B626" s="210"/>
      <c r="C626" s="210"/>
      <c r="D626" s="210"/>
      <c r="E626" s="210"/>
      <c r="F626" s="210"/>
      <c r="G626" s="210"/>
      <c r="H626" s="210"/>
      <c r="I626" s="210"/>
      <c r="J626" s="210"/>
      <c r="K626" s="210"/>
      <c r="L626" s="210"/>
      <c r="M626" s="210"/>
      <c r="N626" s="210"/>
      <c r="O626" s="210"/>
      <c r="P626" s="210"/>
      <c r="Q626" s="210"/>
      <c r="R626" s="210"/>
      <c r="S626" s="210"/>
      <c r="T626" s="210"/>
      <c r="U626" s="210"/>
      <c r="V626" s="210"/>
      <c r="W626" s="210"/>
      <c r="X626" s="210"/>
    </row>
    <row r="627" spans="1:24" ht="15.75" customHeight="1" x14ac:dyDescent="0.25">
      <c r="A627" s="210"/>
      <c r="B627" s="210"/>
      <c r="C627" s="210"/>
      <c r="D627" s="210"/>
      <c r="E627" s="210"/>
      <c r="F627" s="210"/>
      <c r="G627" s="210"/>
      <c r="H627" s="210"/>
      <c r="I627" s="210"/>
      <c r="J627" s="210"/>
      <c r="K627" s="210"/>
      <c r="L627" s="210"/>
      <c r="M627" s="210"/>
      <c r="N627" s="210"/>
      <c r="O627" s="210"/>
      <c r="P627" s="210"/>
      <c r="Q627" s="210"/>
      <c r="R627" s="210"/>
      <c r="S627" s="210"/>
      <c r="T627" s="210"/>
      <c r="U627" s="210"/>
      <c r="V627" s="210"/>
      <c r="W627" s="210"/>
      <c r="X627" s="210"/>
    </row>
    <row r="628" spans="1:24" ht="15.75" customHeight="1" x14ac:dyDescent="0.25">
      <c r="A628" s="210"/>
      <c r="B628" s="210"/>
      <c r="C628" s="210"/>
      <c r="D628" s="210"/>
      <c r="E628" s="210"/>
      <c r="F628" s="210"/>
      <c r="G628" s="210"/>
      <c r="H628" s="210"/>
      <c r="I628" s="210"/>
      <c r="J628" s="210"/>
      <c r="K628" s="210"/>
      <c r="L628" s="210"/>
      <c r="M628" s="210"/>
      <c r="N628" s="210"/>
      <c r="O628" s="210"/>
      <c r="P628" s="210"/>
      <c r="Q628" s="210"/>
      <c r="R628" s="210"/>
      <c r="S628" s="210"/>
      <c r="T628" s="210"/>
      <c r="U628" s="210"/>
      <c r="V628" s="210"/>
      <c r="W628" s="210"/>
      <c r="X628" s="210"/>
    </row>
    <row r="629" spans="1:24" ht="15.75" customHeight="1" x14ac:dyDescent="0.25">
      <c r="A629" s="210"/>
      <c r="B629" s="210"/>
      <c r="C629" s="210"/>
      <c r="D629" s="210"/>
      <c r="E629" s="210"/>
      <c r="F629" s="210"/>
      <c r="G629" s="210"/>
      <c r="H629" s="210"/>
      <c r="I629" s="210"/>
      <c r="J629" s="210"/>
      <c r="K629" s="210"/>
      <c r="L629" s="210"/>
      <c r="M629" s="210"/>
      <c r="N629" s="210"/>
      <c r="O629" s="210"/>
      <c r="P629" s="210"/>
      <c r="Q629" s="210"/>
      <c r="R629" s="210"/>
      <c r="S629" s="210"/>
      <c r="T629" s="210"/>
      <c r="U629" s="210"/>
      <c r="V629" s="210"/>
      <c r="W629" s="210"/>
      <c r="X629" s="210"/>
    </row>
    <row r="630" spans="1:24" ht="15.75" customHeight="1" x14ac:dyDescent="0.25">
      <c r="A630" s="210"/>
      <c r="B630" s="210"/>
      <c r="C630" s="210"/>
      <c r="D630" s="210"/>
      <c r="E630" s="210"/>
      <c r="F630" s="210"/>
      <c r="G630" s="210"/>
      <c r="H630" s="210"/>
      <c r="I630" s="210"/>
      <c r="J630" s="210"/>
      <c r="K630" s="210"/>
      <c r="L630" s="210"/>
      <c r="M630" s="210"/>
      <c r="N630" s="210"/>
      <c r="O630" s="210"/>
      <c r="P630" s="210"/>
      <c r="Q630" s="210"/>
      <c r="R630" s="210"/>
      <c r="S630" s="210"/>
      <c r="T630" s="210"/>
      <c r="U630" s="210"/>
      <c r="V630" s="210"/>
      <c r="W630" s="210"/>
      <c r="X630" s="210"/>
    </row>
    <row r="631" spans="1:24" ht="15.75" customHeight="1" x14ac:dyDescent="0.25">
      <c r="A631" s="210"/>
      <c r="B631" s="210"/>
      <c r="C631" s="210"/>
      <c r="D631" s="210"/>
      <c r="E631" s="210"/>
      <c r="F631" s="210"/>
      <c r="G631" s="210"/>
      <c r="H631" s="210"/>
      <c r="I631" s="210"/>
      <c r="J631" s="210"/>
      <c r="K631" s="210"/>
      <c r="L631" s="210"/>
      <c r="M631" s="210"/>
      <c r="N631" s="210"/>
      <c r="O631" s="210"/>
      <c r="P631" s="210"/>
      <c r="Q631" s="210"/>
      <c r="R631" s="210"/>
      <c r="S631" s="210"/>
      <c r="T631" s="210"/>
      <c r="U631" s="210"/>
      <c r="V631" s="210"/>
      <c r="W631" s="210"/>
      <c r="X631" s="210"/>
    </row>
    <row r="632" spans="1:24" ht="15.75" customHeight="1" x14ac:dyDescent="0.25">
      <c r="A632" s="210"/>
      <c r="B632" s="210"/>
      <c r="C632" s="210"/>
      <c r="D632" s="210"/>
      <c r="E632" s="210"/>
      <c r="F632" s="210"/>
      <c r="G632" s="210"/>
      <c r="H632" s="210"/>
      <c r="I632" s="210"/>
      <c r="J632" s="210"/>
      <c r="K632" s="210"/>
      <c r="L632" s="210"/>
      <c r="M632" s="210"/>
      <c r="N632" s="210"/>
      <c r="O632" s="210"/>
      <c r="P632" s="210"/>
      <c r="Q632" s="210"/>
      <c r="R632" s="210"/>
      <c r="S632" s="210"/>
      <c r="T632" s="210"/>
      <c r="U632" s="210"/>
      <c r="V632" s="210"/>
      <c r="W632" s="210"/>
      <c r="X632" s="210"/>
    </row>
    <row r="633" spans="1:24" ht="15.75" customHeight="1" x14ac:dyDescent="0.25">
      <c r="A633" s="210"/>
      <c r="B633" s="210"/>
      <c r="C633" s="210"/>
      <c r="D633" s="210"/>
      <c r="E633" s="210"/>
      <c r="F633" s="210"/>
      <c r="G633" s="210"/>
      <c r="H633" s="210"/>
      <c r="I633" s="210"/>
      <c r="J633" s="210"/>
      <c r="K633" s="210"/>
      <c r="L633" s="210"/>
      <c r="M633" s="210"/>
      <c r="N633" s="210"/>
      <c r="O633" s="210"/>
      <c r="P633" s="210"/>
      <c r="Q633" s="210"/>
      <c r="R633" s="210"/>
      <c r="S633" s="210"/>
      <c r="T633" s="210"/>
      <c r="U633" s="210"/>
      <c r="V633" s="210"/>
      <c r="W633" s="210"/>
      <c r="X633" s="210"/>
    </row>
    <row r="634" spans="1:24" ht="15.75" customHeight="1" x14ac:dyDescent="0.25">
      <c r="A634" s="210"/>
      <c r="B634" s="210"/>
      <c r="C634" s="210"/>
      <c r="D634" s="210"/>
      <c r="E634" s="210"/>
      <c r="F634" s="210"/>
      <c r="G634" s="210"/>
      <c r="H634" s="210"/>
      <c r="I634" s="210"/>
      <c r="J634" s="210"/>
      <c r="K634" s="210"/>
      <c r="L634" s="210"/>
      <c r="M634" s="210"/>
      <c r="N634" s="210"/>
      <c r="O634" s="210"/>
      <c r="P634" s="210"/>
      <c r="Q634" s="210"/>
      <c r="R634" s="210"/>
      <c r="S634" s="210"/>
      <c r="T634" s="210"/>
      <c r="U634" s="210"/>
      <c r="V634" s="210"/>
      <c r="W634" s="210"/>
      <c r="X634" s="210"/>
    </row>
    <row r="635" spans="1:24" ht="15.75" customHeight="1" x14ac:dyDescent="0.25">
      <c r="A635" s="210"/>
      <c r="B635" s="210"/>
      <c r="C635" s="210"/>
      <c r="D635" s="210"/>
      <c r="E635" s="210"/>
      <c r="F635" s="210"/>
      <c r="G635" s="210"/>
      <c r="H635" s="210"/>
      <c r="I635" s="210"/>
      <c r="J635" s="210"/>
      <c r="K635" s="210"/>
      <c r="L635" s="210"/>
      <c r="M635" s="210"/>
      <c r="N635" s="210"/>
      <c r="O635" s="210"/>
      <c r="P635" s="210"/>
      <c r="Q635" s="210"/>
      <c r="R635" s="210"/>
      <c r="S635" s="210"/>
      <c r="T635" s="210"/>
      <c r="U635" s="210"/>
      <c r="V635" s="210"/>
      <c r="W635" s="210"/>
      <c r="X635" s="210"/>
    </row>
    <row r="636" spans="1:24" ht="15.75" customHeight="1" x14ac:dyDescent="0.25">
      <c r="A636" s="210"/>
      <c r="B636" s="210"/>
      <c r="C636" s="210"/>
      <c r="D636" s="210"/>
      <c r="E636" s="210"/>
      <c r="F636" s="210"/>
      <c r="G636" s="210"/>
      <c r="H636" s="210"/>
      <c r="I636" s="210"/>
      <c r="J636" s="210"/>
      <c r="K636" s="210"/>
      <c r="L636" s="210"/>
      <c r="M636" s="210"/>
      <c r="N636" s="210"/>
      <c r="O636" s="210"/>
      <c r="P636" s="210"/>
      <c r="Q636" s="210"/>
      <c r="R636" s="210"/>
      <c r="S636" s="210"/>
      <c r="T636" s="210"/>
      <c r="U636" s="210"/>
      <c r="V636" s="210"/>
      <c r="W636" s="210"/>
      <c r="X636" s="210"/>
    </row>
    <row r="637" spans="1:24" ht="15.75" customHeight="1" x14ac:dyDescent="0.25">
      <c r="A637" s="210"/>
      <c r="B637" s="210"/>
      <c r="C637" s="210"/>
      <c r="D637" s="210"/>
      <c r="E637" s="210"/>
      <c r="F637" s="210"/>
      <c r="G637" s="210"/>
      <c r="H637" s="210"/>
      <c r="I637" s="210"/>
      <c r="J637" s="210"/>
      <c r="K637" s="210"/>
      <c r="L637" s="210"/>
      <c r="M637" s="210"/>
      <c r="N637" s="210"/>
      <c r="O637" s="210"/>
      <c r="P637" s="210"/>
      <c r="Q637" s="210"/>
      <c r="R637" s="210"/>
      <c r="S637" s="210"/>
      <c r="T637" s="210"/>
      <c r="U637" s="210"/>
      <c r="V637" s="210"/>
      <c r="W637" s="210"/>
      <c r="X637" s="210"/>
    </row>
    <row r="638" spans="1:24" ht="15.75" customHeight="1" x14ac:dyDescent="0.25">
      <c r="A638" s="210"/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10"/>
      <c r="P638" s="210"/>
      <c r="Q638" s="210"/>
      <c r="R638" s="210"/>
      <c r="S638" s="210"/>
      <c r="T638" s="210"/>
      <c r="U638" s="210"/>
      <c r="V638" s="210"/>
      <c r="W638" s="210"/>
      <c r="X638" s="210"/>
    </row>
    <row r="639" spans="1:24" ht="15.75" customHeight="1" x14ac:dyDescent="0.25">
      <c r="A639" s="210"/>
      <c r="B639" s="210"/>
      <c r="C639" s="210"/>
      <c r="D639" s="210"/>
      <c r="E639" s="210"/>
      <c r="F639" s="210"/>
      <c r="G639" s="210"/>
      <c r="H639" s="210"/>
      <c r="I639" s="210"/>
      <c r="J639" s="210"/>
      <c r="K639" s="210"/>
      <c r="L639" s="210"/>
      <c r="M639" s="210"/>
      <c r="N639" s="210"/>
      <c r="O639" s="210"/>
      <c r="P639" s="210"/>
      <c r="Q639" s="210"/>
      <c r="R639" s="210"/>
      <c r="S639" s="210"/>
      <c r="T639" s="210"/>
      <c r="U639" s="210"/>
      <c r="V639" s="210"/>
      <c r="W639" s="210"/>
      <c r="X639" s="210"/>
    </row>
    <row r="640" spans="1:24" ht="15.75" customHeight="1" x14ac:dyDescent="0.25">
      <c r="A640" s="210"/>
      <c r="B640" s="210"/>
      <c r="C640" s="210"/>
      <c r="D640" s="210"/>
      <c r="E640" s="210"/>
      <c r="F640" s="210"/>
      <c r="G640" s="210"/>
      <c r="H640" s="210"/>
      <c r="I640" s="210"/>
      <c r="J640" s="210"/>
      <c r="K640" s="210"/>
      <c r="L640" s="210"/>
      <c r="M640" s="210"/>
      <c r="N640" s="210"/>
      <c r="O640" s="210"/>
      <c r="P640" s="210"/>
      <c r="Q640" s="210"/>
      <c r="R640" s="210"/>
      <c r="S640" s="210"/>
      <c r="T640" s="210"/>
      <c r="U640" s="210"/>
      <c r="V640" s="210"/>
      <c r="W640" s="210"/>
      <c r="X640" s="210"/>
    </row>
    <row r="641" spans="1:24" ht="15.75" customHeight="1" x14ac:dyDescent="0.25">
      <c r="A641" s="210"/>
      <c r="B641" s="210"/>
      <c r="C641" s="210"/>
      <c r="D641" s="210"/>
      <c r="E641" s="210"/>
      <c r="F641" s="210"/>
      <c r="G641" s="210"/>
      <c r="H641" s="210"/>
      <c r="I641" s="210"/>
      <c r="J641" s="210"/>
      <c r="K641" s="210"/>
      <c r="L641" s="210"/>
      <c r="M641" s="210"/>
      <c r="N641" s="210"/>
      <c r="O641" s="210"/>
      <c r="P641" s="210"/>
      <c r="Q641" s="210"/>
      <c r="R641" s="210"/>
      <c r="S641" s="210"/>
      <c r="T641" s="210"/>
      <c r="U641" s="210"/>
      <c r="V641" s="210"/>
      <c r="W641" s="210"/>
      <c r="X641" s="210"/>
    </row>
    <row r="642" spans="1:24" ht="15.75" customHeight="1" x14ac:dyDescent="0.25">
      <c r="A642" s="210"/>
      <c r="B642" s="210"/>
      <c r="C642" s="210"/>
      <c r="D642" s="210"/>
      <c r="E642" s="210"/>
      <c r="F642" s="210"/>
      <c r="G642" s="210"/>
      <c r="H642" s="210"/>
      <c r="I642" s="210"/>
      <c r="J642" s="210"/>
      <c r="K642" s="210"/>
      <c r="L642" s="210"/>
      <c r="M642" s="210"/>
      <c r="N642" s="210"/>
      <c r="O642" s="210"/>
      <c r="P642" s="210"/>
      <c r="Q642" s="210"/>
      <c r="R642" s="210"/>
      <c r="S642" s="210"/>
      <c r="T642" s="210"/>
      <c r="U642" s="210"/>
      <c r="V642" s="210"/>
      <c r="W642" s="210"/>
      <c r="X642" s="210"/>
    </row>
    <row r="643" spans="1:24" ht="15.75" customHeight="1" x14ac:dyDescent="0.25">
      <c r="A643" s="210"/>
      <c r="B643" s="210"/>
      <c r="C643" s="210"/>
      <c r="D643" s="210"/>
      <c r="E643" s="210"/>
      <c r="F643" s="210"/>
      <c r="G643" s="210"/>
      <c r="H643" s="210"/>
      <c r="I643" s="210"/>
      <c r="J643" s="210"/>
      <c r="K643" s="210"/>
      <c r="L643" s="210"/>
      <c r="M643" s="210"/>
      <c r="N643" s="210"/>
      <c r="O643" s="210"/>
      <c r="P643" s="210"/>
      <c r="Q643" s="210"/>
      <c r="R643" s="210"/>
      <c r="S643" s="210"/>
      <c r="T643" s="210"/>
      <c r="U643" s="210"/>
      <c r="V643" s="210"/>
      <c r="W643" s="210"/>
      <c r="X643" s="210"/>
    </row>
    <row r="644" spans="1:24" ht="15.75" customHeight="1" x14ac:dyDescent="0.25">
      <c r="A644" s="210"/>
      <c r="B644" s="210"/>
      <c r="C644" s="210"/>
      <c r="D644" s="210"/>
      <c r="E644" s="210"/>
      <c r="F644" s="210"/>
      <c r="G644" s="210"/>
      <c r="H644" s="210"/>
      <c r="I644" s="210"/>
      <c r="J644" s="210"/>
      <c r="K644" s="210"/>
      <c r="L644" s="210"/>
      <c r="M644" s="210"/>
      <c r="N644" s="210"/>
      <c r="O644" s="210"/>
      <c r="P644" s="210"/>
      <c r="Q644" s="210"/>
      <c r="R644" s="210"/>
      <c r="S644" s="210"/>
      <c r="T644" s="210"/>
      <c r="U644" s="210"/>
      <c r="V644" s="210"/>
      <c r="W644" s="210"/>
      <c r="X644" s="210"/>
    </row>
    <row r="645" spans="1:24" ht="15.75" customHeight="1" x14ac:dyDescent="0.25">
      <c r="A645" s="210"/>
      <c r="B645" s="210"/>
      <c r="C645" s="210"/>
      <c r="D645" s="210"/>
      <c r="E645" s="210"/>
      <c r="F645" s="210"/>
      <c r="G645" s="210"/>
      <c r="H645" s="210"/>
      <c r="I645" s="210"/>
      <c r="J645" s="210"/>
      <c r="K645" s="210"/>
      <c r="L645" s="210"/>
      <c r="M645" s="210"/>
      <c r="N645" s="210"/>
      <c r="O645" s="210"/>
      <c r="P645" s="210"/>
      <c r="Q645" s="210"/>
      <c r="R645" s="210"/>
      <c r="S645" s="210"/>
      <c r="T645" s="210"/>
      <c r="U645" s="210"/>
      <c r="V645" s="210"/>
      <c r="W645" s="210"/>
      <c r="X645" s="210"/>
    </row>
    <row r="646" spans="1:24" ht="15.75" customHeight="1" x14ac:dyDescent="0.25">
      <c r="A646" s="210"/>
      <c r="B646" s="210"/>
      <c r="C646" s="210"/>
      <c r="D646" s="210"/>
      <c r="E646" s="210"/>
      <c r="F646" s="210"/>
      <c r="G646" s="210"/>
      <c r="H646" s="210"/>
      <c r="I646" s="210"/>
      <c r="J646" s="210"/>
      <c r="K646" s="210"/>
      <c r="L646" s="210"/>
      <c r="M646" s="210"/>
      <c r="N646" s="210"/>
      <c r="O646" s="210"/>
      <c r="P646" s="210"/>
      <c r="Q646" s="210"/>
      <c r="R646" s="210"/>
      <c r="S646" s="210"/>
      <c r="T646" s="210"/>
      <c r="U646" s="210"/>
      <c r="V646" s="210"/>
      <c r="W646" s="210"/>
      <c r="X646" s="210"/>
    </row>
    <row r="647" spans="1:24" ht="15.75" customHeight="1" x14ac:dyDescent="0.25">
      <c r="A647" s="210"/>
      <c r="B647" s="210"/>
      <c r="C647" s="210"/>
      <c r="D647" s="210"/>
      <c r="E647" s="210"/>
      <c r="F647" s="210"/>
      <c r="G647" s="210"/>
      <c r="H647" s="210"/>
      <c r="I647" s="210"/>
      <c r="J647" s="210"/>
      <c r="K647" s="210"/>
      <c r="L647" s="210"/>
      <c r="M647" s="210"/>
      <c r="N647" s="210"/>
      <c r="O647" s="210"/>
      <c r="P647" s="210"/>
      <c r="Q647" s="210"/>
      <c r="R647" s="210"/>
      <c r="S647" s="210"/>
      <c r="T647" s="210"/>
      <c r="U647" s="210"/>
      <c r="V647" s="210"/>
      <c r="W647" s="210"/>
      <c r="X647" s="210"/>
    </row>
    <row r="648" spans="1:24" ht="15.75" customHeight="1" x14ac:dyDescent="0.25">
      <c r="A648" s="210"/>
      <c r="B648" s="210"/>
      <c r="C648" s="210"/>
      <c r="D648" s="210"/>
      <c r="E648" s="210"/>
      <c r="F648" s="210"/>
      <c r="G648" s="210"/>
      <c r="H648" s="210"/>
      <c r="I648" s="210"/>
      <c r="J648" s="210"/>
      <c r="K648" s="210"/>
      <c r="L648" s="210"/>
      <c r="M648" s="210"/>
      <c r="N648" s="210"/>
      <c r="O648" s="210"/>
      <c r="P648" s="210"/>
      <c r="Q648" s="210"/>
      <c r="R648" s="210"/>
      <c r="S648" s="210"/>
      <c r="T648" s="210"/>
      <c r="U648" s="210"/>
      <c r="V648" s="210"/>
      <c r="W648" s="210"/>
      <c r="X648" s="210"/>
    </row>
    <row r="649" spans="1:24" ht="15.75" customHeight="1" x14ac:dyDescent="0.25">
      <c r="A649" s="210"/>
      <c r="B649" s="210"/>
      <c r="C649" s="210"/>
      <c r="D649" s="210"/>
      <c r="E649" s="210"/>
      <c r="F649" s="210"/>
      <c r="G649" s="210"/>
      <c r="H649" s="210"/>
      <c r="I649" s="210"/>
      <c r="J649" s="210"/>
      <c r="K649" s="210"/>
      <c r="L649" s="210"/>
      <c r="M649" s="210"/>
      <c r="N649" s="210"/>
      <c r="O649" s="210"/>
      <c r="P649" s="210"/>
      <c r="Q649" s="210"/>
      <c r="R649" s="210"/>
      <c r="S649" s="210"/>
      <c r="T649" s="210"/>
      <c r="U649" s="210"/>
      <c r="V649" s="210"/>
      <c r="W649" s="210"/>
      <c r="X649" s="210"/>
    </row>
    <row r="650" spans="1:24" ht="15.75" customHeight="1" x14ac:dyDescent="0.25">
      <c r="A650" s="210"/>
      <c r="B650" s="210"/>
      <c r="C650" s="210"/>
      <c r="D650" s="210"/>
      <c r="E650" s="210"/>
      <c r="F650" s="210"/>
      <c r="G650" s="210"/>
      <c r="H650" s="210"/>
      <c r="I650" s="210"/>
      <c r="J650" s="210"/>
      <c r="K650" s="210"/>
      <c r="L650" s="210"/>
      <c r="M650" s="210"/>
      <c r="N650" s="210"/>
      <c r="O650" s="210"/>
      <c r="P650" s="210"/>
      <c r="Q650" s="210"/>
      <c r="R650" s="210"/>
      <c r="S650" s="210"/>
      <c r="T650" s="210"/>
      <c r="U650" s="210"/>
      <c r="V650" s="210"/>
      <c r="W650" s="210"/>
      <c r="X650" s="210"/>
    </row>
    <row r="651" spans="1:24" ht="15.75" customHeight="1" x14ac:dyDescent="0.25">
      <c r="A651" s="210"/>
      <c r="B651" s="210"/>
      <c r="C651" s="210"/>
      <c r="D651" s="210"/>
      <c r="E651" s="210"/>
      <c r="F651" s="210"/>
      <c r="G651" s="210"/>
      <c r="H651" s="210"/>
      <c r="I651" s="210"/>
      <c r="J651" s="210"/>
      <c r="K651" s="210"/>
      <c r="L651" s="210"/>
      <c r="M651" s="210"/>
      <c r="N651" s="210"/>
      <c r="O651" s="210"/>
      <c r="P651" s="210"/>
      <c r="Q651" s="210"/>
      <c r="R651" s="210"/>
      <c r="S651" s="210"/>
      <c r="T651" s="210"/>
      <c r="U651" s="210"/>
      <c r="V651" s="210"/>
      <c r="W651" s="210"/>
      <c r="X651" s="210"/>
    </row>
    <row r="652" spans="1:24" ht="15.75" customHeight="1" x14ac:dyDescent="0.25">
      <c r="A652" s="210"/>
      <c r="B652" s="210"/>
      <c r="C652" s="210"/>
      <c r="D652" s="210"/>
      <c r="E652" s="210"/>
      <c r="F652" s="210"/>
      <c r="G652" s="210"/>
      <c r="H652" s="210"/>
      <c r="I652" s="210"/>
      <c r="J652" s="210"/>
      <c r="K652" s="210"/>
      <c r="L652" s="210"/>
      <c r="M652" s="210"/>
      <c r="N652" s="210"/>
      <c r="O652" s="210"/>
      <c r="P652" s="210"/>
      <c r="Q652" s="210"/>
      <c r="R652" s="210"/>
      <c r="S652" s="210"/>
      <c r="T652" s="210"/>
      <c r="U652" s="210"/>
      <c r="V652" s="210"/>
      <c r="W652" s="210"/>
      <c r="X652" s="210"/>
    </row>
    <row r="653" spans="1:24" ht="15.75" customHeight="1" x14ac:dyDescent="0.25">
      <c r="A653" s="210"/>
      <c r="B653" s="210"/>
      <c r="C653" s="210"/>
      <c r="D653" s="210"/>
      <c r="E653" s="210"/>
      <c r="F653" s="210"/>
      <c r="G653" s="210"/>
      <c r="H653" s="210"/>
      <c r="I653" s="210"/>
      <c r="J653" s="210"/>
      <c r="K653" s="210"/>
      <c r="L653" s="210"/>
      <c r="M653" s="210"/>
      <c r="N653" s="210"/>
      <c r="O653" s="210"/>
      <c r="P653" s="210"/>
      <c r="Q653" s="210"/>
      <c r="R653" s="210"/>
      <c r="S653" s="210"/>
      <c r="T653" s="210"/>
      <c r="U653" s="210"/>
      <c r="V653" s="210"/>
      <c r="W653" s="210"/>
      <c r="X653" s="210"/>
    </row>
    <row r="654" spans="1:24" ht="15.75" customHeight="1" x14ac:dyDescent="0.25">
      <c r="A654" s="210"/>
      <c r="B654" s="210"/>
      <c r="C654" s="210"/>
      <c r="D654" s="210"/>
      <c r="E654" s="210"/>
      <c r="F654" s="210"/>
      <c r="G654" s="210"/>
      <c r="H654" s="210"/>
      <c r="I654" s="210"/>
      <c r="J654" s="210"/>
      <c r="K654" s="210"/>
      <c r="L654" s="210"/>
      <c r="M654" s="210"/>
      <c r="N654" s="210"/>
      <c r="O654" s="210"/>
      <c r="P654" s="210"/>
      <c r="Q654" s="210"/>
      <c r="R654" s="210"/>
      <c r="S654" s="210"/>
      <c r="T654" s="210"/>
      <c r="U654" s="210"/>
      <c r="V654" s="210"/>
      <c r="W654" s="210"/>
      <c r="X654" s="210"/>
    </row>
    <row r="655" spans="1:24" ht="15.75" customHeight="1" x14ac:dyDescent="0.25">
      <c r="A655" s="210"/>
      <c r="B655" s="210"/>
      <c r="C655" s="210"/>
      <c r="D655" s="210"/>
      <c r="E655" s="210"/>
      <c r="F655" s="210"/>
      <c r="G655" s="210"/>
      <c r="H655" s="210"/>
      <c r="I655" s="210"/>
      <c r="J655" s="210"/>
      <c r="K655" s="210"/>
      <c r="L655" s="210"/>
      <c r="M655" s="210"/>
      <c r="N655" s="210"/>
      <c r="O655" s="210"/>
      <c r="P655" s="210"/>
      <c r="Q655" s="210"/>
      <c r="R655" s="210"/>
      <c r="S655" s="210"/>
      <c r="T655" s="210"/>
      <c r="U655" s="210"/>
      <c r="V655" s="210"/>
      <c r="W655" s="210"/>
      <c r="X655" s="210"/>
    </row>
    <row r="656" spans="1:24" ht="15.75" customHeight="1" x14ac:dyDescent="0.25">
      <c r="A656" s="210"/>
      <c r="B656" s="210"/>
      <c r="C656" s="210"/>
      <c r="D656" s="210"/>
      <c r="E656" s="210"/>
      <c r="F656" s="210"/>
      <c r="G656" s="210"/>
      <c r="H656" s="210"/>
      <c r="I656" s="210"/>
      <c r="J656" s="210"/>
      <c r="K656" s="210"/>
      <c r="L656" s="210"/>
      <c r="M656" s="210"/>
      <c r="N656" s="210"/>
      <c r="O656" s="210"/>
      <c r="P656" s="210"/>
      <c r="Q656" s="210"/>
      <c r="R656" s="210"/>
      <c r="S656" s="210"/>
      <c r="T656" s="210"/>
      <c r="U656" s="210"/>
      <c r="V656" s="210"/>
      <c r="W656" s="210"/>
      <c r="X656" s="210"/>
    </row>
    <row r="657" spans="1:24" ht="15.75" customHeight="1" x14ac:dyDescent="0.25">
      <c r="A657" s="210"/>
      <c r="B657" s="210"/>
      <c r="C657" s="210"/>
      <c r="D657" s="210"/>
      <c r="E657" s="210"/>
      <c r="F657" s="210"/>
      <c r="G657" s="210"/>
      <c r="H657" s="210"/>
      <c r="I657" s="210"/>
      <c r="J657" s="210"/>
      <c r="K657" s="210"/>
      <c r="L657" s="210"/>
      <c r="M657" s="210"/>
      <c r="N657" s="210"/>
      <c r="O657" s="210"/>
      <c r="P657" s="210"/>
      <c r="Q657" s="210"/>
      <c r="R657" s="210"/>
      <c r="S657" s="210"/>
      <c r="T657" s="210"/>
      <c r="U657" s="210"/>
      <c r="V657" s="210"/>
      <c r="W657" s="210"/>
      <c r="X657" s="210"/>
    </row>
    <row r="658" spans="1:24" ht="15.75" customHeight="1" x14ac:dyDescent="0.25">
      <c r="A658" s="210"/>
      <c r="B658" s="210"/>
      <c r="C658" s="210"/>
      <c r="D658" s="210"/>
      <c r="E658" s="210"/>
      <c r="F658" s="210"/>
      <c r="G658" s="210"/>
      <c r="H658" s="210"/>
      <c r="I658" s="210"/>
      <c r="J658" s="210"/>
      <c r="K658" s="210"/>
      <c r="L658" s="210"/>
      <c r="M658" s="210"/>
      <c r="N658" s="210"/>
      <c r="O658" s="210"/>
      <c r="P658" s="210"/>
      <c r="Q658" s="210"/>
      <c r="R658" s="210"/>
      <c r="S658" s="210"/>
      <c r="T658" s="210"/>
      <c r="U658" s="210"/>
      <c r="V658" s="210"/>
      <c r="W658" s="210"/>
      <c r="X658" s="210"/>
    </row>
    <row r="659" spans="1:24" ht="15.75" customHeight="1" x14ac:dyDescent="0.25">
      <c r="A659" s="210"/>
      <c r="B659" s="210"/>
      <c r="C659" s="210"/>
      <c r="D659" s="210"/>
      <c r="E659" s="210"/>
      <c r="F659" s="210"/>
      <c r="G659" s="210"/>
      <c r="H659" s="210"/>
      <c r="I659" s="210"/>
      <c r="J659" s="210"/>
      <c r="K659" s="210"/>
      <c r="L659" s="210"/>
      <c r="M659" s="210"/>
      <c r="N659" s="210"/>
      <c r="O659" s="210"/>
      <c r="P659" s="210"/>
      <c r="Q659" s="210"/>
      <c r="R659" s="210"/>
      <c r="S659" s="210"/>
      <c r="T659" s="210"/>
      <c r="U659" s="210"/>
      <c r="V659" s="210"/>
      <c r="W659" s="210"/>
      <c r="X659" s="210"/>
    </row>
    <row r="660" spans="1:24" ht="15.75" customHeight="1" x14ac:dyDescent="0.25">
      <c r="A660" s="210"/>
      <c r="B660" s="210"/>
      <c r="C660" s="210"/>
      <c r="D660" s="210"/>
      <c r="E660" s="210"/>
      <c r="F660" s="210"/>
      <c r="G660" s="210"/>
      <c r="H660" s="210"/>
      <c r="I660" s="210"/>
      <c r="J660" s="210"/>
      <c r="K660" s="210"/>
      <c r="L660" s="210"/>
      <c r="M660" s="210"/>
      <c r="N660" s="210"/>
      <c r="O660" s="210"/>
      <c r="P660" s="210"/>
      <c r="Q660" s="210"/>
      <c r="R660" s="210"/>
      <c r="S660" s="210"/>
      <c r="T660" s="210"/>
      <c r="U660" s="210"/>
      <c r="V660" s="210"/>
      <c r="W660" s="210"/>
      <c r="X660" s="210"/>
    </row>
    <row r="661" spans="1:24" ht="15.75" customHeight="1" x14ac:dyDescent="0.25">
      <c r="A661" s="210"/>
      <c r="B661" s="210"/>
      <c r="C661" s="210"/>
      <c r="D661" s="210"/>
      <c r="E661" s="210"/>
      <c r="F661" s="210"/>
      <c r="G661" s="210"/>
      <c r="H661" s="210"/>
      <c r="I661" s="210"/>
      <c r="J661" s="210"/>
      <c r="K661" s="210"/>
      <c r="L661" s="210"/>
      <c r="M661" s="210"/>
      <c r="N661" s="210"/>
      <c r="O661" s="210"/>
      <c r="P661" s="210"/>
      <c r="Q661" s="210"/>
      <c r="R661" s="210"/>
      <c r="S661" s="210"/>
      <c r="T661" s="210"/>
      <c r="U661" s="210"/>
      <c r="V661" s="210"/>
      <c r="W661" s="210"/>
      <c r="X661" s="210"/>
    </row>
    <row r="662" spans="1:24" ht="15.75" customHeight="1" x14ac:dyDescent="0.25">
      <c r="A662" s="210"/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210"/>
      <c r="P662" s="210"/>
      <c r="Q662" s="210"/>
      <c r="R662" s="210"/>
      <c r="S662" s="210"/>
      <c r="T662" s="210"/>
      <c r="U662" s="210"/>
      <c r="V662" s="210"/>
      <c r="W662" s="210"/>
      <c r="X662" s="210"/>
    </row>
    <row r="663" spans="1:24" ht="15.75" customHeight="1" x14ac:dyDescent="0.25">
      <c r="A663" s="210"/>
      <c r="B663" s="210"/>
      <c r="C663" s="210"/>
      <c r="D663" s="210"/>
      <c r="E663" s="210"/>
      <c r="F663" s="210"/>
      <c r="G663" s="210"/>
      <c r="H663" s="210"/>
      <c r="I663" s="210"/>
      <c r="J663" s="210"/>
      <c r="K663" s="210"/>
      <c r="L663" s="210"/>
      <c r="M663" s="210"/>
      <c r="N663" s="210"/>
      <c r="O663" s="210"/>
      <c r="P663" s="210"/>
      <c r="Q663" s="210"/>
      <c r="R663" s="210"/>
      <c r="S663" s="210"/>
      <c r="T663" s="210"/>
      <c r="U663" s="210"/>
      <c r="V663" s="210"/>
      <c r="W663" s="210"/>
      <c r="X663" s="210"/>
    </row>
    <row r="664" spans="1:24" ht="15.75" customHeight="1" x14ac:dyDescent="0.25">
      <c r="A664" s="210"/>
      <c r="B664" s="210"/>
      <c r="C664" s="210"/>
      <c r="D664" s="210"/>
      <c r="E664" s="210"/>
      <c r="F664" s="210"/>
      <c r="G664" s="210"/>
      <c r="H664" s="210"/>
      <c r="I664" s="210"/>
      <c r="J664" s="210"/>
      <c r="K664" s="210"/>
      <c r="L664" s="210"/>
      <c r="M664" s="210"/>
      <c r="N664" s="210"/>
      <c r="O664" s="210"/>
      <c r="P664" s="210"/>
      <c r="Q664" s="210"/>
      <c r="R664" s="210"/>
      <c r="S664" s="210"/>
      <c r="T664" s="210"/>
      <c r="U664" s="210"/>
      <c r="V664" s="210"/>
      <c r="W664" s="210"/>
      <c r="X664" s="210"/>
    </row>
    <row r="665" spans="1:24" ht="15.75" customHeight="1" x14ac:dyDescent="0.25">
      <c r="A665" s="210"/>
      <c r="B665" s="210"/>
      <c r="C665" s="210"/>
      <c r="D665" s="210"/>
      <c r="E665" s="210"/>
      <c r="F665" s="210"/>
      <c r="G665" s="210"/>
      <c r="H665" s="210"/>
      <c r="I665" s="210"/>
      <c r="J665" s="210"/>
      <c r="K665" s="210"/>
      <c r="L665" s="210"/>
      <c r="M665" s="210"/>
      <c r="N665" s="210"/>
      <c r="O665" s="210"/>
      <c r="P665" s="210"/>
      <c r="Q665" s="210"/>
      <c r="R665" s="210"/>
      <c r="S665" s="210"/>
      <c r="T665" s="210"/>
      <c r="U665" s="210"/>
      <c r="V665" s="210"/>
      <c r="W665" s="210"/>
      <c r="X665" s="210"/>
    </row>
    <row r="666" spans="1:24" ht="15.75" customHeight="1" x14ac:dyDescent="0.25">
      <c r="A666" s="210"/>
      <c r="B666" s="210"/>
      <c r="C666" s="210"/>
      <c r="D666" s="210"/>
      <c r="E666" s="210"/>
      <c r="F666" s="210"/>
      <c r="G666" s="210"/>
      <c r="H666" s="210"/>
      <c r="I666" s="210"/>
      <c r="J666" s="210"/>
      <c r="K666" s="210"/>
      <c r="L666" s="210"/>
      <c r="M666" s="210"/>
      <c r="N666" s="210"/>
      <c r="O666" s="210"/>
      <c r="P666" s="210"/>
      <c r="Q666" s="210"/>
      <c r="R666" s="210"/>
      <c r="S666" s="210"/>
      <c r="T666" s="210"/>
      <c r="U666" s="210"/>
      <c r="V666" s="210"/>
      <c r="W666" s="210"/>
      <c r="X666" s="210"/>
    </row>
    <row r="667" spans="1:24" ht="15.75" customHeight="1" x14ac:dyDescent="0.25">
      <c r="A667" s="210"/>
      <c r="B667" s="210"/>
      <c r="C667" s="210"/>
      <c r="D667" s="210"/>
      <c r="E667" s="210"/>
      <c r="F667" s="210"/>
      <c r="G667" s="210"/>
      <c r="H667" s="210"/>
      <c r="I667" s="210"/>
      <c r="J667" s="210"/>
      <c r="K667" s="210"/>
      <c r="L667" s="210"/>
      <c r="M667" s="210"/>
      <c r="N667" s="210"/>
      <c r="O667" s="210"/>
      <c r="P667" s="210"/>
      <c r="Q667" s="210"/>
      <c r="R667" s="210"/>
      <c r="S667" s="210"/>
      <c r="T667" s="210"/>
      <c r="U667" s="210"/>
      <c r="V667" s="210"/>
      <c r="W667" s="210"/>
      <c r="X667" s="210"/>
    </row>
    <row r="668" spans="1:24" ht="15.75" customHeight="1" x14ac:dyDescent="0.25">
      <c r="A668" s="210"/>
      <c r="B668" s="210"/>
      <c r="C668" s="210"/>
      <c r="D668" s="210"/>
      <c r="E668" s="210"/>
      <c r="F668" s="210"/>
      <c r="G668" s="210"/>
      <c r="H668" s="210"/>
      <c r="I668" s="210"/>
      <c r="J668" s="210"/>
      <c r="K668" s="210"/>
      <c r="L668" s="210"/>
      <c r="M668" s="210"/>
      <c r="N668" s="210"/>
      <c r="O668" s="210"/>
      <c r="P668" s="210"/>
      <c r="Q668" s="210"/>
      <c r="R668" s="210"/>
      <c r="S668" s="210"/>
      <c r="T668" s="210"/>
      <c r="U668" s="210"/>
      <c r="V668" s="210"/>
      <c r="W668" s="210"/>
      <c r="X668" s="210"/>
    </row>
    <row r="669" spans="1:24" ht="15.75" customHeight="1" x14ac:dyDescent="0.25">
      <c r="A669" s="210"/>
      <c r="B669" s="210"/>
      <c r="C669" s="210"/>
      <c r="D669" s="210"/>
      <c r="E669" s="210"/>
      <c r="F669" s="210"/>
      <c r="G669" s="210"/>
      <c r="H669" s="210"/>
      <c r="I669" s="210"/>
      <c r="J669" s="210"/>
      <c r="K669" s="210"/>
      <c r="L669" s="210"/>
      <c r="M669" s="210"/>
      <c r="N669" s="210"/>
      <c r="O669" s="210"/>
      <c r="P669" s="210"/>
      <c r="Q669" s="210"/>
      <c r="R669" s="210"/>
      <c r="S669" s="210"/>
      <c r="T669" s="210"/>
      <c r="U669" s="210"/>
      <c r="V669" s="210"/>
      <c r="W669" s="210"/>
      <c r="X669" s="210"/>
    </row>
    <row r="670" spans="1:24" ht="15.75" customHeight="1" x14ac:dyDescent="0.25">
      <c r="A670" s="210"/>
      <c r="B670" s="210"/>
      <c r="C670" s="210"/>
      <c r="D670" s="210"/>
      <c r="E670" s="210"/>
      <c r="F670" s="210"/>
      <c r="G670" s="210"/>
      <c r="H670" s="210"/>
      <c r="I670" s="210"/>
      <c r="J670" s="210"/>
      <c r="K670" s="210"/>
      <c r="L670" s="210"/>
      <c r="M670" s="210"/>
      <c r="N670" s="210"/>
      <c r="O670" s="210"/>
      <c r="P670" s="210"/>
      <c r="Q670" s="210"/>
      <c r="R670" s="210"/>
      <c r="S670" s="210"/>
      <c r="T670" s="210"/>
      <c r="U670" s="210"/>
      <c r="V670" s="210"/>
      <c r="W670" s="210"/>
      <c r="X670" s="210"/>
    </row>
    <row r="671" spans="1:24" ht="15.75" customHeight="1" x14ac:dyDescent="0.25">
      <c r="A671" s="210"/>
      <c r="B671" s="210"/>
      <c r="C671" s="210"/>
      <c r="D671" s="210"/>
      <c r="E671" s="210"/>
      <c r="F671" s="210"/>
      <c r="G671" s="210"/>
      <c r="H671" s="210"/>
      <c r="I671" s="210"/>
      <c r="J671" s="210"/>
      <c r="K671" s="210"/>
      <c r="L671" s="210"/>
      <c r="M671" s="210"/>
      <c r="N671" s="210"/>
      <c r="O671" s="210"/>
      <c r="P671" s="210"/>
      <c r="Q671" s="210"/>
      <c r="R671" s="210"/>
      <c r="S671" s="210"/>
      <c r="T671" s="210"/>
      <c r="U671" s="210"/>
      <c r="V671" s="210"/>
      <c r="W671" s="210"/>
      <c r="X671" s="210"/>
    </row>
    <row r="672" spans="1:24" ht="15.75" customHeight="1" x14ac:dyDescent="0.25">
      <c r="A672" s="210"/>
      <c r="B672" s="210"/>
      <c r="C672" s="210"/>
      <c r="D672" s="210"/>
      <c r="E672" s="210"/>
      <c r="F672" s="210"/>
      <c r="G672" s="210"/>
      <c r="H672" s="210"/>
      <c r="I672" s="210"/>
      <c r="J672" s="210"/>
      <c r="K672" s="210"/>
      <c r="L672" s="210"/>
      <c r="M672" s="210"/>
      <c r="N672" s="210"/>
      <c r="O672" s="210"/>
      <c r="P672" s="210"/>
      <c r="Q672" s="210"/>
      <c r="R672" s="210"/>
      <c r="S672" s="210"/>
      <c r="T672" s="210"/>
      <c r="U672" s="210"/>
      <c r="V672" s="210"/>
      <c r="W672" s="210"/>
      <c r="X672" s="210"/>
    </row>
    <row r="673" spans="1:24" ht="15.75" customHeight="1" x14ac:dyDescent="0.25">
      <c r="A673" s="210"/>
      <c r="B673" s="210"/>
      <c r="C673" s="210"/>
      <c r="D673" s="210"/>
      <c r="E673" s="210"/>
      <c r="F673" s="210"/>
      <c r="G673" s="210"/>
      <c r="H673" s="210"/>
      <c r="I673" s="210"/>
      <c r="J673" s="210"/>
      <c r="K673" s="210"/>
      <c r="L673" s="210"/>
      <c r="M673" s="210"/>
      <c r="N673" s="210"/>
      <c r="O673" s="210"/>
      <c r="P673" s="210"/>
      <c r="Q673" s="210"/>
      <c r="R673" s="210"/>
      <c r="S673" s="210"/>
      <c r="T673" s="210"/>
      <c r="U673" s="210"/>
      <c r="V673" s="210"/>
      <c r="W673" s="210"/>
      <c r="X673" s="210"/>
    </row>
    <row r="674" spans="1:24" ht="15.75" customHeight="1" x14ac:dyDescent="0.25">
      <c r="A674" s="210"/>
      <c r="B674" s="210"/>
      <c r="C674" s="210"/>
      <c r="D674" s="210"/>
      <c r="E674" s="210"/>
      <c r="F674" s="210"/>
      <c r="G674" s="210"/>
      <c r="H674" s="210"/>
      <c r="I674" s="210"/>
      <c r="J674" s="210"/>
      <c r="K674" s="210"/>
      <c r="L674" s="210"/>
      <c r="M674" s="210"/>
      <c r="N674" s="210"/>
      <c r="O674" s="210"/>
      <c r="P674" s="210"/>
      <c r="Q674" s="210"/>
      <c r="R674" s="210"/>
      <c r="S674" s="210"/>
      <c r="T674" s="210"/>
      <c r="U674" s="210"/>
      <c r="V674" s="210"/>
      <c r="W674" s="210"/>
      <c r="X674" s="210"/>
    </row>
    <row r="675" spans="1:24" ht="15.75" customHeight="1" x14ac:dyDescent="0.25">
      <c r="A675" s="210"/>
      <c r="B675" s="210"/>
      <c r="C675" s="210"/>
      <c r="D675" s="210"/>
      <c r="E675" s="210"/>
      <c r="F675" s="210"/>
      <c r="G675" s="210"/>
      <c r="H675" s="210"/>
      <c r="I675" s="210"/>
      <c r="J675" s="210"/>
      <c r="K675" s="210"/>
      <c r="L675" s="210"/>
      <c r="M675" s="210"/>
      <c r="N675" s="210"/>
      <c r="O675" s="210"/>
      <c r="P675" s="210"/>
      <c r="Q675" s="210"/>
      <c r="R675" s="210"/>
      <c r="S675" s="210"/>
      <c r="T675" s="210"/>
      <c r="U675" s="210"/>
      <c r="V675" s="210"/>
      <c r="W675" s="210"/>
      <c r="X675" s="210"/>
    </row>
    <row r="676" spans="1:24" ht="15.75" customHeight="1" x14ac:dyDescent="0.25">
      <c r="A676" s="210"/>
      <c r="B676" s="210"/>
      <c r="C676" s="210"/>
      <c r="D676" s="210"/>
      <c r="E676" s="210"/>
      <c r="F676" s="210"/>
      <c r="G676" s="210"/>
      <c r="H676" s="210"/>
      <c r="I676" s="210"/>
      <c r="J676" s="210"/>
      <c r="K676" s="210"/>
      <c r="L676" s="210"/>
      <c r="M676" s="210"/>
      <c r="N676" s="210"/>
      <c r="O676" s="210"/>
      <c r="P676" s="210"/>
      <c r="Q676" s="210"/>
      <c r="R676" s="210"/>
      <c r="S676" s="210"/>
      <c r="T676" s="210"/>
      <c r="U676" s="210"/>
      <c r="V676" s="210"/>
      <c r="W676" s="210"/>
      <c r="X676" s="210"/>
    </row>
    <row r="677" spans="1:24" ht="15.75" customHeight="1" x14ac:dyDescent="0.25">
      <c r="A677" s="210"/>
      <c r="B677" s="210"/>
      <c r="C677" s="210"/>
      <c r="D677" s="210"/>
      <c r="E677" s="210"/>
      <c r="F677" s="210"/>
      <c r="G677" s="210"/>
      <c r="H677" s="210"/>
      <c r="I677" s="210"/>
      <c r="J677" s="210"/>
      <c r="K677" s="210"/>
      <c r="L677" s="210"/>
      <c r="M677" s="210"/>
      <c r="N677" s="210"/>
      <c r="O677" s="210"/>
      <c r="P677" s="210"/>
      <c r="Q677" s="210"/>
      <c r="R677" s="210"/>
      <c r="S677" s="210"/>
      <c r="T677" s="210"/>
      <c r="U677" s="210"/>
      <c r="V677" s="210"/>
      <c r="W677" s="210"/>
      <c r="X677" s="210"/>
    </row>
    <row r="678" spans="1:24" ht="15.75" customHeight="1" x14ac:dyDescent="0.25">
      <c r="A678" s="210"/>
      <c r="B678" s="210"/>
      <c r="C678" s="210"/>
      <c r="D678" s="210"/>
      <c r="E678" s="210"/>
      <c r="F678" s="210"/>
      <c r="G678" s="210"/>
      <c r="H678" s="210"/>
      <c r="I678" s="210"/>
      <c r="J678" s="210"/>
      <c r="K678" s="210"/>
      <c r="L678" s="210"/>
      <c r="M678" s="210"/>
      <c r="N678" s="210"/>
      <c r="O678" s="210"/>
      <c r="P678" s="210"/>
      <c r="Q678" s="210"/>
      <c r="R678" s="210"/>
      <c r="S678" s="210"/>
      <c r="T678" s="210"/>
      <c r="U678" s="210"/>
      <c r="V678" s="210"/>
      <c r="W678" s="210"/>
      <c r="X678" s="210"/>
    </row>
    <row r="679" spans="1:24" ht="15.75" customHeight="1" x14ac:dyDescent="0.25">
      <c r="A679" s="210"/>
      <c r="B679" s="210"/>
      <c r="C679" s="210"/>
      <c r="D679" s="210"/>
      <c r="E679" s="210"/>
      <c r="F679" s="210"/>
      <c r="G679" s="210"/>
      <c r="H679" s="210"/>
      <c r="I679" s="210"/>
      <c r="J679" s="210"/>
      <c r="K679" s="210"/>
      <c r="L679" s="210"/>
      <c r="M679" s="210"/>
      <c r="N679" s="210"/>
      <c r="O679" s="210"/>
      <c r="P679" s="210"/>
      <c r="Q679" s="210"/>
      <c r="R679" s="210"/>
      <c r="S679" s="210"/>
      <c r="T679" s="210"/>
      <c r="U679" s="210"/>
      <c r="V679" s="210"/>
      <c r="W679" s="210"/>
      <c r="X679" s="210"/>
    </row>
    <row r="680" spans="1:24" ht="15.75" customHeight="1" x14ac:dyDescent="0.25">
      <c r="A680" s="210"/>
      <c r="B680" s="210"/>
      <c r="C680" s="210"/>
      <c r="D680" s="210"/>
      <c r="E680" s="210"/>
      <c r="F680" s="210"/>
      <c r="G680" s="210"/>
      <c r="H680" s="210"/>
      <c r="I680" s="210"/>
      <c r="J680" s="210"/>
      <c r="K680" s="210"/>
      <c r="L680" s="210"/>
      <c r="M680" s="210"/>
      <c r="N680" s="210"/>
      <c r="O680" s="210"/>
      <c r="P680" s="210"/>
      <c r="Q680" s="210"/>
      <c r="R680" s="210"/>
      <c r="S680" s="210"/>
      <c r="T680" s="210"/>
      <c r="U680" s="210"/>
      <c r="V680" s="210"/>
      <c r="W680" s="210"/>
      <c r="X680" s="210"/>
    </row>
    <row r="681" spans="1:24" ht="15.75" customHeight="1" x14ac:dyDescent="0.25">
      <c r="A681" s="210"/>
      <c r="B681" s="210"/>
      <c r="C681" s="210"/>
      <c r="D681" s="210"/>
      <c r="E681" s="210"/>
      <c r="F681" s="210"/>
      <c r="G681" s="210"/>
      <c r="H681" s="210"/>
      <c r="I681" s="210"/>
      <c r="J681" s="210"/>
      <c r="K681" s="210"/>
      <c r="L681" s="210"/>
      <c r="M681" s="210"/>
      <c r="N681" s="210"/>
      <c r="O681" s="210"/>
      <c r="P681" s="210"/>
      <c r="Q681" s="210"/>
      <c r="R681" s="210"/>
      <c r="S681" s="210"/>
      <c r="T681" s="210"/>
      <c r="U681" s="210"/>
      <c r="V681" s="210"/>
      <c r="W681" s="210"/>
      <c r="X681" s="210"/>
    </row>
    <row r="682" spans="1:24" ht="15.75" customHeight="1" x14ac:dyDescent="0.25">
      <c r="A682" s="210"/>
      <c r="B682" s="210"/>
      <c r="C682" s="210"/>
      <c r="D682" s="210"/>
      <c r="E682" s="210"/>
      <c r="F682" s="210"/>
      <c r="G682" s="210"/>
      <c r="H682" s="210"/>
      <c r="I682" s="210"/>
      <c r="J682" s="210"/>
      <c r="K682" s="210"/>
      <c r="L682" s="210"/>
      <c r="M682" s="210"/>
      <c r="N682" s="210"/>
      <c r="O682" s="210"/>
      <c r="P682" s="210"/>
      <c r="Q682" s="210"/>
      <c r="R682" s="210"/>
      <c r="S682" s="210"/>
      <c r="T682" s="210"/>
      <c r="U682" s="210"/>
      <c r="V682" s="210"/>
      <c r="W682" s="210"/>
      <c r="X682" s="210"/>
    </row>
    <row r="683" spans="1:24" ht="15.75" customHeight="1" x14ac:dyDescent="0.25">
      <c r="A683" s="210"/>
      <c r="B683" s="210"/>
      <c r="C683" s="210"/>
      <c r="D683" s="210"/>
      <c r="E683" s="210"/>
      <c r="F683" s="210"/>
      <c r="G683" s="210"/>
      <c r="H683" s="210"/>
      <c r="I683" s="210"/>
      <c r="J683" s="210"/>
      <c r="K683" s="210"/>
      <c r="L683" s="210"/>
      <c r="M683" s="210"/>
      <c r="N683" s="210"/>
      <c r="O683" s="210"/>
      <c r="P683" s="210"/>
      <c r="Q683" s="210"/>
      <c r="R683" s="210"/>
      <c r="S683" s="210"/>
      <c r="T683" s="210"/>
      <c r="U683" s="210"/>
      <c r="V683" s="210"/>
      <c r="W683" s="210"/>
      <c r="X683" s="210"/>
    </row>
    <row r="684" spans="1:24" ht="15.75" customHeight="1" x14ac:dyDescent="0.25">
      <c r="A684" s="210"/>
      <c r="B684" s="210"/>
      <c r="C684" s="210"/>
      <c r="D684" s="210"/>
      <c r="E684" s="210"/>
      <c r="F684" s="210"/>
      <c r="G684" s="210"/>
      <c r="H684" s="210"/>
      <c r="I684" s="210"/>
      <c r="J684" s="210"/>
      <c r="K684" s="210"/>
      <c r="L684" s="210"/>
      <c r="M684" s="210"/>
      <c r="N684" s="210"/>
      <c r="O684" s="210"/>
      <c r="P684" s="210"/>
      <c r="Q684" s="210"/>
      <c r="R684" s="210"/>
      <c r="S684" s="210"/>
      <c r="T684" s="210"/>
      <c r="U684" s="210"/>
      <c r="V684" s="210"/>
      <c r="W684" s="210"/>
      <c r="X684" s="210"/>
    </row>
    <row r="685" spans="1:24" ht="15.75" customHeight="1" x14ac:dyDescent="0.25">
      <c r="A685" s="210"/>
      <c r="B685" s="210"/>
      <c r="C685" s="210"/>
      <c r="D685" s="210"/>
      <c r="E685" s="210"/>
      <c r="F685" s="210"/>
      <c r="G685" s="210"/>
      <c r="H685" s="210"/>
      <c r="I685" s="210"/>
      <c r="J685" s="210"/>
      <c r="K685" s="210"/>
      <c r="L685" s="210"/>
      <c r="M685" s="210"/>
      <c r="N685" s="210"/>
      <c r="O685" s="210"/>
      <c r="P685" s="210"/>
      <c r="Q685" s="210"/>
      <c r="R685" s="210"/>
      <c r="S685" s="210"/>
      <c r="T685" s="210"/>
      <c r="U685" s="210"/>
      <c r="V685" s="210"/>
      <c r="W685" s="210"/>
      <c r="X685" s="210"/>
    </row>
    <row r="686" spans="1:24" ht="15.75" customHeight="1" x14ac:dyDescent="0.25">
      <c r="A686" s="210"/>
      <c r="B686" s="210"/>
      <c r="C686" s="210"/>
      <c r="D686" s="210"/>
      <c r="E686" s="210"/>
      <c r="F686" s="210"/>
      <c r="G686" s="210"/>
      <c r="H686" s="210"/>
      <c r="I686" s="210"/>
      <c r="J686" s="210"/>
      <c r="K686" s="210"/>
      <c r="L686" s="210"/>
      <c r="M686" s="210"/>
      <c r="N686" s="210"/>
      <c r="O686" s="210"/>
      <c r="P686" s="210"/>
      <c r="Q686" s="210"/>
      <c r="R686" s="210"/>
      <c r="S686" s="210"/>
      <c r="T686" s="210"/>
      <c r="U686" s="210"/>
      <c r="V686" s="210"/>
      <c r="W686" s="210"/>
      <c r="X686" s="210"/>
    </row>
    <row r="687" spans="1:24" ht="15.75" customHeight="1" x14ac:dyDescent="0.25">
      <c r="A687" s="210"/>
      <c r="B687" s="210"/>
      <c r="C687" s="210"/>
      <c r="D687" s="210"/>
      <c r="E687" s="210"/>
      <c r="F687" s="210"/>
      <c r="G687" s="210"/>
      <c r="H687" s="210"/>
      <c r="I687" s="210"/>
      <c r="J687" s="210"/>
      <c r="K687" s="210"/>
      <c r="L687" s="210"/>
      <c r="M687" s="210"/>
      <c r="N687" s="210"/>
      <c r="O687" s="210"/>
      <c r="P687" s="210"/>
      <c r="Q687" s="210"/>
      <c r="R687" s="210"/>
      <c r="S687" s="210"/>
      <c r="T687" s="210"/>
      <c r="U687" s="210"/>
      <c r="V687" s="210"/>
      <c r="W687" s="210"/>
      <c r="X687" s="210"/>
    </row>
    <row r="688" spans="1:24" ht="15.75" customHeight="1" x14ac:dyDescent="0.25">
      <c r="A688" s="210"/>
      <c r="B688" s="210"/>
      <c r="C688" s="210"/>
      <c r="D688" s="210"/>
      <c r="E688" s="210"/>
      <c r="F688" s="210"/>
      <c r="G688" s="210"/>
      <c r="H688" s="210"/>
      <c r="I688" s="210"/>
      <c r="J688" s="210"/>
      <c r="K688" s="210"/>
      <c r="L688" s="210"/>
      <c r="M688" s="210"/>
      <c r="N688" s="210"/>
      <c r="O688" s="210"/>
      <c r="P688" s="210"/>
      <c r="Q688" s="210"/>
      <c r="R688" s="210"/>
      <c r="S688" s="210"/>
      <c r="T688" s="210"/>
      <c r="U688" s="210"/>
      <c r="V688" s="210"/>
      <c r="W688" s="210"/>
      <c r="X688" s="210"/>
    </row>
    <row r="689" spans="1:24" ht="15.75" customHeight="1" x14ac:dyDescent="0.25">
      <c r="A689" s="210"/>
      <c r="B689" s="210"/>
      <c r="C689" s="210"/>
      <c r="D689" s="210"/>
      <c r="E689" s="210"/>
      <c r="F689" s="210"/>
      <c r="G689" s="210"/>
      <c r="H689" s="210"/>
      <c r="I689" s="210"/>
      <c r="J689" s="210"/>
      <c r="K689" s="210"/>
      <c r="L689" s="210"/>
      <c r="M689" s="210"/>
      <c r="N689" s="210"/>
      <c r="O689" s="210"/>
      <c r="P689" s="210"/>
      <c r="Q689" s="210"/>
      <c r="R689" s="210"/>
      <c r="S689" s="210"/>
      <c r="T689" s="210"/>
      <c r="U689" s="210"/>
      <c r="V689" s="210"/>
      <c r="W689" s="210"/>
      <c r="X689" s="210"/>
    </row>
    <row r="690" spans="1:24" ht="15.75" customHeight="1" x14ac:dyDescent="0.25">
      <c r="A690" s="210"/>
      <c r="B690" s="210"/>
      <c r="C690" s="210"/>
      <c r="D690" s="210"/>
      <c r="E690" s="210"/>
      <c r="F690" s="210"/>
      <c r="G690" s="210"/>
      <c r="H690" s="210"/>
      <c r="I690" s="210"/>
      <c r="J690" s="210"/>
      <c r="K690" s="210"/>
      <c r="L690" s="210"/>
      <c r="M690" s="210"/>
      <c r="N690" s="210"/>
      <c r="O690" s="210"/>
      <c r="P690" s="210"/>
      <c r="Q690" s="210"/>
      <c r="R690" s="210"/>
      <c r="S690" s="210"/>
      <c r="T690" s="210"/>
      <c r="U690" s="210"/>
      <c r="V690" s="210"/>
      <c r="W690" s="210"/>
      <c r="X690" s="210"/>
    </row>
    <row r="691" spans="1:24" ht="15.75" customHeight="1" x14ac:dyDescent="0.25">
      <c r="A691" s="210"/>
      <c r="B691" s="210"/>
      <c r="C691" s="210"/>
      <c r="D691" s="210"/>
      <c r="E691" s="210"/>
      <c r="F691" s="210"/>
      <c r="G691" s="210"/>
      <c r="H691" s="210"/>
      <c r="I691" s="210"/>
      <c r="J691" s="210"/>
      <c r="K691" s="210"/>
      <c r="L691" s="210"/>
      <c r="M691" s="210"/>
      <c r="N691" s="210"/>
      <c r="O691" s="210"/>
      <c r="P691" s="210"/>
      <c r="Q691" s="210"/>
      <c r="R691" s="210"/>
      <c r="S691" s="210"/>
      <c r="T691" s="210"/>
      <c r="U691" s="210"/>
      <c r="V691" s="210"/>
      <c r="W691" s="210"/>
      <c r="X691" s="210"/>
    </row>
    <row r="692" spans="1:24" ht="15.75" customHeight="1" x14ac:dyDescent="0.25">
      <c r="A692" s="210"/>
      <c r="B692" s="210"/>
      <c r="C692" s="210"/>
      <c r="D692" s="210"/>
      <c r="E692" s="210"/>
      <c r="F692" s="210"/>
      <c r="G692" s="210"/>
      <c r="H692" s="210"/>
      <c r="I692" s="210"/>
      <c r="J692" s="210"/>
      <c r="K692" s="210"/>
      <c r="L692" s="210"/>
      <c r="M692" s="210"/>
      <c r="N692" s="210"/>
      <c r="O692" s="210"/>
      <c r="P692" s="210"/>
      <c r="Q692" s="210"/>
      <c r="R692" s="210"/>
      <c r="S692" s="210"/>
      <c r="T692" s="210"/>
      <c r="U692" s="210"/>
      <c r="V692" s="210"/>
      <c r="W692" s="210"/>
      <c r="X692" s="210"/>
    </row>
    <row r="693" spans="1:24" ht="15.75" customHeight="1" x14ac:dyDescent="0.25">
      <c r="A693" s="210"/>
      <c r="B693" s="210"/>
      <c r="C693" s="210"/>
      <c r="D693" s="210"/>
      <c r="E693" s="210"/>
      <c r="F693" s="210"/>
      <c r="G693" s="210"/>
      <c r="H693" s="210"/>
      <c r="I693" s="210"/>
      <c r="J693" s="210"/>
      <c r="K693" s="210"/>
      <c r="L693" s="210"/>
      <c r="M693" s="210"/>
      <c r="N693" s="210"/>
      <c r="O693" s="210"/>
      <c r="P693" s="210"/>
      <c r="Q693" s="210"/>
      <c r="R693" s="210"/>
      <c r="S693" s="210"/>
      <c r="T693" s="210"/>
      <c r="U693" s="210"/>
      <c r="V693" s="210"/>
      <c r="W693" s="210"/>
      <c r="X693" s="210"/>
    </row>
    <row r="694" spans="1:24" ht="15.75" customHeight="1" x14ac:dyDescent="0.25">
      <c r="A694" s="210"/>
      <c r="B694" s="210"/>
      <c r="C694" s="210"/>
      <c r="D694" s="210"/>
      <c r="E694" s="210"/>
      <c r="F694" s="210"/>
      <c r="G694" s="210"/>
      <c r="H694" s="210"/>
      <c r="I694" s="210"/>
      <c r="J694" s="210"/>
      <c r="K694" s="210"/>
      <c r="L694" s="210"/>
      <c r="M694" s="210"/>
      <c r="N694" s="210"/>
      <c r="O694" s="210"/>
      <c r="P694" s="210"/>
      <c r="Q694" s="210"/>
      <c r="R694" s="210"/>
      <c r="S694" s="210"/>
      <c r="T694" s="210"/>
      <c r="U694" s="210"/>
      <c r="V694" s="210"/>
      <c r="W694" s="210"/>
      <c r="X694" s="210"/>
    </row>
    <row r="695" spans="1:24" ht="15.75" customHeight="1" x14ac:dyDescent="0.25">
      <c r="A695" s="210"/>
      <c r="B695" s="210"/>
      <c r="C695" s="210"/>
      <c r="D695" s="210"/>
      <c r="E695" s="210"/>
      <c r="F695" s="210"/>
      <c r="G695" s="210"/>
      <c r="H695" s="210"/>
      <c r="I695" s="210"/>
      <c r="J695" s="210"/>
      <c r="K695" s="210"/>
      <c r="L695" s="210"/>
      <c r="M695" s="210"/>
      <c r="N695" s="210"/>
      <c r="O695" s="210"/>
      <c r="P695" s="210"/>
      <c r="Q695" s="210"/>
      <c r="R695" s="210"/>
      <c r="S695" s="210"/>
      <c r="T695" s="210"/>
      <c r="U695" s="210"/>
      <c r="V695" s="210"/>
      <c r="W695" s="210"/>
      <c r="X695" s="210"/>
    </row>
    <row r="696" spans="1:24" ht="15.75" customHeight="1" x14ac:dyDescent="0.25">
      <c r="A696" s="210"/>
      <c r="B696" s="210"/>
      <c r="C696" s="210"/>
      <c r="D696" s="210"/>
      <c r="E696" s="210"/>
      <c r="F696" s="210"/>
      <c r="G696" s="210"/>
      <c r="H696" s="210"/>
      <c r="I696" s="210"/>
      <c r="J696" s="210"/>
      <c r="K696" s="210"/>
      <c r="L696" s="210"/>
      <c r="M696" s="210"/>
      <c r="N696" s="210"/>
      <c r="O696" s="210"/>
      <c r="P696" s="210"/>
      <c r="Q696" s="210"/>
      <c r="R696" s="210"/>
      <c r="S696" s="210"/>
      <c r="T696" s="210"/>
      <c r="U696" s="210"/>
      <c r="V696" s="210"/>
      <c r="W696" s="210"/>
      <c r="X696" s="210"/>
    </row>
    <row r="697" spans="1:24" ht="15.75" customHeight="1" x14ac:dyDescent="0.25">
      <c r="A697" s="210"/>
      <c r="B697" s="210"/>
      <c r="C697" s="210"/>
      <c r="D697" s="210"/>
      <c r="E697" s="210"/>
      <c r="F697" s="210"/>
      <c r="G697" s="210"/>
      <c r="H697" s="210"/>
      <c r="I697" s="210"/>
      <c r="J697" s="210"/>
      <c r="K697" s="210"/>
      <c r="L697" s="210"/>
      <c r="M697" s="210"/>
      <c r="N697" s="210"/>
      <c r="O697" s="210"/>
      <c r="P697" s="210"/>
      <c r="Q697" s="210"/>
      <c r="R697" s="210"/>
      <c r="S697" s="210"/>
      <c r="T697" s="210"/>
      <c r="U697" s="210"/>
      <c r="V697" s="210"/>
      <c r="W697" s="210"/>
      <c r="X697" s="210"/>
    </row>
    <row r="698" spans="1:24" ht="15.75" customHeight="1" x14ac:dyDescent="0.25">
      <c r="A698" s="210"/>
      <c r="B698" s="210"/>
      <c r="C698" s="210"/>
      <c r="D698" s="210"/>
      <c r="E698" s="210"/>
      <c r="F698" s="210"/>
      <c r="G698" s="210"/>
      <c r="H698" s="210"/>
      <c r="I698" s="210"/>
      <c r="J698" s="210"/>
      <c r="K698" s="210"/>
      <c r="L698" s="210"/>
      <c r="M698" s="210"/>
      <c r="N698" s="210"/>
      <c r="O698" s="210"/>
      <c r="P698" s="210"/>
      <c r="Q698" s="210"/>
      <c r="R698" s="210"/>
      <c r="S698" s="210"/>
      <c r="T698" s="210"/>
      <c r="U698" s="210"/>
      <c r="V698" s="210"/>
      <c r="W698" s="210"/>
      <c r="X698" s="210"/>
    </row>
    <row r="699" spans="1:24" ht="15.75" customHeight="1" x14ac:dyDescent="0.25">
      <c r="A699" s="210"/>
      <c r="B699" s="210"/>
      <c r="C699" s="210"/>
      <c r="D699" s="210"/>
      <c r="E699" s="210"/>
      <c r="F699" s="210"/>
      <c r="G699" s="210"/>
      <c r="H699" s="210"/>
      <c r="I699" s="210"/>
      <c r="J699" s="210"/>
      <c r="K699" s="210"/>
      <c r="L699" s="210"/>
      <c r="M699" s="210"/>
      <c r="N699" s="210"/>
      <c r="O699" s="210"/>
      <c r="P699" s="210"/>
      <c r="Q699" s="210"/>
      <c r="R699" s="210"/>
      <c r="S699" s="210"/>
      <c r="T699" s="210"/>
      <c r="U699" s="210"/>
      <c r="V699" s="210"/>
      <c r="W699" s="210"/>
      <c r="X699" s="210"/>
    </row>
    <row r="700" spans="1:24" ht="15.75" customHeight="1" x14ac:dyDescent="0.25">
      <c r="A700" s="210"/>
      <c r="B700" s="210"/>
      <c r="C700" s="210"/>
      <c r="D700" s="210"/>
      <c r="E700" s="210"/>
      <c r="F700" s="210"/>
      <c r="G700" s="210"/>
      <c r="H700" s="210"/>
      <c r="I700" s="210"/>
      <c r="J700" s="210"/>
      <c r="K700" s="210"/>
      <c r="L700" s="210"/>
      <c r="M700" s="210"/>
      <c r="N700" s="210"/>
      <c r="O700" s="210"/>
      <c r="P700" s="210"/>
      <c r="Q700" s="210"/>
      <c r="R700" s="210"/>
      <c r="S700" s="210"/>
      <c r="T700" s="210"/>
      <c r="U700" s="210"/>
      <c r="V700" s="210"/>
      <c r="W700" s="210"/>
      <c r="X700" s="210"/>
    </row>
    <row r="701" spans="1:24" ht="15.75" customHeight="1" x14ac:dyDescent="0.25">
      <c r="A701" s="210"/>
      <c r="B701" s="210"/>
      <c r="C701" s="210"/>
      <c r="D701" s="210"/>
      <c r="E701" s="210"/>
      <c r="F701" s="210"/>
      <c r="G701" s="210"/>
      <c r="H701" s="210"/>
      <c r="I701" s="210"/>
      <c r="J701" s="210"/>
      <c r="K701" s="210"/>
      <c r="L701" s="210"/>
      <c r="M701" s="210"/>
      <c r="N701" s="210"/>
      <c r="O701" s="210"/>
      <c r="P701" s="210"/>
      <c r="Q701" s="210"/>
      <c r="R701" s="210"/>
      <c r="S701" s="210"/>
      <c r="T701" s="210"/>
      <c r="U701" s="210"/>
      <c r="V701" s="210"/>
      <c r="W701" s="210"/>
      <c r="X701" s="210"/>
    </row>
    <row r="702" spans="1:24" ht="15.75" customHeight="1" x14ac:dyDescent="0.25">
      <c r="A702" s="210"/>
      <c r="B702" s="210"/>
      <c r="C702" s="210"/>
      <c r="D702" s="210"/>
      <c r="E702" s="210"/>
      <c r="F702" s="210"/>
      <c r="G702" s="210"/>
      <c r="H702" s="210"/>
      <c r="I702" s="210"/>
      <c r="J702" s="210"/>
      <c r="K702" s="210"/>
      <c r="L702" s="210"/>
      <c r="M702" s="210"/>
      <c r="N702" s="210"/>
      <c r="O702" s="210"/>
      <c r="P702" s="210"/>
      <c r="Q702" s="210"/>
      <c r="R702" s="210"/>
      <c r="S702" s="210"/>
      <c r="T702" s="210"/>
      <c r="U702" s="210"/>
      <c r="V702" s="210"/>
      <c r="W702" s="210"/>
      <c r="X702" s="210"/>
    </row>
    <row r="703" spans="1:24" ht="15.75" customHeight="1" x14ac:dyDescent="0.25">
      <c r="A703" s="210"/>
      <c r="B703" s="210"/>
      <c r="C703" s="210"/>
      <c r="D703" s="210"/>
      <c r="E703" s="210"/>
      <c r="F703" s="210"/>
      <c r="G703" s="210"/>
      <c r="H703" s="210"/>
      <c r="I703" s="210"/>
      <c r="J703" s="210"/>
      <c r="K703" s="210"/>
      <c r="L703" s="210"/>
      <c r="M703" s="210"/>
      <c r="N703" s="210"/>
      <c r="O703" s="210"/>
      <c r="P703" s="210"/>
      <c r="Q703" s="210"/>
      <c r="R703" s="210"/>
      <c r="S703" s="210"/>
      <c r="T703" s="210"/>
      <c r="U703" s="210"/>
      <c r="V703" s="210"/>
      <c r="W703" s="210"/>
      <c r="X703" s="210"/>
    </row>
    <row r="704" spans="1:24" ht="15.75" customHeight="1" x14ac:dyDescent="0.25">
      <c r="A704" s="210"/>
      <c r="B704" s="210"/>
      <c r="C704" s="210"/>
      <c r="D704" s="210"/>
      <c r="E704" s="210"/>
      <c r="F704" s="210"/>
      <c r="G704" s="210"/>
      <c r="H704" s="210"/>
      <c r="I704" s="210"/>
      <c r="J704" s="210"/>
      <c r="K704" s="210"/>
      <c r="L704" s="210"/>
      <c r="M704" s="210"/>
      <c r="N704" s="210"/>
      <c r="O704" s="210"/>
      <c r="P704" s="210"/>
      <c r="Q704" s="210"/>
      <c r="R704" s="210"/>
      <c r="S704" s="210"/>
      <c r="T704" s="210"/>
      <c r="U704" s="210"/>
      <c r="V704" s="210"/>
      <c r="W704" s="210"/>
      <c r="X704" s="210"/>
    </row>
    <row r="705" spans="1:24" ht="15.75" customHeight="1" x14ac:dyDescent="0.25">
      <c r="A705" s="210"/>
      <c r="B705" s="210"/>
      <c r="C705" s="210"/>
      <c r="D705" s="210"/>
      <c r="E705" s="210"/>
      <c r="F705" s="210"/>
      <c r="G705" s="210"/>
      <c r="H705" s="210"/>
      <c r="I705" s="210"/>
      <c r="J705" s="210"/>
      <c r="K705" s="210"/>
      <c r="L705" s="210"/>
      <c r="M705" s="210"/>
      <c r="N705" s="210"/>
      <c r="O705" s="210"/>
      <c r="P705" s="210"/>
      <c r="Q705" s="210"/>
      <c r="R705" s="210"/>
      <c r="S705" s="210"/>
      <c r="T705" s="210"/>
      <c r="U705" s="210"/>
      <c r="V705" s="210"/>
      <c r="W705" s="210"/>
      <c r="X705" s="210"/>
    </row>
    <row r="706" spans="1:24" ht="15.75" customHeight="1" x14ac:dyDescent="0.25">
      <c r="A706" s="210"/>
      <c r="B706" s="210"/>
      <c r="C706" s="210"/>
      <c r="D706" s="210"/>
      <c r="E706" s="210"/>
      <c r="F706" s="210"/>
      <c r="G706" s="210"/>
      <c r="H706" s="210"/>
      <c r="I706" s="210"/>
      <c r="J706" s="210"/>
      <c r="K706" s="210"/>
      <c r="L706" s="210"/>
      <c r="M706" s="210"/>
      <c r="N706" s="210"/>
      <c r="O706" s="210"/>
      <c r="P706" s="210"/>
      <c r="Q706" s="210"/>
      <c r="R706" s="210"/>
      <c r="S706" s="210"/>
      <c r="T706" s="210"/>
      <c r="U706" s="210"/>
      <c r="V706" s="210"/>
      <c r="W706" s="210"/>
      <c r="X706" s="210"/>
    </row>
    <row r="707" spans="1:24" ht="15.75" customHeight="1" x14ac:dyDescent="0.25">
      <c r="A707" s="210"/>
      <c r="B707" s="210"/>
      <c r="C707" s="210"/>
      <c r="D707" s="210"/>
      <c r="E707" s="210"/>
      <c r="F707" s="210"/>
      <c r="G707" s="210"/>
      <c r="H707" s="210"/>
      <c r="I707" s="210"/>
      <c r="J707" s="210"/>
      <c r="K707" s="210"/>
      <c r="L707" s="210"/>
      <c r="M707" s="210"/>
      <c r="N707" s="210"/>
      <c r="O707" s="210"/>
      <c r="P707" s="210"/>
      <c r="Q707" s="210"/>
      <c r="R707" s="210"/>
      <c r="S707" s="210"/>
      <c r="T707" s="210"/>
      <c r="U707" s="210"/>
      <c r="V707" s="210"/>
      <c r="W707" s="210"/>
      <c r="X707" s="210"/>
    </row>
    <row r="708" spans="1:24" ht="15.75" customHeight="1" x14ac:dyDescent="0.25">
      <c r="A708" s="210"/>
      <c r="B708" s="210"/>
      <c r="C708" s="210"/>
      <c r="D708" s="210"/>
      <c r="E708" s="210"/>
      <c r="F708" s="210"/>
      <c r="G708" s="210"/>
      <c r="H708" s="210"/>
      <c r="I708" s="210"/>
      <c r="J708" s="210"/>
      <c r="K708" s="210"/>
      <c r="L708" s="210"/>
      <c r="M708" s="210"/>
      <c r="N708" s="210"/>
      <c r="O708" s="210"/>
      <c r="P708" s="210"/>
      <c r="Q708" s="210"/>
      <c r="R708" s="210"/>
      <c r="S708" s="210"/>
      <c r="T708" s="210"/>
      <c r="U708" s="210"/>
      <c r="V708" s="210"/>
      <c r="W708" s="210"/>
      <c r="X708" s="210"/>
    </row>
    <row r="709" spans="1:24" ht="15.75" customHeight="1" x14ac:dyDescent="0.25">
      <c r="A709" s="210"/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210"/>
      <c r="P709" s="210"/>
      <c r="Q709" s="210"/>
      <c r="R709" s="210"/>
      <c r="S709" s="210"/>
      <c r="T709" s="210"/>
      <c r="U709" s="210"/>
      <c r="V709" s="210"/>
      <c r="W709" s="210"/>
      <c r="X709" s="210"/>
    </row>
    <row r="710" spans="1:24" ht="15.75" customHeight="1" x14ac:dyDescent="0.25">
      <c r="A710" s="210"/>
      <c r="B710" s="210"/>
      <c r="C710" s="210"/>
      <c r="D710" s="210"/>
      <c r="E710" s="210"/>
      <c r="F710" s="210"/>
      <c r="G710" s="210"/>
      <c r="H710" s="210"/>
      <c r="I710" s="210"/>
      <c r="J710" s="210"/>
      <c r="K710" s="210"/>
      <c r="L710" s="210"/>
      <c r="M710" s="210"/>
      <c r="N710" s="210"/>
      <c r="O710" s="210"/>
      <c r="P710" s="210"/>
      <c r="Q710" s="210"/>
      <c r="R710" s="210"/>
      <c r="S710" s="210"/>
      <c r="T710" s="210"/>
      <c r="U710" s="210"/>
      <c r="V710" s="210"/>
      <c r="W710" s="210"/>
      <c r="X710" s="210"/>
    </row>
    <row r="711" spans="1:24" ht="15.75" customHeight="1" x14ac:dyDescent="0.25">
      <c r="A711" s="210"/>
      <c r="B711" s="210"/>
      <c r="C711" s="210"/>
      <c r="D711" s="210"/>
      <c r="E711" s="210"/>
      <c r="F711" s="210"/>
      <c r="G711" s="210"/>
      <c r="H711" s="210"/>
      <c r="I711" s="210"/>
      <c r="J711" s="210"/>
      <c r="K711" s="210"/>
      <c r="L711" s="210"/>
      <c r="M711" s="210"/>
      <c r="N711" s="210"/>
      <c r="O711" s="210"/>
      <c r="P711" s="210"/>
      <c r="Q711" s="210"/>
      <c r="R711" s="210"/>
      <c r="S711" s="210"/>
      <c r="T711" s="210"/>
      <c r="U711" s="210"/>
      <c r="V711" s="210"/>
      <c r="W711" s="210"/>
      <c r="X711" s="210"/>
    </row>
    <row r="712" spans="1:24" ht="15.75" customHeight="1" x14ac:dyDescent="0.25">
      <c r="A712" s="210"/>
      <c r="B712" s="210"/>
      <c r="C712" s="210"/>
      <c r="D712" s="210"/>
      <c r="E712" s="210"/>
      <c r="F712" s="210"/>
      <c r="G712" s="210"/>
      <c r="H712" s="210"/>
      <c r="I712" s="210"/>
      <c r="J712" s="210"/>
      <c r="K712" s="210"/>
      <c r="L712" s="210"/>
      <c r="M712" s="210"/>
      <c r="N712" s="210"/>
      <c r="O712" s="210"/>
      <c r="P712" s="210"/>
      <c r="Q712" s="210"/>
      <c r="R712" s="210"/>
      <c r="S712" s="210"/>
      <c r="T712" s="210"/>
      <c r="U712" s="210"/>
      <c r="V712" s="210"/>
      <c r="W712" s="210"/>
      <c r="X712" s="210"/>
    </row>
    <row r="713" spans="1:24" ht="15.75" customHeight="1" x14ac:dyDescent="0.25">
      <c r="A713" s="210"/>
      <c r="B713" s="210"/>
      <c r="C713" s="210"/>
      <c r="D713" s="210"/>
      <c r="E713" s="210"/>
      <c r="F713" s="210"/>
      <c r="G713" s="210"/>
      <c r="H713" s="210"/>
      <c r="I713" s="210"/>
      <c r="J713" s="210"/>
      <c r="K713" s="210"/>
      <c r="L713" s="210"/>
      <c r="M713" s="210"/>
      <c r="N713" s="210"/>
      <c r="O713" s="210"/>
      <c r="P713" s="210"/>
      <c r="Q713" s="210"/>
      <c r="R713" s="210"/>
      <c r="S713" s="210"/>
      <c r="T713" s="210"/>
      <c r="U713" s="210"/>
      <c r="V713" s="210"/>
      <c r="W713" s="210"/>
      <c r="X713" s="210"/>
    </row>
    <row r="714" spans="1:24" ht="15.75" customHeight="1" x14ac:dyDescent="0.25">
      <c r="A714" s="210"/>
      <c r="B714" s="210"/>
      <c r="C714" s="210"/>
      <c r="D714" s="210"/>
      <c r="E714" s="210"/>
      <c r="F714" s="210"/>
      <c r="G714" s="210"/>
      <c r="H714" s="210"/>
      <c r="I714" s="210"/>
      <c r="J714" s="210"/>
      <c r="K714" s="210"/>
      <c r="L714" s="210"/>
      <c r="M714" s="210"/>
      <c r="N714" s="210"/>
      <c r="O714" s="210"/>
      <c r="P714" s="210"/>
      <c r="Q714" s="210"/>
      <c r="R714" s="210"/>
      <c r="S714" s="210"/>
      <c r="T714" s="210"/>
      <c r="U714" s="210"/>
      <c r="V714" s="210"/>
      <c r="W714" s="210"/>
      <c r="X714" s="210"/>
    </row>
    <row r="715" spans="1:24" ht="15.75" customHeight="1" x14ac:dyDescent="0.25">
      <c r="A715" s="210"/>
      <c r="B715" s="210"/>
      <c r="C715" s="210"/>
      <c r="D715" s="210"/>
      <c r="E715" s="210"/>
      <c r="F715" s="210"/>
      <c r="G715" s="210"/>
      <c r="H715" s="210"/>
      <c r="I715" s="210"/>
      <c r="J715" s="210"/>
      <c r="K715" s="210"/>
      <c r="L715" s="210"/>
      <c r="M715" s="210"/>
      <c r="N715" s="210"/>
      <c r="O715" s="210"/>
      <c r="P715" s="210"/>
      <c r="Q715" s="210"/>
      <c r="R715" s="210"/>
      <c r="S715" s="210"/>
      <c r="T715" s="210"/>
      <c r="U715" s="210"/>
      <c r="V715" s="210"/>
      <c r="W715" s="210"/>
      <c r="X715" s="210"/>
    </row>
    <row r="716" spans="1:24" ht="15.75" customHeight="1" x14ac:dyDescent="0.25">
      <c r="A716" s="210"/>
      <c r="B716" s="210"/>
      <c r="C716" s="210"/>
      <c r="D716" s="210"/>
      <c r="E716" s="210"/>
      <c r="F716" s="210"/>
      <c r="G716" s="210"/>
      <c r="H716" s="210"/>
      <c r="I716" s="210"/>
      <c r="J716" s="210"/>
      <c r="K716" s="210"/>
      <c r="L716" s="210"/>
      <c r="M716" s="210"/>
      <c r="N716" s="210"/>
      <c r="O716" s="210"/>
      <c r="P716" s="210"/>
      <c r="Q716" s="210"/>
      <c r="R716" s="210"/>
      <c r="S716" s="210"/>
      <c r="T716" s="210"/>
      <c r="U716" s="210"/>
      <c r="V716" s="210"/>
      <c r="W716" s="210"/>
      <c r="X716" s="210"/>
    </row>
    <row r="717" spans="1:24" ht="15.75" customHeight="1" x14ac:dyDescent="0.25">
      <c r="A717" s="210"/>
      <c r="B717" s="210"/>
      <c r="C717" s="210"/>
      <c r="D717" s="210"/>
      <c r="E717" s="210"/>
      <c r="F717" s="210"/>
      <c r="G717" s="210"/>
      <c r="H717" s="210"/>
      <c r="I717" s="210"/>
      <c r="J717" s="210"/>
      <c r="K717" s="210"/>
      <c r="L717" s="210"/>
      <c r="M717" s="210"/>
      <c r="N717" s="210"/>
      <c r="O717" s="210"/>
      <c r="P717" s="210"/>
      <c r="Q717" s="210"/>
      <c r="R717" s="210"/>
      <c r="S717" s="210"/>
      <c r="T717" s="210"/>
      <c r="U717" s="210"/>
      <c r="V717" s="210"/>
      <c r="W717" s="210"/>
      <c r="X717" s="210"/>
    </row>
    <row r="718" spans="1:24" ht="15.75" customHeight="1" x14ac:dyDescent="0.25">
      <c r="A718" s="210"/>
      <c r="B718" s="210"/>
      <c r="C718" s="210"/>
      <c r="D718" s="210"/>
      <c r="E718" s="210"/>
      <c r="F718" s="210"/>
      <c r="G718" s="210"/>
      <c r="H718" s="210"/>
      <c r="I718" s="210"/>
      <c r="J718" s="210"/>
      <c r="K718" s="210"/>
      <c r="L718" s="210"/>
      <c r="M718" s="210"/>
      <c r="N718" s="210"/>
      <c r="O718" s="210"/>
      <c r="P718" s="210"/>
      <c r="Q718" s="210"/>
      <c r="R718" s="210"/>
      <c r="S718" s="210"/>
      <c r="T718" s="210"/>
      <c r="U718" s="210"/>
      <c r="V718" s="210"/>
      <c r="W718" s="210"/>
      <c r="X718" s="210"/>
    </row>
    <row r="719" spans="1:24" ht="15.75" customHeight="1" x14ac:dyDescent="0.25">
      <c r="A719" s="210"/>
      <c r="B719" s="210"/>
      <c r="C719" s="210"/>
      <c r="D719" s="210"/>
      <c r="E719" s="210"/>
      <c r="F719" s="210"/>
      <c r="G719" s="210"/>
      <c r="H719" s="210"/>
      <c r="I719" s="210"/>
      <c r="J719" s="210"/>
      <c r="K719" s="210"/>
      <c r="L719" s="210"/>
      <c r="M719" s="210"/>
      <c r="N719" s="210"/>
      <c r="O719" s="210"/>
      <c r="P719" s="210"/>
      <c r="Q719" s="210"/>
      <c r="R719" s="210"/>
      <c r="S719" s="210"/>
      <c r="T719" s="210"/>
      <c r="U719" s="210"/>
      <c r="V719" s="210"/>
      <c r="W719" s="210"/>
      <c r="X719" s="210"/>
    </row>
    <row r="720" spans="1:24" ht="15.75" customHeight="1" x14ac:dyDescent="0.25">
      <c r="A720" s="210"/>
      <c r="B720" s="210"/>
      <c r="C720" s="210"/>
      <c r="D720" s="210"/>
      <c r="E720" s="210"/>
      <c r="F720" s="210"/>
      <c r="G720" s="210"/>
      <c r="H720" s="210"/>
      <c r="I720" s="210"/>
      <c r="J720" s="210"/>
      <c r="K720" s="210"/>
      <c r="L720" s="210"/>
      <c r="M720" s="210"/>
      <c r="N720" s="210"/>
      <c r="O720" s="210"/>
      <c r="P720" s="210"/>
      <c r="Q720" s="210"/>
      <c r="R720" s="210"/>
      <c r="S720" s="210"/>
      <c r="T720" s="210"/>
      <c r="U720" s="210"/>
      <c r="V720" s="210"/>
      <c r="W720" s="210"/>
      <c r="X720" s="210"/>
    </row>
    <row r="721" spans="1:24" ht="15.75" customHeight="1" x14ac:dyDescent="0.25">
      <c r="A721" s="210"/>
      <c r="B721" s="210"/>
      <c r="C721" s="210"/>
      <c r="D721" s="210"/>
      <c r="E721" s="210"/>
      <c r="F721" s="210"/>
      <c r="G721" s="210"/>
      <c r="H721" s="210"/>
      <c r="I721" s="210"/>
      <c r="J721" s="210"/>
      <c r="K721" s="210"/>
      <c r="L721" s="210"/>
      <c r="M721" s="210"/>
      <c r="N721" s="210"/>
      <c r="O721" s="210"/>
      <c r="P721" s="210"/>
      <c r="Q721" s="210"/>
      <c r="R721" s="210"/>
      <c r="S721" s="210"/>
      <c r="T721" s="210"/>
      <c r="U721" s="210"/>
      <c r="V721" s="210"/>
      <c r="W721" s="210"/>
      <c r="X721" s="210"/>
    </row>
    <row r="722" spans="1:24" ht="15.75" customHeight="1" x14ac:dyDescent="0.25">
      <c r="A722" s="210"/>
      <c r="B722" s="210"/>
      <c r="C722" s="210"/>
      <c r="D722" s="210"/>
      <c r="E722" s="210"/>
      <c r="F722" s="210"/>
      <c r="G722" s="210"/>
      <c r="H722" s="210"/>
      <c r="I722" s="210"/>
      <c r="J722" s="210"/>
      <c r="K722" s="210"/>
      <c r="L722" s="210"/>
      <c r="M722" s="210"/>
      <c r="N722" s="210"/>
      <c r="O722" s="210"/>
      <c r="P722" s="210"/>
      <c r="Q722" s="210"/>
      <c r="R722" s="210"/>
      <c r="S722" s="210"/>
      <c r="T722" s="210"/>
      <c r="U722" s="210"/>
      <c r="V722" s="210"/>
      <c r="W722" s="210"/>
      <c r="X722" s="210"/>
    </row>
    <row r="723" spans="1:24" ht="15.75" customHeight="1" x14ac:dyDescent="0.25">
      <c r="A723" s="210"/>
      <c r="B723" s="210"/>
      <c r="C723" s="210"/>
      <c r="D723" s="210"/>
      <c r="E723" s="210"/>
      <c r="F723" s="210"/>
      <c r="G723" s="210"/>
      <c r="H723" s="210"/>
      <c r="I723" s="210"/>
      <c r="J723" s="210"/>
      <c r="K723" s="210"/>
      <c r="L723" s="210"/>
      <c r="M723" s="210"/>
      <c r="N723" s="210"/>
      <c r="O723" s="210"/>
      <c r="P723" s="210"/>
      <c r="Q723" s="210"/>
      <c r="R723" s="210"/>
      <c r="S723" s="210"/>
      <c r="T723" s="210"/>
      <c r="U723" s="210"/>
      <c r="V723" s="210"/>
      <c r="W723" s="210"/>
      <c r="X723" s="210"/>
    </row>
    <row r="724" spans="1:24" ht="15.75" customHeight="1" x14ac:dyDescent="0.25">
      <c r="A724" s="210"/>
      <c r="B724" s="210"/>
      <c r="C724" s="210"/>
      <c r="D724" s="210"/>
      <c r="E724" s="210"/>
      <c r="F724" s="210"/>
      <c r="G724" s="210"/>
      <c r="H724" s="210"/>
      <c r="I724" s="210"/>
      <c r="J724" s="210"/>
      <c r="K724" s="210"/>
      <c r="L724" s="210"/>
      <c r="M724" s="210"/>
      <c r="N724" s="210"/>
      <c r="O724" s="210"/>
      <c r="P724" s="210"/>
      <c r="Q724" s="210"/>
      <c r="R724" s="210"/>
      <c r="S724" s="210"/>
      <c r="T724" s="210"/>
      <c r="U724" s="210"/>
      <c r="V724" s="210"/>
      <c r="W724" s="210"/>
      <c r="X724" s="210"/>
    </row>
    <row r="725" spans="1:24" ht="15.75" customHeight="1" x14ac:dyDescent="0.25">
      <c r="A725" s="210"/>
      <c r="B725" s="210"/>
      <c r="C725" s="210"/>
      <c r="D725" s="210"/>
      <c r="E725" s="210"/>
      <c r="F725" s="210"/>
      <c r="G725" s="210"/>
      <c r="H725" s="210"/>
      <c r="I725" s="210"/>
      <c r="J725" s="210"/>
      <c r="K725" s="210"/>
      <c r="L725" s="210"/>
      <c r="M725" s="210"/>
      <c r="N725" s="210"/>
      <c r="O725" s="210"/>
      <c r="P725" s="210"/>
      <c r="Q725" s="210"/>
      <c r="R725" s="210"/>
      <c r="S725" s="210"/>
      <c r="T725" s="210"/>
      <c r="U725" s="210"/>
      <c r="V725" s="210"/>
      <c r="W725" s="210"/>
      <c r="X725" s="210"/>
    </row>
    <row r="726" spans="1:24" ht="15.75" customHeight="1" x14ac:dyDescent="0.25">
      <c r="A726" s="210"/>
      <c r="B726" s="210"/>
      <c r="C726" s="210"/>
      <c r="D726" s="210"/>
      <c r="E726" s="210"/>
      <c r="F726" s="210"/>
      <c r="G726" s="210"/>
      <c r="H726" s="210"/>
      <c r="I726" s="210"/>
      <c r="J726" s="210"/>
      <c r="K726" s="210"/>
      <c r="L726" s="210"/>
      <c r="M726" s="210"/>
      <c r="N726" s="210"/>
      <c r="O726" s="210"/>
      <c r="P726" s="210"/>
      <c r="Q726" s="210"/>
      <c r="R726" s="210"/>
      <c r="S726" s="210"/>
      <c r="T726" s="210"/>
      <c r="U726" s="210"/>
      <c r="V726" s="210"/>
      <c r="W726" s="210"/>
      <c r="X726" s="210"/>
    </row>
    <row r="727" spans="1:24" ht="15.75" customHeight="1" x14ac:dyDescent="0.25">
      <c r="A727" s="210"/>
      <c r="B727" s="210"/>
      <c r="C727" s="210"/>
      <c r="D727" s="210"/>
      <c r="E727" s="210"/>
      <c r="F727" s="210"/>
      <c r="G727" s="210"/>
      <c r="H727" s="210"/>
      <c r="I727" s="210"/>
      <c r="J727" s="210"/>
      <c r="K727" s="210"/>
      <c r="L727" s="210"/>
      <c r="M727" s="210"/>
      <c r="N727" s="210"/>
      <c r="O727" s="210"/>
      <c r="P727" s="210"/>
      <c r="Q727" s="210"/>
      <c r="R727" s="210"/>
      <c r="S727" s="210"/>
      <c r="T727" s="210"/>
      <c r="U727" s="210"/>
      <c r="V727" s="210"/>
      <c r="W727" s="210"/>
      <c r="X727" s="210"/>
    </row>
    <row r="728" spans="1:24" ht="15.75" customHeight="1" x14ac:dyDescent="0.25">
      <c r="A728" s="210"/>
      <c r="B728" s="210"/>
      <c r="C728" s="210"/>
      <c r="D728" s="210"/>
      <c r="E728" s="210"/>
      <c r="F728" s="210"/>
      <c r="G728" s="210"/>
      <c r="H728" s="210"/>
      <c r="I728" s="210"/>
      <c r="J728" s="210"/>
      <c r="K728" s="210"/>
      <c r="L728" s="210"/>
      <c r="M728" s="210"/>
      <c r="N728" s="210"/>
      <c r="O728" s="210"/>
      <c r="P728" s="210"/>
      <c r="Q728" s="210"/>
      <c r="R728" s="210"/>
      <c r="S728" s="210"/>
      <c r="T728" s="210"/>
      <c r="U728" s="210"/>
      <c r="V728" s="210"/>
      <c r="W728" s="210"/>
      <c r="X728" s="210"/>
    </row>
    <row r="729" spans="1:24" ht="15.75" customHeight="1" x14ac:dyDescent="0.25">
      <c r="A729" s="210"/>
      <c r="B729" s="210"/>
      <c r="C729" s="210"/>
      <c r="D729" s="210"/>
      <c r="E729" s="210"/>
      <c r="F729" s="210"/>
      <c r="G729" s="210"/>
      <c r="H729" s="210"/>
      <c r="I729" s="210"/>
      <c r="J729" s="210"/>
      <c r="K729" s="210"/>
      <c r="L729" s="210"/>
      <c r="M729" s="210"/>
      <c r="N729" s="210"/>
      <c r="O729" s="210"/>
      <c r="P729" s="210"/>
      <c r="Q729" s="210"/>
      <c r="R729" s="210"/>
      <c r="S729" s="210"/>
      <c r="T729" s="210"/>
      <c r="U729" s="210"/>
      <c r="V729" s="210"/>
      <c r="W729" s="210"/>
      <c r="X729" s="210"/>
    </row>
    <row r="730" spans="1:24" ht="15.75" customHeight="1" x14ac:dyDescent="0.25">
      <c r="A730" s="210"/>
      <c r="B730" s="210"/>
      <c r="C730" s="210"/>
      <c r="D730" s="210"/>
      <c r="E730" s="210"/>
      <c r="F730" s="210"/>
      <c r="G730" s="210"/>
      <c r="H730" s="210"/>
      <c r="I730" s="210"/>
      <c r="J730" s="210"/>
      <c r="K730" s="210"/>
      <c r="L730" s="210"/>
      <c r="M730" s="210"/>
      <c r="N730" s="210"/>
      <c r="O730" s="210"/>
      <c r="P730" s="210"/>
      <c r="Q730" s="210"/>
      <c r="R730" s="210"/>
      <c r="S730" s="210"/>
      <c r="T730" s="210"/>
      <c r="U730" s="210"/>
      <c r="V730" s="210"/>
      <c r="W730" s="210"/>
      <c r="X730" s="210"/>
    </row>
    <row r="731" spans="1:24" ht="15.75" customHeight="1" x14ac:dyDescent="0.25">
      <c r="A731" s="210"/>
      <c r="B731" s="210"/>
      <c r="C731" s="210"/>
      <c r="D731" s="210"/>
      <c r="E731" s="210"/>
      <c r="F731" s="210"/>
      <c r="G731" s="210"/>
      <c r="H731" s="210"/>
      <c r="I731" s="210"/>
      <c r="J731" s="210"/>
      <c r="K731" s="210"/>
      <c r="L731" s="210"/>
      <c r="M731" s="210"/>
      <c r="N731" s="210"/>
      <c r="O731" s="210"/>
      <c r="P731" s="210"/>
      <c r="Q731" s="210"/>
      <c r="R731" s="210"/>
      <c r="S731" s="210"/>
      <c r="T731" s="210"/>
      <c r="U731" s="210"/>
      <c r="V731" s="210"/>
      <c r="W731" s="210"/>
      <c r="X731" s="210"/>
    </row>
    <row r="732" spans="1:24" ht="15.75" customHeight="1" x14ac:dyDescent="0.25">
      <c r="A732" s="210"/>
      <c r="B732" s="210"/>
      <c r="C732" s="210"/>
      <c r="D732" s="210"/>
      <c r="E732" s="210"/>
      <c r="F732" s="210"/>
      <c r="G732" s="210"/>
      <c r="H732" s="210"/>
      <c r="I732" s="210"/>
      <c r="J732" s="210"/>
      <c r="K732" s="210"/>
      <c r="L732" s="210"/>
      <c r="M732" s="210"/>
      <c r="N732" s="210"/>
      <c r="O732" s="210"/>
      <c r="P732" s="210"/>
      <c r="Q732" s="210"/>
      <c r="R732" s="210"/>
      <c r="S732" s="210"/>
      <c r="T732" s="210"/>
      <c r="U732" s="210"/>
      <c r="V732" s="210"/>
      <c r="W732" s="210"/>
      <c r="X732" s="210"/>
    </row>
    <row r="733" spans="1:24" ht="15.75" customHeight="1" x14ac:dyDescent="0.25">
      <c r="A733" s="210"/>
      <c r="B733" s="210"/>
      <c r="C733" s="210"/>
      <c r="D733" s="210"/>
      <c r="E733" s="210"/>
      <c r="F733" s="210"/>
      <c r="G733" s="210"/>
      <c r="H733" s="210"/>
      <c r="I733" s="210"/>
      <c r="J733" s="210"/>
      <c r="K733" s="210"/>
      <c r="L733" s="210"/>
      <c r="M733" s="210"/>
      <c r="N733" s="210"/>
      <c r="O733" s="210"/>
      <c r="P733" s="210"/>
      <c r="Q733" s="210"/>
      <c r="R733" s="210"/>
      <c r="S733" s="210"/>
      <c r="T733" s="210"/>
      <c r="U733" s="210"/>
      <c r="V733" s="210"/>
      <c r="W733" s="210"/>
      <c r="X733" s="210"/>
    </row>
    <row r="734" spans="1:24" ht="15.75" customHeight="1" x14ac:dyDescent="0.25">
      <c r="A734" s="210"/>
      <c r="B734" s="210"/>
      <c r="C734" s="210"/>
      <c r="D734" s="210"/>
      <c r="E734" s="210"/>
      <c r="F734" s="210"/>
      <c r="G734" s="210"/>
      <c r="H734" s="210"/>
      <c r="I734" s="210"/>
      <c r="J734" s="210"/>
      <c r="K734" s="210"/>
      <c r="L734" s="210"/>
      <c r="M734" s="210"/>
      <c r="N734" s="210"/>
      <c r="O734" s="210"/>
      <c r="P734" s="210"/>
      <c r="Q734" s="210"/>
      <c r="R734" s="210"/>
      <c r="S734" s="210"/>
      <c r="T734" s="210"/>
      <c r="U734" s="210"/>
      <c r="V734" s="210"/>
      <c r="W734" s="210"/>
      <c r="X734" s="210"/>
    </row>
    <row r="735" spans="1:24" ht="15.75" customHeight="1" x14ac:dyDescent="0.25">
      <c r="A735" s="210"/>
      <c r="B735" s="210"/>
      <c r="C735" s="210"/>
      <c r="D735" s="210"/>
      <c r="E735" s="210"/>
      <c r="F735" s="210"/>
      <c r="G735" s="210"/>
      <c r="H735" s="210"/>
      <c r="I735" s="210"/>
      <c r="J735" s="210"/>
      <c r="K735" s="210"/>
      <c r="L735" s="210"/>
      <c r="M735" s="210"/>
      <c r="N735" s="210"/>
      <c r="O735" s="210"/>
      <c r="P735" s="210"/>
      <c r="Q735" s="210"/>
      <c r="R735" s="210"/>
      <c r="S735" s="210"/>
      <c r="T735" s="210"/>
      <c r="U735" s="210"/>
      <c r="V735" s="210"/>
      <c r="W735" s="210"/>
      <c r="X735" s="210"/>
    </row>
    <row r="736" spans="1:24" ht="15.75" customHeight="1" x14ac:dyDescent="0.25">
      <c r="A736" s="210"/>
      <c r="B736" s="210"/>
      <c r="C736" s="210"/>
      <c r="D736" s="210"/>
      <c r="E736" s="210"/>
      <c r="F736" s="210"/>
      <c r="G736" s="210"/>
      <c r="H736" s="210"/>
      <c r="I736" s="210"/>
      <c r="J736" s="210"/>
      <c r="K736" s="210"/>
      <c r="L736" s="210"/>
      <c r="M736" s="210"/>
      <c r="N736" s="210"/>
      <c r="O736" s="210"/>
      <c r="P736" s="210"/>
      <c r="Q736" s="210"/>
      <c r="R736" s="210"/>
      <c r="S736" s="210"/>
      <c r="T736" s="210"/>
      <c r="U736" s="210"/>
      <c r="V736" s="210"/>
      <c r="W736" s="210"/>
      <c r="X736" s="210"/>
    </row>
    <row r="737" spans="1:24" ht="15.75" customHeight="1" x14ac:dyDescent="0.25">
      <c r="A737" s="210"/>
      <c r="B737" s="210"/>
      <c r="C737" s="210"/>
      <c r="D737" s="210"/>
      <c r="E737" s="210"/>
      <c r="F737" s="210"/>
      <c r="G737" s="210"/>
      <c r="H737" s="210"/>
      <c r="I737" s="210"/>
      <c r="J737" s="210"/>
      <c r="K737" s="210"/>
      <c r="L737" s="210"/>
      <c r="M737" s="210"/>
      <c r="N737" s="210"/>
      <c r="O737" s="210"/>
      <c r="P737" s="210"/>
      <c r="Q737" s="210"/>
      <c r="R737" s="210"/>
      <c r="S737" s="210"/>
      <c r="T737" s="210"/>
      <c r="U737" s="210"/>
      <c r="V737" s="210"/>
      <c r="W737" s="210"/>
      <c r="X737" s="210"/>
    </row>
    <row r="738" spans="1:24" ht="15.75" customHeight="1" x14ac:dyDescent="0.25">
      <c r="A738" s="210"/>
      <c r="B738" s="210"/>
      <c r="C738" s="210"/>
      <c r="D738" s="210"/>
      <c r="E738" s="210"/>
      <c r="F738" s="210"/>
      <c r="G738" s="210"/>
      <c r="H738" s="210"/>
      <c r="I738" s="210"/>
      <c r="J738" s="210"/>
      <c r="K738" s="210"/>
      <c r="L738" s="210"/>
      <c r="M738" s="210"/>
      <c r="N738" s="210"/>
      <c r="O738" s="210"/>
      <c r="P738" s="210"/>
      <c r="Q738" s="210"/>
      <c r="R738" s="210"/>
      <c r="S738" s="210"/>
      <c r="T738" s="210"/>
      <c r="U738" s="210"/>
      <c r="V738" s="210"/>
      <c r="W738" s="210"/>
      <c r="X738" s="210"/>
    </row>
    <row r="739" spans="1:24" ht="15.75" customHeight="1" x14ac:dyDescent="0.25">
      <c r="A739" s="210"/>
      <c r="B739" s="210"/>
      <c r="C739" s="210"/>
      <c r="D739" s="210"/>
      <c r="E739" s="210"/>
      <c r="F739" s="210"/>
      <c r="G739" s="210"/>
      <c r="H739" s="210"/>
      <c r="I739" s="210"/>
      <c r="J739" s="210"/>
      <c r="K739" s="210"/>
      <c r="L739" s="210"/>
      <c r="M739" s="210"/>
      <c r="N739" s="210"/>
      <c r="O739" s="210"/>
      <c r="P739" s="210"/>
      <c r="Q739" s="210"/>
      <c r="R739" s="210"/>
      <c r="S739" s="210"/>
      <c r="T739" s="210"/>
      <c r="U739" s="210"/>
      <c r="V739" s="210"/>
      <c r="W739" s="210"/>
      <c r="X739" s="210"/>
    </row>
    <row r="740" spans="1:24" ht="15.75" customHeight="1" x14ac:dyDescent="0.25">
      <c r="A740" s="210"/>
      <c r="B740" s="210"/>
      <c r="C740" s="210"/>
      <c r="D740" s="210"/>
      <c r="E740" s="210"/>
      <c r="F740" s="210"/>
      <c r="G740" s="210"/>
      <c r="H740" s="210"/>
      <c r="I740" s="210"/>
      <c r="J740" s="210"/>
      <c r="K740" s="210"/>
      <c r="L740" s="210"/>
      <c r="M740" s="210"/>
      <c r="N740" s="210"/>
      <c r="O740" s="210"/>
      <c r="P740" s="210"/>
      <c r="Q740" s="210"/>
      <c r="R740" s="210"/>
      <c r="S740" s="210"/>
      <c r="T740" s="210"/>
      <c r="U740" s="210"/>
      <c r="V740" s="210"/>
      <c r="W740" s="210"/>
      <c r="X740" s="210"/>
    </row>
    <row r="741" spans="1:24" ht="15.75" customHeight="1" x14ac:dyDescent="0.25">
      <c r="A741" s="210"/>
      <c r="B741" s="210"/>
      <c r="C741" s="210"/>
      <c r="D741" s="210"/>
      <c r="E741" s="210"/>
      <c r="F741" s="210"/>
      <c r="G741" s="210"/>
      <c r="H741" s="210"/>
      <c r="I741" s="210"/>
      <c r="J741" s="210"/>
      <c r="K741" s="210"/>
      <c r="L741" s="210"/>
      <c r="M741" s="210"/>
      <c r="N741" s="210"/>
      <c r="O741" s="210"/>
      <c r="P741" s="210"/>
      <c r="Q741" s="210"/>
      <c r="R741" s="210"/>
      <c r="S741" s="210"/>
      <c r="T741" s="210"/>
      <c r="U741" s="210"/>
      <c r="V741" s="210"/>
      <c r="W741" s="210"/>
      <c r="X741" s="210"/>
    </row>
    <row r="742" spans="1:24" ht="15.75" customHeight="1" x14ac:dyDescent="0.25">
      <c r="A742" s="210"/>
      <c r="B742" s="210"/>
      <c r="C742" s="210"/>
      <c r="D742" s="210"/>
      <c r="E742" s="210"/>
      <c r="F742" s="210"/>
      <c r="G742" s="210"/>
      <c r="H742" s="210"/>
      <c r="I742" s="210"/>
      <c r="J742" s="210"/>
      <c r="K742" s="210"/>
      <c r="L742" s="210"/>
      <c r="M742" s="210"/>
      <c r="N742" s="210"/>
      <c r="O742" s="210"/>
      <c r="P742" s="210"/>
      <c r="Q742" s="210"/>
      <c r="R742" s="210"/>
      <c r="S742" s="210"/>
      <c r="T742" s="210"/>
      <c r="U742" s="210"/>
      <c r="V742" s="210"/>
      <c r="W742" s="210"/>
      <c r="X742" s="210"/>
    </row>
    <row r="743" spans="1:24" ht="15.75" customHeight="1" x14ac:dyDescent="0.25">
      <c r="A743" s="210"/>
      <c r="B743" s="210"/>
      <c r="C743" s="210"/>
      <c r="D743" s="210"/>
      <c r="E743" s="210"/>
      <c r="F743" s="210"/>
      <c r="G743" s="210"/>
      <c r="H743" s="210"/>
      <c r="I743" s="210"/>
      <c r="J743" s="210"/>
      <c r="K743" s="210"/>
      <c r="L743" s="210"/>
      <c r="M743" s="210"/>
      <c r="N743" s="210"/>
      <c r="O743" s="210"/>
      <c r="P743" s="210"/>
      <c r="Q743" s="210"/>
      <c r="R743" s="210"/>
      <c r="S743" s="210"/>
      <c r="T743" s="210"/>
      <c r="U743" s="210"/>
      <c r="V743" s="210"/>
      <c r="W743" s="210"/>
      <c r="X743" s="210"/>
    </row>
    <row r="744" spans="1:24" ht="15.75" customHeight="1" x14ac:dyDescent="0.25">
      <c r="A744" s="210"/>
      <c r="B744" s="210"/>
      <c r="C744" s="210"/>
      <c r="D744" s="210"/>
      <c r="E744" s="210"/>
      <c r="F744" s="210"/>
      <c r="G744" s="210"/>
      <c r="H744" s="210"/>
      <c r="I744" s="210"/>
      <c r="J744" s="210"/>
      <c r="K744" s="210"/>
      <c r="L744" s="210"/>
      <c r="M744" s="210"/>
      <c r="N744" s="210"/>
      <c r="O744" s="210"/>
      <c r="P744" s="210"/>
      <c r="Q744" s="210"/>
      <c r="R744" s="210"/>
      <c r="S744" s="210"/>
      <c r="T744" s="210"/>
      <c r="U744" s="210"/>
      <c r="V744" s="210"/>
      <c r="W744" s="210"/>
      <c r="X744" s="210"/>
    </row>
    <row r="745" spans="1:24" ht="15.75" customHeight="1" x14ac:dyDescent="0.25">
      <c r="A745" s="210"/>
      <c r="B745" s="210"/>
      <c r="C745" s="210"/>
      <c r="D745" s="210"/>
      <c r="E745" s="210"/>
      <c r="F745" s="210"/>
      <c r="G745" s="210"/>
      <c r="H745" s="210"/>
      <c r="I745" s="210"/>
      <c r="J745" s="210"/>
      <c r="K745" s="210"/>
      <c r="L745" s="210"/>
      <c r="M745" s="210"/>
      <c r="N745" s="210"/>
      <c r="O745" s="210"/>
      <c r="P745" s="210"/>
      <c r="Q745" s="210"/>
      <c r="R745" s="210"/>
      <c r="S745" s="210"/>
      <c r="T745" s="210"/>
      <c r="U745" s="210"/>
      <c r="V745" s="210"/>
      <c r="W745" s="210"/>
      <c r="X745" s="210"/>
    </row>
    <row r="746" spans="1:24" ht="15.75" customHeight="1" x14ac:dyDescent="0.25">
      <c r="A746" s="210"/>
      <c r="B746" s="210"/>
      <c r="C746" s="210"/>
      <c r="D746" s="210"/>
      <c r="E746" s="210"/>
      <c r="F746" s="210"/>
      <c r="G746" s="210"/>
      <c r="H746" s="210"/>
      <c r="I746" s="210"/>
      <c r="J746" s="210"/>
      <c r="K746" s="210"/>
      <c r="L746" s="210"/>
      <c r="M746" s="210"/>
      <c r="N746" s="210"/>
      <c r="O746" s="210"/>
      <c r="P746" s="210"/>
      <c r="Q746" s="210"/>
      <c r="R746" s="210"/>
      <c r="S746" s="210"/>
      <c r="T746" s="210"/>
      <c r="U746" s="210"/>
      <c r="V746" s="210"/>
      <c r="W746" s="210"/>
      <c r="X746" s="210"/>
    </row>
    <row r="747" spans="1:24" ht="15.75" customHeight="1" x14ac:dyDescent="0.25">
      <c r="A747" s="210"/>
      <c r="B747" s="210"/>
      <c r="C747" s="210"/>
      <c r="D747" s="210"/>
      <c r="E747" s="210"/>
      <c r="F747" s="210"/>
      <c r="G747" s="210"/>
      <c r="H747" s="210"/>
      <c r="I747" s="210"/>
      <c r="J747" s="210"/>
      <c r="K747" s="210"/>
      <c r="L747" s="210"/>
      <c r="M747" s="210"/>
      <c r="N747" s="210"/>
      <c r="O747" s="210"/>
      <c r="P747" s="210"/>
      <c r="Q747" s="210"/>
      <c r="R747" s="210"/>
      <c r="S747" s="210"/>
      <c r="T747" s="210"/>
      <c r="U747" s="210"/>
      <c r="V747" s="210"/>
      <c r="W747" s="210"/>
      <c r="X747" s="210"/>
    </row>
    <row r="748" spans="1:24" ht="15.75" customHeight="1" x14ac:dyDescent="0.25">
      <c r="A748" s="210"/>
      <c r="B748" s="210"/>
      <c r="C748" s="210"/>
      <c r="D748" s="210"/>
      <c r="E748" s="210"/>
      <c r="F748" s="210"/>
      <c r="G748" s="210"/>
      <c r="H748" s="210"/>
      <c r="I748" s="210"/>
      <c r="J748" s="210"/>
      <c r="K748" s="210"/>
      <c r="L748" s="210"/>
      <c r="M748" s="210"/>
      <c r="N748" s="210"/>
      <c r="O748" s="210"/>
      <c r="P748" s="210"/>
      <c r="Q748" s="210"/>
      <c r="R748" s="210"/>
      <c r="S748" s="210"/>
      <c r="T748" s="210"/>
      <c r="U748" s="210"/>
      <c r="V748" s="210"/>
      <c r="W748" s="210"/>
      <c r="X748" s="210"/>
    </row>
    <row r="749" spans="1:24" ht="15.75" customHeight="1" x14ac:dyDescent="0.25">
      <c r="A749" s="210"/>
      <c r="B749" s="210"/>
      <c r="C749" s="210"/>
      <c r="D749" s="210"/>
      <c r="E749" s="210"/>
      <c r="F749" s="210"/>
      <c r="G749" s="210"/>
      <c r="H749" s="210"/>
      <c r="I749" s="210"/>
      <c r="J749" s="210"/>
      <c r="K749" s="210"/>
      <c r="L749" s="210"/>
      <c r="M749" s="210"/>
      <c r="N749" s="210"/>
      <c r="O749" s="210"/>
      <c r="P749" s="210"/>
      <c r="Q749" s="210"/>
      <c r="R749" s="210"/>
      <c r="S749" s="210"/>
      <c r="T749" s="210"/>
      <c r="U749" s="210"/>
      <c r="V749" s="210"/>
      <c r="W749" s="210"/>
      <c r="X749" s="210"/>
    </row>
    <row r="750" spans="1:24" ht="15.75" customHeight="1" x14ac:dyDescent="0.25">
      <c r="A750" s="210"/>
      <c r="B750" s="210"/>
      <c r="C750" s="210"/>
      <c r="D750" s="210"/>
      <c r="E750" s="210"/>
      <c r="F750" s="210"/>
      <c r="G750" s="210"/>
      <c r="H750" s="210"/>
      <c r="I750" s="210"/>
      <c r="J750" s="210"/>
      <c r="K750" s="210"/>
      <c r="L750" s="210"/>
      <c r="M750" s="210"/>
      <c r="N750" s="210"/>
      <c r="O750" s="210"/>
      <c r="P750" s="210"/>
      <c r="Q750" s="210"/>
      <c r="R750" s="210"/>
      <c r="S750" s="210"/>
      <c r="T750" s="210"/>
      <c r="U750" s="210"/>
      <c r="V750" s="210"/>
      <c r="W750" s="210"/>
      <c r="X750" s="210"/>
    </row>
    <row r="751" spans="1:24" ht="15.75" customHeight="1" x14ac:dyDescent="0.25">
      <c r="A751" s="210"/>
      <c r="B751" s="210"/>
      <c r="C751" s="210"/>
      <c r="D751" s="210"/>
      <c r="E751" s="210"/>
      <c r="F751" s="210"/>
      <c r="G751" s="210"/>
      <c r="H751" s="210"/>
      <c r="I751" s="210"/>
      <c r="J751" s="210"/>
      <c r="K751" s="210"/>
      <c r="L751" s="210"/>
      <c r="M751" s="210"/>
      <c r="N751" s="210"/>
      <c r="O751" s="210"/>
      <c r="P751" s="210"/>
      <c r="Q751" s="210"/>
      <c r="R751" s="210"/>
      <c r="S751" s="210"/>
      <c r="T751" s="210"/>
      <c r="U751" s="210"/>
      <c r="V751" s="210"/>
      <c r="W751" s="210"/>
      <c r="X751" s="210"/>
    </row>
    <row r="752" spans="1:24" ht="15.75" customHeight="1" x14ac:dyDescent="0.25">
      <c r="A752" s="210"/>
      <c r="B752" s="210"/>
      <c r="C752" s="210"/>
      <c r="D752" s="210"/>
      <c r="E752" s="210"/>
      <c r="F752" s="210"/>
      <c r="G752" s="210"/>
      <c r="H752" s="210"/>
      <c r="I752" s="210"/>
      <c r="J752" s="210"/>
      <c r="K752" s="210"/>
      <c r="L752" s="210"/>
      <c r="M752" s="210"/>
      <c r="N752" s="210"/>
      <c r="O752" s="210"/>
      <c r="P752" s="210"/>
      <c r="Q752" s="210"/>
      <c r="R752" s="210"/>
      <c r="S752" s="210"/>
      <c r="T752" s="210"/>
      <c r="U752" s="210"/>
      <c r="V752" s="210"/>
      <c r="W752" s="210"/>
      <c r="X752" s="210"/>
    </row>
    <row r="753" spans="1:24" ht="15.75" customHeight="1" x14ac:dyDescent="0.25">
      <c r="A753" s="210"/>
      <c r="B753" s="210"/>
      <c r="C753" s="210"/>
      <c r="D753" s="210"/>
      <c r="E753" s="210"/>
      <c r="F753" s="210"/>
      <c r="G753" s="210"/>
      <c r="H753" s="210"/>
      <c r="I753" s="210"/>
      <c r="J753" s="210"/>
      <c r="K753" s="210"/>
      <c r="L753" s="210"/>
      <c r="M753" s="210"/>
      <c r="N753" s="210"/>
      <c r="O753" s="210"/>
      <c r="P753" s="210"/>
      <c r="Q753" s="210"/>
      <c r="R753" s="210"/>
      <c r="S753" s="210"/>
      <c r="T753" s="210"/>
      <c r="U753" s="210"/>
      <c r="V753" s="210"/>
      <c r="W753" s="210"/>
      <c r="X753" s="210"/>
    </row>
    <row r="754" spans="1:24" ht="15.75" customHeight="1" x14ac:dyDescent="0.25">
      <c r="A754" s="210"/>
      <c r="B754" s="210"/>
      <c r="C754" s="210"/>
      <c r="D754" s="210"/>
      <c r="E754" s="210"/>
      <c r="F754" s="210"/>
      <c r="G754" s="210"/>
      <c r="H754" s="210"/>
      <c r="I754" s="210"/>
      <c r="J754" s="210"/>
      <c r="K754" s="210"/>
      <c r="L754" s="210"/>
      <c r="M754" s="210"/>
      <c r="N754" s="210"/>
      <c r="O754" s="210"/>
      <c r="P754" s="210"/>
      <c r="Q754" s="210"/>
      <c r="R754" s="210"/>
      <c r="S754" s="210"/>
      <c r="T754" s="210"/>
      <c r="U754" s="210"/>
      <c r="V754" s="210"/>
      <c r="W754" s="210"/>
      <c r="X754" s="210"/>
    </row>
    <row r="755" spans="1:24" ht="15.75" customHeight="1" x14ac:dyDescent="0.25">
      <c r="A755" s="210"/>
      <c r="B755" s="210"/>
      <c r="C755" s="210"/>
      <c r="D755" s="210"/>
      <c r="E755" s="210"/>
      <c r="F755" s="210"/>
      <c r="G755" s="210"/>
      <c r="H755" s="210"/>
      <c r="I755" s="210"/>
      <c r="J755" s="210"/>
      <c r="K755" s="210"/>
      <c r="L755" s="210"/>
      <c r="M755" s="210"/>
      <c r="N755" s="210"/>
      <c r="O755" s="210"/>
      <c r="P755" s="210"/>
      <c r="Q755" s="210"/>
      <c r="R755" s="210"/>
      <c r="S755" s="210"/>
      <c r="T755" s="210"/>
      <c r="U755" s="210"/>
      <c r="V755" s="210"/>
      <c r="W755" s="210"/>
      <c r="X755" s="210"/>
    </row>
    <row r="756" spans="1:24" ht="15.75" customHeight="1" x14ac:dyDescent="0.25">
      <c r="A756" s="210"/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210"/>
      <c r="P756" s="210"/>
      <c r="Q756" s="210"/>
      <c r="R756" s="210"/>
      <c r="S756" s="210"/>
      <c r="T756" s="210"/>
      <c r="U756" s="210"/>
      <c r="V756" s="210"/>
      <c r="W756" s="210"/>
      <c r="X756" s="210"/>
    </row>
    <row r="757" spans="1:24" ht="15.75" customHeight="1" x14ac:dyDescent="0.25">
      <c r="A757" s="210"/>
      <c r="B757" s="210"/>
      <c r="C757" s="210"/>
      <c r="D757" s="210"/>
      <c r="E757" s="210"/>
      <c r="F757" s="210"/>
      <c r="G757" s="210"/>
      <c r="H757" s="210"/>
      <c r="I757" s="210"/>
      <c r="J757" s="210"/>
      <c r="K757" s="210"/>
      <c r="L757" s="210"/>
      <c r="M757" s="210"/>
      <c r="N757" s="210"/>
      <c r="O757" s="210"/>
      <c r="P757" s="210"/>
      <c r="Q757" s="210"/>
      <c r="R757" s="210"/>
      <c r="S757" s="210"/>
      <c r="T757" s="210"/>
      <c r="U757" s="210"/>
      <c r="V757" s="210"/>
      <c r="W757" s="210"/>
      <c r="X757" s="210"/>
    </row>
    <row r="758" spans="1:24" ht="15.75" customHeight="1" x14ac:dyDescent="0.25">
      <c r="A758" s="210"/>
      <c r="B758" s="210"/>
      <c r="C758" s="210"/>
      <c r="D758" s="210"/>
      <c r="E758" s="210"/>
      <c r="F758" s="210"/>
      <c r="G758" s="210"/>
      <c r="H758" s="210"/>
      <c r="I758" s="210"/>
      <c r="J758" s="210"/>
      <c r="K758" s="210"/>
      <c r="L758" s="210"/>
      <c r="M758" s="210"/>
      <c r="N758" s="210"/>
      <c r="O758" s="210"/>
      <c r="P758" s="210"/>
      <c r="Q758" s="210"/>
      <c r="R758" s="210"/>
      <c r="S758" s="210"/>
      <c r="T758" s="210"/>
      <c r="U758" s="210"/>
      <c r="V758" s="210"/>
      <c r="W758" s="210"/>
      <c r="X758" s="210"/>
    </row>
    <row r="759" spans="1:24" ht="15.75" customHeight="1" x14ac:dyDescent="0.25">
      <c r="A759" s="210"/>
      <c r="B759" s="210"/>
      <c r="C759" s="210"/>
      <c r="D759" s="210"/>
      <c r="E759" s="210"/>
      <c r="F759" s="210"/>
      <c r="G759" s="210"/>
      <c r="H759" s="210"/>
      <c r="I759" s="210"/>
      <c r="J759" s="210"/>
      <c r="K759" s="210"/>
      <c r="L759" s="210"/>
      <c r="M759" s="210"/>
      <c r="N759" s="210"/>
      <c r="O759" s="210"/>
      <c r="P759" s="210"/>
      <c r="Q759" s="210"/>
      <c r="R759" s="210"/>
      <c r="S759" s="210"/>
      <c r="T759" s="210"/>
      <c r="U759" s="210"/>
      <c r="V759" s="210"/>
      <c r="W759" s="210"/>
      <c r="X759" s="210"/>
    </row>
    <row r="760" spans="1:24" ht="15.75" customHeight="1" x14ac:dyDescent="0.25">
      <c r="A760" s="210"/>
      <c r="B760" s="210"/>
      <c r="C760" s="210"/>
      <c r="D760" s="210"/>
      <c r="E760" s="210"/>
      <c r="F760" s="210"/>
      <c r="G760" s="210"/>
      <c r="H760" s="210"/>
      <c r="I760" s="210"/>
      <c r="J760" s="210"/>
      <c r="K760" s="210"/>
      <c r="L760" s="210"/>
      <c r="M760" s="210"/>
      <c r="N760" s="210"/>
      <c r="O760" s="210"/>
      <c r="P760" s="210"/>
      <c r="Q760" s="210"/>
      <c r="R760" s="210"/>
      <c r="S760" s="210"/>
      <c r="T760" s="210"/>
      <c r="U760" s="210"/>
      <c r="V760" s="210"/>
      <c r="W760" s="210"/>
      <c r="X760" s="210"/>
    </row>
    <row r="761" spans="1:24" ht="15.75" customHeight="1" x14ac:dyDescent="0.25">
      <c r="A761" s="210"/>
      <c r="B761" s="210"/>
      <c r="C761" s="210"/>
      <c r="D761" s="210"/>
      <c r="E761" s="210"/>
      <c r="F761" s="210"/>
      <c r="G761" s="210"/>
      <c r="H761" s="210"/>
      <c r="I761" s="210"/>
      <c r="J761" s="210"/>
      <c r="K761" s="210"/>
      <c r="L761" s="210"/>
      <c r="M761" s="210"/>
      <c r="N761" s="210"/>
      <c r="O761" s="210"/>
      <c r="P761" s="210"/>
      <c r="Q761" s="210"/>
      <c r="R761" s="210"/>
      <c r="S761" s="210"/>
      <c r="T761" s="210"/>
      <c r="U761" s="210"/>
      <c r="V761" s="210"/>
      <c r="W761" s="210"/>
      <c r="X761" s="210"/>
    </row>
    <row r="762" spans="1:24" ht="15.75" customHeight="1" x14ac:dyDescent="0.25">
      <c r="A762" s="210"/>
      <c r="B762" s="210"/>
      <c r="C762" s="210"/>
      <c r="D762" s="210"/>
      <c r="E762" s="210"/>
      <c r="F762" s="210"/>
      <c r="G762" s="210"/>
      <c r="H762" s="210"/>
      <c r="I762" s="210"/>
      <c r="J762" s="210"/>
      <c r="K762" s="210"/>
      <c r="L762" s="210"/>
      <c r="M762" s="210"/>
      <c r="N762" s="210"/>
      <c r="O762" s="210"/>
      <c r="P762" s="210"/>
      <c r="Q762" s="210"/>
      <c r="R762" s="210"/>
      <c r="S762" s="210"/>
      <c r="T762" s="210"/>
      <c r="U762" s="210"/>
      <c r="V762" s="210"/>
      <c r="W762" s="210"/>
      <c r="X762" s="210"/>
    </row>
    <row r="763" spans="1:24" ht="15.75" customHeight="1" x14ac:dyDescent="0.25">
      <c r="A763" s="210"/>
      <c r="B763" s="210"/>
      <c r="C763" s="210"/>
      <c r="D763" s="210"/>
      <c r="E763" s="210"/>
      <c r="F763" s="210"/>
      <c r="G763" s="210"/>
      <c r="H763" s="210"/>
      <c r="I763" s="210"/>
      <c r="J763" s="210"/>
      <c r="K763" s="210"/>
      <c r="L763" s="210"/>
      <c r="M763" s="210"/>
      <c r="N763" s="210"/>
      <c r="O763" s="210"/>
      <c r="P763" s="210"/>
      <c r="Q763" s="210"/>
      <c r="R763" s="210"/>
      <c r="S763" s="210"/>
      <c r="T763" s="210"/>
      <c r="U763" s="210"/>
      <c r="V763" s="210"/>
      <c r="W763" s="210"/>
      <c r="X763" s="210"/>
    </row>
    <row r="764" spans="1:24" ht="15.75" customHeight="1" x14ac:dyDescent="0.25">
      <c r="A764" s="210"/>
      <c r="B764" s="210"/>
      <c r="C764" s="210"/>
      <c r="D764" s="210"/>
      <c r="E764" s="210"/>
      <c r="F764" s="210"/>
      <c r="G764" s="210"/>
      <c r="H764" s="210"/>
      <c r="I764" s="210"/>
      <c r="J764" s="210"/>
      <c r="K764" s="210"/>
      <c r="L764" s="210"/>
      <c r="M764" s="210"/>
      <c r="N764" s="210"/>
      <c r="O764" s="210"/>
      <c r="P764" s="210"/>
      <c r="Q764" s="210"/>
      <c r="R764" s="210"/>
      <c r="S764" s="210"/>
      <c r="T764" s="210"/>
      <c r="U764" s="210"/>
      <c r="V764" s="210"/>
      <c r="W764" s="210"/>
      <c r="X764" s="210"/>
    </row>
    <row r="765" spans="1:24" ht="15.75" customHeight="1" x14ac:dyDescent="0.25">
      <c r="A765" s="210"/>
      <c r="B765" s="210"/>
      <c r="C765" s="210"/>
      <c r="D765" s="210"/>
      <c r="E765" s="210"/>
      <c r="F765" s="210"/>
      <c r="G765" s="210"/>
      <c r="H765" s="210"/>
      <c r="I765" s="210"/>
      <c r="J765" s="210"/>
      <c r="K765" s="210"/>
      <c r="L765" s="210"/>
      <c r="M765" s="210"/>
      <c r="N765" s="210"/>
      <c r="O765" s="210"/>
      <c r="P765" s="210"/>
      <c r="Q765" s="210"/>
      <c r="R765" s="210"/>
      <c r="S765" s="210"/>
      <c r="T765" s="210"/>
      <c r="U765" s="210"/>
      <c r="V765" s="210"/>
      <c r="W765" s="210"/>
      <c r="X765" s="210"/>
    </row>
    <row r="766" spans="1:24" ht="15.75" customHeight="1" x14ac:dyDescent="0.25">
      <c r="A766" s="210"/>
      <c r="B766" s="210"/>
      <c r="C766" s="210"/>
      <c r="D766" s="210"/>
      <c r="E766" s="210"/>
      <c r="F766" s="210"/>
      <c r="G766" s="210"/>
      <c r="H766" s="210"/>
      <c r="I766" s="210"/>
      <c r="J766" s="210"/>
      <c r="K766" s="210"/>
      <c r="L766" s="210"/>
      <c r="M766" s="210"/>
      <c r="N766" s="210"/>
      <c r="O766" s="210"/>
      <c r="P766" s="210"/>
      <c r="Q766" s="210"/>
      <c r="R766" s="210"/>
      <c r="S766" s="210"/>
      <c r="T766" s="210"/>
      <c r="U766" s="210"/>
      <c r="V766" s="210"/>
      <c r="W766" s="210"/>
      <c r="X766" s="210"/>
    </row>
    <row r="767" spans="1:24" ht="15.75" customHeight="1" x14ac:dyDescent="0.25">
      <c r="A767" s="210"/>
      <c r="B767" s="210"/>
      <c r="C767" s="210"/>
      <c r="D767" s="210"/>
      <c r="E767" s="210"/>
      <c r="F767" s="210"/>
      <c r="G767" s="210"/>
      <c r="H767" s="210"/>
      <c r="I767" s="210"/>
      <c r="J767" s="210"/>
      <c r="K767" s="210"/>
      <c r="L767" s="210"/>
      <c r="M767" s="210"/>
      <c r="N767" s="210"/>
      <c r="O767" s="210"/>
      <c r="P767" s="210"/>
      <c r="Q767" s="210"/>
      <c r="R767" s="210"/>
      <c r="S767" s="210"/>
      <c r="T767" s="210"/>
      <c r="U767" s="210"/>
      <c r="V767" s="210"/>
      <c r="W767" s="210"/>
      <c r="X767" s="210"/>
    </row>
    <row r="768" spans="1:24" ht="15.75" customHeight="1" x14ac:dyDescent="0.25">
      <c r="A768" s="210"/>
      <c r="B768" s="210"/>
      <c r="C768" s="210"/>
      <c r="D768" s="210"/>
      <c r="E768" s="210"/>
      <c r="F768" s="210"/>
      <c r="G768" s="210"/>
      <c r="H768" s="210"/>
      <c r="I768" s="210"/>
      <c r="J768" s="210"/>
      <c r="K768" s="210"/>
      <c r="L768" s="210"/>
      <c r="M768" s="210"/>
      <c r="N768" s="210"/>
      <c r="O768" s="210"/>
      <c r="P768" s="210"/>
      <c r="Q768" s="210"/>
      <c r="R768" s="210"/>
      <c r="S768" s="210"/>
      <c r="T768" s="210"/>
      <c r="U768" s="210"/>
      <c r="V768" s="210"/>
      <c r="W768" s="210"/>
      <c r="X768" s="210"/>
    </row>
    <row r="769" spans="1:24" ht="15.75" customHeight="1" x14ac:dyDescent="0.25">
      <c r="A769" s="210"/>
      <c r="B769" s="210"/>
      <c r="C769" s="210"/>
      <c r="D769" s="210"/>
      <c r="E769" s="210"/>
      <c r="F769" s="210"/>
      <c r="G769" s="210"/>
      <c r="H769" s="210"/>
      <c r="I769" s="210"/>
      <c r="J769" s="210"/>
      <c r="K769" s="210"/>
      <c r="L769" s="210"/>
      <c r="M769" s="210"/>
      <c r="N769" s="210"/>
      <c r="O769" s="210"/>
      <c r="P769" s="210"/>
      <c r="Q769" s="210"/>
      <c r="R769" s="210"/>
      <c r="S769" s="210"/>
      <c r="T769" s="210"/>
      <c r="U769" s="210"/>
      <c r="V769" s="210"/>
      <c r="W769" s="210"/>
      <c r="X769" s="210"/>
    </row>
    <row r="770" spans="1:24" ht="15.75" customHeight="1" x14ac:dyDescent="0.25">
      <c r="A770" s="210"/>
      <c r="B770" s="210"/>
      <c r="C770" s="210"/>
      <c r="D770" s="210"/>
      <c r="E770" s="210"/>
      <c r="F770" s="210"/>
      <c r="G770" s="210"/>
      <c r="H770" s="210"/>
      <c r="I770" s="210"/>
      <c r="J770" s="210"/>
      <c r="K770" s="210"/>
      <c r="L770" s="210"/>
      <c r="M770" s="210"/>
      <c r="N770" s="210"/>
      <c r="O770" s="210"/>
      <c r="P770" s="210"/>
      <c r="Q770" s="210"/>
      <c r="R770" s="210"/>
      <c r="S770" s="210"/>
      <c r="T770" s="210"/>
      <c r="U770" s="210"/>
      <c r="V770" s="210"/>
      <c r="W770" s="210"/>
      <c r="X770" s="210"/>
    </row>
    <row r="771" spans="1:24" ht="15.75" customHeight="1" x14ac:dyDescent="0.25">
      <c r="A771" s="210"/>
      <c r="B771" s="210"/>
      <c r="C771" s="210"/>
      <c r="D771" s="210"/>
      <c r="E771" s="210"/>
      <c r="F771" s="210"/>
      <c r="G771" s="210"/>
      <c r="H771" s="210"/>
      <c r="I771" s="210"/>
      <c r="J771" s="210"/>
      <c r="K771" s="210"/>
      <c r="L771" s="210"/>
      <c r="M771" s="210"/>
      <c r="N771" s="210"/>
      <c r="O771" s="210"/>
      <c r="P771" s="210"/>
      <c r="Q771" s="210"/>
      <c r="R771" s="210"/>
      <c r="S771" s="210"/>
      <c r="T771" s="210"/>
      <c r="U771" s="210"/>
      <c r="V771" s="210"/>
      <c r="W771" s="210"/>
      <c r="X771" s="210"/>
    </row>
    <row r="772" spans="1:24" ht="15.75" customHeight="1" x14ac:dyDescent="0.25">
      <c r="A772" s="210"/>
      <c r="B772" s="210"/>
      <c r="C772" s="210"/>
      <c r="D772" s="210"/>
      <c r="E772" s="210"/>
      <c r="F772" s="210"/>
      <c r="G772" s="210"/>
      <c r="H772" s="210"/>
      <c r="I772" s="210"/>
      <c r="J772" s="210"/>
      <c r="K772" s="210"/>
      <c r="L772" s="210"/>
      <c r="M772" s="210"/>
      <c r="N772" s="210"/>
      <c r="O772" s="210"/>
      <c r="P772" s="210"/>
      <c r="Q772" s="210"/>
      <c r="R772" s="210"/>
      <c r="S772" s="210"/>
      <c r="T772" s="210"/>
      <c r="U772" s="210"/>
      <c r="V772" s="210"/>
      <c r="W772" s="210"/>
      <c r="X772" s="210"/>
    </row>
    <row r="773" spans="1:24" ht="15.75" customHeight="1" x14ac:dyDescent="0.25">
      <c r="A773" s="210"/>
      <c r="B773" s="210"/>
      <c r="C773" s="210"/>
      <c r="D773" s="210"/>
      <c r="E773" s="210"/>
      <c r="F773" s="210"/>
      <c r="G773" s="210"/>
      <c r="H773" s="210"/>
      <c r="I773" s="210"/>
      <c r="J773" s="210"/>
      <c r="K773" s="210"/>
      <c r="L773" s="210"/>
      <c r="M773" s="210"/>
      <c r="N773" s="210"/>
      <c r="O773" s="210"/>
      <c r="P773" s="210"/>
      <c r="Q773" s="210"/>
      <c r="R773" s="210"/>
      <c r="S773" s="210"/>
      <c r="T773" s="210"/>
      <c r="U773" s="210"/>
      <c r="V773" s="210"/>
      <c r="W773" s="210"/>
      <c r="X773" s="210"/>
    </row>
    <row r="774" spans="1:24" ht="15.75" customHeight="1" x14ac:dyDescent="0.25">
      <c r="A774" s="210"/>
      <c r="B774" s="210"/>
      <c r="C774" s="210"/>
      <c r="D774" s="210"/>
      <c r="E774" s="210"/>
      <c r="F774" s="210"/>
      <c r="G774" s="210"/>
      <c r="H774" s="210"/>
      <c r="I774" s="210"/>
      <c r="J774" s="210"/>
      <c r="K774" s="210"/>
      <c r="L774" s="210"/>
      <c r="M774" s="210"/>
      <c r="N774" s="210"/>
      <c r="O774" s="210"/>
      <c r="P774" s="210"/>
      <c r="Q774" s="210"/>
      <c r="R774" s="210"/>
      <c r="S774" s="210"/>
      <c r="T774" s="210"/>
      <c r="U774" s="210"/>
      <c r="V774" s="210"/>
      <c r="W774" s="210"/>
      <c r="X774" s="210"/>
    </row>
    <row r="775" spans="1:24" ht="15.75" customHeight="1" x14ac:dyDescent="0.25">
      <c r="A775" s="210"/>
      <c r="B775" s="210"/>
      <c r="C775" s="210"/>
      <c r="D775" s="210"/>
      <c r="E775" s="210"/>
      <c r="F775" s="210"/>
      <c r="G775" s="210"/>
      <c r="H775" s="210"/>
      <c r="I775" s="210"/>
      <c r="J775" s="210"/>
      <c r="K775" s="210"/>
      <c r="L775" s="210"/>
      <c r="M775" s="210"/>
      <c r="N775" s="210"/>
      <c r="O775" s="210"/>
      <c r="P775" s="210"/>
      <c r="Q775" s="210"/>
      <c r="R775" s="210"/>
      <c r="S775" s="210"/>
      <c r="T775" s="210"/>
      <c r="U775" s="210"/>
      <c r="V775" s="210"/>
      <c r="W775" s="210"/>
      <c r="X775" s="210"/>
    </row>
    <row r="776" spans="1:24" ht="15.75" customHeight="1" x14ac:dyDescent="0.25">
      <c r="A776" s="210"/>
      <c r="B776" s="210"/>
      <c r="C776" s="210"/>
      <c r="D776" s="210"/>
      <c r="E776" s="210"/>
      <c r="F776" s="210"/>
      <c r="G776" s="210"/>
      <c r="H776" s="210"/>
      <c r="I776" s="210"/>
      <c r="J776" s="210"/>
      <c r="K776" s="210"/>
      <c r="L776" s="210"/>
      <c r="M776" s="210"/>
      <c r="N776" s="210"/>
      <c r="O776" s="210"/>
      <c r="P776" s="210"/>
      <c r="Q776" s="210"/>
      <c r="R776" s="210"/>
      <c r="S776" s="210"/>
      <c r="T776" s="210"/>
      <c r="U776" s="210"/>
      <c r="V776" s="210"/>
      <c r="W776" s="210"/>
      <c r="X776" s="210"/>
    </row>
    <row r="777" spans="1:24" ht="15.75" customHeight="1" x14ac:dyDescent="0.25">
      <c r="A777" s="210"/>
      <c r="B777" s="210"/>
      <c r="C777" s="210"/>
      <c r="D777" s="210"/>
      <c r="E777" s="210"/>
      <c r="F777" s="210"/>
      <c r="G777" s="210"/>
      <c r="H777" s="210"/>
      <c r="I777" s="210"/>
      <c r="J777" s="210"/>
      <c r="K777" s="210"/>
      <c r="L777" s="210"/>
      <c r="M777" s="210"/>
      <c r="N777" s="210"/>
      <c r="O777" s="210"/>
      <c r="P777" s="210"/>
      <c r="Q777" s="210"/>
      <c r="R777" s="210"/>
      <c r="S777" s="210"/>
      <c r="T777" s="210"/>
      <c r="U777" s="210"/>
      <c r="V777" s="210"/>
      <c r="W777" s="210"/>
      <c r="X777" s="210"/>
    </row>
    <row r="778" spans="1:24" ht="15.75" customHeight="1" x14ac:dyDescent="0.25">
      <c r="A778" s="210"/>
      <c r="B778" s="210"/>
      <c r="C778" s="210"/>
      <c r="D778" s="210"/>
      <c r="E778" s="210"/>
      <c r="F778" s="210"/>
      <c r="G778" s="210"/>
      <c r="H778" s="210"/>
      <c r="I778" s="210"/>
      <c r="J778" s="210"/>
      <c r="K778" s="210"/>
      <c r="L778" s="210"/>
      <c r="M778" s="210"/>
      <c r="N778" s="210"/>
      <c r="O778" s="210"/>
      <c r="P778" s="210"/>
      <c r="Q778" s="210"/>
      <c r="R778" s="210"/>
      <c r="S778" s="210"/>
      <c r="T778" s="210"/>
      <c r="U778" s="210"/>
      <c r="V778" s="210"/>
      <c r="W778" s="210"/>
      <c r="X778" s="210"/>
    </row>
    <row r="779" spans="1:24" ht="15.75" customHeight="1" x14ac:dyDescent="0.25">
      <c r="A779" s="210"/>
      <c r="B779" s="210"/>
      <c r="C779" s="210"/>
      <c r="D779" s="210"/>
      <c r="E779" s="210"/>
      <c r="F779" s="210"/>
      <c r="G779" s="210"/>
      <c r="H779" s="210"/>
      <c r="I779" s="210"/>
      <c r="J779" s="210"/>
      <c r="K779" s="210"/>
      <c r="L779" s="210"/>
      <c r="M779" s="210"/>
      <c r="N779" s="210"/>
      <c r="O779" s="210"/>
      <c r="P779" s="210"/>
      <c r="Q779" s="210"/>
      <c r="R779" s="210"/>
      <c r="S779" s="210"/>
      <c r="T779" s="210"/>
      <c r="U779" s="210"/>
      <c r="V779" s="210"/>
      <c r="W779" s="210"/>
      <c r="X779" s="210"/>
    </row>
    <row r="780" spans="1:24" ht="15.75" customHeight="1" x14ac:dyDescent="0.25">
      <c r="A780" s="210"/>
      <c r="B780" s="210"/>
      <c r="C780" s="210"/>
      <c r="D780" s="210"/>
      <c r="E780" s="210"/>
      <c r="F780" s="210"/>
      <c r="G780" s="210"/>
      <c r="H780" s="210"/>
      <c r="I780" s="210"/>
      <c r="J780" s="210"/>
      <c r="K780" s="210"/>
      <c r="L780" s="210"/>
      <c r="M780" s="210"/>
      <c r="N780" s="210"/>
      <c r="O780" s="210"/>
      <c r="P780" s="210"/>
      <c r="Q780" s="210"/>
      <c r="R780" s="210"/>
      <c r="S780" s="210"/>
      <c r="T780" s="210"/>
      <c r="U780" s="210"/>
      <c r="V780" s="210"/>
      <c r="W780" s="210"/>
      <c r="X780" s="210"/>
    </row>
    <row r="781" spans="1:24" ht="15.75" customHeight="1" x14ac:dyDescent="0.25">
      <c r="A781" s="210"/>
      <c r="B781" s="210"/>
      <c r="C781" s="210"/>
      <c r="D781" s="210"/>
      <c r="E781" s="210"/>
      <c r="F781" s="210"/>
      <c r="G781" s="210"/>
      <c r="H781" s="210"/>
      <c r="I781" s="210"/>
      <c r="J781" s="210"/>
      <c r="K781" s="210"/>
      <c r="L781" s="210"/>
      <c r="M781" s="210"/>
      <c r="N781" s="210"/>
      <c r="O781" s="210"/>
      <c r="P781" s="210"/>
      <c r="Q781" s="210"/>
      <c r="R781" s="210"/>
      <c r="S781" s="210"/>
      <c r="T781" s="210"/>
      <c r="U781" s="210"/>
      <c r="V781" s="210"/>
      <c r="W781" s="210"/>
      <c r="X781" s="210"/>
    </row>
    <row r="782" spans="1:24" ht="15.75" customHeight="1" x14ac:dyDescent="0.25">
      <c r="A782" s="210"/>
      <c r="B782" s="210"/>
      <c r="C782" s="210"/>
      <c r="D782" s="210"/>
      <c r="E782" s="210"/>
      <c r="F782" s="210"/>
      <c r="G782" s="210"/>
      <c r="H782" s="210"/>
      <c r="I782" s="210"/>
      <c r="J782" s="210"/>
      <c r="K782" s="210"/>
      <c r="L782" s="210"/>
      <c r="M782" s="210"/>
      <c r="N782" s="210"/>
      <c r="O782" s="210"/>
      <c r="P782" s="210"/>
      <c r="Q782" s="210"/>
      <c r="R782" s="210"/>
      <c r="S782" s="210"/>
      <c r="T782" s="210"/>
      <c r="U782" s="210"/>
      <c r="V782" s="210"/>
      <c r="W782" s="210"/>
      <c r="X782" s="210"/>
    </row>
    <row r="783" spans="1:24" ht="15.75" customHeight="1" x14ac:dyDescent="0.25">
      <c r="A783" s="210"/>
      <c r="B783" s="210"/>
      <c r="C783" s="210"/>
      <c r="D783" s="210"/>
      <c r="E783" s="210"/>
      <c r="F783" s="210"/>
      <c r="G783" s="210"/>
      <c r="H783" s="210"/>
      <c r="I783" s="210"/>
      <c r="J783" s="210"/>
      <c r="K783" s="210"/>
      <c r="L783" s="210"/>
      <c r="M783" s="210"/>
      <c r="N783" s="210"/>
      <c r="O783" s="210"/>
      <c r="P783" s="210"/>
      <c r="Q783" s="210"/>
      <c r="R783" s="210"/>
      <c r="S783" s="210"/>
      <c r="T783" s="210"/>
      <c r="U783" s="210"/>
      <c r="V783" s="210"/>
      <c r="W783" s="210"/>
      <c r="X783" s="210"/>
    </row>
    <row r="784" spans="1:24" ht="15.75" customHeight="1" x14ac:dyDescent="0.25">
      <c r="A784" s="210"/>
      <c r="B784" s="210"/>
      <c r="C784" s="210"/>
      <c r="D784" s="210"/>
      <c r="E784" s="210"/>
      <c r="F784" s="210"/>
      <c r="G784" s="210"/>
      <c r="H784" s="210"/>
      <c r="I784" s="210"/>
      <c r="J784" s="210"/>
      <c r="K784" s="210"/>
      <c r="L784" s="210"/>
      <c r="M784" s="210"/>
      <c r="N784" s="210"/>
      <c r="O784" s="210"/>
      <c r="P784" s="210"/>
      <c r="Q784" s="210"/>
      <c r="R784" s="210"/>
      <c r="S784" s="210"/>
      <c r="T784" s="210"/>
      <c r="U784" s="210"/>
      <c r="V784" s="210"/>
      <c r="W784" s="210"/>
      <c r="X784" s="210"/>
    </row>
    <row r="785" spans="1:24" ht="15.75" customHeight="1" x14ac:dyDescent="0.25">
      <c r="A785" s="210"/>
      <c r="B785" s="210"/>
      <c r="C785" s="210"/>
      <c r="D785" s="210"/>
      <c r="E785" s="210"/>
      <c r="F785" s="210"/>
      <c r="G785" s="210"/>
      <c r="H785" s="210"/>
      <c r="I785" s="210"/>
      <c r="J785" s="210"/>
      <c r="K785" s="210"/>
      <c r="L785" s="210"/>
      <c r="M785" s="210"/>
      <c r="N785" s="210"/>
      <c r="O785" s="210"/>
      <c r="P785" s="210"/>
      <c r="Q785" s="210"/>
      <c r="R785" s="210"/>
      <c r="S785" s="210"/>
      <c r="T785" s="210"/>
      <c r="U785" s="210"/>
      <c r="V785" s="210"/>
      <c r="W785" s="210"/>
      <c r="X785" s="210"/>
    </row>
    <row r="786" spans="1:24" ht="15.75" customHeight="1" x14ac:dyDescent="0.25">
      <c r="A786" s="210"/>
      <c r="B786" s="210"/>
      <c r="C786" s="210"/>
      <c r="D786" s="210"/>
      <c r="E786" s="210"/>
      <c r="F786" s="210"/>
      <c r="G786" s="210"/>
      <c r="H786" s="210"/>
      <c r="I786" s="210"/>
      <c r="J786" s="210"/>
      <c r="K786" s="210"/>
      <c r="L786" s="210"/>
      <c r="M786" s="210"/>
      <c r="N786" s="210"/>
      <c r="O786" s="210"/>
      <c r="P786" s="210"/>
      <c r="Q786" s="210"/>
      <c r="R786" s="210"/>
      <c r="S786" s="210"/>
      <c r="T786" s="210"/>
      <c r="U786" s="210"/>
      <c r="V786" s="210"/>
      <c r="W786" s="210"/>
      <c r="X786" s="210"/>
    </row>
    <row r="787" spans="1:24" ht="15.75" customHeight="1" x14ac:dyDescent="0.25">
      <c r="A787" s="210"/>
      <c r="B787" s="210"/>
      <c r="C787" s="210"/>
      <c r="D787" s="210"/>
      <c r="E787" s="210"/>
      <c r="F787" s="210"/>
      <c r="G787" s="210"/>
      <c r="H787" s="210"/>
      <c r="I787" s="210"/>
      <c r="J787" s="210"/>
      <c r="K787" s="210"/>
      <c r="L787" s="210"/>
      <c r="M787" s="210"/>
      <c r="N787" s="210"/>
      <c r="O787" s="210"/>
      <c r="P787" s="210"/>
      <c r="Q787" s="210"/>
      <c r="R787" s="210"/>
      <c r="S787" s="210"/>
      <c r="T787" s="210"/>
      <c r="U787" s="210"/>
      <c r="V787" s="210"/>
      <c r="W787" s="210"/>
      <c r="X787" s="210"/>
    </row>
    <row r="788" spans="1:24" ht="15.75" customHeight="1" x14ac:dyDescent="0.25">
      <c r="A788" s="210"/>
      <c r="B788" s="210"/>
      <c r="C788" s="210"/>
      <c r="D788" s="210"/>
      <c r="E788" s="210"/>
      <c r="F788" s="210"/>
      <c r="G788" s="210"/>
      <c r="H788" s="210"/>
      <c r="I788" s="210"/>
      <c r="J788" s="210"/>
      <c r="K788" s="210"/>
      <c r="L788" s="210"/>
      <c r="M788" s="210"/>
      <c r="N788" s="210"/>
      <c r="O788" s="210"/>
      <c r="P788" s="210"/>
      <c r="Q788" s="210"/>
      <c r="R788" s="210"/>
      <c r="S788" s="210"/>
      <c r="T788" s="210"/>
      <c r="U788" s="210"/>
      <c r="V788" s="210"/>
      <c r="W788" s="210"/>
      <c r="X788" s="210"/>
    </row>
    <row r="789" spans="1:24" ht="15.75" customHeight="1" x14ac:dyDescent="0.25">
      <c r="A789" s="210"/>
      <c r="B789" s="210"/>
      <c r="C789" s="210"/>
      <c r="D789" s="210"/>
      <c r="E789" s="210"/>
      <c r="F789" s="210"/>
      <c r="G789" s="210"/>
      <c r="H789" s="210"/>
      <c r="I789" s="210"/>
      <c r="J789" s="210"/>
      <c r="K789" s="210"/>
      <c r="L789" s="210"/>
      <c r="M789" s="210"/>
      <c r="N789" s="210"/>
      <c r="O789" s="210"/>
      <c r="P789" s="210"/>
      <c r="Q789" s="210"/>
      <c r="R789" s="210"/>
      <c r="S789" s="210"/>
      <c r="T789" s="210"/>
      <c r="U789" s="210"/>
      <c r="V789" s="210"/>
      <c r="W789" s="210"/>
      <c r="X789" s="210"/>
    </row>
    <row r="790" spans="1:24" ht="15.75" customHeight="1" x14ac:dyDescent="0.25">
      <c r="A790" s="210"/>
      <c r="B790" s="210"/>
      <c r="C790" s="210"/>
      <c r="D790" s="210"/>
      <c r="E790" s="210"/>
      <c r="F790" s="210"/>
      <c r="G790" s="210"/>
      <c r="H790" s="210"/>
      <c r="I790" s="210"/>
      <c r="J790" s="210"/>
      <c r="K790" s="210"/>
      <c r="L790" s="210"/>
      <c r="M790" s="210"/>
      <c r="N790" s="210"/>
      <c r="O790" s="210"/>
      <c r="P790" s="210"/>
      <c r="Q790" s="210"/>
      <c r="R790" s="210"/>
      <c r="S790" s="210"/>
      <c r="T790" s="210"/>
      <c r="U790" s="210"/>
      <c r="V790" s="210"/>
      <c r="W790" s="210"/>
      <c r="X790" s="210"/>
    </row>
    <row r="791" spans="1:24" ht="15.75" customHeight="1" x14ac:dyDescent="0.25">
      <c r="A791" s="210"/>
      <c r="B791" s="210"/>
      <c r="C791" s="210"/>
      <c r="D791" s="210"/>
      <c r="E791" s="210"/>
      <c r="F791" s="210"/>
      <c r="G791" s="210"/>
      <c r="H791" s="210"/>
      <c r="I791" s="210"/>
      <c r="J791" s="210"/>
      <c r="K791" s="210"/>
      <c r="L791" s="210"/>
      <c r="M791" s="210"/>
      <c r="N791" s="210"/>
      <c r="O791" s="210"/>
      <c r="P791" s="210"/>
      <c r="Q791" s="210"/>
      <c r="R791" s="210"/>
      <c r="S791" s="210"/>
      <c r="T791" s="210"/>
      <c r="U791" s="210"/>
      <c r="V791" s="210"/>
      <c r="W791" s="210"/>
      <c r="X791" s="210"/>
    </row>
    <row r="792" spans="1:24" ht="15.75" customHeight="1" x14ac:dyDescent="0.25">
      <c r="A792" s="210"/>
      <c r="B792" s="210"/>
      <c r="C792" s="210"/>
      <c r="D792" s="210"/>
      <c r="E792" s="210"/>
      <c r="F792" s="210"/>
      <c r="G792" s="210"/>
      <c r="H792" s="210"/>
      <c r="I792" s="210"/>
      <c r="J792" s="210"/>
      <c r="K792" s="210"/>
      <c r="L792" s="210"/>
      <c r="M792" s="210"/>
      <c r="N792" s="210"/>
      <c r="O792" s="210"/>
      <c r="P792" s="210"/>
      <c r="Q792" s="210"/>
      <c r="R792" s="210"/>
      <c r="S792" s="210"/>
      <c r="T792" s="210"/>
      <c r="U792" s="210"/>
      <c r="V792" s="210"/>
      <c r="W792" s="210"/>
      <c r="X792" s="210"/>
    </row>
    <row r="793" spans="1:24" ht="15.75" customHeight="1" x14ac:dyDescent="0.25">
      <c r="A793" s="210"/>
      <c r="B793" s="210"/>
      <c r="C793" s="210"/>
      <c r="D793" s="210"/>
      <c r="E793" s="210"/>
      <c r="F793" s="210"/>
      <c r="G793" s="210"/>
      <c r="H793" s="210"/>
      <c r="I793" s="210"/>
      <c r="J793" s="210"/>
      <c r="K793" s="210"/>
      <c r="L793" s="210"/>
      <c r="M793" s="210"/>
      <c r="N793" s="210"/>
      <c r="O793" s="210"/>
      <c r="P793" s="210"/>
      <c r="Q793" s="210"/>
      <c r="R793" s="210"/>
      <c r="S793" s="210"/>
      <c r="T793" s="210"/>
      <c r="U793" s="210"/>
      <c r="V793" s="210"/>
      <c r="W793" s="210"/>
      <c r="X793" s="210"/>
    </row>
    <row r="794" spans="1:24" ht="15.75" customHeight="1" x14ac:dyDescent="0.25">
      <c r="A794" s="210"/>
      <c r="B794" s="210"/>
      <c r="C794" s="210"/>
      <c r="D794" s="210"/>
      <c r="E794" s="210"/>
      <c r="F794" s="210"/>
      <c r="G794" s="210"/>
      <c r="H794" s="210"/>
      <c r="I794" s="210"/>
      <c r="J794" s="210"/>
      <c r="K794" s="210"/>
      <c r="L794" s="210"/>
      <c r="M794" s="210"/>
      <c r="N794" s="210"/>
      <c r="O794" s="210"/>
      <c r="P794" s="210"/>
      <c r="Q794" s="210"/>
      <c r="R794" s="210"/>
      <c r="S794" s="210"/>
      <c r="T794" s="210"/>
      <c r="U794" s="210"/>
      <c r="V794" s="210"/>
      <c r="W794" s="210"/>
      <c r="X794" s="210"/>
    </row>
    <row r="795" spans="1:24" ht="15.75" customHeight="1" x14ac:dyDescent="0.25">
      <c r="A795" s="210"/>
      <c r="B795" s="210"/>
      <c r="C795" s="210"/>
      <c r="D795" s="210"/>
      <c r="E795" s="210"/>
      <c r="F795" s="210"/>
      <c r="G795" s="210"/>
      <c r="H795" s="210"/>
      <c r="I795" s="210"/>
      <c r="J795" s="210"/>
      <c r="K795" s="210"/>
      <c r="L795" s="210"/>
      <c r="M795" s="210"/>
      <c r="N795" s="210"/>
      <c r="O795" s="210"/>
      <c r="P795" s="210"/>
      <c r="Q795" s="210"/>
      <c r="R795" s="210"/>
      <c r="S795" s="210"/>
      <c r="T795" s="210"/>
      <c r="U795" s="210"/>
      <c r="V795" s="210"/>
      <c r="W795" s="210"/>
      <c r="X795" s="210"/>
    </row>
    <row r="796" spans="1:24" ht="15.75" customHeight="1" x14ac:dyDescent="0.25">
      <c r="A796" s="210"/>
      <c r="B796" s="210"/>
      <c r="C796" s="210"/>
      <c r="D796" s="210"/>
      <c r="E796" s="210"/>
      <c r="F796" s="210"/>
      <c r="G796" s="210"/>
      <c r="H796" s="210"/>
      <c r="I796" s="210"/>
      <c r="J796" s="210"/>
      <c r="K796" s="210"/>
      <c r="L796" s="210"/>
      <c r="M796" s="210"/>
      <c r="N796" s="210"/>
      <c r="O796" s="210"/>
      <c r="P796" s="210"/>
      <c r="Q796" s="210"/>
      <c r="R796" s="210"/>
      <c r="S796" s="210"/>
      <c r="T796" s="210"/>
      <c r="U796" s="210"/>
      <c r="V796" s="210"/>
      <c r="W796" s="210"/>
      <c r="X796" s="210"/>
    </row>
    <row r="797" spans="1:24" ht="15.75" customHeight="1" x14ac:dyDescent="0.25">
      <c r="A797" s="210"/>
      <c r="B797" s="210"/>
      <c r="C797" s="210"/>
      <c r="D797" s="210"/>
      <c r="E797" s="210"/>
      <c r="F797" s="210"/>
      <c r="G797" s="210"/>
      <c r="H797" s="210"/>
      <c r="I797" s="210"/>
      <c r="J797" s="210"/>
      <c r="K797" s="210"/>
      <c r="L797" s="210"/>
      <c r="M797" s="210"/>
      <c r="N797" s="210"/>
      <c r="O797" s="210"/>
      <c r="P797" s="210"/>
      <c r="Q797" s="210"/>
      <c r="R797" s="210"/>
      <c r="S797" s="210"/>
      <c r="T797" s="210"/>
      <c r="U797" s="210"/>
      <c r="V797" s="210"/>
      <c r="W797" s="210"/>
      <c r="X797" s="210"/>
    </row>
    <row r="798" spans="1:24" ht="15.75" customHeight="1" x14ac:dyDescent="0.25">
      <c r="A798" s="210"/>
      <c r="B798" s="210"/>
      <c r="C798" s="210"/>
      <c r="D798" s="210"/>
      <c r="E798" s="210"/>
      <c r="F798" s="210"/>
      <c r="G798" s="210"/>
      <c r="H798" s="210"/>
      <c r="I798" s="210"/>
      <c r="J798" s="210"/>
      <c r="K798" s="210"/>
      <c r="L798" s="210"/>
      <c r="M798" s="210"/>
      <c r="N798" s="210"/>
      <c r="O798" s="210"/>
      <c r="P798" s="210"/>
      <c r="Q798" s="210"/>
      <c r="R798" s="210"/>
      <c r="S798" s="210"/>
      <c r="T798" s="210"/>
      <c r="U798" s="210"/>
      <c r="V798" s="210"/>
      <c r="W798" s="210"/>
      <c r="X798" s="210"/>
    </row>
    <row r="799" spans="1:24" ht="15.75" customHeight="1" x14ac:dyDescent="0.25">
      <c r="A799" s="210"/>
      <c r="B799" s="210"/>
      <c r="C799" s="210"/>
      <c r="D799" s="210"/>
      <c r="E799" s="210"/>
      <c r="F799" s="210"/>
      <c r="G799" s="210"/>
      <c r="H799" s="210"/>
      <c r="I799" s="210"/>
      <c r="J799" s="210"/>
      <c r="K799" s="210"/>
      <c r="L799" s="210"/>
      <c r="M799" s="210"/>
      <c r="N799" s="210"/>
      <c r="O799" s="210"/>
      <c r="P799" s="210"/>
      <c r="Q799" s="210"/>
      <c r="R799" s="210"/>
      <c r="S799" s="210"/>
      <c r="T799" s="210"/>
      <c r="U799" s="210"/>
      <c r="V799" s="210"/>
      <c r="W799" s="210"/>
      <c r="X799" s="210"/>
    </row>
    <row r="800" spans="1:24" ht="15.75" customHeight="1" x14ac:dyDescent="0.25">
      <c r="A800" s="210"/>
      <c r="B800" s="210"/>
      <c r="C800" s="210"/>
      <c r="D800" s="210"/>
      <c r="E800" s="210"/>
      <c r="F800" s="210"/>
      <c r="G800" s="210"/>
      <c r="H800" s="210"/>
      <c r="I800" s="210"/>
      <c r="J800" s="210"/>
      <c r="K800" s="210"/>
      <c r="L800" s="210"/>
      <c r="M800" s="210"/>
      <c r="N800" s="210"/>
      <c r="O800" s="210"/>
      <c r="P800" s="210"/>
      <c r="Q800" s="210"/>
      <c r="R800" s="210"/>
      <c r="S800" s="210"/>
      <c r="T800" s="210"/>
      <c r="U800" s="210"/>
      <c r="V800" s="210"/>
      <c r="W800" s="210"/>
      <c r="X800" s="210"/>
    </row>
    <row r="801" spans="1:24" ht="15.75" customHeight="1" x14ac:dyDescent="0.25">
      <c r="A801" s="210"/>
      <c r="B801" s="210"/>
      <c r="C801" s="210"/>
      <c r="D801" s="210"/>
      <c r="E801" s="210"/>
      <c r="F801" s="210"/>
      <c r="G801" s="210"/>
      <c r="H801" s="210"/>
      <c r="I801" s="210"/>
      <c r="J801" s="210"/>
      <c r="K801" s="210"/>
      <c r="L801" s="210"/>
      <c r="M801" s="210"/>
      <c r="N801" s="210"/>
      <c r="O801" s="210"/>
      <c r="P801" s="210"/>
      <c r="Q801" s="210"/>
      <c r="R801" s="210"/>
      <c r="S801" s="210"/>
      <c r="T801" s="210"/>
      <c r="U801" s="210"/>
      <c r="V801" s="210"/>
      <c r="W801" s="210"/>
      <c r="X801" s="210"/>
    </row>
    <row r="802" spans="1:24" ht="15.75" customHeight="1" x14ac:dyDescent="0.25">
      <c r="A802" s="210"/>
      <c r="B802" s="210"/>
      <c r="C802" s="210"/>
      <c r="D802" s="210"/>
      <c r="E802" s="210"/>
      <c r="F802" s="210"/>
      <c r="G802" s="210"/>
      <c r="H802" s="210"/>
      <c r="I802" s="210"/>
      <c r="J802" s="210"/>
      <c r="K802" s="210"/>
      <c r="L802" s="210"/>
      <c r="M802" s="210"/>
      <c r="N802" s="210"/>
      <c r="O802" s="210"/>
      <c r="P802" s="210"/>
      <c r="Q802" s="210"/>
      <c r="R802" s="210"/>
      <c r="S802" s="210"/>
      <c r="T802" s="210"/>
      <c r="U802" s="210"/>
      <c r="V802" s="210"/>
      <c r="W802" s="210"/>
      <c r="X802" s="210"/>
    </row>
    <row r="803" spans="1:24" ht="15.75" customHeight="1" x14ac:dyDescent="0.25">
      <c r="A803" s="210"/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210"/>
      <c r="P803" s="210"/>
      <c r="Q803" s="210"/>
      <c r="R803" s="210"/>
      <c r="S803" s="210"/>
      <c r="T803" s="210"/>
      <c r="U803" s="210"/>
      <c r="V803" s="210"/>
      <c r="W803" s="210"/>
      <c r="X803" s="210"/>
    </row>
    <row r="804" spans="1:24" ht="15.75" customHeight="1" x14ac:dyDescent="0.25">
      <c r="A804" s="210"/>
      <c r="B804" s="210"/>
      <c r="C804" s="210"/>
      <c r="D804" s="210"/>
      <c r="E804" s="210"/>
      <c r="F804" s="210"/>
      <c r="G804" s="210"/>
      <c r="H804" s="210"/>
      <c r="I804" s="210"/>
      <c r="J804" s="210"/>
      <c r="K804" s="210"/>
      <c r="L804" s="210"/>
      <c r="M804" s="210"/>
      <c r="N804" s="210"/>
      <c r="O804" s="210"/>
      <c r="P804" s="210"/>
      <c r="Q804" s="210"/>
      <c r="R804" s="210"/>
      <c r="S804" s="210"/>
      <c r="T804" s="210"/>
      <c r="U804" s="210"/>
      <c r="V804" s="210"/>
      <c r="W804" s="210"/>
      <c r="X804" s="210"/>
    </row>
    <row r="805" spans="1:24" ht="15.75" customHeight="1" x14ac:dyDescent="0.25">
      <c r="A805" s="210"/>
      <c r="B805" s="210"/>
      <c r="C805" s="210"/>
      <c r="D805" s="210"/>
      <c r="E805" s="210"/>
      <c r="F805" s="210"/>
      <c r="G805" s="210"/>
      <c r="H805" s="210"/>
      <c r="I805" s="210"/>
      <c r="J805" s="210"/>
      <c r="K805" s="210"/>
      <c r="L805" s="210"/>
      <c r="M805" s="210"/>
      <c r="N805" s="210"/>
      <c r="O805" s="210"/>
      <c r="P805" s="210"/>
      <c r="Q805" s="210"/>
      <c r="R805" s="210"/>
      <c r="S805" s="210"/>
      <c r="T805" s="210"/>
      <c r="U805" s="210"/>
      <c r="V805" s="210"/>
      <c r="W805" s="210"/>
      <c r="X805" s="210"/>
    </row>
    <row r="806" spans="1:24" ht="15.75" customHeight="1" x14ac:dyDescent="0.25">
      <c r="A806" s="210"/>
      <c r="B806" s="210"/>
      <c r="C806" s="210"/>
      <c r="D806" s="210"/>
      <c r="E806" s="210"/>
      <c r="F806" s="210"/>
      <c r="G806" s="210"/>
      <c r="H806" s="210"/>
      <c r="I806" s="210"/>
      <c r="J806" s="210"/>
      <c r="K806" s="210"/>
      <c r="L806" s="210"/>
      <c r="M806" s="210"/>
      <c r="N806" s="210"/>
      <c r="O806" s="210"/>
      <c r="P806" s="210"/>
      <c r="Q806" s="210"/>
      <c r="R806" s="210"/>
      <c r="S806" s="210"/>
      <c r="T806" s="210"/>
      <c r="U806" s="210"/>
      <c r="V806" s="210"/>
      <c r="W806" s="210"/>
      <c r="X806" s="210"/>
    </row>
    <row r="807" spans="1:24" ht="15.75" customHeight="1" x14ac:dyDescent="0.25">
      <c r="A807" s="210"/>
      <c r="B807" s="210"/>
      <c r="C807" s="210"/>
      <c r="D807" s="210"/>
      <c r="E807" s="210"/>
      <c r="F807" s="210"/>
      <c r="G807" s="210"/>
      <c r="H807" s="210"/>
      <c r="I807" s="210"/>
      <c r="J807" s="210"/>
      <c r="K807" s="210"/>
      <c r="L807" s="210"/>
      <c r="M807" s="210"/>
      <c r="N807" s="210"/>
      <c r="O807" s="210"/>
      <c r="P807" s="210"/>
      <c r="Q807" s="210"/>
      <c r="R807" s="210"/>
      <c r="S807" s="210"/>
      <c r="T807" s="210"/>
      <c r="U807" s="210"/>
      <c r="V807" s="210"/>
      <c r="W807" s="210"/>
      <c r="X807" s="210"/>
    </row>
    <row r="808" spans="1:24" ht="15.75" customHeight="1" x14ac:dyDescent="0.25">
      <c r="A808" s="210"/>
      <c r="B808" s="210"/>
      <c r="C808" s="210"/>
      <c r="D808" s="210"/>
      <c r="E808" s="210"/>
      <c r="F808" s="210"/>
      <c r="G808" s="210"/>
      <c r="H808" s="210"/>
      <c r="I808" s="210"/>
      <c r="J808" s="210"/>
      <c r="K808" s="210"/>
      <c r="L808" s="210"/>
      <c r="M808" s="210"/>
      <c r="N808" s="210"/>
      <c r="O808" s="210"/>
      <c r="P808" s="210"/>
      <c r="Q808" s="210"/>
      <c r="R808" s="210"/>
      <c r="S808" s="210"/>
      <c r="T808" s="210"/>
      <c r="U808" s="210"/>
      <c r="V808" s="210"/>
      <c r="W808" s="210"/>
      <c r="X808" s="210"/>
    </row>
    <row r="809" spans="1:24" ht="15.75" customHeight="1" x14ac:dyDescent="0.25">
      <c r="A809" s="210"/>
      <c r="B809" s="210"/>
      <c r="C809" s="210"/>
      <c r="D809" s="210"/>
      <c r="E809" s="210"/>
      <c r="F809" s="210"/>
      <c r="G809" s="210"/>
      <c r="H809" s="210"/>
      <c r="I809" s="210"/>
      <c r="J809" s="210"/>
      <c r="K809" s="210"/>
      <c r="L809" s="210"/>
      <c r="M809" s="210"/>
      <c r="N809" s="210"/>
      <c r="O809" s="210"/>
      <c r="P809" s="210"/>
      <c r="Q809" s="210"/>
      <c r="R809" s="210"/>
      <c r="S809" s="210"/>
      <c r="T809" s="210"/>
      <c r="U809" s="210"/>
      <c r="V809" s="210"/>
      <c r="W809" s="210"/>
      <c r="X809" s="210"/>
    </row>
    <row r="810" spans="1:24" ht="15.75" customHeight="1" x14ac:dyDescent="0.25">
      <c r="A810" s="210"/>
      <c r="B810" s="210"/>
      <c r="C810" s="210"/>
      <c r="D810" s="210"/>
      <c r="E810" s="210"/>
      <c r="F810" s="210"/>
      <c r="G810" s="210"/>
      <c r="H810" s="210"/>
      <c r="I810" s="210"/>
      <c r="J810" s="210"/>
      <c r="K810" s="210"/>
      <c r="L810" s="210"/>
      <c r="M810" s="210"/>
      <c r="N810" s="210"/>
      <c r="O810" s="210"/>
      <c r="P810" s="210"/>
      <c r="Q810" s="210"/>
      <c r="R810" s="210"/>
      <c r="S810" s="210"/>
      <c r="T810" s="210"/>
      <c r="U810" s="210"/>
      <c r="V810" s="210"/>
      <c r="W810" s="210"/>
      <c r="X810" s="210"/>
    </row>
    <row r="811" spans="1:24" ht="15.75" customHeight="1" x14ac:dyDescent="0.25">
      <c r="A811" s="210"/>
      <c r="B811" s="210"/>
      <c r="C811" s="210"/>
      <c r="D811" s="210"/>
      <c r="E811" s="210"/>
      <c r="F811" s="210"/>
      <c r="G811" s="210"/>
      <c r="H811" s="210"/>
      <c r="I811" s="210"/>
      <c r="J811" s="210"/>
      <c r="K811" s="210"/>
      <c r="L811" s="210"/>
      <c r="M811" s="210"/>
      <c r="N811" s="210"/>
      <c r="O811" s="210"/>
      <c r="P811" s="210"/>
      <c r="Q811" s="210"/>
      <c r="R811" s="210"/>
      <c r="S811" s="210"/>
      <c r="T811" s="210"/>
      <c r="U811" s="210"/>
      <c r="V811" s="210"/>
      <c r="W811" s="210"/>
      <c r="X811" s="210"/>
    </row>
    <row r="812" spans="1:24" ht="15.75" customHeight="1" x14ac:dyDescent="0.25">
      <c r="A812" s="210"/>
      <c r="B812" s="210"/>
      <c r="C812" s="210"/>
      <c r="D812" s="210"/>
      <c r="E812" s="210"/>
      <c r="F812" s="210"/>
      <c r="G812" s="210"/>
      <c r="H812" s="210"/>
      <c r="I812" s="210"/>
      <c r="J812" s="210"/>
      <c r="K812" s="210"/>
      <c r="L812" s="210"/>
      <c r="M812" s="210"/>
      <c r="N812" s="210"/>
      <c r="O812" s="210"/>
      <c r="P812" s="210"/>
      <c r="Q812" s="210"/>
      <c r="R812" s="210"/>
      <c r="S812" s="210"/>
      <c r="T812" s="210"/>
      <c r="U812" s="210"/>
      <c r="V812" s="210"/>
      <c r="W812" s="210"/>
      <c r="X812" s="210"/>
    </row>
    <row r="813" spans="1:24" ht="15.75" customHeight="1" x14ac:dyDescent="0.25">
      <c r="A813" s="210"/>
      <c r="B813" s="210"/>
      <c r="C813" s="210"/>
      <c r="D813" s="210"/>
      <c r="E813" s="210"/>
      <c r="F813" s="210"/>
      <c r="G813" s="210"/>
      <c r="H813" s="210"/>
      <c r="I813" s="210"/>
      <c r="J813" s="210"/>
      <c r="K813" s="210"/>
      <c r="L813" s="210"/>
      <c r="M813" s="210"/>
      <c r="N813" s="210"/>
      <c r="O813" s="210"/>
      <c r="P813" s="210"/>
      <c r="Q813" s="210"/>
      <c r="R813" s="210"/>
      <c r="S813" s="210"/>
      <c r="T813" s="210"/>
      <c r="U813" s="210"/>
      <c r="V813" s="210"/>
      <c r="W813" s="210"/>
      <c r="X813" s="210"/>
    </row>
    <row r="814" spans="1:24" ht="15.75" customHeight="1" x14ac:dyDescent="0.25">
      <c r="A814" s="210"/>
      <c r="B814" s="210"/>
      <c r="C814" s="210"/>
      <c r="D814" s="210"/>
      <c r="E814" s="210"/>
      <c r="F814" s="210"/>
      <c r="G814" s="210"/>
      <c r="H814" s="210"/>
      <c r="I814" s="210"/>
      <c r="J814" s="210"/>
      <c r="K814" s="210"/>
      <c r="L814" s="210"/>
      <c r="M814" s="210"/>
      <c r="N814" s="210"/>
      <c r="O814" s="210"/>
      <c r="P814" s="210"/>
      <c r="Q814" s="210"/>
      <c r="R814" s="210"/>
      <c r="S814" s="210"/>
      <c r="T814" s="210"/>
      <c r="U814" s="210"/>
      <c r="V814" s="210"/>
      <c r="W814" s="210"/>
      <c r="X814" s="210"/>
    </row>
    <row r="815" spans="1:24" ht="15.75" customHeight="1" x14ac:dyDescent="0.25">
      <c r="A815" s="210"/>
      <c r="B815" s="210"/>
      <c r="C815" s="210"/>
      <c r="D815" s="210"/>
      <c r="E815" s="210"/>
      <c r="F815" s="210"/>
      <c r="G815" s="210"/>
      <c r="H815" s="210"/>
      <c r="I815" s="210"/>
      <c r="J815" s="210"/>
      <c r="K815" s="210"/>
      <c r="L815" s="210"/>
      <c r="M815" s="210"/>
      <c r="N815" s="210"/>
      <c r="O815" s="210"/>
      <c r="P815" s="210"/>
      <c r="Q815" s="210"/>
      <c r="R815" s="210"/>
      <c r="S815" s="210"/>
      <c r="T815" s="210"/>
      <c r="U815" s="210"/>
      <c r="V815" s="210"/>
      <c r="W815" s="210"/>
      <c r="X815" s="210"/>
    </row>
    <row r="816" spans="1:24" ht="15.75" customHeight="1" x14ac:dyDescent="0.25">
      <c r="A816" s="210"/>
      <c r="B816" s="210"/>
      <c r="C816" s="210"/>
      <c r="D816" s="210"/>
      <c r="E816" s="210"/>
      <c r="F816" s="210"/>
      <c r="G816" s="210"/>
      <c r="H816" s="210"/>
      <c r="I816" s="210"/>
      <c r="J816" s="210"/>
      <c r="K816" s="210"/>
      <c r="L816" s="210"/>
      <c r="M816" s="210"/>
      <c r="N816" s="210"/>
      <c r="O816" s="210"/>
      <c r="P816" s="210"/>
      <c r="Q816" s="210"/>
      <c r="R816" s="210"/>
      <c r="S816" s="210"/>
      <c r="T816" s="210"/>
      <c r="U816" s="210"/>
      <c r="V816" s="210"/>
      <c r="W816" s="210"/>
      <c r="X816" s="210"/>
    </row>
    <row r="817" spans="1:24" ht="15.75" customHeight="1" x14ac:dyDescent="0.25">
      <c r="A817" s="210"/>
      <c r="B817" s="210"/>
      <c r="C817" s="210"/>
      <c r="D817" s="210"/>
      <c r="E817" s="210"/>
      <c r="F817" s="210"/>
      <c r="G817" s="210"/>
      <c r="H817" s="210"/>
      <c r="I817" s="210"/>
      <c r="J817" s="210"/>
      <c r="K817" s="210"/>
      <c r="L817" s="210"/>
      <c r="M817" s="210"/>
      <c r="N817" s="210"/>
      <c r="O817" s="210"/>
      <c r="P817" s="210"/>
      <c r="Q817" s="210"/>
      <c r="R817" s="210"/>
      <c r="S817" s="210"/>
      <c r="T817" s="210"/>
      <c r="U817" s="210"/>
      <c r="V817" s="210"/>
      <c r="W817" s="210"/>
      <c r="X817" s="210"/>
    </row>
    <row r="818" spans="1:24" ht="15.75" customHeight="1" x14ac:dyDescent="0.25">
      <c r="A818" s="210"/>
      <c r="B818" s="210"/>
      <c r="C818" s="210"/>
      <c r="D818" s="210"/>
      <c r="E818" s="210"/>
      <c r="F818" s="210"/>
      <c r="G818" s="210"/>
      <c r="H818" s="210"/>
      <c r="I818" s="210"/>
      <c r="J818" s="210"/>
      <c r="K818" s="210"/>
      <c r="L818" s="210"/>
      <c r="M818" s="210"/>
      <c r="N818" s="210"/>
      <c r="O818" s="210"/>
      <c r="P818" s="210"/>
      <c r="Q818" s="210"/>
      <c r="R818" s="210"/>
      <c r="S818" s="210"/>
      <c r="T818" s="210"/>
      <c r="U818" s="210"/>
      <c r="V818" s="210"/>
      <c r="W818" s="210"/>
      <c r="X818" s="210"/>
    </row>
    <row r="819" spans="1:24" ht="15.75" customHeight="1" x14ac:dyDescent="0.25">
      <c r="A819" s="210"/>
      <c r="B819" s="210"/>
      <c r="C819" s="210"/>
      <c r="D819" s="210"/>
      <c r="E819" s="210"/>
      <c r="F819" s="210"/>
      <c r="G819" s="210"/>
      <c r="H819" s="210"/>
      <c r="I819" s="210"/>
      <c r="J819" s="210"/>
      <c r="K819" s="210"/>
      <c r="L819" s="210"/>
      <c r="M819" s="210"/>
      <c r="N819" s="210"/>
      <c r="O819" s="210"/>
      <c r="P819" s="210"/>
      <c r="Q819" s="210"/>
      <c r="R819" s="210"/>
      <c r="S819" s="210"/>
      <c r="T819" s="210"/>
      <c r="U819" s="210"/>
      <c r="V819" s="210"/>
      <c r="W819" s="210"/>
      <c r="X819" s="210"/>
    </row>
    <row r="820" spans="1:24" ht="15.75" customHeight="1" x14ac:dyDescent="0.25">
      <c r="A820" s="210"/>
      <c r="B820" s="210"/>
      <c r="C820" s="210"/>
      <c r="D820" s="210"/>
      <c r="E820" s="210"/>
      <c r="F820" s="210"/>
      <c r="G820" s="210"/>
      <c r="H820" s="210"/>
      <c r="I820" s="210"/>
      <c r="J820" s="210"/>
      <c r="K820" s="210"/>
      <c r="L820" s="210"/>
      <c r="M820" s="210"/>
      <c r="N820" s="210"/>
      <c r="O820" s="210"/>
      <c r="P820" s="210"/>
      <c r="Q820" s="210"/>
      <c r="R820" s="210"/>
      <c r="S820" s="210"/>
      <c r="T820" s="210"/>
      <c r="U820" s="210"/>
      <c r="V820" s="210"/>
      <c r="W820" s="210"/>
      <c r="X820" s="210"/>
    </row>
    <row r="821" spans="1:24" ht="15.75" customHeight="1" x14ac:dyDescent="0.25">
      <c r="A821" s="210"/>
      <c r="B821" s="210"/>
      <c r="C821" s="210"/>
      <c r="D821" s="210"/>
      <c r="E821" s="210"/>
      <c r="F821" s="210"/>
      <c r="G821" s="210"/>
      <c r="H821" s="210"/>
      <c r="I821" s="210"/>
      <c r="J821" s="210"/>
      <c r="K821" s="210"/>
      <c r="L821" s="210"/>
      <c r="M821" s="210"/>
      <c r="N821" s="210"/>
      <c r="O821" s="210"/>
      <c r="P821" s="210"/>
      <c r="Q821" s="210"/>
      <c r="R821" s="210"/>
      <c r="S821" s="210"/>
      <c r="T821" s="210"/>
      <c r="U821" s="210"/>
      <c r="V821" s="210"/>
      <c r="W821" s="210"/>
      <c r="X821" s="210"/>
    </row>
    <row r="822" spans="1:24" ht="15.75" customHeight="1" x14ac:dyDescent="0.25">
      <c r="A822" s="210"/>
      <c r="B822" s="210"/>
      <c r="C822" s="210"/>
      <c r="D822" s="210"/>
      <c r="E822" s="210"/>
      <c r="F822" s="210"/>
      <c r="G822" s="210"/>
      <c r="H822" s="210"/>
      <c r="I822" s="210"/>
      <c r="J822" s="210"/>
      <c r="K822" s="210"/>
      <c r="L822" s="210"/>
      <c r="M822" s="210"/>
      <c r="N822" s="210"/>
      <c r="O822" s="210"/>
      <c r="P822" s="210"/>
      <c r="Q822" s="210"/>
      <c r="R822" s="210"/>
      <c r="S822" s="210"/>
      <c r="T822" s="210"/>
      <c r="U822" s="210"/>
      <c r="V822" s="210"/>
      <c r="W822" s="210"/>
      <c r="X822" s="210"/>
    </row>
    <row r="823" spans="1:24" ht="15.75" customHeight="1" x14ac:dyDescent="0.25">
      <c r="A823" s="210"/>
      <c r="B823" s="210"/>
      <c r="C823" s="210"/>
      <c r="D823" s="210"/>
      <c r="E823" s="210"/>
      <c r="F823" s="210"/>
      <c r="G823" s="210"/>
      <c r="H823" s="210"/>
      <c r="I823" s="210"/>
      <c r="J823" s="210"/>
      <c r="K823" s="210"/>
      <c r="L823" s="210"/>
      <c r="M823" s="210"/>
      <c r="N823" s="210"/>
      <c r="O823" s="210"/>
      <c r="P823" s="210"/>
      <c r="Q823" s="210"/>
      <c r="R823" s="210"/>
      <c r="S823" s="210"/>
      <c r="T823" s="210"/>
      <c r="U823" s="210"/>
      <c r="V823" s="210"/>
      <c r="W823" s="210"/>
      <c r="X823" s="210"/>
    </row>
    <row r="824" spans="1:24" ht="15.75" customHeight="1" x14ac:dyDescent="0.25">
      <c r="A824" s="210"/>
      <c r="B824" s="210"/>
      <c r="C824" s="210"/>
      <c r="D824" s="210"/>
      <c r="E824" s="210"/>
      <c r="F824" s="210"/>
      <c r="G824" s="210"/>
      <c r="H824" s="210"/>
      <c r="I824" s="210"/>
      <c r="J824" s="210"/>
      <c r="K824" s="210"/>
      <c r="L824" s="210"/>
      <c r="M824" s="210"/>
      <c r="N824" s="210"/>
      <c r="O824" s="210"/>
      <c r="P824" s="210"/>
      <c r="Q824" s="210"/>
      <c r="R824" s="210"/>
      <c r="S824" s="210"/>
      <c r="T824" s="210"/>
      <c r="U824" s="210"/>
      <c r="V824" s="210"/>
      <c r="W824" s="210"/>
      <c r="X824" s="210"/>
    </row>
    <row r="825" spans="1:24" ht="15.75" customHeight="1" x14ac:dyDescent="0.25">
      <c r="A825" s="210"/>
      <c r="B825" s="210"/>
      <c r="C825" s="210"/>
      <c r="D825" s="210"/>
      <c r="E825" s="210"/>
      <c r="F825" s="210"/>
      <c r="G825" s="210"/>
      <c r="H825" s="210"/>
      <c r="I825" s="210"/>
      <c r="J825" s="210"/>
      <c r="K825" s="210"/>
      <c r="L825" s="210"/>
      <c r="M825" s="210"/>
      <c r="N825" s="210"/>
      <c r="O825" s="210"/>
      <c r="P825" s="210"/>
      <c r="Q825" s="210"/>
      <c r="R825" s="210"/>
      <c r="S825" s="210"/>
      <c r="T825" s="210"/>
      <c r="U825" s="210"/>
      <c r="V825" s="210"/>
      <c r="W825" s="210"/>
      <c r="X825" s="210"/>
    </row>
    <row r="826" spans="1:24" ht="15.75" customHeight="1" x14ac:dyDescent="0.25">
      <c r="A826" s="210"/>
      <c r="B826" s="210"/>
      <c r="C826" s="210"/>
      <c r="D826" s="210"/>
      <c r="E826" s="210"/>
      <c r="F826" s="210"/>
      <c r="G826" s="210"/>
      <c r="H826" s="210"/>
      <c r="I826" s="210"/>
      <c r="J826" s="210"/>
      <c r="K826" s="210"/>
      <c r="L826" s="210"/>
      <c r="M826" s="210"/>
      <c r="N826" s="210"/>
      <c r="O826" s="210"/>
      <c r="P826" s="210"/>
      <c r="Q826" s="210"/>
      <c r="R826" s="210"/>
      <c r="S826" s="210"/>
      <c r="T826" s="210"/>
      <c r="U826" s="210"/>
      <c r="V826" s="210"/>
      <c r="W826" s="210"/>
      <c r="X826" s="210"/>
    </row>
    <row r="827" spans="1:24" ht="15.75" customHeight="1" x14ac:dyDescent="0.25">
      <c r="A827" s="210"/>
      <c r="B827" s="210"/>
      <c r="C827" s="210"/>
      <c r="D827" s="210"/>
      <c r="E827" s="210"/>
      <c r="F827" s="210"/>
      <c r="G827" s="210"/>
      <c r="H827" s="210"/>
      <c r="I827" s="210"/>
      <c r="J827" s="210"/>
      <c r="K827" s="210"/>
      <c r="L827" s="210"/>
      <c r="M827" s="210"/>
      <c r="N827" s="210"/>
      <c r="O827" s="210"/>
      <c r="P827" s="210"/>
      <c r="Q827" s="210"/>
      <c r="R827" s="210"/>
      <c r="S827" s="210"/>
      <c r="T827" s="210"/>
      <c r="U827" s="210"/>
      <c r="V827" s="210"/>
      <c r="W827" s="210"/>
      <c r="X827" s="210"/>
    </row>
    <row r="828" spans="1:24" ht="15.75" customHeight="1" x14ac:dyDescent="0.25">
      <c r="A828" s="210"/>
      <c r="B828" s="210"/>
      <c r="C828" s="210"/>
      <c r="D828" s="210"/>
      <c r="E828" s="210"/>
      <c r="F828" s="210"/>
      <c r="G828" s="210"/>
      <c r="H828" s="210"/>
      <c r="I828" s="210"/>
      <c r="J828" s="210"/>
      <c r="K828" s="210"/>
      <c r="L828" s="210"/>
      <c r="M828" s="210"/>
      <c r="N828" s="210"/>
      <c r="O828" s="210"/>
      <c r="P828" s="210"/>
      <c r="Q828" s="210"/>
      <c r="R828" s="210"/>
      <c r="S828" s="210"/>
      <c r="T828" s="210"/>
      <c r="U828" s="210"/>
      <c r="V828" s="210"/>
      <c r="W828" s="210"/>
      <c r="X828" s="210"/>
    </row>
    <row r="829" spans="1:24" ht="15.75" customHeight="1" x14ac:dyDescent="0.25">
      <c r="A829" s="210"/>
      <c r="B829" s="210"/>
      <c r="C829" s="210"/>
      <c r="D829" s="210"/>
      <c r="E829" s="210"/>
      <c r="F829" s="210"/>
      <c r="G829" s="210"/>
      <c r="H829" s="210"/>
      <c r="I829" s="210"/>
      <c r="J829" s="210"/>
      <c r="K829" s="210"/>
      <c r="L829" s="210"/>
      <c r="M829" s="210"/>
      <c r="N829" s="210"/>
      <c r="O829" s="210"/>
      <c r="P829" s="210"/>
      <c r="Q829" s="210"/>
      <c r="R829" s="210"/>
      <c r="S829" s="210"/>
      <c r="T829" s="210"/>
      <c r="U829" s="210"/>
      <c r="V829" s="210"/>
      <c r="W829" s="210"/>
      <c r="X829" s="210"/>
    </row>
    <row r="830" spans="1:24" ht="15.75" customHeight="1" x14ac:dyDescent="0.25">
      <c r="A830" s="210"/>
      <c r="B830" s="210"/>
      <c r="C830" s="210"/>
      <c r="D830" s="210"/>
      <c r="E830" s="210"/>
      <c r="F830" s="210"/>
      <c r="G830" s="210"/>
      <c r="H830" s="210"/>
      <c r="I830" s="210"/>
      <c r="J830" s="210"/>
      <c r="K830" s="210"/>
      <c r="L830" s="210"/>
      <c r="M830" s="210"/>
      <c r="N830" s="210"/>
      <c r="O830" s="210"/>
      <c r="P830" s="210"/>
      <c r="Q830" s="210"/>
      <c r="R830" s="210"/>
      <c r="S830" s="210"/>
      <c r="T830" s="210"/>
      <c r="U830" s="210"/>
      <c r="V830" s="210"/>
      <c r="W830" s="210"/>
      <c r="X830" s="210"/>
    </row>
    <row r="831" spans="1:24" ht="15.75" customHeight="1" x14ac:dyDescent="0.25">
      <c r="A831" s="210"/>
      <c r="B831" s="210"/>
      <c r="C831" s="210"/>
      <c r="D831" s="210"/>
      <c r="E831" s="210"/>
      <c r="F831" s="210"/>
      <c r="G831" s="210"/>
      <c r="H831" s="210"/>
      <c r="I831" s="210"/>
      <c r="J831" s="210"/>
      <c r="K831" s="210"/>
      <c r="L831" s="210"/>
      <c r="M831" s="210"/>
      <c r="N831" s="210"/>
      <c r="O831" s="210"/>
      <c r="P831" s="210"/>
      <c r="Q831" s="210"/>
      <c r="R831" s="210"/>
      <c r="S831" s="210"/>
      <c r="T831" s="210"/>
      <c r="U831" s="210"/>
      <c r="V831" s="210"/>
      <c r="W831" s="210"/>
      <c r="X831" s="210"/>
    </row>
    <row r="832" spans="1:24" ht="15.75" customHeight="1" x14ac:dyDescent="0.25">
      <c r="A832" s="210"/>
      <c r="B832" s="210"/>
      <c r="C832" s="210"/>
      <c r="D832" s="210"/>
      <c r="E832" s="210"/>
      <c r="F832" s="210"/>
      <c r="G832" s="210"/>
      <c r="H832" s="210"/>
      <c r="I832" s="210"/>
      <c r="J832" s="210"/>
      <c r="K832" s="210"/>
      <c r="L832" s="210"/>
      <c r="M832" s="210"/>
      <c r="N832" s="210"/>
      <c r="O832" s="210"/>
      <c r="P832" s="210"/>
      <c r="Q832" s="210"/>
      <c r="R832" s="210"/>
      <c r="S832" s="210"/>
      <c r="T832" s="210"/>
      <c r="U832" s="210"/>
      <c r="V832" s="210"/>
      <c r="W832" s="210"/>
      <c r="X832" s="210"/>
    </row>
    <row r="833" spans="1:24" ht="15.75" customHeight="1" x14ac:dyDescent="0.25">
      <c r="A833" s="210"/>
      <c r="B833" s="210"/>
      <c r="C833" s="210"/>
      <c r="D833" s="210"/>
      <c r="E833" s="210"/>
      <c r="F833" s="210"/>
      <c r="G833" s="210"/>
      <c r="H833" s="210"/>
      <c r="I833" s="210"/>
      <c r="J833" s="210"/>
      <c r="K833" s="210"/>
      <c r="L833" s="210"/>
      <c r="M833" s="210"/>
      <c r="N833" s="210"/>
      <c r="O833" s="210"/>
      <c r="P833" s="210"/>
      <c r="Q833" s="210"/>
      <c r="R833" s="210"/>
      <c r="S833" s="210"/>
      <c r="T833" s="210"/>
      <c r="U833" s="210"/>
      <c r="V833" s="210"/>
      <c r="W833" s="210"/>
      <c r="X833" s="210"/>
    </row>
    <row r="834" spans="1:24" ht="15.75" customHeight="1" x14ac:dyDescent="0.25">
      <c r="A834" s="210"/>
      <c r="B834" s="210"/>
      <c r="C834" s="210"/>
      <c r="D834" s="210"/>
      <c r="E834" s="210"/>
      <c r="F834" s="210"/>
      <c r="G834" s="210"/>
      <c r="H834" s="210"/>
      <c r="I834" s="210"/>
      <c r="J834" s="210"/>
      <c r="K834" s="210"/>
      <c r="L834" s="210"/>
      <c r="M834" s="210"/>
      <c r="N834" s="210"/>
      <c r="O834" s="210"/>
      <c r="P834" s="210"/>
      <c r="Q834" s="210"/>
      <c r="R834" s="210"/>
      <c r="S834" s="210"/>
      <c r="T834" s="210"/>
      <c r="U834" s="210"/>
      <c r="V834" s="210"/>
      <c r="W834" s="210"/>
      <c r="X834" s="210"/>
    </row>
    <row r="835" spans="1:24" ht="15.75" customHeight="1" x14ac:dyDescent="0.25">
      <c r="A835" s="210"/>
      <c r="B835" s="210"/>
      <c r="C835" s="210"/>
      <c r="D835" s="210"/>
      <c r="E835" s="210"/>
      <c r="F835" s="210"/>
      <c r="G835" s="210"/>
      <c r="H835" s="210"/>
      <c r="I835" s="210"/>
      <c r="J835" s="210"/>
      <c r="K835" s="210"/>
      <c r="L835" s="210"/>
      <c r="M835" s="210"/>
      <c r="N835" s="210"/>
      <c r="O835" s="210"/>
      <c r="P835" s="210"/>
      <c r="Q835" s="210"/>
      <c r="R835" s="210"/>
      <c r="S835" s="210"/>
      <c r="T835" s="210"/>
      <c r="U835" s="210"/>
      <c r="V835" s="210"/>
      <c r="W835" s="210"/>
      <c r="X835" s="210"/>
    </row>
    <row r="836" spans="1:24" ht="15.75" customHeight="1" x14ac:dyDescent="0.25">
      <c r="A836" s="210"/>
      <c r="B836" s="210"/>
      <c r="C836" s="210"/>
      <c r="D836" s="210"/>
      <c r="E836" s="210"/>
      <c r="F836" s="210"/>
      <c r="G836" s="210"/>
      <c r="H836" s="210"/>
      <c r="I836" s="210"/>
      <c r="J836" s="210"/>
      <c r="K836" s="210"/>
      <c r="L836" s="210"/>
      <c r="M836" s="210"/>
      <c r="N836" s="210"/>
      <c r="O836" s="210"/>
      <c r="P836" s="210"/>
      <c r="Q836" s="210"/>
      <c r="R836" s="210"/>
      <c r="S836" s="210"/>
      <c r="T836" s="210"/>
      <c r="U836" s="210"/>
      <c r="V836" s="210"/>
      <c r="W836" s="210"/>
      <c r="X836" s="210"/>
    </row>
    <row r="837" spans="1:24" ht="15.75" customHeight="1" x14ac:dyDescent="0.25">
      <c r="A837" s="210"/>
      <c r="B837" s="210"/>
      <c r="C837" s="210"/>
      <c r="D837" s="210"/>
      <c r="E837" s="210"/>
      <c r="F837" s="210"/>
      <c r="G837" s="210"/>
      <c r="H837" s="210"/>
      <c r="I837" s="210"/>
      <c r="J837" s="210"/>
      <c r="K837" s="210"/>
      <c r="L837" s="210"/>
      <c r="M837" s="210"/>
      <c r="N837" s="210"/>
      <c r="O837" s="210"/>
      <c r="P837" s="210"/>
      <c r="Q837" s="210"/>
      <c r="R837" s="210"/>
      <c r="S837" s="210"/>
      <c r="T837" s="210"/>
      <c r="U837" s="210"/>
      <c r="V837" s="210"/>
      <c r="W837" s="210"/>
      <c r="X837" s="210"/>
    </row>
    <row r="838" spans="1:24" ht="15.75" customHeight="1" x14ac:dyDescent="0.25">
      <c r="A838" s="210"/>
      <c r="B838" s="210"/>
      <c r="C838" s="210"/>
      <c r="D838" s="210"/>
      <c r="E838" s="210"/>
      <c r="F838" s="210"/>
      <c r="G838" s="210"/>
      <c r="H838" s="210"/>
      <c r="I838" s="210"/>
      <c r="J838" s="210"/>
      <c r="K838" s="210"/>
      <c r="L838" s="210"/>
      <c r="M838" s="210"/>
      <c r="N838" s="210"/>
      <c r="O838" s="210"/>
      <c r="P838" s="210"/>
      <c r="Q838" s="210"/>
      <c r="R838" s="210"/>
      <c r="S838" s="210"/>
      <c r="T838" s="210"/>
      <c r="U838" s="210"/>
      <c r="V838" s="210"/>
      <c r="W838" s="210"/>
      <c r="X838" s="210"/>
    </row>
    <row r="839" spans="1:24" ht="15.75" customHeight="1" x14ac:dyDescent="0.25">
      <c r="A839" s="210"/>
      <c r="B839" s="210"/>
      <c r="C839" s="210"/>
      <c r="D839" s="210"/>
      <c r="E839" s="210"/>
      <c r="F839" s="210"/>
      <c r="G839" s="210"/>
      <c r="H839" s="210"/>
      <c r="I839" s="210"/>
      <c r="J839" s="210"/>
      <c r="K839" s="210"/>
      <c r="L839" s="210"/>
      <c r="M839" s="210"/>
      <c r="N839" s="210"/>
      <c r="O839" s="210"/>
      <c r="P839" s="210"/>
      <c r="Q839" s="210"/>
      <c r="R839" s="210"/>
      <c r="S839" s="210"/>
      <c r="T839" s="210"/>
      <c r="U839" s="210"/>
      <c r="V839" s="210"/>
      <c r="W839" s="210"/>
      <c r="X839" s="210"/>
    </row>
    <row r="840" spans="1:24" ht="15.75" customHeight="1" x14ac:dyDescent="0.25">
      <c r="A840" s="210"/>
      <c r="B840" s="210"/>
      <c r="C840" s="210"/>
      <c r="D840" s="210"/>
      <c r="E840" s="210"/>
      <c r="F840" s="210"/>
      <c r="G840" s="210"/>
      <c r="H840" s="210"/>
      <c r="I840" s="210"/>
      <c r="J840" s="210"/>
      <c r="K840" s="210"/>
      <c r="L840" s="210"/>
      <c r="M840" s="210"/>
      <c r="N840" s="210"/>
      <c r="O840" s="210"/>
      <c r="P840" s="210"/>
      <c r="Q840" s="210"/>
      <c r="R840" s="210"/>
      <c r="S840" s="210"/>
      <c r="T840" s="210"/>
      <c r="U840" s="210"/>
      <c r="V840" s="210"/>
      <c r="W840" s="210"/>
      <c r="X840" s="210"/>
    </row>
    <row r="841" spans="1:24" ht="15.75" customHeight="1" x14ac:dyDescent="0.25">
      <c r="A841" s="210"/>
      <c r="B841" s="210"/>
      <c r="C841" s="210"/>
      <c r="D841" s="210"/>
      <c r="E841" s="210"/>
      <c r="F841" s="210"/>
      <c r="G841" s="210"/>
      <c r="H841" s="210"/>
      <c r="I841" s="210"/>
      <c r="J841" s="210"/>
      <c r="K841" s="210"/>
      <c r="L841" s="210"/>
      <c r="M841" s="210"/>
      <c r="N841" s="210"/>
      <c r="O841" s="210"/>
      <c r="P841" s="210"/>
      <c r="Q841" s="210"/>
      <c r="R841" s="210"/>
      <c r="S841" s="210"/>
      <c r="T841" s="210"/>
      <c r="U841" s="210"/>
      <c r="V841" s="210"/>
      <c r="W841" s="210"/>
      <c r="X841" s="210"/>
    </row>
    <row r="842" spans="1:24" ht="15.75" customHeight="1" x14ac:dyDescent="0.25">
      <c r="A842" s="210"/>
      <c r="B842" s="210"/>
      <c r="C842" s="210"/>
      <c r="D842" s="210"/>
      <c r="E842" s="210"/>
      <c r="F842" s="210"/>
      <c r="G842" s="210"/>
      <c r="H842" s="210"/>
      <c r="I842" s="210"/>
      <c r="J842" s="210"/>
      <c r="K842" s="210"/>
      <c r="L842" s="210"/>
      <c r="M842" s="210"/>
      <c r="N842" s="210"/>
      <c r="O842" s="210"/>
      <c r="P842" s="210"/>
      <c r="Q842" s="210"/>
      <c r="R842" s="210"/>
      <c r="S842" s="210"/>
      <c r="T842" s="210"/>
      <c r="U842" s="210"/>
      <c r="V842" s="210"/>
      <c r="W842" s="210"/>
      <c r="X842" s="210"/>
    </row>
    <row r="843" spans="1:24" ht="15.75" customHeight="1" x14ac:dyDescent="0.25">
      <c r="A843" s="210"/>
      <c r="B843" s="210"/>
      <c r="C843" s="210"/>
      <c r="D843" s="210"/>
      <c r="E843" s="210"/>
      <c r="F843" s="210"/>
      <c r="G843" s="210"/>
      <c r="H843" s="210"/>
      <c r="I843" s="210"/>
      <c r="J843" s="210"/>
      <c r="K843" s="210"/>
      <c r="L843" s="210"/>
      <c r="M843" s="210"/>
      <c r="N843" s="210"/>
      <c r="O843" s="210"/>
      <c r="P843" s="210"/>
      <c r="Q843" s="210"/>
      <c r="R843" s="210"/>
      <c r="S843" s="210"/>
      <c r="T843" s="210"/>
      <c r="U843" s="210"/>
      <c r="V843" s="210"/>
      <c r="W843" s="210"/>
      <c r="X843" s="210"/>
    </row>
    <row r="844" spans="1:24" ht="15.75" customHeight="1" x14ac:dyDescent="0.25">
      <c r="A844" s="210"/>
      <c r="B844" s="210"/>
      <c r="C844" s="210"/>
      <c r="D844" s="210"/>
      <c r="E844" s="210"/>
      <c r="F844" s="210"/>
      <c r="G844" s="210"/>
      <c r="H844" s="210"/>
      <c r="I844" s="210"/>
      <c r="J844" s="210"/>
      <c r="K844" s="210"/>
      <c r="L844" s="210"/>
      <c r="M844" s="210"/>
      <c r="N844" s="210"/>
      <c r="O844" s="210"/>
      <c r="P844" s="210"/>
      <c r="Q844" s="210"/>
      <c r="R844" s="210"/>
      <c r="S844" s="210"/>
      <c r="T844" s="210"/>
      <c r="U844" s="210"/>
      <c r="V844" s="210"/>
      <c r="W844" s="210"/>
      <c r="X844" s="210"/>
    </row>
    <row r="845" spans="1:24" ht="15.75" customHeight="1" x14ac:dyDescent="0.25">
      <c r="A845" s="210"/>
      <c r="B845" s="210"/>
      <c r="C845" s="210"/>
      <c r="D845" s="210"/>
      <c r="E845" s="210"/>
      <c r="F845" s="210"/>
      <c r="G845" s="210"/>
      <c r="H845" s="210"/>
      <c r="I845" s="210"/>
      <c r="J845" s="210"/>
      <c r="K845" s="210"/>
      <c r="L845" s="210"/>
      <c r="M845" s="210"/>
      <c r="N845" s="210"/>
      <c r="O845" s="210"/>
      <c r="P845" s="210"/>
      <c r="Q845" s="210"/>
      <c r="R845" s="210"/>
      <c r="S845" s="210"/>
      <c r="T845" s="210"/>
      <c r="U845" s="210"/>
      <c r="V845" s="210"/>
      <c r="W845" s="210"/>
      <c r="X845" s="210"/>
    </row>
    <row r="846" spans="1:24" ht="15.75" customHeight="1" x14ac:dyDescent="0.25">
      <c r="A846" s="210"/>
      <c r="B846" s="210"/>
      <c r="C846" s="210"/>
      <c r="D846" s="210"/>
      <c r="E846" s="210"/>
      <c r="F846" s="210"/>
      <c r="G846" s="210"/>
      <c r="H846" s="210"/>
      <c r="I846" s="210"/>
      <c r="J846" s="210"/>
      <c r="K846" s="210"/>
      <c r="L846" s="210"/>
      <c r="M846" s="210"/>
      <c r="N846" s="210"/>
      <c r="O846" s="210"/>
      <c r="P846" s="210"/>
      <c r="Q846" s="210"/>
      <c r="R846" s="210"/>
      <c r="S846" s="210"/>
      <c r="T846" s="210"/>
      <c r="U846" s="210"/>
      <c r="V846" s="210"/>
      <c r="W846" s="210"/>
      <c r="X846" s="210"/>
    </row>
    <row r="847" spans="1:24" ht="15.75" customHeight="1" x14ac:dyDescent="0.25">
      <c r="A847" s="210"/>
      <c r="B847" s="210"/>
      <c r="C847" s="210"/>
      <c r="D847" s="210"/>
      <c r="E847" s="210"/>
      <c r="F847" s="210"/>
      <c r="G847" s="210"/>
      <c r="H847" s="210"/>
      <c r="I847" s="210"/>
      <c r="J847" s="210"/>
      <c r="K847" s="210"/>
      <c r="L847" s="210"/>
      <c r="M847" s="210"/>
      <c r="N847" s="210"/>
      <c r="O847" s="210"/>
      <c r="P847" s="210"/>
      <c r="Q847" s="210"/>
      <c r="R847" s="210"/>
      <c r="S847" s="210"/>
      <c r="T847" s="210"/>
      <c r="U847" s="210"/>
      <c r="V847" s="210"/>
      <c r="W847" s="210"/>
      <c r="X847" s="210"/>
    </row>
    <row r="848" spans="1:24" ht="15.75" customHeight="1" x14ac:dyDescent="0.25">
      <c r="A848" s="210"/>
      <c r="B848" s="210"/>
      <c r="C848" s="210"/>
      <c r="D848" s="210"/>
      <c r="E848" s="210"/>
      <c r="F848" s="210"/>
      <c r="G848" s="210"/>
      <c r="H848" s="210"/>
      <c r="I848" s="210"/>
      <c r="J848" s="210"/>
      <c r="K848" s="210"/>
      <c r="L848" s="210"/>
      <c r="M848" s="210"/>
      <c r="N848" s="210"/>
      <c r="O848" s="210"/>
      <c r="P848" s="210"/>
      <c r="Q848" s="210"/>
      <c r="R848" s="210"/>
      <c r="S848" s="210"/>
      <c r="T848" s="210"/>
      <c r="U848" s="210"/>
      <c r="V848" s="210"/>
      <c r="W848" s="210"/>
      <c r="X848" s="210"/>
    </row>
    <row r="849" spans="1:24" ht="15.75" customHeight="1" x14ac:dyDescent="0.25">
      <c r="A849" s="210"/>
      <c r="B849" s="210"/>
      <c r="C849" s="210"/>
      <c r="D849" s="210"/>
      <c r="E849" s="210"/>
      <c r="F849" s="210"/>
      <c r="G849" s="210"/>
      <c r="H849" s="210"/>
      <c r="I849" s="210"/>
      <c r="J849" s="210"/>
      <c r="K849" s="210"/>
      <c r="L849" s="210"/>
      <c r="M849" s="210"/>
      <c r="N849" s="210"/>
      <c r="O849" s="210"/>
      <c r="P849" s="210"/>
      <c r="Q849" s="210"/>
      <c r="R849" s="210"/>
      <c r="S849" s="210"/>
      <c r="T849" s="210"/>
      <c r="U849" s="210"/>
      <c r="V849" s="210"/>
      <c r="W849" s="210"/>
      <c r="X849" s="210"/>
    </row>
    <row r="850" spans="1:24" ht="15.75" customHeight="1" x14ac:dyDescent="0.25">
      <c r="A850" s="210"/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210"/>
      <c r="P850" s="210"/>
      <c r="Q850" s="210"/>
      <c r="R850" s="210"/>
      <c r="S850" s="210"/>
      <c r="T850" s="210"/>
      <c r="U850" s="210"/>
      <c r="V850" s="210"/>
      <c r="W850" s="210"/>
      <c r="X850" s="210"/>
    </row>
    <row r="851" spans="1:24" ht="15.75" customHeight="1" x14ac:dyDescent="0.25">
      <c r="A851" s="210"/>
      <c r="B851" s="210"/>
      <c r="C851" s="210"/>
      <c r="D851" s="210"/>
      <c r="E851" s="210"/>
      <c r="F851" s="210"/>
      <c r="G851" s="210"/>
      <c r="H851" s="210"/>
      <c r="I851" s="210"/>
      <c r="J851" s="210"/>
      <c r="K851" s="210"/>
      <c r="L851" s="210"/>
      <c r="M851" s="210"/>
      <c r="N851" s="210"/>
      <c r="O851" s="210"/>
      <c r="P851" s="210"/>
      <c r="Q851" s="210"/>
      <c r="R851" s="210"/>
      <c r="S851" s="210"/>
      <c r="T851" s="210"/>
      <c r="U851" s="210"/>
      <c r="V851" s="210"/>
      <c r="W851" s="210"/>
      <c r="X851" s="210"/>
    </row>
    <row r="852" spans="1:24" ht="15.75" customHeight="1" x14ac:dyDescent="0.25">
      <c r="A852" s="210"/>
      <c r="B852" s="210"/>
      <c r="C852" s="210"/>
      <c r="D852" s="210"/>
      <c r="E852" s="210"/>
      <c r="F852" s="210"/>
      <c r="G852" s="210"/>
      <c r="H852" s="210"/>
      <c r="I852" s="210"/>
      <c r="J852" s="210"/>
      <c r="K852" s="210"/>
      <c r="L852" s="210"/>
      <c r="M852" s="210"/>
      <c r="N852" s="210"/>
      <c r="O852" s="210"/>
      <c r="P852" s="210"/>
      <c r="Q852" s="210"/>
      <c r="R852" s="210"/>
      <c r="S852" s="210"/>
      <c r="T852" s="210"/>
      <c r="U852" s="210"/>
      <c r="V852" s="210"/>
      <c r="W852" s="210"/>
      <c r="X852" s="210"/>
    </row>
    <row r="853" spans="1:24" ht="15.75" customHeight="1" x14ac:dyDescent="0.25">
      <c r="A853" s="210"/>
      <c r="B853" s="210"/>
      <c r="C853" s="210"/>
      <c r="D853" s="210"/>
      <c r="E853" s="210"/>
      <c r="F853" s="210"/>
      <c r="G853" s="210"/>
      <c r="H853" s="210"/>
      <c r="I853" s="210"/>
      <c r="J853" s="210"/>
      <c r="K853" s="210"/>
      <c r="L853" s="210"/>
      <c r="M853" s="210"/>
      <c r="N853" s="210"/>
      <c r="O853" s="210"/>
      <c r="P853" s="210"/>
      <c r="Q853" s="210"/>
      <c r="R853" s="210"/>
      <c r="S853" s="210"/>
      <c r="T853" s="210"/>
      <c r="U853" s="210"/>
      <c r="V853" s="210"/>
      <c r="W853" s="210"/>
      <c r="X853" s="210"/>
    </row>
    <row r="854" spans="1:24" ht="15.75" customHeight="1" x14ac:dyDescent="0.25">
      <c r="A854" s="210"/>
      <c r="B854" s="210"/>
      <c r="C854" s="210"/>
      <c r="D854" s="210"/>
      <c r="E854" s="210"/>
      <c r="F854" s="210"/>
      <c r="G854" s="210"/>
      <c r="H854" s="210"/>
      <c r="I854" s="210"/>
      <c r="J854" s="210"/>
      <c r="K854" s="210"/>
      <c r="L854" s="210"/>
      <c r="M854" s="210"/>
      <c r="N854" s="210"/>
      <c r="O854" s="210"/>
      <c r="P854" s="210"/>
      <c r="Q854" s="210"/>
      <c r="R854" s="210"/>
      <c r="S854" s="210"/>
      <c r="T854" s="210"/>
      <c r="U854" s="210"/>
      <c r="V854" s="210"/>
      <c r="W854" s="210"/>
      <c r="X854" s="210"/>
    </row>
    <row r="855" spans="1:24" ht="15.75" customHeight="1" x14ac:dyDescent="0.25">
      <c r="A855" s="210"/>
      <c r="B855" s="210"/>
      <c r="C855" s="210"/>
      <c r="D855" s="210"/>
      <c r="E855" s="210"/>
      <c r="F855" s="210"/>
      <c r="G855" s="210"/>
      <c r="H855" s="210"/>
      <c r="I855" s="210"/>
      <c r="J855" s="210"/>
      <c r="K855" s="210"/>
      <c r="L855" s="210"/>
      <c r="M855" s="210"/>
      <c r="N855" s="210"/>
      <c r="O855" s="210"/>
      <c r="P855" s="210"/>
      <c r="Q855" s="210"/>
      <c r="R855" s="210"/>
      <c r="S855" s="210"/>
      <c r="T855" s="210"/>
      <c r="U855" s="210"/>
      <c r="V855" s="210"/>
      <c r="W855" s="210"/>
      <c r="X855" s="210"/>
    </row>
    <row r="856" spans="1:24" ht="15.75" customHeight="1" x14ac:dyDescent="0.25">
      <c r="A856" s="210"/>
      <c r="B856" s="210"/>
      <c r="C856" s="210"/>
      <c r="D856" s="210"/>
      <c r="E856" s="210"/>
      <c r="F856" s="210"/>
      <c r="G856" s="210"/>
      <c r="H856" s="210"/>
      <c r="I856" s="210"/>
      <c r="J856" s="210"/>
      <c r="K856" s="210"/>
      <c r="L856" s="210"/>
      <c r="M856" s="210"/>
      <c r="N856" s="210"/>
      <c r="O856" s="210"/>
      <c r="P856" s="210"/>
      <c r="Q856" s="210"/>
      <c r="R856" s="210"/>
      <c r="S856" s="210"/>
      <c r="T856" s="210"/>
      <c r="U856" s="210"/>
      <c r="V856" s="210"/>
      <c r="W856" s="210"/>
      <c r="X856" s="210"/>
    </row>
    <row r="857" spans="1:24" ht="15.75" customHeight="1" x14ac:dyDescent="0.25">
      <c r="A857" s="210"/>
      <c r="B857" s="210"/>
      <c r="C857" s="210"/>
      <c r="D857" s="210"/>
      <c r="E857" s="210"/>
      <c r="F857" s="210"/>
      <c r="G857" s="210"/>
      <c r="H857" s="210"/>
      <c r="I857" s="210"/>
      <c r="J857" s="210"/>
      <c r="K857" s="210"/>
      <c r="L857" s="210"/>
      <c r="M857" s="210"/>
      <c r="N857" s="210"/>
      <c r="O857" s="210"/>
      <c r="P857" s="210"/>
      <c r="Q857" s="210"/>
      <c r="R857" s="210"/>
      <c r="S857" s="210"/>
      <c r="T857" s="210"/>
      <c r="U857" s="210"/>
      <c r="V857" s="210"/>
      <c r="W857" s="210"/>
      <c r="X857" s="210"/>
    </row>
    <row r="858" spans="1:24" ht="15.75" customHeight="1" x14ac:dyDescent="0.25">
      <c r="A858" s="210"/>
      <c r="B858" s="210"/>
      <c r="C858" s="210"/>
      <c r="D858" s="210"/>
      <c r="E858" s="210"/>
      <c r="F858" s="210"/>
      <c r="G858" s="210"/>
      <c r="H858" s="210"/>
      <c r="I858" s="210"/>
      <c r="J858" s="210"/>
      <c r="K858" s="210"/>
      <c r="L858" s="210"/>
      <c r="M858" s="210"/>
      <c r="N858" s="210"/>
      <c r="O858" s="210"/>
      <c r="P858" s="210"/>
      <c r="Q858" s="210"/>
      <c r="R858" s="210"/>
      <c r="S858" s="210"/>
      <c r="T858" s="210"/>
      <c r="U858" s="210"/>
      <c r="V858" s="210"/>
      <c r="W858" s="210"/>
      <c r="X858" s="210"/>
    </row>
    <row r="859" spans="1:24" ht="15.75" customHeight="1" x14ac:dyDescent="0.25">
      <c r="A859" s="210"/>
      <c r="B859" s="210"/>
      <c r="C859" s="210"/>
      <c r="D859" s="210"/>
      <c r="E859" s="210"/>
      <c r="F859" s="210"/>
      <c r="G859" s="210"/>
      <c r="H859" s="210"/>
      <c r="I859" s="210"/>
      <c r="J859" s="210"/>
      <c r="K859" s="210"/>
      <c r="L859" s="210"/>
      <c r="M859" s="210"/>
      <c r="N859" s="210"/>
      <c r="O859" s="210"/>
      <c r="P859" s="210"/>
      <c r="Q859" s="210"/>
      <c r="R859" s="210"/>
      <c r="S859" s="210"/>
      <c r="T859" s="210"/>
      <c r="U859" s="210"/>
      <c r="V859" s="210"/>
      <c r="W859" s="210"/>
      <c r="X859" s="210"/>
    </row>
    <row r="860" spans="1:24" ht="15.75" customHeight="1" x14ac:dyDescent="0.25">
      <c r="A860" s="210"/>
      <c r="B860" s="210"/>
      <c r="C860" s="210"/>
      <c r="D860" s="210"/>
      <c r="E860" s="210"/>
      <c r="F860" s="210"/>
      <c r="G860" s="210"/>
      <c r="H860" s="210"/>
      <c r="I860" s="210"/>
      <c r="J860" s="210"/>
      <c r="K860" s="210"/>
      <c r="L860" s="210"/>
      <c r="M860" s="210"/>
      <c r="N860" s="210"/>
      <c r="O860" s="210"/>
      <c r="P860" s="210"/>
      <c r="Q860" s="210"/>
      <c r="R860" s="210"/>
      <c r="S860" s="210"/>
      <c r="T860" s="210"/>
      <c r="U860" s="210"/>
      <c r="V860" s="210"/>
      <c r="W860" s="210"/>
      <c r="X860" s="210"/>
    </row>
    <row r="861" spans="1:24" ht="15.75" customHeight="1" x14ac:dyDescent="0.25">
      <c r="A861" s="210"/>
      <c r="B861" s="210"/>
      <c r="C861" s="210"/>
      <c r="D861" s="210"/>
      <c r="E861" s="210"/>
      <c r="F861" s="210"/>
      <c r="G861" s="210"/>
      <c r="H861" s="210"/>
      <c r="I861" s="210"/>
      <c r="J861" s="210"/>
      <c r="K861" s="210"/>
      <c r="L861" s="210"/>
      <c r="M861" s="210"/>
      <c r="N861" s="210"/>
      <c r="O861" s="210"/>
      <c r="P861" s="210"/>
      <c r="Q861" s="210"/>
      <c r="R861" s="210"/>
      <c r="S861" s="210"/>
      <c r="T861" s="210"/>
      <c r="U861" s="210"/>
      <c r="V861" s="210"/>
      <c r="W861" s="210"/>
      <c r="X861" s="210"/>
    </row>
    <row r="862" spans="1:24" ht="15.75" customHeight="1" x14ac:dyDescent="0.25">
      <c r="A862" s="210"/>
      <c r="B862" s="210"/>
      <c r="C862" s="210"/>
      <c r="D862" s="210"/>
      <c r="E862" s="210"/>
      <c r="F862" s="210"/>
      <c r="G862" s="210"/>
      <c r="H862" s="210"/>
      <c r="I862" s="210"/>
      <c r="J862" s="210"/>
      <c r="K862" s="210"/>
      <c r="L862" s="210"/>
      <c r="M862" s="210"/>
      <c r="N862" s="210"/>
      <c r="O862" s="210"/>
      <c r="P862" s="210"/>
      <c r="Q862" s="210"/>
      <c r="R862" s="210"/>
      <c r="S862" s="210"/>
      <c r="T862" s="210"/>
      <c r="U862" s="210"/>
      <c r="V862" s="210"/>
      <c r="W862" s="210"/>
      <c r="X862" s="210"/>
    </row>
    <row r="863" spans="1:24" ht="15.75" customHeight="1" x14ac:dyDescent="0.25">
      <c r="A863" s="210"/>
      <c r="B863" s="210"/>
      <c r="C863" s="210"/>
      <c r="D863" s="210"/>
      <c r="E863" s="210"/>
      <c r="F863" s="210"/>
      <c r="G863" s="210"/>
      <c r="H863" s="210"/>
      <c r="I863" s="210"/>
      <c r="J863" s="210"/>
      <c r="K863" s="210"/>
      <c r="L863" s="210"/>
      <c r="M863" s="210"/>
      <c r="N863" s="210"/>
      <c r="O863" s="210"/>
      <c r="P863" s="210"/>
      <c r="Q863" s="210"/>
      <c r="R863" s="210"/>
      <c r="S863" s="210"/>
      <c r="T863" s="210"/>
      <c r="U863" s="210"/>
      <c r="V863" s="210"/>
      <c r="W863" s="210"/>
      <c r="X863" s="210"/>
    </row>
    <row r="864" spans="1:24" ht="15.75" customHeight="1" x14ac:dyDescent="0.25">
      <c r="A864" s="210"/>
      <c r="B864" s="210"/>
      <c r="C864" s="210"/>
      <c r="D864" s="210"/>
      <c r="E864" s="210"/>
      <c r="F864" s="210"/>
      <c r="G864" s="210"/>
      <c r="H864" s="210"/>
      <c r="I864" s="210"/>
      <c r="J864" s="210"/>
      <c r="K864" s="210"/>
      <c r="L864" s="210"/>
      <c r="M864" s="210"/>
      <c r="N864" s="210"/>
      <c r="O864" s="210"/>
      <c r="P864" s="210"/>
      <c r="Q864" s="210"/>
      <c r="R864" s="210"/>
      <c r="S864" s="210"/>
      <c r="T864" s="210"/>
      <c r="U864" s="210"/>
      <c r="V864" s="210"/>
      <c r="W864" s="210"/>
      <c r="X864" s="210"/>
    </row>
    <row r="865" spans="1:24" ht="15.75" customHeight="1" x14ac:dyDescent="0.25">
      <c r="A865" s="210"/>
      <c r="B865" s="210"/>
      <c r="C865" s="210"/>
      <c r="D865" s="210"/>
      <c r="E865" s="210"/>
      <c r="F865" s="210"/>
      <c r="G865" s="210"/>
      <c r="H865" s="210"/>
      <c r="I865" s="210"/>
      <c r="J865" s="210"/>
      <c r="K865" s="210"/>
      <c r="L865" s="210"/>
      <c r="M865" s="210"/>
      <c r="N865" s="210"/>
      <c r="O865" s="210"/>
      <c r="P865" s="210"/>
      <c r="Q865" s="210"/>
      <c r="R865" s="210"/>
      <c r="S865" s="210"/>
      <c r="T865" s="210"/>
      <c r="U865" s="210"/>
      <c r="V865" s="210"/>
      <c r="W865" s="210"/>
      <c r="X865" s="210"/>
    </row>
    <row r="866" spans="1:24" ht="15.75" customHeight="1" x14ac:dyDescent="0.25">
      <c r="A866" s="210"/>
      <c r="B866" s="210"/>
      <c r="C866" s="210"/>
      <c r="D866" s="210"/>
      <c r="E866" s="210"/>
      <c r="F866" s="210"/>
      <c r="G866" s="210"/>
      <c r="H866" s="210"/>
      <c r="I866" s="210"/>
      <c r="J866" s="210"/>
      <c r="K866" s="210"/>
      <c r="L866" s="210"/>
      <c r="M866" s="210"/>
      <c r="N866" s="210"/>
      <c r="O866" s="210"/>
      <c r="P866" s="210"/>
      <c r="Q866" s="210"/>
      <c r="R866" s="210"/>
      <c r="S866" s="210"/>
      <c r="T866" s="210"/>
      <c r="U866" s="210"/>
      <c r="V866" s="210"/>
      <c r="W866" s="210"/>
      <c r="X866" s="210"/>
    </row>
    <row r="867" spans="1:24" ht="15.75" customHeight="1" x14ac:dyDescent="0.25">
      <c r="A867" s="210"/>
      <c r="B867" s="210"/>
      <c r="C867" s="210"/>
      <c r="D867" s="210"/>
      <c r="E867" s="210"/>
      <c r="F867" s="210"/>
      <c r="G867" s="210"/>
      <c r="H867" s="210"/>
      <c r="I867" s="210"/>
      <c r="J867" s="210"/>
      <c r="K867" s="210"/>
      <c r="L867" s="210"/>
      <c r="M867" s="210"/>
      <c r="N867" s="210"/>
      <c r="O867" s="210"/>
      <c r="P867" s="210"/>
      <c r="Q867" s="210"/>
      <c r="R867" s="210"/>
      <c r="S867" s="210"/>
      <c r="T867" s="210"/>
      <c r="U867" s="210"/>
      <c r="V867" s="210"/>
      <c r="W867" s="210"/>
      <c r="X867" s="210"/>
    </row>
    <row r="868" spans="1:24" ht="15.75" customHeight="1" x14ac:dyDescent="0.25">
      <c r="A868" s="210"/>
      <c r="B868" s="210"/>
      <c r="C868" s="210"/>
      <c r="D868" s="210"/>
      <c r="E868" s="210"/>
      <c r="F868" s="210"/>
      <c r="G868" s="210"/>
      <c r="H868" s="210"/>
      <c r="I868" s="210"/>
      <c r="J868" s="210"/>
      <c r="K868" s="210"/>
      <c r="L868" s="210"/>
      <c r="M868" s="210"/>
      <c r="N868" s="210"/>
      <c r="O868" s="210"/>
      <c r="P868" s="210"/>
      <c r="Q868" s="210"/>
      <c r="R868" s="210"/>
      <c r="S868" s="210"/>
      <c r="T868" s="210"/>
      <c r="U868" s="210"/>
      <c r="V868" s="210"/>
      <c r="W868" s="210"/>
      <c r="X868" s="210"/>
    </row>
    <row r="869" spans="1:24" ht="15.75" customHeight="1" x14ac:dyDescent="0.25">
      <c r="A869" s="210"/>
      <c r="B869" s="210"/>
      <c r="C869" s="210"/>
      <c r="D869" s="210"/>
      <c r="E869" s="210"/>
      <c r="F869" s="210"/>
      <c r="G869" s="210"/>
      <c r="H869" s="210"/>
      <c r="I869" s="210"/>
      <c r="J869" s="210"/>
      <c r="K869" s="210"/>
      <c r="L869" s="210"/>
      <c r="M869" s="210"/>
      <c r="N869" s="210"/>
      <c r="O869" s="210"/>
      <c r="P869" s="210"/>
      <c r="Q869" s="210"/>
      <c r="R869" s="210"/>
      <c r="S869" s="210"/>
      <c r="T869" s="210"/>
      <c r="U869" s="210"/>
      <c r="V869" s="210"/>
      <c r="W869" s="210"/>
      <c r="X869" s="210"/>
    </row>
    <row r="870" spans="1:24" ht="15.75" customHeight="1" x14ac:dyDescent="0.25">
      <c r="A870" s="210"/>
      <c r="B870" s="210"/>
      <c r="C870" s="210"/>
      <c r="D870" s="210"/>
      <c r="E870" s="210"/>
      <c r="F870" s="210"/>
      <c r="G870" s="210"/>
      <c r="H870" s="210"/>
      <c r="I870" s="210"/>
      <c r="J870" s="210"/>
      <c r="K870" s="210"/>
      <c r="L870" s="210"/>
      <c r="M870" s="210"/>
      <c r="N870" s="210"/>
      <c r="O870" s="210"/>
      <c r="P870" s="210"/>
      <c r="Q870" s="210"/>
      <c r="R870" s="210"/>
      <c r="S870" s="210"/>
      <c r="T870" s="210"/>
      <c r="U870" s="210"/>
      <c r="V870" s="210"/>
      <c r="W870" s="210"/>
      <c r="X870" s="210"/>
    </row>
    <row r="871" spans="1:24" ht="15.75" customHeight="1" x14ac:dyDescent="0.25">
      <c r="A871" s="210"/>
      <c r="B871" s="210"/>
      <c r="C871" s="210"/>
      <c r="D871" s="210"/>
      <c r="E871" s="210"/>
      <c r="F871" s="210"/>
      <c r="G871" s="210"/>
      <c r="H871" s="210"/>
      <c r="I871" s="210"/>
      <c r="J871" s="210"/>
      <c r="K871" s="210"/>
      <c r="L871" s="210"/>
      <c r="M871" s="210"/>
      <c r="N871" s="210"/>
      <c r="O871" s="210"/>
      <c r="P871" s="210"/>
      <c r="Q871" s="210"/>
      <c r="R871" s="210"/>
      <c r="S871" s="210"/>
      <c r="T871" s="210"/>
      <c r="U871" s="210"/>
      <c r="V871" s="210"/>
      <c r="W871" s="210"/>
      <c r="X871" s="210"/>
    </row>
    <row r="872" spans="1:24" ht="15.75" customHeight="1" x14ac:dyDescent="0.25">
      <c r="A872" s="210"/>
      <c r="B872" s="210"/>
      <c r="C872" s="210"/>
      <c r="D872" s="210"/>
      <c r="E872" s="210"/>
      <c r="F872" s="210"/>
      <c r="G872" s="210"/>
      <c r="H872" s="210"/>
      <c r="I872" s="210"/>
      <c r="J872" s="210"/>
      <c r="K872" s="210"/>
      <c r="L872" s="210"/>
      <c r="M872" s="210"/>
      <c r="N872" s="210"/>
      <c r="O872" s="210"/>
      <c r="P872" s="210"/>
      <c r="Q872" s="210"/>
      <c r="R872" s="210"/>
      <c r="S872" s="210"/>
      <c r="T872" s="210"/>
      <c r="U872" s="210"/>
      <c r="V872" s="210"/>
      <c r="W872" s="210"/>
      <c r="X872" s="210"/>
    </row>
    <row r="873" spans="1:24" ht="15.75" customHeight="1" x14ac:dyDescent="0.25">
      <c r="A873" s="210"/>
      <c r="B873" s="210"/>
      <c r="C873" s="210"/>
      <c r="D873" s="210"/>
      <c r="E873" s="210"/>
      <c r="F873" s="210"/>
      <c r="G873" s="210"/>
      <c r="H873" s="210"/>
      <c r="I873" s="210"/>
      <c r="J873" s="210"/>
      <c r="K873" s="210"/>
      <c r="L873" s="210"/>
      <c r="M873" s="210"/>
      <c r="N873" s="210"/>
      <c r="O873" s="210"/>
      <c r="P873" s="210"/>
      <c r="Q873" s="210"/>
      <c r="R873" s="210"/>
      <c r="S873" s="210"/>
      <c r="T873" s="210"/>
      <c r="U873" s="210"/>
      <c r="V873" s="210"/>
      <c r="W873" s="210"/>
      <c r="X873" s="210"/>
    </row>
    <row r="874" spans="1:24" ht="15.75" customHeight="1" x14ac:dyDescent="0.25">
      <c r="A874" s="210"/>
      <c r="B874" s="210"/>
      <c r="C874" s="210"/>
      <c r="D874" s="210"/>
      <c r="E874" s="210"/>
      <c r="F874" s="210"/>
      <c r="G874" s="210"/>
      <c r="H874" s="210"/>
      <c r="I874" s="210"/>
      <c r="J874" s="210"/>
      <c r="K874" s="210"/>
      <c r="L874" s="210"/>
      <c r="M874" s="210"/>
      <c r="N874" s="210"/>
      <c r="O874" s="210"/>
      <c r="P874" s="210"/>
      <c r="Q874" s="210"/>
      <c r="R874" s="210"/>
      <c r="S874" s="210"/>
      <c r="T874" s="210"/>
      <c r="U874" s="210"/>
      <c r="V874" s="210"/>
      <c r="W874" s="210"/>
      <c r="X874" s="210"/>
    </row>
    <row r="875" spans="1:24" ht="15.75" customHeight="1" x14ac:dyDescent="0.25">
      <c r="A875" s="210"/>
      <c r="B875" s="210"/>
      <c r="C875" s="210"/>
      <c r="D875" s="210"/>
      <c r="E875" s="210"/>
      <c r="F875" s="210"/>
      <c r="G875" s="210"/>
      <c r="H875" s="210"/>
      <c r="I875" s="210"/>
      <c r="J875" s="210"/>
      <c r="K875" s="210"/>
      <c r="L875" s="210"/>
      <c r="M875" s="210"/>
      <c r="N875" s="210"/>
      <c r="O875" s="210"/>
      <c r="P875" s="210"/>
      <c r="Q875" s="210"/>
      <c r="R875" s="210"/>
      <c r="S875" s="210"/>
      <c r="T875" s="210"/>
      <c r="U875" s="210"/>
      <c r="V875" s="210"/>
      <c r="W875" s="210"/>
      <c r="X875" s="210"/>
    </row>
    <row r="876" spans="1:24" ht="15.75" customHeight="1" x14ac:dyDescent="0.25">
      <c r="A876" s="210"/>
      <c r="B876" s="210"/>
      <c r="C876" s="210"/>
      <c r="D876" s="210"/>
      <c r="E876" s="210"/>
      <c r="F876" s="210"/>
      <c r="G876" s="210"/>
      <c r="H876" s="210"/>
      <c r="I876" s="210"/>
      <c r="J876" s="210"/>
      <c r="K876" s="210"/>
      <c r="L876" s="210"/>
      <c r="M876" s="210"/>
      <c r="N876" s="210"/>
      <c r="O876" s="210"/>
      <c r="P876" s="210"/>
      <c r="Q876" s="210"/>
      <c r="R876" s="210"/>
      <c r="S876" s="210"/>
      <c r="T876" s="210"/>
      <c r="U876" s="210"/>
      <c r="V876" s="210"/>
      <c r="W876" s="210"/>
      <c r="X876" s="210"/>
    </row>
    <row r="877" spans="1:24" ht="15.75" customHeight="1" x14ac:dyDescent="0.25">
      <c r="A877" s="210"/>
      <c r="B877" s="210"/>
      <c r="C877" s="210"/>
      <c r="D877" s="210"/>
      <c r="E877" s="210"/>
      <c r="F877" s="210"/>
      <c r="G877" s="210"/>
      <c r="H877" s="210"/>
      <c r="I877" s="210"/>
      <c r="J877" s="210"/>
      <c r="K877" s="210"/>
      <c r="L877" s="210"/>
      <c r="M877" s="210"/>
      <c r="N877" s="210"/>
      <c r="O877" s="210"/>
      <c r="P877" s="210"/>
      <c r="Q877" s="210"/>
      <c r="R877" s="210"/>
      <c r="S877" s="210"/>
      <c r="T877" s="210"/>
      <c r="U877" s="210"/>
      <c r="V877" s="210"/>
      <c r="W877" s="210"/>
      <c r="X877" s="210"/>
    </row>
    <row r="878" spans="1:24" ht="15.75" customHeight="1" x14ac:dyDescent="0.25">
      <c r="A878" s="210"/>
      <c r="B878" s="210"/>
      <c r="C878" s="210"/>
      <c r="D878" s="210"/>
      <c r="E878" s="210"/>
      <c r="F878" s="210"/>
      <c r="G878" s="210"/>
      <c r="H878" s="210"/>
      <c r="I878" s="210"/>
      <c r="J878" s="210"/>
      <c r="K878" s="210"/>
      <c r="L878" s="210"/>
      <c r="M878" s="210"/>
      <c r="N878" s="210"/>
      <c r="O878" s="210"/>
      <c r="P878" s="210"/>
      <c r="Q878" s="210"/>
      <c r="R878" s="210"/>
      <c r="S878" s="210"/>
      <c r="T878" s="210"/>
      <c r="U878" s="210"/>
      <c r="V878" s="210"/>
      <c r="W878" s="210"/>
      <c r="X878" s="210"/>
    </row>
    <row r="879" spans="1:24" ht="15.75" customHeight="1" x14ac:dyDescent="0.25">
      <c r="A879" s="210"/>
      <c r="B879" s="210"/>
      <c r="C879" s="210"/>
      <c r="D879" s="210"/>
      <c r="E879" s="210"/>
      <c r="F879" s="210"/>
      <c r="G879" s="210"/>
      <c r="H879" s="210"/>
      <c r="I879" s="210"/>
      <c r="J879" s="210"/>
      <c r="K879" s="210"/>
      <c r="L879" s="210"/>
      <c r="M879" s="210"/>
      <c r="N879" s="210"/>
      <c r="O879" s="210"/>
      <c r="P879" s="210"/>
      <c r="Q879" s="210"/>
      <c r="R879" s="210"/>
      <c r="S879" s="210"/>
      <c r="T879" s="210"/>
      <c r="U879" s="210"/>
      <c r="V879" s="210"/>
      <c r="W879" s="210"/>
      <c r="X879" s="210"/>
    </row>
    <row r="880" spans="1:24" ht="15.75" customHeight="1" x14ac:dyDescent="0.25">
      <c r="A880" s="210"/>
      <c r="B880" s="210"/>
      <c r="C880" s="210"/>
      <c r="D880" s="210"/>
      <c r="E880" s="210"/>
      <c r="F880" s="210"/>
      <c r="G880" s="210"/>
      <c r="H880" s="210"/>
      <c r="I880" s="210"/>
      <c r="J880" s="210"/>
      <c r="K880" s="210"/>
      <c r="L880" s="210"/>
      <c r="M880" s="210"/>
      <c r="N880" s="210"/>
      <c r="O880" s="210"/>
      <c r="P880" s="210"/>
      <c r="Q880" s="210"/>
      <c r="R880" s="210"/>
      <c r="S880" s="210"/>
      <c r="T880" s="210"/>
      <c r="U880" s="210"/>
      <c r="V880" s="210"/>
      <c r="W880" s="210"/>
      <c r="X880" s="210"/>
    </row>
    <row r="881" spans="1:24" ht="15.75" customHeight="1" x14ac:dyDescent="0.25">
      <c r="A881" s="210"/>
      <c r="B881" s="210"/>
      <c r="C881" s="210"/>
      <c r="D881" s="210"/>
      <c r="E881" s="210"/>
      <c r="F881" s="210"/>
      <c r="G881" s="210"/>
      <c r="H881" s="210"/>
      <c r="I881" s="210"/>
      <c r="J881" s="210"/>
      <c r="K881" s="210"/>
      <c r="L881" s="210"/>
      <c r="M881" s="210"/>
      <c r="N881" s="210"/>
      <c r="O881" s="210"/>
      <c r="P881" s="210"/>
      <c r="Q881" s="210"/>
      <c r="R881" s="210"/>
      <c r="S881" s="210"/>
      <c r="T881" s="210"/>
      <c r="U881" s="210"/>
      <c r="V881" s="210"/>
      <c r="W881" s="210"/>
      <c r="X881" s="210"/>
    </row>
    <row r="882" spans="1:24" ht="15.75" customHeight="1" x14ac:dyDescent="0.25">
      <c r="A882" s="210"/>
      <c r="B882" s="210"/>
      <c r="C882" s="210"/>
      <c r="D882" s="210"/>
      <c r="E882" s="210"/>
      <c r="F882" s="210"/>
      <c r="G882" s="210"/>
      <c r="H882" s="210"/>
      <c r="I882" s="210"/>
      <c r="J882" s="210"/>
      <c r="K882" s="210"/>
      <c r="L882" s="210"/>
      <c r="M882" s="210"/>
      <c r="N882" s="210"/>
      <c r="O882" s="210"/>
      <c r="P882" s="210"/>
      <c r="Q882" s="210"/>
      <c r="R882" s="210"/>
      <c r="S882" s="210"/>
      <c r="T882" s="210"/>
      <c r="U882" s="210"/>
      <c r="V882" s="210"/>
      <c r="W882" s="210"/>
      <c r="X882" s="210"/>
    </row>
    <row r="883" spans="1:24" ht="15.75" customHeight="1" x14ac:dyDescent="0.25">
      <c r="A883" s="210"/>
      <c r="B883" s="210"/>
      <c r="C883" s="210"/>
      <c r="D883" s="210"/>
      <c r="E883" s="210"/>
      <c r="F883" s="210"/>
      <c r="G883" s="210"/>
      <c r="H883" s="210"/>
      <c r="I883" s="210"/>
      <c r="J883" s="210"/>
      <c r="K883" s="210"/>
      <c r="L883" s="210"/>
      <c r="M883" s="210"/>
      <c r="N883" s="210"/>
      <c r="O883" s="210"/>
      <c r="P883" s="210"/>
      <c r="Q883" s="210"/>
      <c r="R883" s="210"/>
      <c r="S883" s="210"/>
      <c r="T883" s="210"/>
      <c r="U883" s="210"/>
      <c r="V883" s="210"/>
      <c r="W883" s="210"/>
      <c r="X883" s="210"/>
    </row>
    <row r="884" spans="1:24" ht="15.75" customHeight="1" x14ac:dyDescent="0.25">
      <c r="A884" s="210"/>
      <c r="B884" s="210"/>
      <c r="C884" s="210"/>
      <c r="D884" s="210"/>
      <c r="E884" s="210"/>
      <c r="F884" s="210"/>
      <c r="G884" s="210"/>
      <c r="H884" s="210"/>
      <c r="I884" s="210"/>
      <c r="J884" s="210"/>
      <c r="K884" s="210"/>
      <c r="L884" s="210"/>
      <c r="M884" s="210"/>
      <c r="N884" s="210"/>
      <c r="O884" s="210"/>
      <c r="P884" s="210"/>
      <c r="Q884" s="210"/>
      <c r="R884" s="210"/>
      <c r="S884" s="210"/>
      <c r="T884" s="210"/>
      <c r="U884" s="210"/>
      <c r="V884" s="210"/>
      <c r="W884" s="210"/>
      <c r="X884" s="210"/>
    </row>
    <row r="885" spans="1:24" ht="15.75" customHeight="1" x14ac:dyDescent="0.25">
      <c r="A885" s="210"/>
      <c r="B885" s="210"/>
      <c r="C885" s="210"/>
      <c r="D885" s="210"/>
      <c r="E885" s="210"/>
      <c r="F885" s="210"/>
      <c r="G885" s="210"/>
      <c r="H885" s="210"/>
      <c r="I885" s="210"/>
      <c r="J885" s="210"/>
      <c r="K885" s="210"/>
      <c r="L885" s="210"/>
      <c r="M885" s="210"/>
      <c r="N885" s="210"/>
      <c r="O885" s="210"/>
      <c r="P885" s="210"/>
      <c r="Q885" s="210"/>
      <c r="R885" s="210"/>
      <c r="S885" s="210"/>
      <c r="T885" s="210"/>
      <c r="U885" s="210"/>
      <c r="V885" s="210"/>
      <c r="W885" s="210"/>
      <c r="X885" s="210"/>
    </row>
    <row r="886" spans="1:24" ht="15.75" customHeight="1" x14ac:dyDescent="0.25">
      <c r="A886" s="210"/>
      <c r="B886" s="210"/>
      <c r="C886" s="210"/>
      <c r="D886" s="210"/>
      <c r="E886" s="210"/>
      <c r="F886" s="210"/>
      <c r="G886" s="210"/>
      <c r="H886" s="210"/>
      <c r="I886" s="210"/>
      <c r="J886" s="210"/>
      <c r="K886" s="210"/>
      <c r="L886" s="210"/>
      <c r="M886" s="210"/>
      <c r="N886" s="210"/>
      <c r="O886" s="210"/>
      <c r="P886" s="210"/>
      <c r="Q886" s="210"/>
      <c r="R886" s="210"/>
      <c r="S886" s="210"/>
      <c r="T886" s="210"/>
      <c r="U886" s="210"/>
      <c r="V886" s="210"/>
      <c r="W886" s="210"/>
      <c r="X886" s="210"/>
    </row>
    <row r="887" spans="1:24" ht="15.75" customHeight="1" x14ac:dyDescent="0.25">
      <c r="A887" s="210"/>
      <c r="B887" s="210"/>
      <c r="C887" s="210"/>
      <c r="D887" s="210"/>
      <c r="E887" s="210"/>
      <c r="F887" s="210"/>
      <c r="G887" s="210"/>
      <c r="H887" s="210"/>
      <c r="I887" s="210"/>
      <c r="J887" s="210"/>
      <c r="K887" s="210"/>
      <c r="L887" s="210"/>
      <c r="M887" s="210"/>
      <c r="N887" s="210"/>
      <c r="O887" s="210"/>
      <c r="P887" s="210"/>
      <c r="Q887" s="210"/>
      <c r="R887" s="210"/>
      <c r="S887" s="210"/>
      <c r="T887" s="210"/>
      <c r="U887" s="210"/>
      <c r="V887" s="210"/>
      <c r="W887" s="210"/>
      <c r="X887" s="210"/>
    </row>
    <row r="888" spans="1:24" ht="15.75" customHeight="1" x14ac:dyDescent="0.25">
      <c r="A888" s="210"/>
      <c r="B888" s="210"/>
      <c r="C888" s="210"/>
      <c r="D888" s="210"/>
      <c r="E888" s="210"/>
      <c r="F888" s="210"/>
      <c r="G888" s="210"/>
      <c r="H888" s="210"/>
      <c r="I888" s="210"/>
      <c r="J888" s="210"/>
      <c r="K888" s="210"/>
      <c r="L888" s="210"/>
      <c r="M888" s="210"/>
      <c r="N888" s="210"/>
      <c r="O888" s="210"/>
      <c r="P888" s="210"/>
      <c r="Q888" s="210"/>
      <c r="R888" s="210"/>
      <c r="S888" s="210"/>
      <c r="T888" s="210"/>
      <c r="U888" s="210"/>
      <c r="V888" s="210"/>
      <c r="W888" s="210"/>
      <c r="X888" s="210"/>
    </row>
    <row r="889" spans="1:24" ht="15.75" customHeight="1" x14ac:dyDescent="0.25">
      <c r="A889" s="210"/>
      <c r="B889" s="210"/>
      <c r="C889" s="210"/>
      <c r="D889" s="210"/>
      <c r="E889" s="210"/>
      <c r="F889" s="210"/>
      <c r="G889" s="210"/>
      <c r="H889" s="210"/>
      <c r="I889" s="210"/>
      <c r="J889" s="210"/>
      <c r="K889" s="210"/>
      <c r="L889" s="210"/>
      <c r="M889" s="210"/>
      <c r="N889" s="210"/>
      <c r="O889" s="210"/>
      <c r="P889" s="210"/>
      <c r="Q889" s="210"/>
      <c r="R889" s="210"/>
      <c r="S889" s="210"/>
      <c r="T889" s="210"/>
      <c r="U889" s="210"/>
      <c r="V889" s="210"/>
      <c r="W889" s="210"/>
      <c r="X889" s="210"/>
    </row>
    <row r="890" spans="1:24" ht="15.75" customHeight="1" x14ac:dyDescent="0.25">
      <c r="A890" s="210"/>
      <c r="B890" s="210"/>
      <c r="C890" s="210"/>
      <c r="D890" s="210"/>
      <c r="E890" s="210"/>
      <c r="F890" s="210"/>
      <c r="G890" s="210"/>
      <c r="H890" s="210"/>
      <c r="I890" s="210"/>
      <c r="J890" s="210"/>
      <c r="K890" s="210"/>
      <c r="L890" s="210"/>
      <c r="M890" s="210"/>
      <c r="N890" s="210"/>
      <c r="O890" s="210"/>
      <c r="P890" s="210"/>
      <c r="Q890" s="210"/>
      <c r="R890" s="210"/>
      <c r="S890" s="210"/>
      <c r="T890" s="210"/>
      <c r="U890" s="210"/>
      <c r="V890" s="210"/>
      <c r="W890" s="210"/>
      <c r="X890" s="210"/>
    </row>
    <row r="891" spans="1:24" ht="15.75" customHeight="1" x14ac:dyDescent="0.25">
      <c r="A891" s="210"/>
      <c r="B891" s="210"/>
      <c r="C891" s="210"/>
      <c r="D891" s="210"/>
      <c r="E891" s="210"/>
      <c r="F891" s="210"/>
      <c r="G891" s="210"/>
      <c r="H891" s="210"/>
      <c r="I891" s="210"/>
      <c r="J891" s="210"/>
      <c r="K891" s="210"/>
      <c r="L891" s="210"/>
      <c r="M891" s="210"/>
      <c r="N891" s="210"/>
      <c r="O891" s="210"/>
      <c r="P891" s="210"/>
      <c r="Q891" s="210"/>
      <c r="R891" s="210"/>
      <c r="S891" s="210"/>
      <c r="T891" s="210"/>
      <c r="U891" s="210"/>
      <c r="V891" s="210"/>
      <c r="W891" s="210"/>
      <c r="X891" s="210"/>
    </row>
    <row r="892" spans="1:24" ht="15.75" customHeight="1" x14ac:dyDescent="0.25">
      <c r="A892" s="210"/>
      <c r="B892" s="210"/>
      <c r="C892" s="210"/>
      <c r="D892" s="210"/>
      <c r="E892" s="210"/>
      <c r="F892" s="210"/>
      <c r="G892" s="210"/>
      <c r="H892" s="210"/>
      <c r="I892" s="210"/>
      <c r="J892" s="210"/>
      <c r="K892" s="210"/>
      <c r="L892" s="210"/>
      <c r="M892" s="210"/>
      <c r="N892" s="210"/>
      <c r="O892" s="210"/>
      <c r="P892" s="210"/>
      <c r="Q892" s="210"/>
      <c r="R892" s="210"/>
      <c r="S892" s="210"/>
      <c r="T892" s="210"/>
      <c r="U892" s="210"/>
      <c r="V892" s="210"/>
      <c r="W892" s="210"/>
      <c r="X892" s="210"/>
    </row>
    <row r="893" spans="1:24" ht="15.75" customHeight="1" x14ac:dyDescent="0.25">
      <c r="A893" s="210"/>
      <c r="B893" s="210"/>
      <c r="C893" s="210"/>
      <c r="D893" s="210"/>
      <c r="E893" s="210"/>
      <c r="F893" s="210"/>
      <c r="G893" s="210"/>
      <c r="H893" s="210"/>
      <c r="I893" s="210"/>
      <c r="J893" s="210"/>
      <c r="K893" s="210"/>
      <c r="L893" s="210"/>
      <c r="M893" s="210"/>
      <c r="N893" s="210"/>
      <c r="O893" s="210"/>
      <c r="P893" s="210"/>
      <c r="Q893" s="210"/>
      <c r="R893" s="210"/>
      <c r="S893" s="210"/>
      <c r="T893" s="210"/>
      <c r="U893" s="210"/>
      <c r="V893" s="210"/>
      <c r="W893" s="210"/>
      <c r="X893" s="210"/>
    </row>
    <row r="894" spans="1:24" ht="15.75" customHeight="1" x14ac:dyDescent="0.25">
      <c r="A894" s="210"/>
      <c r="B894" s="210"/>
      <c r="C894" s="210"/>
      <c r="D894" s="210"/>
      <c r="E894" s="210"/>
      <c r="F894" s="210"/>
      <c r="G894" s="210"/>
      <c r="H894" s="210"/>
      <c r="I894" s="210"/>
      <c r="J894" s="210"/>
      <c r="K894" s="210"/>
      <c r="L894" s="210"/>
      <c r="M894" s="210"/>
      <c r="N894" s="210"/>
      <c r="O894" s="210"/>
      <c r="P894" s="210"/>
      <c r="Q894" s="210"/>
      <c r="R894" s="210"/>
      <c r="S894" s="210"/>
      <c r="T894" s="210"/>
      <c r="U894" s="210"/>
      <c r="V894" s="210"/>
      <c r="W894" s="210"/>
      <c r="X894" s="210"/>
    </row>
    <row r="895" spans="1:24" ht="15.75" customHeight="1" x14ac:dyDescent="0.25">
      <c r="A895" s="210"/>
      <c r="B895" s="210"/>
      <c r="C895" s="210"/>
      <c r="D895" s="210"/>
      <c r="E895" s="210"/>
      <c r="F895" s="210"/>
      <c r="G895" s="210"/>
      <c r="H895" s="210"/>
      <c r="I895" s="210"/>
      <c r="J895" s="210"/>
      <c r="K895" s="210"/>
      <c r="L895" s="210"/>
      <c r="M895" s="210"/>
      <c r="N895" s="210"/>
      <c r="O895" s="210"/>
      <c r="P895" s="210"/>
      <c r="Q895" s="210"/>
      <c r="R895" s="210"/>
      <c r="S895" s="210"/>
      <c r="T895" s="210"/>
      <c r="U895" s="210"/>
      <c r="V895" s="210"/>
      <c r="W895" s="210"/>
      <c r="X895" s="210"/>
    </row>
    <row r="896" spans="1:24" ht="15.75" customHeight="1" x14ac:dyDescent="0.25">
      <c r="A896" s="210"/>
      <c r="B896" s="210"/>
      <c r="C896" s="210"/>
      <c r="D896" s="210"/>
      <c r="E896" s="210"/>
      <c r="F896" s="210"/>
      <c r="G896" s="210"/>
      <c r="H896" s="210"/>
      <c r="I896" s="210"/>
      <c r="J896" s="210"/>
      <c r="K896" s="210"/>
      <c r="L896" s="210"/>
      <c r="M896" s="210"/>
      <c r="N896" s="210"/>
      <c r="O896" s="210"/>
      <c r="P896" s="210"/>
      <c r="Q896" s="210"/>
      <c r="R896" s="210"/>
      <c r="S896" s="210"/>
      <c r="T896" s="210"/>
      <c r="U896" s="210"/>
      <c r="V896" s="210"/>
      <c r="W896" s="210"/>
      <c r="X896" s="210"/>
    </row>
    <row r="897" spans="1:24" ht="15.75" customHeight="1" x14ac:dyDescent="0.25">
      <c r="A897" s="210"/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210"/>
      <c r="P897" s="210"/>
      <c r="Q897" s="210"/>
      <c r="R897" s="210"/>
      <c r="S897" s="210"/>
      <c r="T897" s="210"/>
      <c r="U897" s="210"/>
      <c r="V897" s="210"/>
      <c r="W897" s="210"/>
      <c r="X897" s="210"/>
    </row>
    <row r="898" spans="1:24" ht="15.75" customHeight="1" x14ac:dyDescent="0.25">
      <c r="A898" s="210"/>
      <c r="B898" s="210"/>
      <c r="C898" s="210"/>
      <c r="D898" s="210"/>
      <c r="E898" s="210"/>
      <c r="F898" s="210"/>
      <c r="G898" s="210"/>
      <c r="H898" s="210"/>
      <c r="I898" s="210"/>
      <c r="J898" s="210"/>
      <c r="K898" s="210"/>
      <c r="L898" s="210"/>
      <c r="M898" s="210"/>
      <c r="N898" s="210"/>
      <c r="O898" s="210"/>
      <c r="P898" s="210"/>
      <c r="Q898" s="210"/>
      <c r="R898" s="210"/>
      <c r="S898" s="210"/>
      <c r="T898" s="210"/>
      <c r="U898" s="210"/>
      <c r="V898" s="210"/>
      <c r="W898" s="210"/>
      <c r="X898" s="210"/>
    </row>
    <row r="899" spans="1:24" ht="15.75" customHeight="1" x14ac:dyDescent="0.25">
      <c r="A899" s="210"/>
      <c r="B899" s="210"/>
      <c r="C899" s="210"/>
      <c r="D899" s="210"/>
      <c r="E899" s="210"/>
      <c r="F899" s="210"/>
      <c r="G899" s="210"/>
      <c r="H899" s="210"/>
      <c r="I899" s="210"/>
      <c r="J899" s="210"/>
      <c r="K899" s="210"/>
      <c r="L899" s="210"/>
      <c r="M899" s="210"/>
      <c r="N899" s="210"/>
      <c r="O899" s="210"/>
      <c r="P899" s="210"/>
      <c r="Q899" s="210"/>
      <c r="R899" s="210"/>
      <c r="S899" s="210"/>
      <c r="T899" s="210"/>
      <c r="U899" s="210"/>
      <c r="V899" s="210"/>
      <c r="W899" s="210"/>
      <c r="X899" s="210"/>
    </row>
    <row r="900" spans="1:24" ht="15.75" customHeight="1" x14ac:dyDescent="0.25">
      <c r="A900" s="210"/>
      <c r="B900" s="210"/>
      <c r="C900" s="210"/>
      <c r="D900" s="210"/>
      <c r="E900" s="210"/>
      <c r="F900" s="210"/>
      <c r="G900" s="210"/>
      <c r="H900" s="210"/>
      <c r="I900" s="210"/>
      <c r="J900" s="210"/>
      <c r="K900" s="210"/>
      <c r="L900" s="210"/>
      <c r="M900" s="210"/>
      <c r="N900" s="210"/>
      <c r="O900" s="210"/>
      <c r="P900" s="210"/>
      <c r="Q900" s="210"/>
      <c r="R900" s="210"/>
      <c r="S900" s="210"/>
      <c r="T900" s="210"/>
      <c r="U900" s="210"/>
      <c r="V900" s="210"/>
      <c r="W900" s="210"/>
      <c r="X900" s="210"/>
    </row>
    <row r="901" spans="1:24" ht="15.75" customHeight="1" x14ac:dyDescent="0.25">
      <c r="A901" s="210"/>
      <c r="B901" s="210"/>
      <c r="C901" s="210"/>
      <c r="D901" s="210"/>
      <c r="E901" s="210"/>
      <c r="F901" s="210"/>
      <c r="G901" s="210"/>
      <c r="H901" s="210"/>
      <c r="I901" s="210"/>
      <c r="J901" s="210"/>
      <c r="K901" s="210"/>
      <c r="L901" s="210"/>
      <c r="M901" s="210"/>
      <c r="N901" s="210"/>
      <c r="O901" s="210"/>
      <c r="P901" s="210"/>
      <c r="Q901" s="210"/>
      <c r="R901" s="210"/>
      <c r="S901" s="210"/>
      <c r="T901" s="210"/>
      <c r="U901" s="210"/>
      <c r="V901" s="210"/>
      <c r="W901" s="210"/>
      <c r="X901" s="210"/>
    </row>
    <row r="902" spans="1:24" ht="15.75" customHeight="1" x14ac:dyDescent="0.25">
      <c r="A902" s="210"/>
      <c r="B902" s="210"/>
      <c r="C902" s="210"/>
      <c r="D902" s="210"/>
      <c r="E902" s="210"/>
      <c r="F902" s="210"/>
      <c r="G902" s="210"/>
      <c r="H902" s="210"/>
      <c r="I902" s="210"/>
      <c r="J902" s="210"/>
      <c r="K902" s="210"/>
      <c r="L902" s="210"/>
      <c r="M902" s="210"/>
      <c r="N902" s="210"/>
      <c r="O902" s="210"/>
      <c r="P902" s="210"/>
      <c r="Q902" s="210"/>
      <c r="R902" s="210"/>
      <c r="S902" s="210"/>
      <c r="T902" s="210"/>
      <c r="U902" s="210"/>
      <c r="V902" s="210"/>
      <c r="W902" s="210"/>
      <c r="X902" s="210"/>
    </row>
    <row r="903" spans="1:24" ht="15.75" customHeight="1" x14ac:dyDescent="0.25">
      <c r="A903" s="210"/>
      <c r="B903" s="210"/>
      <c r="C903" s="210"/>
      <c r="D903" s="210"/>
      <c r="E903" s="210"/>
      <c r="F903" s="210"/>
      <c r="G903" s="210"/>
      <c r="H903" s="210"/>
      <c r="I903" s="210"/>
      <c r="J903" s="210"/>
      <c r="K903" s="210"/>
      <c r="L903" s="210"/>
      <c r="M903" s="210"/>
      <c r="N903" s="210"/>
      <c r="O903" s="210"/>
      <c r="P903" s="210"/>
      <c r="Q903" s="210"/>
      <c r="R903" s="210"/>
      <c r="S903" s="210"/>
      <c r="T903" s="210"/>
      <c r="U903" s="210"/>
      <c r="V903" s="210"/>
      <c r="W903" s="210"/>
      <c r="X903" s="210"/>
    </row>
    <row r="904" spans="1:24" ht="15.75" customHeight="1" x14ac:dyDescent="0.25">
      <c r="A904" s="210"/>
      <c r="B904" s="210"/>
      <c r="C904" s="210"/>
      <c r="D904" s="210"/>
      <c r="E904" s="210"/>
      <c r="F904" s="210"/>
      <c r="G904" s="210"/>
      <c r="H904" s="210"/>
      <c r="I904" s="210"/>
      <c r="J904" s="210"/>
      <c r="K904" s="210"/>
      <c r="L904" s="210"/>
      <c r="M904" s="210"/>
      <c r="N904" s="210"/>
      <c r="O904" s="210"/>
      <c r="P904" s="210"/>
      <c r="Q904" s="210"/>
      <c r="R904" s="210"/>
      <c r="S904" s="210"/>
      <c r="T904" s="210"/>
      <c r="U904" s="210"/>
      <c r="V904" s="210"/>
      <c r="W904" s="210"/>
      <c r="X904" s="210"/>
    </row>
    <row r="905" spans="1:24" ht="15.75" customHeight="1" x14ac:dyDescent="0.25">
      <c r="A905" s="210"/>
      <c r="B905" s="210"/>
      <c r="C905" s="210"/>
      <c r="D905" s="210"/>
      <c r="E905" s="210"/>
      <c r="F905" s="210"/>
      <c r="G905" s="210"/>
      <c r="H905" s="210"/>
      <c r="I905" s="210"/>
      <c r="J905" s="210"/>
      <c r="K905" s="210"/>
      <c r="L905" s="210"/>
      <c r="M905" s="210"/>
      <c r="N905" s="210"/>
      <c r="O905" s="210"/>
      <c r="P905" s="210"/>
      <c r="Q905" s="210"/>
      <c r="R905" s="210"/>
      <c r="S905" s="210"/>
      <c r="T905" s="210"/>
      <c r="U905" s="210"/>
      <c r="V905" s="210"/>
      <c r="W905" s="210"/>
      <c r="X905" s="210"/>
    </row>
    <row r="906" spans="1:24" ht="15.75" customHeight="1" x14ac:dyDescent="0.25">
      <c r="A906" s="210"/>
      <c r="B906" s="210"/>
      <c r="C906" s="210"/>
      <c r="D906" s="210"/>
      <c r="E906" s="210"/>
      <c r="F906" s="210"/>
      <c r="G906" s="210"/>
      <c r="H906" s="210"/>
      <c r="I906" s="210"/>
      <c r="J906" s="210"/>
      <c r="K906" s="210"/>
      <c r="L906" s="210"/>
      <c r="M906" s="210"/>
      <c r="N906" s="210"/>
      <c r="O906" s="210"/>
      <c r="P906" s="210"/>
      <c r="Q906" s="210"/>
      <c r="R906" s="210"/>
      <c r="S906" s="210"/>
      <c r="T906" s="210"/>
      <c r="U906" s="210"/>
      <c r="V906" s="210"/>
      <c r="W906" s="210"/>
      <c r="X906" s="210"/>
    </row>
    <row r="907" spans="1:24" ht="15.75" customHeight="1" x14ac:dyDescent="0.25">
      <c r="A907" s="210"/>
      <c r="B907" s="210"/>
      <c r="C907" s="210"/>
      <c r="D907" s="210"/>
      <c r="E907" s="210"/>
      <c r="F907" s="210"/>
      <c r="G907" s="210"/>
      <c r="H907" s="210"/>
      <c r="I907" s="210"/>
      <c r="J907" s="210"/>
      <c r="K907" s="210"/>
      <c r="L907" s="210"/>
      <c r="M907" s="210"/>
      <c r="N907" s="210"/>
      <c r="O907" s="210"/>
      <c r="P907" s="210"/>
      <c r="Q907" s="210"/>
      <c r="R907" s="210"/>
      <c r="S907" s="210"/>
      <c r="T907" s="210"/>
      <c r="U907" s="210"/>
      <c r="V907" s="210"/>
      <c r="W907" s="210"/>
      <c r="X907" s="210"/>
    </row>
    <row r="908" spans="1:24" ht="15.75" customHeight="1" x14ac:dyDescent="0.25">
      <c r="A908" s="210"/>
      <c r="B908" s="210"/>
      <c r="C908" s="210"/>
      <c r="D908" s="210"/>
      <c r="E908" s="210"/>
      <c r="F908" s="210"/>
      <c r="G908" s="210"/>
      <c r="H908" s="210"/>
      <c r="I908" s="210"/>
      <c r="J908" s="210"/>
      <c r="K908" s="210"/>
      <c r="L908" s="210"/>
      <c r="M908" s="210"/>
      <c r="N908" s="210"/>
      <c r="O908" s="210"/>
      <c r="P908" s="210"/>
      <c r="Q908" s="210"/>
      <c r="R908" s="210"/>
      <c r="S908" s="210"/>
      <c r="T908" s="210"/>
      <c r="U908" s="210"/>
      <c r="V908" s="210"/>
      <c r="W908" s="210"/>
      <c r="X908" s="210"/>
    </row>
    <row r="909" spans="1:24" ht="15.75" customHeight="1" x14ac:dyDescent="0.25">
      <c r="A909" s="210"/>
      <c r="B909" s="210"/>
      <c r="C909" s="210"/>
      <c r="D909" s="210"/>
      <c r="E909" s="210"/>
      <c r="F909" s="210"/>
      <c r="G909" s="210"/>
      <c r="H909" s="210"/>
      <c r="I909" s="210"/>
      <c r="J909" s="210"/>
      <c r="K909" s="210"/>
      <c r="L909" s="210"/>
      <c r="M909" s="210"/>
      <c r="N909" s="210"/>
      <c r="O909" s="210"/>
      <c r="P909" s="210"/>
      <c r="Q909" s="210"/>
      <c r="R909" s="210"/>
      <c r="S909" s="210"/>
      <c r="T909" s="210"/>
      <c r="U909" s="210"/>
      <c r="V909" s="210"/>
      <c r="W909" s="210"/>
      <c r="X909" s="210"/>
    </row>
    <row r="910" spans="1:24" ht="15.75" customHeight="1" x14ac:dyDescent="0.25">
      <c r="A910" s="210"/>
      <c r="B910" s="210"/>
      <c r="C910" s="210"/>
      <c r="D910" s="210"/>
      <c r="E910" s="210"/>
      <c r="F910" s="210"/>
      <c r="G910" s="210"/>
      <c r="H910" s="210"/>
      <c r="I910" s="210"/>
      <c r="J910" s="210"/>
      <c r="K910" s="210"/>
      <c r="L910" s="210"/>
      <c r="M910" s="210"/>
      <c r="N910" s="210"/>
      <c r="O910" s="210"/>
      <c r="P910" s="210"/>
      <c r="Q910" s="210"/>
      <c r="R910" s="210"/>
      <c r="S910" s="210"/>
      <c r="T910" s="210"/>
      <c r="U910" s="210"/>
      <c r="V910" s="210"/>
      <c r="W910" s="210"/>
      <c r="X910" s="210"/>
    </row>
    <row r="911" spans="1:24" ht="15.75" customHeight="1" x14ac:dyDescent="0.25">
      <c r="A911" s="210"/>
      <c r="B911" s="210"/>
      <c r="C911" s="210"/>
      <c r="D911" s="210"/>
      <c r="E911" s="210"/>
      <c r="F911" s="210"/>
      <c r="G911" s="210"/>
      <c r="H911" s="210"/>
      <c r="I911" s="210"/>
      <c r="J911" s="210"/>
      <c r="K911" s="210"/>
      <c r="L911" s="210"/>
      <c r="M911" s="210"/>
      <c r="N911" s="210"/>
      <c r="O911" s="210"/>
      <c r="P911" s="210"/>
      <c r="Q911" s="210"/>
      <c r="R911" s="210"/>
      <c r="S911" s="210"/>
      <c r="T911" s="210"/>
      <c r="U911" s="210"/>
      <c r="V911" s="210"/>
      <c r="W911" s="210"/>
      <c r="X911" s="210"/>
    </row>
    <row r="912" spans="1:24" ht="15.75" customHeight="1" x14ac:dyDescent="0.25">
      <c r="A912" s="210"/>
      <c r="B912" s="210"/>
      <c r="C912" s="210"/>
      <c r="D912" s="210"/>
      <c r="E912" s="210"/>
      <c r="F912" s="210"/>
      <c r="G912" s="210"/>
      <c r="H912" s="210"/>
      <c r="I912" s="210"/>
      <c r="J912" s="210"/>
      <c r="K912" s="210"/>
      <c r="L912" s="210"/>
      <c r="M912" s="210"/>
      <c r="N912" s="210"/>
      <c r="O912" s="210"/>
      <c r="P912" s="210"/>
      <c r="Q912" s="210"/>
      <c r="R912" s="210"/>
      <c r="S912" s="210"/>
      <c r="T912" s="210"/>
      <c r="U912" s="210"/>
      <c r="V912" s="210"/>
      <c r="W912" s="210"/>
      <c r="X912" s="210"/>
    </row>
    <row r="913" spans="1:24" ht="15.75" customHeight="1" x14ac:dyDescent="0.25">
      <c r="A913" s="210"/>
      <c r="B913" s="210"/>
      <c r="C913" s="210"/>
      <c r="D913" s="210"/>
      <c r="E913" s="210"/>
      <c r="F913" s="210"/>
      <c r="G913" s="210"/>
      <c r="H913" s="210"/>
      <c r="I913" s="210"/>
      <c r="J913" s="210"/>
      <c r="K913" s="210"/>
      <c r="L913" s="210"/>
      <c r="M913" s="210"/>
      <c r="N913" s="210"/>
      <c r="O913" s="210"/>
      <c r="P913" s="210"/>
      <c r="Q913" s="210"/>
      <c r="R913" s="210"/>
      <c r="S913" s="210"/>
      <c r="T913" s="210"/>
      <c r="U913" s="210"/>
      <c r="V913" s="210"/>
      <c r="W913" s="210"/>
      <c r="X913" s="210"/>
    </row>
    <row r="914" spans="1:24" ht="15.75" customHeight="1" x14ac:dyDescent="0.25">
      <c r="A914" s="210"/>
      <c r="B914" s="210"/>
      <c r="C914" s="210"/>
      <c r="D914" s="210"/>
      <c r="E914" s="210"/>
      <c r="F914" s="210"/>
      <c r="G914" s="210"/>
      <c r="H914" s="210"/>
      <c r="I914" s="210"/>
      <c r="J914" s="210"/>
      <c r="K914" s="210"/>
      <c r="L914" s="210"/>
      <c r="M914" s="210"/>
      <c r="N914" s="210"/>
      <c r="O914" s="210"/>
      <c r="P914" s="210"/>
      <c r="Q914" s="210"/>
      <c r="R914" s="210"/>
      <c r="S914" s="210"/>
      <c r="T914" s="210"/>
      <c r="U914" s="210"/>
      <c r="V914" s="210"/>
      <c r="W914" s="210"/>
      <c r="X914" s="210"/>
    </row>
    <row r="915" spans="1:24" ht="15.75" customHeight="1" x14ac:dyDescent="0.25">
      <c r="A915" s="210"/>
      <c r="B915" s="210"/>
      <c r="C915" s="210"/>
      <c r="D915" s="210"/>
      <c r="E915" s="210"/>
      <c r="F915" s="210"/>
      <c r="G915" s="210"/>
      <c r="H915" s="210"/>
      <c r="I915" s="210"/>
      <c r="J915" s="210"/>
      <c r="K915" s="210"/>
      <c r="L915" s="210"/>
      <c r="M915" s="210"/>
      <c r="N915" s="210"/>
      <c r="O915" s="210"/>
      <c r="P915" s="210"/>
      <c r="Q915" s="210"/>
      <c r="R915" s="210"/>
      <c r="S915" s="210"/>
      <c r="T915" s="210"/>
      <c r="U915" s="210"/>
      <c r="V915" s="210"/>
      <c r="W915" s="210"/>
      <c r="X915" s="210"/>
    </row>
    <row r="916" spans="1:24" ht="15.75" customHeight="1" x14ac:dyDescent="0.25">
      <c r="A916" s="210"/>
      <c r="B916" s="210"/>
      <c r="C916" s="210"/>
      <c r="D916" s="210"/>
      <c r="E916" s="210"/>
      <c r="F916" s="210"/>
      <c r="G916" s="210"/>
      <c r="H916" s="210"/>
      <c r="I916" s="210"/>
      <c r="J916" s="210"/>
      <c r="K916" s="210"/>
      <c r="L916" s="210"/>
      <c r="M916" s="210"/>
      <c r="N916" s="210"/>
      <c r="O916" s="210"/>
      <c r="P916" s="210"/>
      <c r="Q916" s="210"/>
      <c r="R916" s="210"/>
      <c r="S916" s="210"/>
      <c r="T916" s="210"/>
      <c r="U916" s="210"/>
      <c r="V916" s="210"/>
      <c r="W916" s="210"/>
      <c r="X916" s="210"/>
    </row>
    <row r="917" spans="1:24" ht="15.75" customHeight="1" x14ac:dyDescent="0.25">
      <c r="A917" s="210"/>
      <c r="B917" s="210"/>
      <c r="C917" s="210"/>
      <c r="D917" s="210"/>
      <c r="E917" s="210"/>
      <c r="F917" s="210"/>
      <c r="G917" s="210"/>
      <c r="H917" s="210"/>
      <c r="I917" s="210"/>
      <c r="J917" s="210"/>
      <c r="K917" s="210"/>
      <c r="L917" s="210"/>
      <c r="M917" s="210"/>
      <c r="N917" s="210"/>
      <c r="O917" s="210"/>
      <c r="P917" s="210"/>
      <c r="Q917" s="210"/>
      <c r="R917" s="210"/>
      <c r="S917" s="210"/>
      <c r="T917" s="210"/>
      <c r="U917" s="210"/>
      <c r="V917" s="210"/>
      <c r="W917" s="210"/>
      <c r="X917" s="210"/>
    </row>
    <row r="918" spans="1:24" ht="15.75" customHeight="1" x14ac:dyDescent="0.25">
      <c r="A918" s="210"/>
      <c r="B918" s="210"/>
      <c r="C918" s="210"/>
      <c r="D918" s="210"/>
      <c r="E918" s="210"/>
      <c r="F918" s="210"/>
      <c r="G918" s="210"/>
      <c r="H918" s="210"/>
      <c r="I918" s="210"/>
      <c r="J918" s="210"/>
      <c r="K918" s="210"/>
      <c r="L918" s="210"/>
      <c r="M918" s="210"/>
      <c r="N918" s="210"/>
      <c r="O918" s="210"/>
      <c r="P918" s="210"/>
      <c r="Q918" s="210"/>
      <c r="R918" s="210"/>
      <c r="S918" s="210"/>
      <c r="T918" s="210"/>
      <c r="U918" s="210"/>
      <c r="V918" s="210"/>
      <c r="W918" s="210"/>
      <c r="X918" s="210"/>
    </row>
    <row r="919" spans="1:24" ht="15.75" customHeight="1" x14ac:dyDescent="0.25">
      <c r="A919" s="210"/>
      <c r="B919" s="210"/>
      <c r="C919" s="210"/>
      <c r="D919" s="210"/>
      <c r="E919" s="210"/>
      <c r="F919" s="210"/>
      <c r="G919" s="210"/>
      <c r="H919" s="210"/>
      <c r="I919" s="210"/>
      <c r="J919" s="210"/>
      <c r="K919" s="210"/>
      <c r="L919" s="210"/>
      <c r="M919" s="210"/>
      <c r="N919" s="210"/>
      <c r="O919" s="210"/>
      <c r="P919" s="210"/>
      <c r="Q919" s="210"/>
      <c r="R919" s="210"/>
      <c r="S919" s="210"/>
      <c r="T919" s="210"/>
      <c r="U919" s="210"/>
      <c r="V919" s="210"/>
      <c r="W919" s="210"/>
      <c r="X919" s="210"/>
    </row>
    <row r="920" spans="1:24" ht="15.75" customHeight="1" x14ac:dyDescent="0.25">
      <c r="A920" s="210"/>
      <c r="B920" s="210"/>
      <c r="C920" s="210"/>
      <c r="D920" s="210"/>
      <c r="E920" s="210"/>
      <c r="F920" s="210"/>
      <c r="G920" s="210"/>
      <c r="H920" s="210"/>
      <c r="I920" s="210"/>
      <c r="J920" s="210"/>
      <c r="K920" s="210"/>
      <c r="L920" s="210"/>
      <c r="M920" s="210"/>
      <c r="N920" s="210"/>
      <c r="O920" s="210"/>
      <c r="P920" s="210"/>
      <c r="Q920" s="210"/>
      <c r="R920" s="210"/>
      <c r="S920" s="210"/>
      <c r="T920" s="210"/>
      <c r="U920" s="210"/>
      <c r="V920" s="210"/>
      <c r="W920" s="210"/>
      <c r="X920" s="210"/>
    </row>
    <row r="921" spans="1:24" ht="15.75" customHeight="1" x14ac:dyDescent="0.25">
      <c r="A921" s="210"/>
      <c r="B921" s="210"/>
      <c r="C921" s="210"/>
      <c r="D921" s="210"/>
      <c r="E921" s="210"/>
      <c r="F921" s="210"/>
      <c r="G921" s="210"/>
      <c r="H921" s="210"/>
      <c r="I921" s="210"/>
      <c r="J921" s="210"/>
      <c r="K921" s="210"/>
      <c r="L921" s="210"/>
      <c r="M921" s="210"/>
      <c r="N921" s="210"/>
      <c r="O921" s="210"/>
      <c r="P921" s="210"/>
      <c r="Q921" s="210"/>
      <c r="R921" s="210"/>
      <c r="S921" s="210"/>
      <c r="T921" s="210"/>
      <c r="U921" s="210"/>
      <c r="V921" s="210"/>
      <c r="W921" s="210"/>
      <c r="X921" s="210"/>
    </row>
    <row r="922" spans="1:24" ht="15.75" customHeight="1" x14ac:dyDescent="0.25">
      <c r="A922" s="210"/>
      <c r="B922" s="210"/>
      <c r="C922" s="210"/>
      <c r="D922" s="210"/>
      <c r="E922" s="210"/>
      <c r="F922" s="210"/>
      <c r="G922" s="210"/>
      <c r="H922" s="210"/>
      <c r="I922" s="210"/>
      <c r="J922" s="210"/>
      <c r="K922" s="210"/>
      <c r="L922" s="210"/>
      <c r="M922" s="210"/>
      <c r="N922" s="210"/>
      <c r="O922" s="210"/>
      <c r="P922" s="210"/>
      <c r="Q922" s="210"/>
      <c r="R922" s="210"/>
      <c r="S922" s="210"/>
      <c r="T922" s="210"/>
      <c r="U922" s="210"/>
      <c r="V922" s="210"/>
      <c r="W922" s="210"/>
      <c r="X922" s="210"/>
    </row>
    <row r="923" spans="1:24" ht="15.75" customHeight="1" x14ac:dyDescent="0.25">
      <c r="A923" s="210"/>
      <c r="B923" s="210"/>
      <c r="C923" s="210"/>
      <c r="D923" s="210"/>
      <c r="E923" s="210"/>
      <c r="F923" s="210"/>
      <c r="G923" s="210"/>
      <c r="H923" s="210"/>
      <c r="I923" s="210"/>
      <c r="J923" s="210"/>
      <c r="K923" s="210"/>
      <c r="L923" s="210"/>
      <c r="M923" s="210"/>
      <c r="N923" s="210"/>
      <c r="O923" s="210"/>
      <c r="P923" s="210"/>
      <c r="Q923" s="210"/>
      <c r="R923" s="210"/>
      <c r="S923" s="210"/>
      <c r="T923" s="210"/>
      <c r="U923" s="210"/>
      <c r="V923" s="210"/>
      <c r="W923" s="210"/>
      <c r="X923" s="210"/>
    </row>
    <row r="924" spans="1:24" ht="15.75" customHeight="1" x14ac:dyDescent="0.25">
      <c r="A924" s="210"/>
      <c r="B924" s="210"/>
      <c r="C924" s="210"/>
      <c r="D924" s="210"/>
      <c r="E924" s="210"/>
      <c r="F924" s="210"/>
      <c r="G924" s="210"/>
      <c r="H924" s="210"/>
      <c r="I924" s="210"/>
      <c r="J924" s="210"/>
      <c r="K924" s="210"/>
      <c r="L924" s="210"/>
      <c r="M924" s="210"/>
      <c r="N924" s="210"/>
      <c r="O924" s="210"/>
      <c r="P924" s="210"/>
      <c r="Q924" s="210"/>
      <c r="R924" s="210"/>
      <c r="S924" s="210"/>
      <c r="T924" s="210"/>
      <c r="U924" s="210"/>
      <c r="V924" s="210"/>
      <c r="W924" s="210"/>
      <c r="X924" s="210"/>
    </row>
    <row r="925" spans="1:24" ht="15.75" customHeight="1" x14ac:dyDescent="0.25">
      <c r="A925" s="210"/>
      <c r="B925" s="210"/>
      <c r="C925" s="210"/>
      <c r="D925" s="210"/>
      <c r="E925" s="210"/>
      <c r="F925" s="210"/>
      <c r="G925" s="210"/>
      <c r="H925" s="210"/>
      <c r="I925" s="210"/>
      <c r="J925" s="210"/>
      <c r="K925" s="210"/>
      <c r="L925" s="210"/>
      <c r="M925" s="210"/>
      <c r="N925" s="210"/>
      <c r="O925" s="210"/>
      <c r="P925" s="210"/>
      <c r="Q925" s="210"/>
      <c r="R925" s="210"/>
      <c r="S925" s="210"/>
      <c r="T925" s="210"/>
      <c r="U925" s="210"/>
      <c r="V925" s="210"/>
      <c r="W925" s="210"/>
      <c r="X925" s="210"/>
    </row>
    <row r="926" spans="1:24" ht="15.75" customHeight="1" x14ac:dyDescent="0.25">
      <c r="A926" s="210"/>
      <c r="B926" s="210"/>
      <c r="C926" s="210"/>
      <c r="D926" s="210"/>
      <c r="E926" s="210"/>
      <c r="F926" s="210"/>
      <c r="G926" s="210"/>
      <c r="H926" s="210"/>
      <c r="I926" s="210"/>
      <c r="J926" s="210"/>
      <c r="K926" s="210"/>
      <c r="L926" s="210"/>
      <c r="M926" s="210"/>
      <c r="N926" s="210"/>
      <c r="O926" s="210"/>
      <c r="P926" s="210"/>
      <c r="Q926" s="210"/>
      <c r="R926" s="210"/>
      <c r="S926" s="210"/>
      <c r="T926" s="210"/>
      <c r="U926" s="210"/>
      <c r="V926" s="210"/>
      <c r="W926" s="210"/>
      <c r="X926" s="210"/>
    </row>
    <row r="927" spans="1:24" ht="15.75" customHeight="1" x14ac:dyDescent="0.25">
      <c r="A927" s="210"/>
      <c r="B927" s="210"/>
      <c r="C927" s="210"/>
      <c r="D927" s="210"/>
      <c r="E927" s="210"/>
      <c r="F927" s="210"/>
      <c r="G927" s="210"/>
      <c r="H927" s="210"/>
      <c r="I927" s="210"/>
      <c r="J927" s="210"/>
      <c r="K927" s="210"/>
      <c r="L927" s="210"/>
      <c r="M927" s="210"/>
      <c r="N927" s="210"/>
      <c r="O927" s="210"/>
      <c r="P927" s="210"/>
      <c r="Q927" s="210"/>
      <c r="R927" s="210"/>
      <c r="S927" s="210"/>
      <c r="T927" s="210"/>
      <c r="U927" s="210"/>
      <c r="V927" s="210"/>
      <c r="W927" s="210"/>
      <c r="X927" s="210"/>
    </row>
    <row r="928" spans="1:24" ht="15.75" customHeight="1" x14ac:dyDescent="0.25">
      <c r="A928" s="210"/>
      <c r="B928" s="210"/>
      <c r="C928" s="210"/>
      <c r="D928" s="210"/>
      <c r="E928" s="210"/>
      <c r="F928" s="210"/>
      <c r="G928" s="210"/>
      <c r="H928" s="210"/>
      <c r="I928" s="210"/>
      <c r="J928" s="210"/>
      <c r="K928" s="210"/>
      <c r="L928" s="210"/>
      <c r="M928" s="210"/>
      <c r="N928" s="210"/>
      <c r="O928" s="210"/>
      <c r="P928" s="210"/>
      <c r="Q928" s="210"/>
      <c r="R928" s="210"/>
      <c r="S928" s="210"/>
      <c r="T928" s="210"/>
      <c r="U928" s="210"/>
      <c r="V928" s="210"/>
      <c r="W928" s="210"/>
      <c r="X928" s="210"/>
    </row>
    <row r="929" spans="1:24" ht="15.75" customHeight="1" x14ac:dyDescent="0.25">
      <c r="A929" s="210"/>
      <c r="B929" s="210"/>
      <c r="C929" s="210"/>
      <c r="D929" s="210"/>
      <c r="E929" s="210"/>
      <c r="F929" s="210"/>
      <c r="G929" s="210"/>
      <c r="H929" s="210"/>
      <c r="I929" s="210"/>
      <c r="J929" s="210"/>
      <c r="K929" s="210"/>
      <c r="L929" s="210"/>
      <c r="M929" s="210"/>
      <c r="N929" s="210"/>
      <c r="O929" s="210"/>
      <c r="P929" s="210"/>
      <c r="Q929" s="210"/>
      <c r="R929" s="210"/>
      <c r="S929" s="210"/>
      <c r="T929" s="210"/>
      <c r="U929" s="210"/>
      <c r="V929" s="210"/>
      <c r="W929" s="210"/>
      <c r="X929" s="210"/>
    </row>
    <row r="930" spans="1:24" ht="15.75" customHeight="1" x14ac:dyDescent="0.25">
      <c r="A930" s="210"/>
      <c r="B930" s="210"/>
      <c r="C930" s="210"/>
      <c r="D930" s="210"/>
      <c r="E930" s="210"/>
      <c r="F930" s="210"/>
      <c r="G930" s="210"/>
      <c r="H930" s="210"/>
      <c r="I930" s="210"/>
      <c r="J930" s="210"/>
      <c r="K930" s="210"/>
      <c r="L930" s="210"/>
      <c r="M930" s="210"/>
      <c r="N930" s="210"/>
      <c r="O930" s="210"/>
      <c r="P930" s="210"/>
      <c r="Q930" s="210"/>
      <c r="R930" s="210"/>
      <c r="S930" s="210"/>
      <c r="T930" s="210"/>
      <c r="U930" s="210"/>
      <c r="V930" s="210"/>
      <c r="W930" s="210"/>
      <c r="X930" s="210"/>
    </row>
    <row r="931" spans="1:24" ht="15.75" customHeight="1" x14ac:dyDescent="0.25">
      <c r="A931" s="210"/>
      <c r="B931" s="210"/>
      <c r="C931" s="210"/>
      <c r="D931" s="210"/>
      <c r="E931" s="210"/>
      <c r="F931" s="210"/>
      <c r="G931" s="210"/>
      <c r="H931" s="210"/>
      <c r="I931" s="210"/>
      <c r="J931" s="210"/>
      <c r="K931" s="210"/>
      <c r="L931" s="210"/>
      <c r="M931" s="210"/>
      <c r="N931" s="210"/>
      <c r="O931" s="210"/>
      <c r="P931" s="210"/>
      <c r="Q931" s="210"/>
      <c r="R931" s="210"/>
      <c r="S931" s="210"/>
      <c r="T931" s="210"/>
      <c r="U931" s="210"/>
      <c r="V931" s="210"/>
      <c r="W931" s="210"/>
      <c r="X931" s="210"/>
    </row>
    <row r="932" spans="1:24" ht="15.75" customHeight="1" x14ac:dyDescent="0.25">
      <c r="A932" s="210"/>
      <c r="B932" s="210"/>
      <c r="C932" s="210"/>
      <c r="D932" s="210"/>
      <c r="E932" s="210"/>
      <c r="F932" s="210"/>
      <c r="G932" s="210"/>
      <c r="H932" s="210"/>
      <c r="I932" s="210"/>
      <c r="J932" s="210"/>
      <c r="K932" s="210"/>
      <c r="L932" s="210"/>
      <c r="M932" s="210"/>
      <c r="N932" s="210"/>
      <c r="O932" s="210"/>
      <c r="P932" s="210"/>
      <c r="Q932" s="210"/>
      <c r="R932" s="210"/>
      <c r="S932" s="210"/>
      <c r="T932" s="210"/>
      <c r="U932" s="210"/>
      <c r="V932" s="210"/>
      <c r="W932" s="210"/>
      <c r="X932" s="210"/>
    </row>
    <row r="933" spans="1:24" ht="15.75" customHeight="1" x14ac:dyDescent="0.25">
      <c r="A933" s="210"/>
      <c r="B933" s="210"/>
      <c r="C933" s="210"/>
      <c r="D933" s="210"/>
      <c r="E933" s="210"/>
      <c r="F933" s="210"/>
      <c r="G933" s="210"/>
      <c r="H933" s="210"/>
      <c r="I933" s="210"/>
      <c r="J933" s="210"/>
      <c r="K933" s="210"/>
      <c r="L933" s="210"/>
      <c r="M933" s="210"/>
      <c r="N933" s="210"/>
      <c r="O933" s="210"/>
      <c r="P933" s="210"/>
      <c r="Q933" s="210"/>
      <c r="R933" s="210"/>
      <c r="S933" s="210"/>
      <c r="T933" s="210"/>
      <c r="U933" s="210"/>
      <c r="V933" s="210"/>
      <c r="W933" s="210"/>
      <c r="X933" s="210"/>
    </row>
    <row r="934" spans="1:24" ht="15.75" customHeight="1" x14ac:dyDescent="0.25">
      <c r="A934" s="210"/>
      <c r="B934" s="210"/>
      <c r="C934" s="210"/>
      <c r="D934" s="210"/>
      <c r="E934" s="210"/>
      <c r="F934" s="210"/>
      <c r="G934" s="210"/>
      <c r="H934" s="210"/>
      <c r="I934" s="210"/>
      <c r="J934" s="210"/>
      <c r="K934" s="210"/>
      <c r="L934" s="210"/>
      <c r="M934" s="210"/>
      <c r="N934" s="210"/>
      <c r="O934" s="210"/>
      <c r="P934" s="210"/>
      <c r="Q934" s="210"/>
      <c r="R934" s="210"/>
      <c r="S934" s="210"/>
      <c r="T934" s="210"/>
      <c r="U934" s="210"/>
      <c r="V934" s="210"/>
      <c r="W934" s="210"/>
      <c r="X934" s="210"/>
    </row>
    <row r="935" spans="1:24" ht="15.75" customHeight="1" x14ac:dyDescent="0.25">
      <c r="A935" s="210"/>
      <c r="B935" s="210"/>
      <c r="C935" s="210"/>
      <c r="D935" s="210"/>
      <c r="E935" s="210"/>
      <c r="F935" s="210"/>
      <c r="G935" s="210"/>
      <c r="H935" s="210"/>
      <c r="I935" s="210"/>
      <c r="J935" s="210"/>
      <c r="K935" s="210"/>
      <c r="L935" s="210"/>
      <c r="M935" s="210"/>
      <c r="N935" s="210"/>
      <c r="O935" s="210"/>
      <c r="P935" s="210"/>
      <c r="Q935" s="210"/>
      <c r="R935" s="210"/>
      <c r="S935" s="210"/>
      <c r="T935" s="210"/>
      <c r="U935" s="210"/>
      <c r="V935" s="210"/>
      <c r="W935" s="210"/>
      <c r="X935" s="210"/>
    </row>
    <row r="936" spans="1:24" ht="15.75" customHeight="1" x14ac:dyDescent="0.25">
      <c r="A936" s="210"/>
      <c r="B936" s="210"/>
      <c r="C936" s="210"/>
      <c r="D936" s="210"/>
      <c r="E936" s="210"/>
      <c r="F936" s="210"/>
      <c r="G936" s="210"/>
      <c r="H936" s="210"/>
      <c r="I936" s="210"/>
      <c r="J936" s="210"/>
      <c r="K936" s="210"/>
      <c r="L936" s="210"/>
      <c r="M936" s="210"/>
      <c r="N936" s="210"/>
      <c r="O936" s="210"/>
      <c r="P936" s="210"/>
      <c r="Q936" s="210"/>
      <c r="R936" s="210"/>
      <c r="S936" s="210"/>
      <c r="T936" s="210"/>
      <c r="U936" s="210"/>
      <c r="V936" s="210"/>
      <c r="W936" s="210"/>
      <c r="X936" s="210"/>
    </row>
    <row r="937" spans="1:24" ht="15.75" customHeight="1" x14ac:dyDescent="0.25">
      <c r="A937" s="210"/>
      <c r="B937" s="210"/>
      <c r="C937" s="210"/>
      <c r="D937" s="210"/>
      <c r="E937" s="210"/>
      <c r="F937" s="210"/>
      <c r="G937" s="210"/>
      <c r="H937" s="210"/>
      <c r="I937" s="210"/>
      <c r="J937" s="210"/>
      <c r="K937" s="210"/>
      <c r="L937" s="210"/>
      <c r="M937" s="210"/>
      <c r="N937" s="210"/>
      <c r="O937" s="210"/>
      <c r="P937" s="210"/>
      <c r="Q937" s="210"/>
      <c r="R937" s="210"/>
      <c r="S937" s="210"/>
      <c r="T937" s="210"/>
      <c r="U937" s="210"/>
      <c r="V937" s="210"/>
      <c r="W937" s="210"/>
      <c r="X937" s="210"/>
    </row>
    <row r="938" spans="1:24" ht="15.75" customHeight="1" x14ac:dyDescent="0.25">
      <c r="A938" s="210"/>
      <c r="B938" s="210"/>
      <c r="C938" s="210"/>
      <c r="D938" s="210"/>
      <c r="E938" s="210"/>
      <c r="F938" s="210"/>
      <c r="G938" s="210"/>
      <c r="H938" s="210"/>
      <c r="I938" s="210"/>
      <c r="J938" s="210"/>
      <c r="K938" s="210"/>
      <c r="L938" s="210"/>
      <c r="M938" s="210"/>
      <c r="N938" s="210"/>
      <c r="O938" s="210"/>
      <c r="P938" s="210"/>
      <c r="Q938" s="210"/>
      <c r="R938" s="210"/>
      <c r="S938" s="210"/>
      <c r="T938" s="210"/>
      <c r="U938" s="210"/>
      <c r="V938" s="210"/>
      <c r="W938" s="210"/>
      <c r="X938" s="210"/>
    </row>
    <row r="939" spans="1:24" ht="15.75" customHeight="1" x14ac:dyDescent="0.25">
      <c r="A939" s="210"/>
      <c r="B939" s="210"/>
      <c r="C939" s="210"/>
      <c r="D939" s="210"/>
      <c r="E939" s="210"/>
      <c r="F939" s="210"/>
      <c r="G939" s="210"/>
      <c r="H939" s="210"/>
      <c r="I939" s="210"/>
      <c r="J939" s="210"/>
      <c r="K939" s="210"/>
      <c r="L939" s="210"/>
      <c r="M939" s="210"/>
      <c r="N939" s="210"/>
      <c r="O939" s="210"/>
      <c r="P939" s="210"/>
      <c r="Q939" s="210"/>
      <c r="R939" s="210"/>
      <c r="S939" s="210"/>
      <c r="T939" s="210"/>
      <c r="U939" s="210"/>
      <c r="V939" s="210"/>
      <c r="W939" s="210"/>
      <c r="X939" s="210"/>
    </row>
    <row r="940" spans="1:24" ht="15.75" customHeight="1" x14ac:dyDescent="0.25">
      <c r="A940" s="210"/>
      <c r="B940" s="210"/>
      <c r="C940" s="210"/>
      <c r="D940" s="210"/>
      <c r="E940" s="210"/>
      <c r="F940" s="210"/>
      <c r="G940" s="210"/>
      <c r="H940" s="210"/>
      <c r="I940" s="210"/>
      <c r="J940" s="210"/>
      <c r="K940" s="210"/>
      <c r="L940" s="210"/>
      <c r="M940" s="210"/>
      <c r="N940" s="210"/>
      <c r="O940" s="210"/>
      <c r="P940" s="210"/>
      <c r="Q940" s="210"/>
      <c r="R940" s="210"/>
      <c r="S940" s="210"/>
      <c r="T940" s="210"/>
      <c r="U940" s="210"/>
      <c r="V940" s="210"/>
      <c r="W940" s="210"/>
      <c r="X940" s="210"/>
    </row>
    <row r="941" spans="1:24" ht="15.75" customHeight="1" x14ac:dyDescent="0.25">
      <c r="A941" s="210"/>
      <c r="B941" s="210"/>
      <c r="C941" s="210"/>
      <c r="D941" s="210"/>
      <c r="E941" s="210"/>
      <c r="F941" s="210"/>
      <c r="G941" s="210"/>
      <c r="H941" s="210"/>
      <c r="I941" s="210"/>
      <c r="J941" s="210"/>
      <c r="K941" s="210"/>
      <c r="L941" s="210"/>
      <c r="M941" s="210"/>
      <c r="N941" s="210"/>
      <c r="O941" s="210"/>
      <c r="P941" s="210"/>
      <c r="Q941" s="210"/>
      <c r="R941" s="210"/>
      <c r="S941" s="210"/>
      <c r="T941" s="210"/>
      <c r="U941" s="210"/>
      <c r="V941" s="210"/>
      <c r="W941" s="210"/>
      <c r="X941" s="210"/>
    </row>
    <row r="942" spans="1:24" ht="15.75" customHeight="1" x14ac:dyDescent="0.25">
      <c r="A942" s="210"/>
      <c r="B942" s="210"/>
      <c r="C942" s="210"/>
      <c r="D942" s="210"/>
      <c r="E942" s="210"/>
      <c r="F942" s="210"/>
      <c r="G942" s="210"/>
      <c r="H942" s="210"/>
      <c r="I942" s="210"/>
      <c r="J942" s="210"/>
      <c r="K942" s="210"/>
      <c r="L942" s="210"/>
      <c r="M942" s="210"/>
      <c r="N942" s="210"/>
      <c r="O942" s="210"/>
      <c r="P942" s="210"/>
      <c r="Q942" s="210"/>
      <c r="R942" s="210"/>
      <c r="S942" s="210"/>
      <c r="T942" s="210"/>
      <c r="U942" s="210"/>
      <c r="V942" s="210"/>
      <c r="W942" s="210"/>
      <c r="X942" s="210"/>
    </row>
    <row r="943" spans="1:24" ht="15.75" customHeight="1" x14ac:dyDescent="0.25">
      <c r="A943" s="210"/>
      <c r="B943" s="210"/>
      <c r="C943" s="210"/>
      <c r="D943" s="210"/>
      <c r="E943" s="210"/>
      <c r="F943" s="210"/>
      <c r="G943" s="210"/>
      <c r="H943" s="210"/>
      <c r="I943" s="210"/>
      <c r="J943" s="210"/>
      <c r="K943" s="210"/>
      <c r="L943" s="210"/>
      <c r="M943" s="210"/>
      <c r="N943" s="210"/>
      <c r="O943" s="210"/>
      <c r="P943" s="210"/>
      <c r="Q943" s="210"/>
      <c r="R943" s="210"/>
      <c r="S943" s="210"/>
      <c r="T943" s="210"/>
      <c r="U943" s="210"/>
      <c r="V943" s="210"/>
      <c r="W943" s="210"/>
      <c r="X943" s="210"/>
    </row>
    <row r="944" spans="1:24" ht="15.75" customHeight="1" x14ac:dyDescent="0.25">
      <c r="A944" s="210"/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210"/>
      <c r="P944" s="210"/>
      <c r="Q944" s="210"/>
      <c r="R944" s="210"/>
      <c r="S944" s="210"/>
      <c r="T944" s="210"/>
      <c r="U944" s="210"/>
      <c r="V944" s="210"/>
      <c r="W944" s="210"/>
      <c r="X944" s="210"/>
    </row>
    <row r="945" spans="1:24" ht="15.75" customHeight="1" x14ac:dyDescent="0.25">
      <c r="A945" s="210"/>
      <c r="B945" s="210"/>
      <c r="C945" s="210"/>
      <c r="D945" s="210"/>
      <c r="E945" s="210"/>
      <c r="F945" s="210"/>
      <c r="G945" s="210"/>
      <c r="H945" s="210"/>
      <c r="I945" s="210"/>
      <c r="J945" s="210"/>
      <c r="K945" s="210"/>
      <c r="L945" s="210"/>
      <c r="M945" s="210"/>
      <c r="N945" s="210"/>
      <c r="O945" s="210"/>
      <c r="P945" s="210"/>
      <c r="Q945" s="210"/>
      <c r="R945" s="210"/>
      <c r="S945" s="210"/>
      <c r="T945" s="210"/>
      <c r="U945" s="210"/>
      <c r="V945" s="210"/>
      <c r="W945" s="210"/>
      <c r="X945" s="210"/>
    </row>
    <row r="946" spans="1:24" ht="15.75" customHeight="1" x14ac:dyDescent="0.25">
      <c r="A946" s="210"/>
      <c r="B946" s="210"/>
      <c r="C946" s="210"/>
      <c r="D946" s="210"/>
      <c r="E946" s="210"/>
      <c r="F946" s="210"/>
      <c r="G946" s="210"/>
      <c r="H946" s="210"/>
      <c r="I946" s="210"/>
      <c r="J946" s="210"/>
      <c r="K946" s="210"/>
      <c r="L946" s="210"/>
      <c r="M946" s="210"/>
      <c r="N946" s="210"/>
      <c r="O946" s="210"/>
      <c r="P946" s="210"/>
      <c r="Q946" s="210"/>
      <c r="R946" s="210"/>
      <c r="S946" s="210"/>
      <c r="T946" s="210"/>
      <c r="U946" s="210"/>
      <c r="V946" s="210"/>
      <c r="W946" s="210"/>
      <c r="X946" s="210"/>
    </row>
    <row r="947" spans="1:24" ht="15.75" customHeight="1" x14ac:dyDescent="0.25">
      <c r="A947" s="210"/>
      <c r="B947" s="210"/>
      <c r="C947" s="210"/>
      <c r="D947" s="210"/>
      <c r="E947" s="210"/>
      <c r="F947" s="210"/>
      <c r="G947" s="210"/>
      <c r="H947" s="210"/>
      <c r="I947" s="210"/>
      <c r="J947" s="210"/>
      <c r="K947" s="210"/>
      <c r="L947" s="210"/>
      <c r="M947" s="210"/>
      <c r="N947" s="210"/>
      <c r="O947" s="210"/>
      <c r="P947" s="210"/>
      <c r="Q947" s="210"/>
      <c r="R947" s="210"/>
      <c r="S947" s="210"/>
      <c r="T947" s="210"/>
      <c r="U947" s="210"/>
      <c r="V947" s="210"/>
      <c r="W947" s="210"/>
      <c r="X947" s="210"/>
    </row>
    <row r="948" spans="1:24" ht="15.75" customHeight="1" x14ac:dyDescent="0.25">
      <c r="A948" s="210"/>
      <c r="B948" s="210"/>
      <c r="C948" s="210"/>
      <c r="D948" s="210"/>
      <c r="E948" s="210"/>
      <c r="F948" s="210"/>
      <c r="G948" s="210"/>
      <c r="H948" s="210"/>
      <c r="I948" s="210"/>
      <c r="J948" s="210"/>
      <c r="K948" s="210"/>
      <c r="L948" s="210"/>
      <c r="M948" s="210"/>
      <c r="N948" s="210"/>
      <c r="O948" s="210"/>
      <c r="P948" s="210"/>
      <c r="Q948" s="210"/>
      <c r="R948" s="210"/>
      <c r="S948" s="210"/>
      <c r="T948" s="210"/>
      <c r="U948" s="210"/>
      <c r="V948" s="210"/>
      <c r="W948" s="210"/>
      <c r="X948" s="210"/>
    </row>
    <row r="949" spans="1:24" ht="15.75" customHeight="1" x14ac:dyDescent="0.25">
      <c r="A949" s="210"/>
      <c r="B949" s="210"/>
      <c r="C949" s="210"/>
      <c r="D949" s="210"/>
      <c r="E949" s="210"/>
      <c r="F949" s="210"/>
      <c r="G949" s="210"/>
      <c r="H949" s="210"/>
      <c r="I949" s="210"/>
      <c r="J949" s="210"/>
      <c r="K949" s="210"/>
      <c r="L949" s="210"/>
      <c r="M949" s="210"/>
      <c r="N949" s="210"/>
      <c r="O949" s="210"/>
      <c r="P949" s="210"/>
      <c r="Q949" s="210"/>
      <c r="R949" s="210"/>
      <c r="S949" s="210"/>
      <c r="T949" s="210"/>
      <c r="U949" s="210"/>
      <c r="V949" s="210"/>
      <c r="W949" s="210"/>
      <c r="X949" s="210"/>
    </row>
    <row r="950" spans="1:24" ht="15.75" customHeight="1" x14ac:dyDescent="0.25">
      <c r="A950" s="210"/>
      <c r="B950" s="210"/>
      <c r="C950" s="210"/>
      <c r="D950" s="210"/>
      <c r="E950" s="210"/>
      <c r="F950" s="210"/>
      <c r="G950" s="210"/>
      <c r="H950" s="210"/>
      <c r="I950" s="210"/>
      <c r="J950" s="210"/>
      <c r="K950" s="210"/>
      <c r="L950" s="210"/>
      <c r="M950" s="210"/>
      <c r="N950" s="210"/>
      <c r="O950" s="210"/>
      <c r="P950" s="210"/>
      <c r="Q950" s="210"/>
      <c r="R950" s="210"/>
      <c r="S950" s="210"/>
      <c r="T950" s="210"/>
      <c r="U950" s="210"/>
      <c r="V950" s="210"/>
      <c r="W950" s="210"/>
      <c r="X950" s="210"/>
    </row>
    <row r="951" spans="1:24" ht="15.75" customHeight="1" x14ac:dyDescent="0.25">
      <c r="A951" s="210"/>
      <c r="B951" s="210"/>
      <c r="C951" s="210"/>
      <c r="D951" s="210"/>
      <c r="E951" s="210"/>
      <c r="F951" s="210"/>
      <c r="G951" s="210"/>
      <c r="H951" s="210"/>
      <c r="I951" s="210"/>
      <c r="J951" s="210"/>
      <c r="K951" s="210"/>
      <c r="L951" s="210"/>
      <c r="M951" s="210"/>
      <c r="N951" s="210"/>
      <c r="O951" s="210"/>
      <c r="P951" s="210"/>
      <c r="Q951" s="210"/>
      <c r="R951" s="210"/>
      <c r="S951" s="210"/>
      <c r="T951" s="210"/>
      <c r="U951" s="210"/>
      <c r="V951" s="210"/>
      <c r="W951" s="210"/>
      <c r="X951" s="210"/>
    </row>
    <row r="952" spans="1:24" ht="15.75" customHeight="1" x14ac:dyDescent="0.25">
      <c r="A952" s="210"/>
      <c r="B952" s="210"/>
      <c r="C952" s="210"/>
      <c r="D952" s="210"/>
      <c r="E952" s="210"/>
      <c r="F952" s="210"/>
      <c r="G952" s="210"/>
      <c r="H952" s="210"/>
      <c r="I952" s="210"/>
      <c r="J952" s="210"/>
      <c r="K952" s="210"/>
      <c r="L952" s="210"/>
      <c r="M952" s="210"/>
      <c r="N952" s="210"/>
      <c r="O952" s="210"/>
      <c r="P952" s="210"/>
      <c r="Q952" s="210"/>
      <c r="R952" s="210"/>
      <c r="S952" s="210"/>
      <c r="T952" s="210"/>
      <c r="U952" s="210"/>
      <c r="V952" s="210"/>
      <c r="W952" s="210"/>
      <c r="X952" s="210"/>
    </row>
    <row r="953" spans="1:24" ht="15.75" customHeight="1" x14ac:dyDescent="0.25">
      <c r="A953" s="210"/>
      <c r="B953" s="210"/>
      <c r="C953" s="210"/>
      <c r="D953" s="210"/>
      <c r="E953" s="210"/>
      <c r="F953" s="210"/>
      <c r="G953" s="210"/>
      <c r="H953" s="210"/>
      <c r="I953" s="210"/>
      <c r="J953" s="210"/>
      <c r="K953" s="210"/>
      <c r="L953" s="210"/>
      <c r="M953" s="210"/>
      <c r="N953" s="210"/>
      <c r="O953" s="210"/>
      <c r="P953" s="210"/>
      <c r="Q953" s="210"/>
      <c r="R953" s="210"/>
      <c r="S953" s="210"/>
      <c r="T953" s="210"/>
      <c r="U953" s="210"/>
      <c r="V953" s="210"/>
      <c r="W953" s="210"/>
      <c r="X953" s="210"/>
    </row>
    <row r="954" spans="1:24" ht="15.75" customHeight="1" x14ac:dyDescent="0.25">
      <c r="A954" s="210"/>
      <c r="B954" s="210"/>
      <c r="C954" s="210"/>
      <c r="D954" s="210"/>
      <c r="E954" s="210"/>
      <c r="F954" s="210"/>
      <c r="G954" s="210"/>
      <c r="H954" s="210"/>
      <c r="I954" s="210"/>
      <c r="J954" s="210"/>
      <c r="K954" s="210"/>
      <c r="L954" s="210"/>
      <c r="M954" s="210"/>
      <c r="N954" s="210"/>
      <c r="O954" s="210"/>
      <c r="P954" s="210"/>
      <c r="Q954" s="210"/>
      <c r="R954" s="210"/>
      <c r="S954" s="210"/>
      <c r="T954" s="210"/>
      <c r="U954" s="210"/>
      <c r="V954" s="210"/>
      <c r="W954" s="210"/>
      <c r="X954" s="210"/>
    </row>
    <row r="955" spans="1:24" ht="15.75" customHeight="1" x14ac:dyDescent="0.25">
      <c r="A955" s="210"/>
      <c r="B955" s="210"/>
      <c r="C955" s="210"/>
      <c r="D955" s="210"/>
      <c r="E955" s="210"/>
      <c r="F955" s="210"/>
      <c r="G955" s="210"/>
      <c r="H955" s="210"/>
      <c r="I955" s="210"/>
      <c r="J955" s="210"/>
      <c r="K955" s="210"/>
      <c r="L955" s="210"/>
      <c r="M955" s="210"/>
      <c r="N955" s="210"/>
      <c r="O955" s="210"/>
      <c r="P955" s="210"/>
      <c r="Q955" s="210"/>
      <c r="R955" s="210"/>
      <c r="S955" s="210"/>
      <c r="T955" s="210"/>
      <c r="U955" s="210"/>
      <c r="V955" s="210"/>
      <c r="W955" s="210"/>
      <c r="X955" s="210"/>
    </row>
    <row r="956" spans="1:24" ht="15.75" customHeight="1" x14ac:dyDescent="0.25">
      <c r="A956" s="210"/>
      <c r="B956" s="210"/>
      <c r="C956" s="210"/>
      <c r="D956" s="210"/>
      <c r="E956" s="210"/>
      <c r="F956" s="210"/>
      <c r="G956" s="210"/>
      <c r="H956" s="210"/>
      <c r="I956" s="210"/>
      <c r="J956" s="210"/>
      <c r="K956" s="210"/>
      <c r="L956" s="210"/>
      <c r="M956" s="210"/>
      <c r="N956" s="210"/>
      <c r="O956" s="210"/>
      <c r="P956" s="210"/>
      <c r="Q956" s="210"/>
      <c r="R956" s="210"/>
      <c r="S956" s="210"/>
      <c r="T956" s="210"/>
      <c r="U956" s="210"/>
      <c r="V956" s="210"/>
      <c r="W956" s="210"/>
      <c r="X956" s="210"/>
    </row>
    <row r="957" spans="1:24" ht="15.75" customHeight="1" x14ac:dyDescent="0.25">
      <c r="A957" s="210"/>
      <c r="B957" s="210"/>
      <c r="C957" s="210"/>
      <c r="D957" s="210"/>
      <c r="E957" s="210"/>
      <c r="F957" s="210"/>
      <c r="G957" s="210"/>
      <c r="H957" s="210"/>
      <c r="I957" s="210"/>
      <c r="J957" s="210"/>
      <c r="K957" s="210"/>
      <c r="L957" s="210"/>
      <c r="M957" s="210"/>
      <c r="N957" s="210"/>
      <c r="O957" s="210"/>
      <c r="P957" s="210"/>
      <c r="Q957" s="210"/>
      <c r="R957" s="210"/>
      <c r="S957" s="210"/>
      <c r="T957" s="210"/>
      <c r="U957" s="210"/>
      <c r="V957" s="210"/>
      <c r="W957" s="210"/>
      <c r="X957" s="210"/>
    </row>
    <row r="958" spans="1:24" ht="15.75" customHeight="1" x14ac:dyDescent="0.25">
      <c r="A958" s="210"/>
      <c r="B958" s="210"/>
      <c r="C958" s="210"/>
      <c r="D958" s="210"/>
      <c r="E958" s="210"/>
      <c r="F958" s="210"/>
      <c r="G958" s="210"/>
      <c r="H958" s="210"/>
      <c r="I958" s="210"/>
      <c r="J958" s="210"/>
      <c r="K958" s="210"/>
      <c r="L958" s="210"/>
      <c r="M958" s="210"/>
      <c r="N958" s="210"/>
      <c r="O958" s="210"/>
      <c r="P958" s="210"/>
      <c r="Q958" s="210"/>
      <c r="R958" s="210"/>
      <c r="S958" s="210"/>
      <c r="T958" s="210"/>
      <c r="U958" s="210"/>
      <c r="V958" s="210"/>
      <c r="W958" s="210"/>
      <c r="X958" s="210"/>
    </row>
    <row r="959" spans="1:24" ht="15.75" customHeight="1" x14ac:dyDescent="0.25">
      <c r="A959" s="210"/>
      <c r="B959" s="210"/>
      <c r="C959" s="210"/>
      <c r="D959" s="210"/>
      <c r="E959" s="210"/>
      <c r="F959" s="210"/>
      <c r="G959" s="210"/>
      <c r="H959" s="210"/>
      <c r="I959" s="210"/>
      <c r="J959" s="210"/>
      <c r="K959" s="210"/>
      <c r="L959" s="210"/>
      <c r="M959" s="210"/>
      <c r="N959" s="210"/>
      <c r="O959" s="210"/>
      <c r="P959" s="210"/>
      <c r="Q959" s="210"/>
      <c r="R959" s="210"/>
      <c r="S959" s="210"/>
      <c r="T959" s="210"/>
      <c r="U959" s="210"/>
      <c r="V959" s="210"/>
      <c r="W959" s="210"/>
      <c r="X959" s="210"/>
    </row>
    <row r="960" spans="1:24" ht="15.75" customHeight="1" x14ac:dyDescent="0.25">
      <c r="A960" s="210"/>
      <c r="B960" s="210"/>
      <c r="C960" s="210"/>
      <c r="D960" s="210"/>
      <c r="E960" s="210"/>
      <c r="F960" s="210"/>
      <c r="G960" s="210"/>
      <c r="H960" s="210"/>
      <c r="I960" s="210"/>
      <c r="J960" s="210"/>
      <c r="K960" s="210"/>
      <c r="L960" s="210"/>
      <c r="M960" s="210"/>
      <c r="N960" s="210"/>
      <c r="O960" s="210"/>
      <c r="P960" s="210"/>
      <c r="Q960" s="210"/>
      <c r="R960" s="210"/>
      <c r="S960" s="210"/>
      <c r="T960" s="210"/>
      <c r="U960" s="210"/>
      <c r="V960" s="210"/>
      <c r="W960" s="210"/>
      <c r="X960" s="210"/>
    </row>
    <row r="961" spans="1:24" ht="15.75" customHeight="1" x14ac:dyDescent="0.25">
      <c r="A961" s="210"/>
      <c r="B961" s="210"/>
      <c r="C961" s="210"/>
      <c r="D961" s="210"/>
      <c r="E961" s="210"/>
      <c r="F961" s="210"/>
      <c r="G961" s="210"/>
      <c r="H961" s="210"/>
      <c r="I961" s="210"/>
      <c r="J961" s="210"/>
      <c r="K961" s="210"/>
      <c r="L961" s="210"/>
      <c r="M961" s="210"/>
      <c r="N961" s="210"/>
      <c r="O961" s="210"/>
      <c r="P961" s="210"/>
      <c r="Q961" s="210"/>
      <c r="R961" s="210"/>
      <c r="S961" s="210"/>
      <c r="T961" s="210"/>
      <c r="U961" s="210"/>
      <c r="V961" s="210"/>
      <c r="W961" s="210"/>
      <c r="X961" s="210"/>
    </row>
    <row r="962" spans="1:24" ht="15.75" customHeight="1" x14ac:dyDescent="0.25">
      <c r="A962" s="210"/>
      <c r="B962" s="210"/>
      <c r="C962" s="210"/>
      <c r="D962" s="210"/>
      <c r="E962" s="210"/>
      <c r="F962" s="210"/>
      <c r="G962" s="210"/>
      <c r="H962" s="210"/>
      <c r="I962" s="210"/>
      <c r="J962" s="210"/>
      <c r="K962" s="210"/>
      <c r="L962" s="210"/>
      <c r="M962" s="210"/>
      <c r="N962" s="210"/>
      <c r="O962" s="210"/>
      <c r="P962" s="210"/>
      <c r="Q962" s="210"/>
      <c r="R962" s="210"/>
      <c r="S962" s="210"/>
      <c r="T962" s="210"/>
      <c r="U962" s="210"/>
      <c r="V962" s="210"/>
      <c r="W962" s="210"/>
      <c r="X962" s="210"/>
    </row>
    <row r="963" spans="1:24" ht="15.75" customHeight="1" x14ac:dyDescent="0.25">
      <c r="A963" s="210"/>
      <c r="B963" s="210"/>
      <c r="C963" s="210"/>
      <c r="D963" s="210"/>
      <c r="E963" s="210"/>
      <c r="F963" s="210"/>
      <c r="G963" s="210"/>
      <c r="H963" s="210"/>
      <c r="I963" s="210"/>
      <c r="J963" s="210"/>
      <c r="K963" s="210"/>
      <c r="L963" s="210"/>
      <c r="M963" s="210"/>
      <c r="N963" s="210"/>
      <c r="O963" s="210"/>
      <c r="P963" s="210"/>
      <c r="Q963" s="210"/>
      <c r="R963" s="210"/>
      <c r="S963" s="210"/>
      <c r="T963" s="210"/>
      <c r="U963" s="210"/>
      <c r="V963" s="210"/>
      <c r="W963" s="210"/>
      <c r="X963" s="210"/>
    </row>
    <row r="964" spans="1:24" ht="15.75" customHeight="1" x14ac:dyDescent="0.25">
      <c r="A964" s="210"/>
      <c r="B964" s="210"/>
      <c r="C964" s="210"/>
      <c r="D964" s="210"/>
      <c r="E964" s="210"/>
      <c r="F964" s="210"/>
      <c r="G964" s="210"/>
      <c r="H964" s="210"/>
      <c r="I964" s="210"/>
      <c r="J964" s="210"/>
      <c r="K964" s="210"/>
      <c r="L964" s="210"/>
      <c r="M964" s="210"/>
      <c r="N964" s="210"/>
      <c r="O964" s="210"/>
      <c r="P964" s="210"/>
      <c r="Q964" s="210"/>
      <c r="R964" s="210"/>
      <c r="S964" s="210"/>
      <c r="T964" s="210"/>
      <c r="U964" s="210"/>
      <c r="V964" s="210"/>
      <c r="W964" s="210"/>
      <c r="X964" s="210"/>
    </row>
    <row r="965" spans="1:24" ht="15.75" customHeight="1" x14ac:dyDescent="0.25">
      <c r="A965" s="210"/>
      <c r="B965" s="210"/>
      <c r="C965" s="210"/>
      <c r="D965" s="210"/>
      <c r="E965" s="210"/>
      <c r="F965" s="210"/>
      <c r="G965" s="210"/>
      <c r="H965" s="210"/>
      <c r="I965" s="210"/>
      <c r="J965" s="210"/>
      <c r="K965" s="210"/>
      <c r="L965" s="210"/>
      <c r="M965" s="210"/>
      <c r="N965" s="210"/>
      <c r="O965" s="210"/>
      <c r="P965" s="210"/>
      <c r="Q965" s="210"/>
      <c r="R965" s="210"/>
      <c r="S965" s="210"/>
      <c r="T965" s="210"/>
      <c r="U965" s="210"/>
      <c r="V965" s="210"/>
      <c r="W965" s="210"/>
      <c r="X965" s="210"/>
    </row>
    <row r="966" spans="1:24" ht="15.75" customHeight="1" x14ac:dyDescent="0.25">
      <c r="A966" s="210"/>
      <c r="B966" s="210"/>
      <c r="C966" s="210"/>
      <c r="D966" s="210"/>
      <c r="E966" s="210"/>
      <c r="F966" s="210"/>
      <c r="G966" s="210"/>
      <c r="H966" s="210"/>
      <c r="I966" s="210"/>
      <c r="J966" s="210"/>
      <c r="K966" s="210"/>
      <c r="L966" s="210"/>
      <c r="M966" s="210"/>
      <c r="N966" s="210"/>
      <c r="O966" s="210"/>
      <c r="P966" s="210"/>
      <c r="Q966" s="210"/>
      <c r="R966" s="210"/>
      <c r="S966" s="210"/>
      <c r="T966" s="210"/>
      <c r="U966" s="210"/>
      <c r="V966" s="210"/>
      <c r="W966" s="210"/>
      <c r="X966" s="210"/>
    </row>
    <row r="967" spans="1:24" ht="15.75" customHeight="1" x14ac:dyDescent="0.25">
      <c r="A967" s="210"/>
      <c r="B967" s="210"/>
      <c r="C967" s="210"/>
      <c r="D967" s="210"/>
      <c r="E967" s="210"/>
      <c r="F967" s="210"/>
      <c r="G967" s="210"/>
      <c r="H967" s="210"/>
      <c r="I967" s="210"/>
      <c r="J967" s="210"/>
      <c r="K967" s="210"/>
      <c r="L967" s="210"/>
      <c r="M967" s="210"/>
      <c r="N967" s="210"/>
      <c r="O967" s="210"/>
      <c r="P967" s="210"/>
      <c r="Q967" s="210"/>
      <c r="R967" s="210"/>
      <c r="S967" s="210"/>
      <c r="T967" s="210"/>
      <c r="U967" s="210"/>
      <c r="V967" s="210"/>
      <c r="W967" s="210"/>
      <c r="X967" s="210"/>
    </row>
    <row r="968" spans="1:24" ht="15.75" customHeight="1" x14ac:dyDescent="0.25">
      <c r="A968" s="210"/>
      <c r="B968" s="210"/>
      <c r="C968" s="210"/>
      <c r="D968" s="210"/>
      <c r="E968" s="210"/>
      <c r="F968" s="210"/>
      <c r="G968" s="210"/>
      <c r="H968" s="210"/>
      <c r="I968" s="210"/>
      <c r="J968" s="210"/>
      <c r="K968" s="210"/>
      <c r="L968" s="210"/>
      <c r="M968" s="210"/>
      <c r="N968" s="210"/>
      <c r="O968" s="210"/>
      <c r="P968" s="210"/>
      <c r="Q968" s="210"/>
      <c r="R968" s="210"/>
      <c r="S968" s="210"/>
      <c r="T968" s="210"/>
      <c r="U968" s="210"/>
      <c r="V968" s="210"/>
      <c r="W968" s="210"/>
      <c r="X968" s="210"/>
    </row>
    <row r="969" spans="1:24" ht="15.75" customHeight="1" x14ac:dyDescent="0.25">
      <c r="A969" s="210"/>
      <c r="B969" s="210"/>
      <c r="C969" s="210"/>
      <c r="D969" s="210"/>
      <c r="E969" s="210"/>
      <c r="F969" s="210"/>
      <c r="G969" s="210"/>
      <c r="H969" s="210"/>
      <c r="I969" s="210"/>
      <c r="J969" s="210"/>
      <c r="K969" s="210"/>
      <c r="L969" s="210"/>
      <c r="M969" s="210"/>
      <c r="N969" s="210"/>
      <c r="O969" s="210"/>
      <c r="P969" s="210"/>
      <c r="Q969" s="210"/>
      <c r="R969" s="210"/>
      <c r="S969" s="210"/>
      <c r="T969" s="210"/>
      <c r="U969" s="210"/>
      <c r="V969" s="210"/>
      <c r="W969" s="210"/>
      <c r="X969" s="210"/>
    </row>
    <row r="970" spans="1:24" ht="15.75" customHeight="1" x14ac:dyDescent="0.25">
      <c r="A970" s="210"/>
      <c r="B970" s="210"/>
      <c r="C970" s="210"/>
      <c r="D970" s="210"/>
      <c r="E970" s="210"/>
      <c r="F970" s="210"/>
      <c r="G970" s="210"/>
      <c r="H970" s="210"/>
      <c r="I970" s="210"/>
      <c r="J970" s="210"/>
      <c r="K970" s="210"/>
      <c r="L970" s="210"/>
      <c r="M970" s="210"/>
      <c r="N970" s="210"/>
      <c r="O970" s="210"/>
      <c r="P970" s="210"/>
      <c r="Q970" s="210"/>
      <c r="R970" s="210"/>
      <c r="S970" s="210"/>
      <c r="T970" s="210"/>
      <c r="U970" s="210"/>
      <c r="V970" s="210"/>
      <c r="W970" s="210"/>
      <c r="X970" s="210"/>
    </row>
    <row r="971" spans="1:24" ht="15.75" customHeight="1" x14ac:dyDescent="0.25">
      <c r="A971" s="210"/>
      <c r="B971" s="210"/>
      <c r="C971" s="210"/>
      <c r="D971" s="210"/>
      <c r="E971" s="210"/>
      <c r="F971" s="210"/>
      <c r="G971" s="210"/>
      <c r="H971" s="210"/>
      <c r="I971" s="210"/>
      <c r="J971" s="210"/>
      <c r="K971" s="210"/>
      <c r="L971" s="210"/>
      <c r="M971" s="210"/>
      <c r="N971" s="210"/>
      <c r="O971" s="210"/>
      <c r="P971" s="210"/>
      <c r="Q971" s="210"/>
      <c r="R971" s="210"/>
      <c r="S971" s="210"/>
      <c r="T971" s="210"/>
      <c r="U971" s="210"/>
      <c r="V971" s="210"/>
      <c r="W971" s="210"/>
      <c r="X971" s="210"/>
    </row>
    <row r="972" spans="1:24" ht="15.75" customHeight="1" x14ac:dyDescent="0.25">
      <c r="A972" s="210"/>
      <c r="B972" s="210"/>
      <c r="C972" s="210"/>
      <c r="D972" s="210"/>
      <c r="E972" s="210"/>
      <c r="F972" s="210"/>
      <c r="G972" s="210"/>
      <c r="H972" s="210"/>
      <c r="I972" s="210"/>
      <c r="J972" s="210"/>
      <c r="K972" s="210"/>
      <c r="L972" s="210"/>
      <c r="M972" s="210"/>
      <c r="N972" s="210"/>
      <c r="O972" s="210"/>
      <c r="P972" s="210"/>
      <c r="Q972" s="210"/>
      <c r="R972" s="210"/>
      <c r="S972" s="210"/>
      <c r="T972" s="210"/>
      <c r="U972" s="210"/>
      <c r="V972" s="210"/>
      <c r="W972" s="210"/>
      <c r="X972" s="210"/>
    </row>
    <row r="973" spans="1:24" ht="15.75" customHeight="1" x14ac:dyDescent="0.25">
      <c r="A973" s="210"/>
      <c r="B973" s="210"/>
      <c r="C973" s="210"/>
      <c r="D973" s="210"/>
      <c r="E973" s="210"/>
      <c r="F973" s="210"/>
      <c r="G973" s="210"/>
      <c r="H973" s="210"/>
      <c r="I973" s="210"/>
      <c r="J973" s="210"/>
      <c r="K973" s="210"/>
      <c r="L973" s="210"/>
      <c r="M973" s="210"/>
      <c r="N973" s="210"/>
      <c r="O973" s="210"/>
      <c r="P973" s="210"/>
      <c r="Q973" s="210"/>
      <c r="R973" s="210"/>
      <c r="S973" s="210"/>
      <c r="T973" s="210"/>
      <c r="U973" s="210"/>
      <c r="V973" s="210"/>
      <c r="W973" s="210"/>
      <c r="X973" s="210"/>
    </row>
    <row r="974" spans="1:24" ht="15.75" customHeight="1" x14ac:dyDescent="0.25">
      <c r="A974" s="210"/>
      <c r="B974" s="210"/>
      <c r="C974" s="210"/>
      <c r="D974" s="210"/>
      <c r="E974" s="210"/>
      <c r="F974" s="210"/>
      <c r="G974" s="210"/>
      <c r="H974" s="210"/>
      <c r="I974" s="210"/>
      <c r="J974" s="210"/>
      <c r="K974" s="210"/>
      <c r="L974" s="210"/>
      <c r="M974" s="210"/>
      <c r="N974" s="210"/>
      <c r="O974" s="210"/>
      <c r="P974" s="210"/>
      <c r="Q974" s="210"/>
      <c r="R974" s="210"/>
      <c r="S974" s="210"/>
      <c r="T974" s="210"/>
      <c r="U974" s="210"/>
      <c r="V974" s="210"/>
      <c r="W974" s="210"/>
      <c r="X974" s="210"/>
    </row>
    <row r="975" spans="1:24" ht="15.75" customHeight="1" x14ac:dyDescent="0.25">
      <c r="A975" s="210"/>
      <c r="B975" s="210"/>
      <c r="C975" s="210"/>
      <c r="D975" s="210"/>
      <c r="E975" s="210"/>
      <c r="F975" s="210"/>
      <c r="G975" s="210"/>
      <c r="H975" s="210"/>
      <c r="I975" s="210"/>
      <c r="J975" s="210"/>
      <c r="K975" s="210"/>
      <c r="L975" s="210"/>
      <c r="M975" s="210"/>
      <c r="N975" s="210"/>
      <c r="O975" s="210"/>
      <c r="P975" s="210"/>
      <c r="Q975" s="210"/>
      <c r="R975" s="210"/>
      <c r="S975" s="210"/>
      <c r="T975" s="210"/>
      <c r="U975" s="210"/>
      <c r="V975" s="210"/>
      <c r="W975" s="210"/>
      <c r="X975" s="210"/>
    </row>
    <row r="976" spans="1:24" ht="15.75" customHeight="1" x14ac:dyDescent="0.25">
      <c r="A976" s="210"/>
      <c r="B976" s="210"/>
      <c r="C976" s="210"/>
      <c r="D976" s="210"/>
      <c r="E976" s="210"/>
      <c r="F976" s="210"/>
      <c r="G976" s="210"/>
      <c r="H976" s="210"/>
      <c r="I976" s="210"/>
      <c r="J976" s="210"/>
      <c r="K976" s="210"/>
      <c r="L976" s="210"/>
      <c r="M976" s="210"/>
      <c r="N976" s="210"/>
      <c r="O976" s="210"/>
      <c r="P976" s="210"/>
      <c r="Q976" s="210"/>
      <c r="R976" s="210"/>
      <c r="S976" s="210"/>
      <c r="T976" s="210"/>
      <c r="U976" s="210"/>
      <c r="V976" s="210"/>
      <c r="W976" s="210"/>
      <c r="X976" s="210"/>
    </row>
    <row r="977" spans="1:24" ht="15.75" customHeight="1" x14ac:dyDescent="0.25">
      <c r="A977" s="210"/>
      <c r="B977" s="210"/>
      <c r="C977" s="210"/>
      <c r="D977" s="210"/>
      <c r="E977" s="210"/>
      <c r="F977" s="210"/>
      <c r="G977" s="210"/>
      <c r="H977" s="210"/>
      <c r="I977" s="210"/>
      <c r="J977" s="210"/>
      <c r="K977" s="210"/>
      <c r="L977" s="210"/>
      <c r="M977" s="210"/>
      <c r="N977" s="210"/>
      <c r="O977" s="210"/>
      <c r="P977" s="210"/>
      <c r="Q977" s="210"/>
      <c r="R977" s="210"/>
      <c r="S977" s="210"/>
      <c r="T977" s="210"/>
      <c r="U977" s="210"/>
      <c r="V977" s="210"/>
      <c r="W977" s="210"/>
      <c r="X977" s="210"/>
    </row>
    <row r="978" spans="1:24" ht="15.75" customHeight="1" x14ac:dyDescent="0.25">
      <c r="A978" s="210"/>
      <c r="B978" s="210"/>
      <c r="C978" s="210"/>
      <c r="D978" s="210"/>
      <c r="E978" s="210"/>
      <c r="F978" s="210"/>
      <c r="G978" s="210"/>
      <c r="H978" s="210"/>
      <c r="I978" s="210"/>
      <c r="J978" s="210"/>
      <c r="K978" s="210"/>
      <c r="L978" s="210"/>
      <c r="M978" s="210"/>
      <c r="N978" s="210"/>
      <c r="O978" s="210"/>
      <c r="P978" s="210"/>
      <c r="Q978" s="210"/>
      <c r="R978" s="210"/>
      <c r="S978" s="210"/>
      <c r="T978" s="210"/>
      <c r="U978" s="210"/>
      <c r="V978" s="210"/>
      <c r="W978" s="210"/>
      <c r="X978" s="210"/>
    </row>
    <row r="979" spans="1:24" ht="15.75" customHeight="1" x14ac:dyDescent="0.25">
      <c r="A979" s="210"/>
      <c r="B979" s="210"/>
      <c r="C979" s="210"/>
      <c r="D979" s="210"/>
      <c r="E979" s="210"/>
      <c r="F979" s="210"/>
      <c r="G979" s="210"/>
      <c r="H979" s="210"/>
      <c r="I979" s="210"/>
      <c r="J979" s="210"/>
      <c r="K979" s="210"/>
      <c r="L979" s="210"/>
      <c r="M979" s="210"/>
      <c r="N979" s="210"/>
      <c r="O979" s="210"/>
      <c r="P979" s="210"/>
      <c r="Q979" s="210"/>
      <c r="R979" s="210"/>
      <c r="S979" s="210"/>
      <c r="T979" s="210"/>
      <c r="U979" s="210"/>
      <c r="V979" s="210"/>
      <c r="W979" s="210"/>
      <c r="X979" s="210"/>
    </row>
    <row r="980" spans="1:24" ht="15.75" customHeight="1" x14ac:dyDescent="0.25">
      <c r="A980" s="210"/>
      <c r="B980" s="210"/>
      <c r="C980" s="210"/>
      <c r="D980" s="210"/>
      <c r="E980" s="210"/>
      <c r="F980" s="210"/>
      <c r="G980" s="210"/>
      <c r="H980" s="210"/>
      <c r="I980" s="210"/>
      <c r="J980" s="210"/>
      <c r="K980" s="210"/>
      <c r="L980" s="210"/>
      <c r="M980" s="210"/>
      <c r="N980" s="210"/>
      <c r="O980" s="210"/>
      <c r="P980" s="210"/>
      <c r="Q980" s="210"/>
      <c r="R980" s="210"/>
      <c r="S980" s="210"/>
      <c r="T980" s="210"/>
      <c r="U980" s="210"/>
      <c r="V980" s="210"/>
      <c r="W980" s="210"/>
      <c r="X980" s="210"/>
    </row>
    <row r="981" spans="1:24" ht="15.75" customHeight="1" x14ac:dyDescent="0.25">
      <c r="A981" s="210"/>
      <c r="B981" s="210"/>
      <c r="C981" s="210"/>
      <c r="D981" s="210"/>
      <c r="E981" s="210"/>
      <c r="F981" s="210"/>
      <c r="G981" s="210"/>
      <c r="H981" s="210"/>
      <c r="I981" s="210"/>
      <c r="J981" s="210"/>
      <c r="K981" s="210"/>
      <c r="L981" s="210"/>
      <c r="M981" s="210"/>
      <c r="N981" s="210"/>
      <c r="O981" s="210"/>
      <c r="P981" s="210"/>
      <c r="Q981" s="210"/>
      <c r="R981" s="210"/>
      <c r="S981" s="210"/>
      <c r="T981" s="210"/>
      <c r="U981" s="210"/>
      <c r="V981" s="210"/>
      <c r="W981" s="210"/>
      <c r="X981" s="210"/>
    </row>
    <row r="982" spans="1:24" ht="15.75" customHeight="1" x14ac:dyDescent="0.25">
      <c r="A982" s="210"/>
      <c r="B982" s="210"/>
      <c r="C982" s="210"/>
      <c r="D982" s="210"/>
      <c r="E982" s="210"/>
      <c r="F982" s="210"/>
      <c r="G982" s="210"/>
      <c r="H982" s="210"/>
      <c r="I982" s="210"/>
      <c r="J982" s="210"/>
      <c r="K982" s="210"/>
      <c r="L982" s="210"/>
      <c r="M982" s="210"/>
      <c r="N982" s="210"/>
      <c r="O982" s="210"/>
      <c r="P982" s="210"/>
      <c r="Q982" s="210"/>
      <c r="R982" s="210"/>
      <c r="S982" s="210"/>
      <c r="T982" s="210"/>
      <c r="U982" s="210"/>
      <c r="V982" s="210"/>
      <c r="W982" s="210"/>
      <c r="X982" s="210"/>
    </row>
    <row r="983" spans="1:24" ht="15.75" customHeight="1" x14ac:dyDescent="0.25">
      <c r="A983" s="210"/>
      <c r="B983" s="210"/>
      <c r="C983" s="210"/>
      <c r="D983" s="210"/>
      <c r="E983" s="210"/>
      <c r="F983" s="210"/>
      <c r="G983" s="210"/>
      <c r="H983" s="210"/>
      <c r="I983" s="210"/>
      <c r="J983" s="210"/>
      <c r="K983" s="210"/>
      <c r="L983" s="210"/>
      <c r="M983" s="210"/>
      <c r="N983" s="210"/>
      <c r="O983" s="210"/>
      <c r="P983" s="210"/>
      <c r="Q983" s="210"/>
      <c r="R983" s="210"/>
      <c r="S983" s="210"/>
      <c r="T983" s="210"/>
      <c r="U983" s="210"/>
      <c r="V983" s="210"/>
      <c r="W983" s="210"/>
      <c r="X983" s="210"/>
    </row>
    <row r="984" spans="1:24" ht="15.75" customHeight="1" x14ac:dyDescent="0.25">
      <c r="A984" s="210"/>
      <c r="B984" s="210"/>
      <c r="C984" s="210"/>
      <c r="D984" s="210"/>
      <c r="E984" s="210"/>
      <c r="F984" s="210"/>
      <c r="G984" s="210"/>
      <c r="H984" s="210"/>
      <c r="I984" s="210"/>
      <c r="J984" s="210"/>
      <c r="K984" s="210"/>
      <c r="L984" s="210"/>
      <c r="M984" s="210"/>
      <c r="N984" s="210"/>
      <c r="O984" s="210"/>
      <c r="P984" s="210"/>
      <c r="Q984" s="210"/>
      <c r="R984" s="210"/>
      <c r="S984" s="210"/>
      <c r="T984" s="210"/>
      <c r="U984" s="210"/>
      <c r="V984" s="210"/>
      <c r="W984" s="210"/>
      <c r="X984" s="210"/>
    </row>
    <row r="985" spans="1:24" ht="15.75" customHeight="1" x14ac:dyDescent="0.25">
      <c r="A985" s="210"/>
      <c r="B985" s="210"/>
      <c r="C985" s="210"/>
      <c r="D985" s="210"/>
      <c r="E985" s="210"/>
      <c r="F985" s="210"/>
      <c r="G985" s="210"/>
      <c r="H985" s="210"/>
      <c r="I985" s="210"/>
      <c r="J985" s="210"/>
      <c r="K985" s="210"/>
      <c r="L985" s="210"/>
      <c r="M985" s="210"/>
      <c r="N985" s="210"/>
      <c r="O985" s="210"/>
      <c r="P985" s="210"/>
      <c r="Q985" s="210"/>
      <c r="R985" s="210"/>
      <c r="S985" s="210"/>
      <c r="T985" s="210"/>
      <c r="U985" s="210"/>
      <c r="V985" s="210"/>
      <c r="W985" s="210"/>
      <c r="X985" s="210"/>
    </row>
    <row r="986" spans="1:24" ht="15.75" customHeight="1" x14ac:dyDescent="0.25">
      <c r="A986" s="210"/>
      <c r="B986" s="210"/>
      <c r="C986" s="210"/>
      <c r="D986" s="210"/>
      <c r="E986" s="210"/>
      <c r="F986" s="210"/>
      <c r="G986" s="210"/>
      <c r="H986" s="210"/>
      <c r="I986" s="210"/>
      <c r="J986" s="210"/>
      <c r="K986" s="210"/>
      <c r="L986" s="210"/>
      <c r="M986" s="210"/>
      <c r="N986" s="210"/>
      <c r="O986" s="210"/>
      <c r="P986" s="210"/>
      <c r="Q986" s="210"/>
      <c r="R986" s="210"/>
      <c r="S986" s="210"/>
      <c r="T986" s="210"/>
      <c r="U986" s="210"/>
      <c r="V986" s="210"/>
      <c r="W986" s="210"/>
      <c r="X986" s="210"/>
    </row>
    <row r="987" spans="1:24" ht="15.75" customHeight="1" x14ac:dyDescent="0.25">
      <c r="A987" s="210"/>
      <c r="B987" s="210"/>
      <c r="C987" s="210"/>
      <c r="D987" s="210"/>
      <c r="E987" s="210"/>
      <c r="F987" s="210"/>
      <c r="G987" s="210"/>
      <c r="H987" s="210"/>
      <c r="I987" s="210"/>
      <c r="J987" s="210"/>
      <c r="K987" s="210"/>
      <c r="L987" s="210"/>
      <c r="M987" s="210"/>
      <c r="N987" s="210"/>
      <c r="O987" s="210"/>
      <c r="P987" s="210"/>
      <c r="Q987" s="210"/>
      <c r="R987" s="210"/>
      <c r="S987" s="210"/>
      <c r="T987" s="210"/>
      <c r="U987" s="210"/>
      <c r="V987" s="210"/>
      <c r="W987" s="210"/>
      <c r="X987" s="210"/>
    </row>
    <row r="988" spans="1:24" ht="15.75" customHeight="1" x14ac:dyDescent="0.25">
      <c r="A988" s="210"/>
      <c r="B988" s="210"/>
      <c r="C988" s="210"/>
      <c r="D988" s="210"/>
      <c r="E988" s="210"/>
      <c r="F988" s="210"/>
      <c r="G988" s="210"/>
      <c r="H988" s="210"/>
      <c r="I988" s="210"/>
      <c r="J988" s="210"/>
      <c r="K988" s="210"/>
      <c r="L988" s="210"/>
      <c r="M988" s="210"/>
      <c r="N988" s="210"/>
      <c r="O988" s="210"/>
      <c r="P988" s="210"/>
      <c r="Q988" s="210"/>
      <c r="R988" s="210"/>
      <c r="S988" s="210"/>
      <c r="T988" s="210"/>
      <c r="U988" s="210"/>
      <c r="V988" s="210"/>
      <c r="W988" s="210"/>
      <c r="X988" s="210"/>
    </row>
    <row r="989" spans="1:24" ht="15.75" customHeight="1" x14ac:dyDescent="0.25">
      <c r="A989" s="210"/>
      <c r="B989" s="210"/>
      <c r="C989" s="210"/>
      <c r="D989" s="210"/>
      <c r="E989" s="210"/>
      <c r="F989" s="210"/>
      <c r="G989" s="210"/>
      <c r="H989" s="210"/>
      <c r="I989" s="210"/>
      <c r="J989" s="210"/>
      <c r="K989" s="210"/>
      <c r="L989" s="210"/>
      <c r="M989" s="210"/>
      <c r="N989" s="210"/>
      <c r="O989" s="210"/>
      <c r="P989" s="210"/>
      <c r="Q989" s="210"/>
      <c r="R989" s="210"/>
      <c r="S989" s="210"/>
      <c r="T989" s="210"/>
      <c r="U989" s="210"/>
      <c r="V989" s="210"/>
      <c r="W989" s="210"/>
      <c r="X989" s="210"/>
    </row>
    <row r="990" spans="1:24" ht="15.75" customHeight="1" x14ac:dyDescent="0.25">
      <c r="A990" s="210"/>
      <c r="B990" s="210"/>
      <c r="C990" s="210"/>
      <c r="D990" s="210"/>
      <c r="E990" s="210"/>
      <c r="F990" s="210"/>
      <c r="G990" s="210"/>
      <c r="H990" s="210"/>
      <c r="I990" s="210"/>
      <c r="J990" s="210"/>
      <c r="K990" s="210"/>
      <c r="L990" s="210"/>
      <c r="M990" s="210"/>
      <c r="N990" s="210"/>
      <c r="O990" s="210"/>
      <c r="P990" s="210"/>
      <c r="Q990" s="210"/>
      <c r="R990" s="210"/>
      <c r="S990" s="210"/>
      <c r="T990" s="210"/>
      <c r="U990" s="210"/>
      <c r="V990" s="210"/>
      <c r="W990" s="210"/>
      <c r="X990" s="210"/>
    </row>
    <row r="991" spans="1:24" ht="15.75" customHeight="1" x14ac:dyDescent="0.25">
      <c r="A991" s="210"/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210"/>
      <c r="P991" s="210"/>
      <c r="Q991" s="210"/>
      <c r="R991" s="210"/>
      <c r="S991" s="210"/>
      <c r="T991" s="210"/>
      <c r="U991" s="210"/>
      <c r="V991" s="210"/>
      <c r="W991" s="210"/>
      <c r="X991" s="210"/>
    </row>
    <row r="992" spans="1:24" ht="15.75" customHeight="1" x14ac:dyDescent="0.25">
      <c r="A992" s="210"/>
      <c r="B992" s="210"/>
      <c r="C992" s="210"/>
      <c r="D992" s="210"/>
      <c r="E992" s="210"/>
      <c r="F992" s="210"/>
      <c r="G992" s="210"/>
      <c r="H992" s="210"/>
      <c r="I992" s="210"/>
      <c r="J992" s="210"/>
      <c r="K992" s="210"/>
      <c r="L992" s="210"/>
      <c r="M992" s="210"/>
      <c r="N992" s="210"/>
      <c r="O992" s="210"/>
      <c r="P992" s="210"/>
      <c r="Q992" s="210"/>
      <c r="R992" s="210"/>
      <c r="S992" s="210"/>
      <c r="T992" s="210"/>
      <c r="U992" s="210"/>
      <c r="V992" s="210"/>
      <c r="W992" s="210"/>
      <c r="X992" s="210"/>
    </row>
    <row r="993" spans="1:24" ht="15.75" customHeight="1" x14ac:dyDescent="0.25">
      <c r="A993" s="210"/>
      <c r="B993" s="210"/>
      <c r="C993" s="210"/>
      <c r="D993" s="210"/>
      <c r="E993" s="210"/>
      <c r="F993" s="210"/>
      <c r="G993" s="210"/>
      <c r="H993" s="210"/>
      <c r="I993" s="210"/>
      <c r="J993" s="210"/>
      <c r="K993" s="210"/>
      <c r="L993" s="210"/>
      <c r="M993" s="210"/>
      <c r="N993" s="210"/>
      <c r="O993" s="210"/>
      <c r="P993" s="210"/>
      <c r="Q993" s="210"/>
      <c r="R993" s="210"/>
      <c r="S993" s="210"/>
      <c r="T993" s="210"/>
      <c r="U993" s="210"/>
      <c r="V993" s="210"/>
      <c r="W993" s="210"/>
      <c r="X993" s="210"/>
    </row>
    <row r="994" spans="1:24" ht="15.75" customHeight="1" x14ac:dyDescent="0.25">
      <c r="A994" s="210"/>
      <c r="B994" s="210"/>
      <c r="C994" s="210"/>
      <c r="D994" s="210"/>
      <c r="E994" s="210"/>
      <c r="F994" s="210"/>
      <c r="G994" s="210"/>
      <c r="H994" s="210"/>
      <c r="I994" s="210"/>
      <c r="J994" s="210"/>
      <c r="K994" s="210"/>
      <c r="L994" s="210"/>
      <c r="M994" s="210"/>
      <c r="N994" s="210"/>
      <c r="O994" s="210"/>
      <c r="P994" s="210"/>
      <c r="Q994" s="210"/>
      <c r="R994" s="210"/>
      <c r="S994" s="210"/>
      <c r="T994" s="210"/>
      <c r="U994" s="210"/>
      <c r="V994" s="210"/>
      <c r="W994" s="210"/>
      <c r="X994" s="210"/>
    </row>
    <row r="995" spans="1:24" ht="15.75" customHeight="1" x14ac:dyDescent="0.25">
      <c r="A995" s="210"/>
      <c r="B995" s="210"/>
      <c r="C995" s="210"/>
      <c r="D995" s="210"/>
      <c r="E995" s="210"/>
      <c r="F995" s="210"/>
      <c r="G995" s="210"/>
      <c r="H995" s="210"/>
      <c r="I995" s="210"/>
      <c r="J995" s="210"/>
      <c r="K995" s="210"/>
      <c r="L995" s="210"/>
      <c r="M995" s="210"/>
      <c r="N995" s="210"/>
      <c r="O995" s="210"/>
      <c r="P995" s="210"/>
      <c r="Q995" s="210"/>
      <c r="R995" s="210"/>
      <c r="S995" s="210"/>
      <c r="T995" s="210"/>
      <c r="U995" s="210"/>
      <c r="V995" s="210"/>
      <c r="W995" s="210"/>
      <c r="X995" s="210"/>
    </row>
    <row r="996" spans="1:24" ht="15.75" customHeight="1" x14ac:dyDescent="0.25">
      <c r="A996" s="210"/>
      <c r="B996" s="210"/>
      <c r="C996" s="210"/>
      <c r="D996" s="210"/>
      <c r="E996" s="210"/>
      <c r="F996" s="210"/>
      <c r="G996" s="210"/>
      <c r="H996" s="210"/>
      <c r="I996" s="210"/>
      <c r="J996" s="210"/>
      <c r="K996" s="210"/>
      <c r="L996" s="210"/>
      <c r="M996" s="210"/>
      <c r="N996" s="210"/>
      <c r="O996" s="210"/>
      <c r="P996" s="210"/>
      <c r="Q996" s="210"/>
      <c r="R996" s="210"/>
      <c r="S996" s="210"/>
      <c r="T996" s="210"/>
      <c r="U996" s="210"/>
      <c r="V996" s="210"/>
      <c r="W996" s="210"/>
      <c r="X996" s="210"/>
    </row>
    <row r="997" spans="1:24" ht="15.75" customHeight="1" x14ac:dyDescent="0.25">
      <c r="A997" s="210"/>
      <c r="B997" s="210"/>
      <c r="C997" s="210"/>
      <c r="D997" s="210"/>
      <c r="E997" s="210"/>
      <c r="F997" s="210"/>
      <c r="G997" s="210"/>
      <c r="H997" s="210"/>
      <c r="I997" s="210"/>
      <c r="J997" s="210"/>
      <c r="K997" s="210"/>
      <c r="L997" s="210"/>
      <c r="M997" s="210"/>
      <c r="N997" s="210"/>
      <c r="O997" s="210"/>
      <c r="P997" s="210"/>
      <c r="Q997" s="210"/>
      <c r="R997" s="210"/>
      <c r="S997" s="210"/>
      <c r="T997" s="210"/>
      <c r="U997" s="210"/>
      <c r="V997" s="210"/>
      <c r="W997" s="210"/>
      <c r="X997" s="210"/>
    </row>
    <row r="998" spans="1:24" ht="15.75" customHeight="1" x14ac:dyDescent="0.25">
      <c r="A998" s="210"/>
      <c r="B998" s="210"/>
      <c r="C998" s="210"/>
      <c r="D998" s="210"/>
      <c r="E998" s="210"/>
      <c r="F998" s="210"/>
      <c r="G998" s="210"/>
      <c r="H998" s="210"/>
      <c r="I998" s="210"/>
      <c r="J998" s="210"/>
      <c r="K998" s="210"/>
      <c r="L998" s="210"/>
      <c r="M998" s="210"/>
      <c r="N998" s="210"/>
      <c r="O998" s="210"/>
      <c r="P998" s="210"/>
      <c r="Q998" s="210"/>
      <c r="R998" s="210"/>
      <c r="S998" s="210"/>
      <c r="T998" s="210"/>
      <c r="U998" s="210"/>
      <c r="V998" s="210"/>
      <c r="W998" s="210"/>
      <c r="X998" s="210"/>
    </row>
    <row r="999" spans="1:24" ht="15.75" customHeight="1" x14ac:dyDescent="0.25">
      <c r="A999" s="210"/>
      <c r="B999" s="210"/>
      <c r="C999" s="210"/>
      <c r="D999" s="210"/>
      <c r="E999" s="210"/>
      <c r="F999" s="210"/>
      <c r="G999" s="210"/>
      <c r="H999" s="210"/>
      <c r="I999" s="210"/>
      <c r="J999" s="210"/>
      <c r="K999" s="210"/>
      <c r="L999" s="210"/>
      <c r="M999" s="210"/>
      <c r="N999" s="210"/>
      <c r="O999" s="210"/>
      <c r="P999" s="210"/>
      <c r="Q999" s="210"/>
      <c r="R999" s="210"/>
      <c r="S999" s="210"/>
      <c r="T999" s="210"/>
      <c r="U999" s="210"/>
      <c r="V999" s="210"/>
      <c r="W999" s="210"/>
      <c r="X999" s="210"/>
    </row>
    <row r="1000" spans="1:24" ht="15.75" customHeight="1" x14ac:dyDescent="0.25">
      <c r="A1000" s="210"/>
      <c r="B1000" s="210"/>
      <c r="C1000" s="210"/>
      <c r="D1000" s="210"/>
      <c r="E1000" s="210"/>
      <c r="F1000" s="210"/>
      <c r="G1000" s="210"/>
      <c r="H1000" s="210"/>
      <c r="I1000" s="210"/>
      <c r="J1000" s="210"/>
      <c r="K1000" s="210"/>
      <c r="L1000" s="210"/>
      <c r="M1000" s="210"/>
      <c r="N1000" s="210"/>
      <c r="O1000" s="210"/>
      <c r="P1000" s="210"/>
      <c r="Q1000" s="210"/>
      <c r="R1000" s="210"/>
      <c r="S1000" s="210"/>
      <c r="T1000" s="210"/>
      <c r="U1000" s="210"/>
      <c r="V1000" s="210"/>
      <c r="W1000" s="210"/>
      <c r="X1000" s="210"/>
    </row>
    <row r="1001" spans="1:24" ht="15" customHeight="1" x14ac:dyDescent="0.25">
      <c r="L1001" s="210"/>
      <c r="N1001" s="210"/>
    </row>
    <row r="1002" spans="1:24" ht="15" customHeight="1" x14ac:dyDescent="0.25">
      <c r="L1002" s="210"/>
      <c r="N1002" s="210"/>
    </row>
  </sheetData>
  <mergeCells count="18">
    <mergeCell ref="H21:I21"/>
    <mergeCell ref="M21:N21"/>
    <mergeCell ref="A1:S8"/>
    <mergeCell ref="H10:N10"/>
    <mergeCell ref="G16:R17"/>
    <mergeCell ref="H19:I19"/>
    <mergeCell ref="M19:N19"/>
    <mergeCell ref="H23:I23"/>
    <mergeCell ref="M23:N23"/>
    <mergeCell ref="H25:I25"/>
    <mergeCell ref="M25:N25"/>
    <mergeCell ref="H27:I27"/>
    <mergeCell ref="M27:N27"/>
    <mergeCell ref="H29:I29"/>
    <mergeCell ref="M29:N29"/>
    <mergeCell ref="H31:I31"/>
    <mergeCell ref="M31:N31"/>
    <mergeCell ref="H33:I33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d_veic_log">
                <anchor moveWithCells="1" sizeWithCells="1">
                  <from>
                    <xdr:col>15</xdr:col>
                    <xdr:colOff>504825</xdr:colOff>
                    <xdr:row>26</xdr:row>
                    <xdr:rowOff>200025</xdr:rowOff>
                  </from>
                  <to>
                    <xdr:col>15</xdr:col>
                    <xdr:colOff>1714500</xdr:colOff>
                    <xdr:row>28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08C5-9480-459A-B133-1B379F3CF5B2}">
  <sheetPr codeName="Planilha26"/>
  <dimension ref="A1:Y979"/>
  <sheetViews>
    <sheetView showGridLines="0" topLeftCell="A4" zoomScale="70" zoomScaleNormal="70" workbookViewId="0">
      <selection activeCell="T23" sqref="T23"/>
    </sheetView>
  </sheetViews>
  <sheetFormatPr defaultColWidth="14.42578125" defaultRowHeight="15" customHeight="1" x14ac:dyDescent="0.25"/>
  <cols>
    <col min="1" max="1" width="9.28515625" style="155" customWidth="1"/>
    <col min="2" max="3" width="10.28515625" style="155" customWidth="1"/>
    <col min="4" max="11" width="9.28515625" style="155" customWidth="1"/>
    <col min="12" max="12" width="70.7109375" style="155" customWidth="1"/>
    <col min="13" max="15" width="9.28515625" style="155" customWidth="1"/>
    <col min="16" max="21" width="8.7109375" style="155" customWidth="1"/>
    <col min="22" max="16384" width="14.42578125" style="155"/>
  </cols>
  <sheetData>
    <row r="1" spans="1:25" ht="15" customHeight="1" x14ac:dyDescent="0.25">
      <c r="A1" s="592" t="s">
        <v>183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  <c r="P1" s="592"/>
      <c r="Q1" s="156"/>
      <c r="R1" s="156"/>
      <c r="S1" s="156"/>
      <c r="T1" s="156"/>
      <c r="U1" s="156"/>
      <c r="V1" s="157"/>
      <c r="W1" s="157"/>
      <c r="X1" s="157"/>
      <c r="Y1" s="157"/>
    </row>
    <row r="2" spans="1:25" ht="15" customHeight="1" x14ac:dyDescent="0.25">
      <c r="A2" s="592"/>
      <c r="B2" s="592"/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  <c r="N2" s="592"/>
      <c r="O2" s="592"/>
      <c r="P2" s="592"/>
      <c r="Q2" s="156"/>
      <c r="R2" s="156"/>
      <c r="S2" s="156"/>
      <c r="T2" s="156"/>
      <c r="U2" s="156"/>
      <c r="V2" s="157"/>
      <c r="W2" s="157"/>
      <c r="X2" s="157"/>
      <c r="Y2" s="157"/>
    </row>
    <row r="3" spans="1:25" ht="15" customHeight="1" x14ac:dyDescent="0.25">
      <c r="A3" s="592"/>
      <c r="B3" s="592"/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156"/>
      <c r="R3" s="156"/>
      <c r="S3" s="156"/>
      <c r="T3" s="156"/>
      <c r="U3" s="156"/>
      <c r="V3" s="157"/>
      <c r="W3" s="157"/>
      <c r="X3" s="157"/>
      <c r="Y3" s="157"/>
    </row>
    <row r="4" spans="1:25" ht="15" customHeight="1" x14ac:dyDescent="0.25">
      <c r="A4" s="592"/>
      <c r="B4" s="592"/>
      <c r="C4" s="592"/>
      <c r="D4" s="592"/>
      <c r="E4" s="592"/>
      <c r="F4" s="592"/>
      <c r="G4" s="592"/>
      <c r="H4" s="592"/>
      <c r="I4" s="592"/>
      <c r="J4" s="592"/>
      <c r="K4" s="592"/>
      <c r="L4" s="592"/>
      <c r="M4" s="592"/>
      <c r="N4" s="592"/>
      <c r="O4" s="592"/>
      <c r="P4" s="592"/>
      <c r="Q4" s="156"/>
      <c r="R4" s="156"/>
      <c r="S4" s="156"/>
      <c r="T4" s="156"/>
      <c r="U4" s="156"/>
      <c r="V4" s="157"/>
      <c r="W4" s="157"/>
      <c r="X4" s="157"/>
      <c r="Y4" s="157"/>
    </row>
    <row r="5" spans="1:25" ht="15" customHeight="1" x14ac:dyDescent="0.25">
      <c r="A5" s="592"/>
      <c r="B5" s="592"/>
      <c r="C5" s="592"/>
      <c r="D5" s="592"/>
      <c r="E5" s="592"/>
      <c r="F5" s="592"/>
      <c r="G5" s="592"/>
      <c r="H5" s="592"/>
      <c r="I5" s="592"/>
      <c r="J5" s="592"/>
      <c r="K5" s="592"/>
      <c r="L5" s="592"/>
      <c r="M5" s="592"/>
      <c r="N5" s="592"/>
      <c r="O5" s="592"/>
      <c r="P5" s="592"/>
      <c r="Q5" s="156"/>
      <c r="R5" s="156"/>
      <c r="S5" s="156"/>
      <c r="T5" s="156"/>
      <c r="U5" s="156"/>
      <c r="V5" s="157"/>
      <c r="W5" s="157"/>
      <c r="X5" s="157"/>
      <c r="Y5" s="157"/>
    </row>
    <row r="6" spans="1:25" ht="15" customHeight="1" x14ac:dyDescent="0.25">
      <c r="A6" s="592"/>
      <c r="B6" s="592"/>
      <c r="C6" s="592"/>
      <c r="D6" s="592"/>
      <c r="E6" s="592"/>
      <c r="F6" s="592"/>
      <c r="G6" s="592"/>
      <c r="H6" s="592"/>
      <c r="I6" s="592"/>
      <c r="J6" s="592"/>
      <c r="K6" s="592"/>
      <c r="L6" s="592"/>
      <c r="M6" s="592"/>
      <c r="N6" s="592"/>
      <c r="O6" s="592"/>
      <c r="P6" s="592"/>
      <c r="Q6" s="156"/>
      <c r="R6" s="156"/>
      <c r="S6" s="156"/>
      <c r="T6" s="156"/>
      <c r="U6" s="156"/>
      <c r="V6" s="157"/>
      <c r="W6" s="157"/>
      <c r="X6" s="157"/>
      <c r="Y6" s="157"/>
    </row>
    <row r="7" spans="1:25" ht="15" customHeight="1" x14ac:dyDescent="0.25">
      <c r="A7" s="592"/>
      <c r="B7" s="592"/>
      <c r="C7" s="592"/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  <c r="O7" s="592"/>
      <c r="P7" s="592"/>
      <c r="Q7" s="156"/>
      <c r="R7" s="156"/>
      <c r="S7" s="156"/>
      <c r="T7" s="156"/>
      <c r="U7" s="156"/>
      <c r="V7" s="157"/>
      <c r="W7" s="157"/>
      <c r="X7" s="157"/>
      <c r="Y7" s="157"/>
    </row>
    <row r="8" spans="1:25" ht="15" customHeight="1" x14ac:dyDescent="0.25">
      <c r="A8" s="592"/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156"/>
      <c r="R8" s="156"/>
      <c r="S8" s="156"/>
      <c r="T8" s="156"/>
      <c r="U8" s="156"/>
      <c r="V8" s="157"/>
      <c r="W8" s="157"/>
      <c r="X8" s="157"/>
      <c r="Y8" s="157"/>
    </row>
    <row r="9" spans="1:25" ht="15" customHeight="1" x14ac:dyDescent="0.25">
      <c r="A9" s="599"/>
      <c r="B9" s="599"/>
      <c r="C9" s="599"/>
      <c r="D9" s="192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56"/>
      <c r="R9" s="156"/>
      <c r="S9" s="156"/>
      <c r="T9" s="156"/>
      <c r="U9" s="156"/>
      <c r="V9" s="157"/>
      <c r="W9" s="157"/>
      <c r="X9" s="157"/>
      <c r="Y9" s="157"/>
    </row>
    <row r="10" spans="1:25" ht="15" customHeight="1" x14ac:dyDescent="0.25">
      <c r="A10" s="599"/>
      <c r="B10" s="599"/>
      <c r="C10" s="599"/>
      <c r="D10" s="192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56"/>
      <c r="R10" s="156"/>
      <c r="S10" s="156"/>
      <c r="T10" s="156"/>
      <c r="U10" s="156"/>
      <c r="V10" s="157"/>
      <c r="W10" s="157"/>
      <c r="X10" s="157"/>
      <c r="Y10" s="157"/>
    </row>
    <row r="11" spans="1:25" ht="15" customHeight="1" x14ac:dyDescent="0.25">
      <c r="A11" s="599"/>
      <c r="B11" s="599"/>
      <c r="C11" s="599"/>
      <c r="D11" s="192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56"/>
      <c r="R11" s="156"/>
      <c r="S11" s="156"/>
      <c r="T11" s="156"/>
      <c r="U11" s="156"/>
      <c r="V11" s="157"/>
      <c r="W11" s="157"/>
      <c r="X11" s="157"/>
      <c r="Y11" s="157"/>
    </row>
    <row r="12" spans="1:25" ht="15" customHeight="1" x14ac:dyDescent="0.25">
      <c r="A12" s="599"/>
      <c r="B12" s="599"/>
      <c r="C12" s="599"/>
      <c r="D12" s="192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56"/>
      <c r="R12" s="156"/>
      <c r="S12" s="156"/>
      <c r="T12" s="156"/>
      <c r="U12" s="156"/>
      <c r="V12" s="157"/>
      <c r="W12" s="157"/>
      <c r="X12" s="157"/>
      <c r="Y12" s="157"/>
    </row>
    <row r="13" spans="1:25" ht="15" customHeight="1" x14ac:dyDescent="0.25">
      <c r="A13" s="599"/>
      <c r="B13" s="599"/>
      <c r="C13" s="599"/>
      <c r="D13" s="192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56"/>
      <c r="R13" s="156"/>
      <c r="S13" s="156"/>
      <c r="T13" s="156"/>
      <c r="U13" s="156"/>
      <c r="V13" s="157"/>
      <c r="W13" s="157"/>
      <c r="X13" s="157"/>
      <c r="Y13" s="157"/>
    </row>
    <row r="14" spans="1:25" ht="15" customHeight="1" x14ac:dyDescent="0.25">
      <c r="A14" s="599"/>
      <c r="B14" s="599"/>
      <c r="C14" s="599"/>
      <c r="D14" s="192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56"/>
      <c r="R14" s="156"/>
      <c r="S14" s="156"/>
      <c r="T14" s="156"/>
      <c r="U14" s="156"/>
      <c r="V14" s="157"/>
      <c r="W14" s="157"/>
      <c r="X14" s="157"/>
      <c r="Y14" s="157"/>
    </row>
    <row r="15" spans="1:25" x14ac:dyDescent="0.25">
      <c r="A15" s="599"/>
      <c r="B15" s="599"/>
      <c r="C15" s="599"/>
      <c r="D15" s="192"/>
      <c r="E15" s="593" t="s">
        <v>184</v>
      </c>
      <c r="F15" s="594"/>
      <c r="G15" s="594"/>
      <c r="H15" s="594"/>
      <c r="I15" s="594"/>
      <c r="J15" s="594"/>
      <c r="K15" s="594"/>
      <c r="L15" s="594"/>
      <c r="M15" s="594"/>
      <c r="N15" s="174"/>
      <c r="O15" s="174"/>
      <c r="P15" s="174"/>
      <c r="Q15" s="156"/>
      <c r="R15" s="156"/>
      <c r="S15" s="156"/>
      <c r="T15" s="156"/>
      <c r="U15" s="156"/>
      <c r="V15" s="157"/>
      <c r="W15" s="157"/>
      <c r="X15" s="157"/>
      <c r="Y15" s="157"/>
    </row>
    <row r="16" spans="1:25" x14ac:dyDescent="0.25">
      <c r="A16" s="599"/>
      <c r="B16" s="599"/>
      <c r="C16" s="599"/>
      <c r="D16" s="192"/>
      <c r="E16" s="594"/>
      <c r="F16" s="594"/>
      <c r="G16" s="594"/>
      <c r="H16" s="594"/>
      <c r="I16" s="594"/>
      <c r="J16" s="594"/>
      <c r="K16" s="594"/>
      <c r="L16" s="594"/>
      <c r="M16" s="594"/>
      <c r="N16" s="174"/>
      <c r="O16" s="174"/>
      <c r="P16" s="174"/>
      <c r="Q16" s="156"/>
      <c r="R16" s="156"/>
      <c r="S16" s="156"/>
      <c r="T16" s="156"/>
      <c r="U16" s="156"/>
      <c r="V16" s="157"/>
      <c r="W16" s="157"/>
      <c r="X16" s="157"/>
      <c r="Y16" s="157"/>
    </row>
    <row r="17" spans="1:25" x14ac:dyDescent="0.25">
      <c r="A17" s="599"/>
      <c r="B17" s="599"/>
      <c r="C17" s="599"/>
      <c r="D17" s="190"/>
      <c r="E17" s="594"/>
      <c r="F17" s="594"/>
      <c r="G17" s="594"/>
      <c r="H17" s="594"/>
      <c r="I17" s="594"/>
      <c r="J17" s="594"/>
      <c r="K17" s="594"/>
      <c r="L17" s="594"/>
      <c r="M17" s="594"/>
      <c r="N17" s="174"/>
      <c r="O17" s="174"/>
      <c r="P17" s="174"/>
      <c r="Q17" s="156"/>
      <c r="R17" s="156"/>
      <c r="S17" s="156"/>
      <c r="T17" s="156"/>
      <c r="U17" s="156"/>
      <c r="V17" s="157"/>
      <c r="W17" s="157"/>
      <c r="X17" s="157"/>
      <c r="Y17" s="157"/>
    </row>
    <row r="18" spans="1:25" x14ac:dyDescent="0.25">
      <c r="A18" s="599"/>
      <c r="B18" s="599"/>
      <c r="C18" s="599"/>
      <c r="D18" s="190"/>
      <c r="E18" s="186"/>
      <c r="F18" s="186"/>
      <c r="G18" s="186"/>
      <c r="H18" s="186"/>
      <c r="I18" s="186"/>
      <c r="J18" s="186"/>
      <c r="K18" s="186"/>
      <c r="L18" s="186"/>
      <c r="M18" s="186"/>
      <c r="N18" s="174"/>
      <c r="O18" s="174"/>
      <c r="P18" s="174"/>
      <c r="Q18" s="156"/>
      <c r="R18" s="156"/>
      <c r="S18" s="156"/>
      <c r="T18" s="156"/>
      <c r="U18" s="156"/>
      <c r="V18" s="157"/>
      <c r="W18" s="157"/>
      <c r="X18" s="157"/>
      <c r="Y18" s="157"/>
    </row>
    <row r="19" spans="1:25" ht="31.5" customHeight="1" x14ac:dyDescent="0.25">
      <c r="A19" s="599"/>
      <c r="B19" s="599"/>
      <c r="C19" s="599"/>
      <c r="D19" s="190"/>
      <c r="E19" s="186"/>
      <c r="F19" s="596" t="s">
        <v>185</v>
      </c>
      <c r="G19" s="597"/>
      <c r="H19" s="597"/>
      <c r="I19" s="597"/>
      <c r="J19" s="598"/>
      <c r="K19" s="186"/>
      <c r="L19" s="93"/>
      <c r="M19" s="186"/>
      <c r="N19" s="156"/>
      <c r="O19" s="156"/>
      <c r="P19" s="156"/>
      <c r="Q19" s="156"/>
      <c r="R19" s="156"/>
      <c r="S19" s="156"/>
      <c r="T19" s="156"/>
      <c r="U19" s="156"/>
      <c r="V19" s="157"/>
      <c r="W19" s="157"/>
      <c r="X19" s="157"/>
      <c r="Y19" s="157"/>
    </row>
    <row r="20" spans="1:25" ht="15.75" customHeight="1" x14ac:dyDescent="0.35">
      <c r="A20" s="599"/>
      <c r="B20" s="599"/>
      <c r="C20" s="599"/>
      <c r="D20" s="190"/>
      <c r="E20" s="186"/>
      <c r="F20" s="187"/>
      <c r="G20" s="187"/>
      <c r="H20" s="187"/>
      <c r="I20" s="187"/>
      <c r="J20" s="187"/>
      <c r="K20" s="186"/>
      <c r="L20" s="186"/>
      <c r="M20" s="186"/>
      <c r="N20" s="156"/>
      <c r="O20" s="156"/>
      <c r="P20" s="156"/>
      <c r="Q20" s="156"/>
      <c r="R20" s="156"/>
      <c r="S20" s="156"/>
      <c r="T20" s="156"/>
      <c r="U20" s="156"/>
      <c r="V20" s="157"/>
      <c r="W20" s="157"/>
      <c r="X20" s="157"/>
      <c r="Y20" s="157"/>
    </row>
    <row r="21" spans="1:25" ht="31.5" customHeight="1" x14ac:dyDescent="0.25">
      <c r="A21" s="599"/>
      <c r="B21" s="599"/>
      <c r="C21" s="599"/>
      <c r="D21" s="190"/>
      <c r="E21" s="186"/>
      <c r="F21" s="596" t="s">
        <v>186</v>
      </c>
      <c r="G21" s="597"/>
      <c r="H21" s="597"/>
      <c r="I21" s="597"/>
      <c r="J21" s="598"/>
      <c r="K21" s="186"/>
      <c r="L21" s="93"/>
      <c r="M21" s="186"/>
      <c r="N21" s="156"/>
      <c r="O21" s="156"/>
      <c r="P21" s="156"/>
      <c r="Q21" s="156"/>
      <c r="R21" s="156"/>
      <c r="S21" s="156"/>
      <c r="T21" s="156"/>
      <c r="U21" s="156"/>
      <c r="V21" s="157"/>
      <c r="W21" s="157"/>
      <c r="X21" s="157"/>
      <c r="Y21" s="157"/>
    </row>
    <row r="22" spans="1:25" ht="15.75" customHeight="1" x14ac:dyDescent="0.35">
      <c r="A22" s="599"/>
      <c r="B22" s="599"/>
      <c r="C22" s="599"/>
      <c r="D22" s="190"/>
      <c r="E22" s="186"/>
      <c r="F22" s="187"/>
      <c r="G22" s="187"/>
      <c r="H22" s="187"/>
      <c r="I22" s="187"/>
      <c r="J22" s="187"/>
      <c r="K22" s="186"/>
      <c r="L22" s="186"/>
      <c r="M22" s="186"/>
      <c r="N22" s="156"/>
      <c r="O22" s="156"/>
      <c r="P22" s="156"/>
      <c r="Q22" s="156"/>
      <c r="R22" s="156"/>
      <c r="S22" s="156"/>
      <c r="T22" s="156"/>
      <c r="U22" s="156"/>
      <c r="V22" s="157"/>
      <c r="W22" s="157"/>
      <c r="X22" s="157"/>
      <c r="Y22" s="157"/>
    </row>
    <row r="23" spans="1:25" ht="31.5" customHeight="1" x14ac:dyDescent="0.25">
      <c r="A23" s="599"/>
      <c r="B23" s="599"/>
      <c r="C23" s="599"/>
      <c r="D23" s="190"/>
      <c r="E23" s="186"/>
      <c r="F23" s="596" t="s">
        <v>187</v>
      </c>
      <c r="G23" s="597"/>
      <c r="H23" s="597"/>
      <c r="I23" s="597"/>
      <c r="J23" s="598"/>
      <c r="K23" s="186"/>
      <c r="L23" s="93"/>
      <c r="M23" s="186"/>
      <c r="N23" s="156"/>
      <c r="O23" s="156"/>
      <c r="P23" s="156"/>
      <c r="Q23" s="156"/>
      <c r="R23" s="156"/>
      <c r="S23" s="156"/>
      <c r="T23" s="156"/>
      <c r="U23" s="156"/>
      <c r="V23" s="157"/>
      <c r="W23" s="157"/>
      <c r="X23" s="157"/>
      <c r="Y23" s="157"/>
    </row>
    <row r="24" spans="1:25" ht="15.75" customHeight="1" x14ac:dyDescent="0.35">
      <c r="A24" s="599"/>
      <c r="B24" s="599"/>
      <c r="C24" s="599"/>
      <c r="D24" s="190"/>
      <c r="E24" s="186"/>
      <c r="F24" s="187"/>
      <c r="G24" s="187"/>
      <c r="H24" s="187"/>
      <c r="I24" s="187"/>
      <c r="J24" s="187"/>
      <c r="K24" s="186"/>
      <c r="L24" s="186"/>
      <c r="M24" s="186"/>
      <c r="N24" s="156"/>
      <c r="O24" s="156"/>
      <c r="P24" s="156"/>
      <c r="Q24" s="156"/>
      <c r="R24" s="156"/>
      <c r="S24" s="156"/>
      <c r="T24" s="156"/>
      <c r="U24" s="156"/>
      <c r="V24" s="157"/>
      <c r="W24" s="157"/>
      <c r="X24" s="157"/>
      <c r="Y24" s="157"/>
    </row>
    <row r="25" spans="1:25" ht="31.5" customHeight="1" x14ac:dyDescent="0.25">
      <c r="A25" s="599"/>
      <c r="B25" s="599"/>
      <c r="C25" s="599"/>
      <c r="D25" s="190"/>
      <c r="E25" s="186"/>
      <c r="F25" s="596" t="s">
        <v>178</v>
      </c>
      <c r="G25" s="597"/>
      <c r="H25" s="597"/>
      <c r="I25" s="597"/>
      <c r="J25" s="598"/>
      <c r="K25" s="186"/>
      <c r="L25" s="93"/>
      <c r="M25" s="186"/>
      <c r="N25" s="156"/>
      <c r="O25" s="156"/>
      <c r="P25" s="156"/>
      <c r="Q25" s="156"/>
      <c r="R25" s="156"/>
      <c r="S25" s="156"/>
      <c r="T25" s="156"/>
      <c r="U25" s="156"/>
      <c r="V25" s="157"/>
      <c r="W25" s="157"/>
      <c r="X25" s="157"/>
      <c r="Y25" s="157"/>
    </row>
    <row r="26" spans="1:25" ht="15.75" customHeight="1" x14ac:dyDescent="0.35">
      <c r="A26" s="599"/>
      <c r="B26" s="599"/>
      <c r="C26" s="599"/>
      <c r="D26" s="190"/>
      <c r="E26" s="186"/>
      <c r="F26" s="187"/>
      <c r="G26" s="187"/>
      <c r="H26" s="187"/>
      <c r="I26" s="187"/>
      <c r="J26" s="187"/>
      <c r="K26" s="186"/>
      <c r="L26" s="186"/>
      <c r="M26" s="186"/>
      <c r="N26" s="156"/>
      <c r="O26" s="156"/>
      <c r="P26" s="156"/>
      <c r="Q26" s="156"/>
      <c r="R26" s="156"/>
      <c r="S26" s="156"/>
      <c r="T26" s="156"/>
      <c r="U26" s="156"/>
      <c r="V26" s="157"/>
      <c r="W26" s="157"/>
      <c r="X26" s="157"/>
      <c r="Y26" s="157"/>
    </row>
    <row r="27" spans="1:25" ht="31.5" customHeight="1" x14ac:dyDescent="0.25">
      <c r="A27" s="599"/>
      <c r="B27" s="599"/>
      <c r="C27" s="599"/>
      <c r="D27" s="190"/>
      <c r="E27" s="186"/>
      <c r="F27" s="596" t="s">
        <v>128</v>
      </c>
      <c r="G27" s="597"/>
      <c r="H27" s="597"/>
      <c r="I27" s="597"/>
      <c r="J27" s="598"/>
      <c r="K27" s="186"/>
      <c r="L27" s="93"/>
      <c r="M27" s="186"/>
      <c r="N27" s="156"/>
      <c r="O27" s="156"/>
      <c r="P27" s="156"/>
      <c r="Q27" s="156"/>
      <c r="R27" s="156"/>
      <c r="S27" s="156"/>
      <c r="T27" s="156"/>
      <c r="U27" s="156"/>
      <c r="V27" s="157"/>
      <c r="W27" s="157"/>
      <c r="X27" s="157"/>
      <c r="Y27" s="157"/>
    </row>
    <row r="28" spans="1:25" ht="15.75" customHeight="1" x14ac:dyDescent="0.25">
      <c r="A28" s="599"/>
      <c r="B28" s="599"/>
      <c r="C28" s="599"/>
      <c r="D28" s="190"/>
      <c r="E28" s="186"/>
      <c r="F28" s="186"/>
      <c r="G28" s="186"/>
      <c r="H28" s="186"/>
      <c r="I28" s="186"/>
      <c r="J28" s="186"/>
      <c r="K28" s="186"/>
      <c r="L28" s="186"/>
      <c r="M28" s="186"/>
      <c r="N28" s="156"/>
      <c r="O28" s="156"/>
      <c r="P28" s="156"/>
      <c r="Q28" s="156"/>
      <c r="R28" s="156"/>
      <c r="S28" s="156"/>
      <c r="T28" s="156"/>
      <c r="U28" s="156"/>
      <c r="V28" s="157"/>
      <c r="W28" s="157"/>
      <c r="X28" s="157"/>
      <c r="Y28" s="157"/>
    </row>
    <row r="29" spans="1:25" ht="31.5" customHeight="1" x14ac:dyDescent="0.25">
      <c r="A29" s="599"/>
      <c r="B29" s="599"/>
      <c r="C29" s="599"/>
      <c r="D29" s="190"/>
      <c r="E29" s="186"/>
      <c r="F29" s="596" t="s">
        <v>188</v>
      </c>
      <c r="G29" s="597"/>
      <c r="H29" s="597"/>
      <c r="I29" s="597"/>
      <c r="J29" s="598"/>
      <c r="K29" s="186"/>
      <c r="L29" s="92"/>
      <c r="M29" s="186"/>
      <c r="N29" s="156"/>
      <c r="O29" s="156"/>
      <c r="P29" s="156"/>
      <c r="Q29" s="156"/>
      <c r="R29" s="156"/>
      <c r="S29" s="156"/>
      <c r="T29" s="156"/>
      <c r="U29" s="156"/>
      <c r="V29" s="157"/>
      <c r="W29" s="157"/>
      <c r="X29" s="157"/>
      <c r="Y29" s="157"/>
    </row>
    <row r="30" spans="1:25" ht="15.75" customHeight="1" x14ac:dyDescent="0.35">
      <c r="A30" s="599"/>
      <c r="B30" s="599"/>
      <c r="C30" s="599"/>
      <c r="D30" s="190"/>
      <c r="E30" s="186"/>
      <c r="F30" s="187"/>
      <c r="G30" s="187"/>
      <c r="H30" s="187"/>
      <c r="I30" s="187"/>
      <c r="J30" s="187"/>
      <c r="K30" s="186"/>
      <c r="L30" s="186"/>
      <c r="M30" s="186"/>
      <c r="N30" s="156"/>
      <c r="O30" s="156"/>
      <c r="P30" s="156"/>
      <c r="Q30" s="156"/>
      <c r="R30" s="156"/>
      <c r="S30" s="156"/>
      <c r="T30" s="156"/>
      <c r="U30" s="156"/>
      <c r="V30" s="157"/>
      <c r="W30" s="157"/>
      <c r="X30" s="157"/>
      <c r="Y30" s="157"/>
    </row>
    <row r="31" spans="1:25" ht="31.5" customHeight="1" x14ac:dyDescent="0.25">
      <c r="A31" s="599"/>
      <c r="B31" s="599"/>
      <c r="C31" s="599"/>
      <c r="D31" s="190"/>
      <c r="E31" s="186"/>
      <c r="F31" s="600"/>
      <c r="G31" s="600"/>
      <c r="H31" s="600"/>
      <c r="I31" s="600"/>
      <c r="J31" s="600"/>
      <c r="K31" s="186"/>
      <c r="L31" s="252"/>
      <c r="M31" s="186"/>
      <c r="N31" s="156"/>
      <c r="O31" s="156"/>
      <c r="P31" s="156"/>
      <c r="Q31" s="156"/>
      <c r="R31" s="156"/>
      <c r="S31" s="156"/>
      <c r="T31" s="156"/>
      <c r="U31" s="156"/>
      <c r="V31" s="157"/>
      <c r="W31" s="157"/>
      <c r="X31" s="157"/>
      <c r="Y31" s="157"/>
    </row>
    <row r="32" spans="1:25" ht="15.75" customHeight="1" x14ac:dyDescent="0.35">
      <c r="A32" s="599"/>
      <c r="B32" s="599"/>
      <c r="C32" s="599"/>
      <c r="D32" s="190"/>
      <c r="E32" s="186"/>
      <c r="F32" s="187"/>
      <c r="G32" s="187"/>
      <c r="H32" s="187"/>
      <c r="I32" s="187"/>
      <c r="J32" s="187"/>
      <c r="K32" s="186"/>
      <c r="L32" s="186"/>
      <c r="M32" s="186"/>
      <c r="N32" s="156"/>
      <c r="O32" s="156"/>
      <c r="P32" s="156"/>
      <c r="Q32" s="156"/>
      <c r="R32" s="156"/>
      <c r="S32" s="156"/>
      <c r="T32" s="156"/>
      <c r="U32" s="156"/>
      <c r="V32" s="157"/>
      <c r="W32" s="157"/>
      <c r="X32" s="157"/>
      <c r="Y32" s="157"/>
    </row>
    <row r="33" spans="1:25" ht="31.5" customHeight="1" x14ac:dyDescent="0.25">
      <c r="A33" s="599"/>
      <c r="B33" s="599"/>
      <c r="C33" s="599"/>
      <c r="D33" s="190"/>
      <c r="E33" s="186"/>
      <c r="F33" s="601"/>
      <c r="G33" s="601"/>
      <c r="H33" s="601"/>
      <c r="I33" s="601"/>
      <c r="J33" s="601"/>
      <c r="K33" s="186"/>
      <c r="L33" s="191"/>
      <c r="M33" s="186"/>
      <c r="N33" s="156"/>
      <c r="O33" s="156"/>
      <c r="P33" s="156"/>
      <c r="Q33" s="156"/>
      <c r="R33" s="156"/>
      <c r="S33" s="156"/>
      <c r="T33" s="156"/>
      <c r="U33" s="156"/>
      <c r="V33" s="157"/>
      <c r="W33" s="157"/>
      <c r="X33" s="157"/>
      <c r="Y33" s="157"/>
    </row>
    <row r="34" spans="1:25" ht="15.75" customHeight="1" x14ac:dyDescent="0.35">
      <c r="A34" s="599"/>
      <c r="B34" s="599"/>
      <c r="C34" s="599"/>
      <c r="D34" s="190"/>
      <c r="E34" s="186"/>
      <c r="F34" s="187"/>
      <c r="G34" s="187"/>
      <c r="H34" s="187"/>
      <c r="I34" s="187"/>
      <c r="J34" s="187"/>
      <c r="K34" s="186"/>
      <c r="L34" s="186"/>
      <c r="M34" s="186"/>
      <c r="N34" s="156"/>
      <c r="O34" s="156"/>
      <c r="P34" s="156"/>
      <c r="Q34" s="156"/>
      <c r="R34" s="156"/>
      <c r="S34" s="156"/>
      <c r="T34" s="156"/>
      <c r="U34" s="156"/>
      <c r="V34" s="157"/>
      <c r="W34" s="157"/>
      <c r="X34" s="157"/>
      <c r="Y34" s="157"/>
    </row>
    <row r="35" spans="1:25" ht="31.5" customHeight="1" x14ac:dyDescent="0.25">
      <c r="A35" s="599"/>
      <c r="B35" s="599"/>
      <c r="C35" s="599"/>
      <c r="D35" s="190"/>
      <c r="E35" s="188"/>
      <c r="F35" s="602"/>
      <c r="G35" s="602"/>
      <c r="H35" s="602"/>
      <c r="I35" s="602"/>
      <c r="J35" s="602"/>
      <c r="K35" s="188"/>
      <c r="L35" s="250"/>
      <c r="M35" s="188"/>
      <c r="N35" s="156"/>
      <c r="O35" s="156"/>
      <c r="P35" s="156"/>
      <c r="Q35" s="156"/>
      <c r="R35" s="156"/>
      <c r="S35" s="156"/>
      <c r="T35" s="156"/>
      <c r="U35" s="156"/>
      <c r="V35" s="157"/>
      <c r="W35" s="157"/>
      <c r="X35" s="157"/>
      <c r="Y35" s="157"/>
    </row>
    <row r="36" spans="1:25" ht="15.75" customHeight="1" x14ac:dyDescent="0.35">
      <c r="A36" s="599"/>
      <c r="B36" s="599"/>
      <c r="C36" s="599"/>
      <c r="D36" s="188"/>
      <c r="E36" s="188"/>
      <c r="F36" s="251"/>
      <c r="G36" s="251"/>
      <c r="H36" s="251"/>
      <c r="I36" s="251"/>
      <c r="J36" s="251"/>
      <c r="K36" s="188"/>
      <c r="L36" s="250"/>
      <c r="M36" s="188"/>
      <c r="N36" s="156"/>
      <c r="O36" s="156"/>
      <c r="P36" s="156"/>
      <c r="Q36" s="156"/>
      <c r="R36" s="156"/>
      <c r="S36" s="156"/>
      <c r="T36" s="156"/>
      <c r="U36" s="156"/>
      <c r="V36" s="157"/>
      <c r="W36" s="157"/>
      <c r="X36" s="157"/>
      <c r="Y36" s="157"/>
    </row>
    <row r="37" spans="1:25" ht="31.5" customHeight="1" x14ac:dyDescent="0.25">
      <c r="A37" s="156"/>
      <c r="B37" s="156"/>
      <c r="C37" s="156"/>
      <c r="D37" s="156"/>
      <c r="E37" s="183"/>
      <c r="F37" s="595"/>
      <c r="G37" s="595"/>
      <c r="H37" s="595"/>
      <c r="I37" s="595"/>
      <c r="J37" s="595"/>
      <c r="K37" s="183"/>
      <c r="L37" s="250"/>
      <c r="M37" s="183"/>
      <c r="N37" s="156"/>
      <c r="O37" s="156"/>
      <c r="P37" s="156"/>
      <c r="Q37" s="156"/>
      <c r="R37" s="156"/>
      <c r="S37" s="156"/>
      <c r="T37" s="156"/>
      <c r="U37" s="156"/>
      <c r="V37" s="157"/>
      <c r="W37" s="157"/>
      <c r="X37" s="157"/>
      <c r="Y37" s="157"/>
    </row>
    <row r="38" spans="1:25" ht="15.75" customHeight="1" x14ac:dyDescent="0.25">
      <c r="A38" s="156"/>
      <c r="B38" s="156"/>
      <c r="C38" s="156"/>
      <c r="D38" s="156"/>
      <c r="E38" s="183"/>
      <c r="F38" s="183"/>
      <c r="G38" s="183"/>
      <c r="H38" s="183"/>
      <c r="I38" s="183"/>
      <c r="J38" s="183"/>
      <c r="K38" s="183"/>
      <c r="L38" s="188"/>
      <c r="M38" s="183"/>
      <c r="N38" s="156"/>
      <c r="O38" s="156"/>
      <c r="P38" s="156"/>
      <c r="Q38" s="156"/>
      <c r="R38" s="156"/>
      <c r="S38" s="156"/>
      <c r="T38" s="156"/>
      <c r="U38" s="156"/>
      <c r="V38" s="157"/>
      <c r="W38" s="157"/>
      <c r="X38" s="157"/>
      <c r="Y38" s="157"/>
    </row>
    <row r="39" spans="1:25" ht="15.75" customHeight="1" x14ac:dyDescent="0.25">
      <c r="A39" s="156"/>
      <c r="B39" s="156"/>
      <c r="C39" s="156"/>
      <c r="D39" s="156"/>
      <c r="E39" s="183"/>
      <c r="F39" s="183"/>
      <c r="G39" s="183"/>
      <c r="H39" s="183"/>
      <c r="I39" s="183"/>
      <c r="J39" s="183"/>
      <c r="K39" s="183"/>
      <c r="L39" s="185"/>
      <c r="M39" s="183"/>
      <c r="N39" s="156"/>
      <c r="O39" s="156"/>
      <c r="P39" s="156"/>
      <c r="Q39" s="156"/>
      <c r="R39" s="156"/>
      <c r="S39" s="156"/>
      <c r="T39" s="156"/>
      <c r="U39" s="156"/>
      <c r="V39" s="157"/>
      <c r="W39" s="157"/>
      <c r="X39" s="157"/>
      <c r="Y39" s="157"/>
    </row>
    <row r="40" spans="1:25" ht="15.75" customHeight="1" x14ac:dyDescent="0.25">
      <c r="A40" s="156"/>
      <c r="B40" s="156"/>
      <c r="C40" s="156"/>
      <c r="D40" s="156"/>
      <c r="E40" s="183"/>
      <c r="F40" s="183"/>
      <c r="G40" s="183"/>
      <c r="H40" s="183"/>
      <c r="I40" s="183"/>
      <c r="J40" s="183"/>
      <c r="K40" s="183"/>
      <c r="L40" s="184"/>
      <c r="M40" s="183"/>
      <c r="N40" s="156"/>
      <c r="O40" s="156"/>
      <c r="P40" s="156"/>
      <c r="Q40" s="156"/>
      <c r="R40" s="156"/>
      <c r="S40" s="156"/>
      <c r="T40" s="156"/>
      <c r="U40" s="156"/>
      <c r="V40" s="157"/>
      <c r="W40" s="157"/>
      <c r="X40" s="157"/>
      <c r="Y40" s="157"/>
    </row>
    <row r="41" spans="1:25" ht="15.75" customHeight="1" x14ac:dyDescent="0.25">
      <c r="A41" s="156"/>
      <c r="B41" s="156"/>
      <c r="C41" s="156"/>
      <c r="D41" s="156"/>
      <c r="E41" s="183"/>
      <c r="F41" s="183"/>
      <c r="G41" s="183"/>
      <c r="H41" s="183"/>
      <c r="I41" s="183"/>
      <c r="J41" s="183"/>
      <c r="K41" s="183"/>
      <c r="L41" s="184"/>
      <c r="M41" s="183"/>
      <c r="N41" s="156"/>
      <c r="O41" s="156"/>
      <c r="P41" s="156"/>
      <c r="Q41" s="156"/>
      <c r="R41" s="156"/>
      <c r="S41" s="156"/>
      <c r="T41" s="156"/>
      <c r="U41" s="156"/>
    </row>
    <row r="42" spans="1:25" ht="15.75" customHeight="1" x14ac:dyDescent="0.25">
      <c r="A42" s="156"/>
      <c r="B42" s="156"/>
      <c r="C42" s="156"/>
      <c r="D42" s="156"/>
      <c r="E42" s="183"/>
      <c r="F42" s="183"/>
      <c r="G42" s="183"/>
      <c r="H42" s="183"/>
      <c r="I42" s="183"/>
      <c r="J42" s="183"/>
      <c r="K42" s="183"/>
      <c r="L42" s="184"/>
      <c r="M42" s="183"/>
      <c r="N42" s="156"/>
      <c r="O42" s="156"/>
      <c r="P42" s="156"/>
      <c r="Q42" s="156"/>
      <c r="R42" s="156"/>
      <c r="S42" s="156"/>
      <c r="T42" s="156"/>
      <c r="U42" s="156"/>
    </row>
    <row r="43" spans="1:25" ht="15.75" customHeight="1" x14ac:dyDescent="0.25">
      <c r="A43" s="156"/>
      <c r="B43" s="156"/>
      <c r="C43" s="156"/>
      <c r="D43" s="156"/>
      <c r="E43" s="183"/>
      <c r="F43" s="183"/>
      <c r="G43" s="183"/>
      <c r="H43" s="183"/>
      <c r="I43" s="183"/>
      <c r="J43" s="183"/>
      <c r="K43" s="183"/>
      <c r="L43" s="184"/>
      <c r="M43" s="183"/>
      <c r="N43" s="156"/>
      <c r="O43" s="156"/>
      <c r="P43" s="156"/>
      <c r="Q43" s="156"/>
      <c r="R43" s="156"/>
      <c r="S43" s="156"/>
      <c r="T43" s="156"/>
      <c r="U43" s="156"/>
    </row>
    <row r="44" spans="1:25" ht="15.75" customHeight="1" x14ac:dyDescent="0.25">
      <c r="A44" s="156"/>
      <c r="B44" s="156"/>
      <c r="C44" s="156"/>
      <c r="D44" s="156"/>
      <c r="E44" s="183"/>
      <c r="F44" s="183"/>
      <c r="G44" s="183"/>
      <c r="H44" s="183"/>
      <c r="I44" s="183"/>
      <c r="J44" s="183"/>
      <c r="K44" s="183"/>
      <c r="L44" s="184"/>
      <c r="M44" s="183"/>
      <c r="N44" s="156"/>
      <c r="O44" s="156"/>
      <c r="P44" s="156"/>
      <c r="Q44" s="156"/>
      <c r="R44" s="156"/>
      <c r="S44" s="156"/>
      <c r="T44" s="156"/>
      <c r="U44" s="156"/>
    </row>
    <row r="45" spans="1:25" ht="15.75" customHeight="1" x14ac:dyDescent="0.25">
      <c r="A45" s="156"/>
      <c r="B45" s="156"/>
      <c r="C45" s="156"/>
      <c r="D45" s="156"/>
      <c r="E45" s="156"/>
      <c r="F45" s="156"/>
      <c r="G45" s="156"/>
      <c r="H45" s="156"/>
      <c r="I45" s="156"/>
      <c r="J45" s="156"/>
      <c r="K45" s="156"/>
      <c r="L45" s="184"/>
      <c r="M45" s="156"/>
      <c r="N45" s="156"/>
      <c r="O45" s="156"/>
      <c r="P45" s="156"/>
      <c r="Q45" s="156"/>
      <c r="R45" s="156"/>
      <c r="S45" s="156"/>
      <c r="T45" s="156"/>
      <c r="U45" s="156"/>
    </row>
    <row r="46" spans="1:25" ht="15.75" customHeight="1" x14ac:dyDescent="0.25">
      <c r="A46" s="156"/>
      <c r="B46" s="156"/>
      <c r="C46" s="156"/>
      <c r="D46" s="156"/>
      <c r="E46" s="156"/>
      <c r="F46" s="156"/>
      <c r="G46" s="156"/>
      <c r="H46" s="156"/>
      <c r="I46" s="156"/>
      <c r="J46" s="156"/>
      <c r="K46" s="156"/>
      <c r="L46" s="184"/>
      <c r="M46" s="156"/>
      <c r="N46" s="156"/>
      <c r="O46" s="156"/>
      <c r="P46" s="156"/>
      <c r="Q46" s="156"/>
      <c r="R46" s="156"/>
      <c r="S46" s="156"/>
      <c r="T46" s="156"/>
      <c r="U46" s="156"/>
    </row>
    <row r="47" spans="1:25" ht="15.75" customHeight="1" x14ac:dyDescent="0.25">
      <c r="A47" s="156"/>
      <c r="B47" s="156"/>
      <c r="C47" s="156"/>
      <c r="D47" s="156"/>
      <c r="E47" s="156"/>
      <c r="F47" s="156"/>
      <c r="G47" s="156"/>
      <c r="H47" s="156"/>
      <c r="I47" s="156"/>
      <c r="J47" s="156"/>
      <c r="K47" s="156"/>
      <c r="L47" s="184"/>
      <c r="M47" s="156"/>
      <c r="N47" s="156"/>
      <c r="O47" s="156"/>
      <c r="P47" s="156"/>
      <c r="Q47" s="156"/>
      <c r="R47" s="156"/>
      <c r="S47" s="156"/>
      <c r="T47" s="156"/>
      <c r="U47" s="156"/>
    </row>
    <row r="48" spans="1:25" ht="15.75" customHeight="1" x14ac:dyDescent="0.25">
      <c r="A48" s="156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83"/>
      <c r="M48" s="156"/>
      <c r="N48" s="156"/>
      <c r="O48" s="156"/>
      <c r="P48" s="156"/>
      <c r="Q48" s="156"/>
      <c r="R48" s="156"/>
      <c r="S48" s="156"/>
      <c r="T48" s="156"/>
      <c r="U48" s="156"/>
    </row>
    <row r="49" spans="1:21" ht="15.75" customHeight="1" x14ac:dyDescent="0.25">
      <c r="A49" s="156"/>
      <c r="B49" s="156"/>
      <c r="C49" s="156"/>
      <c r="D49" s="156"/>
      <c r="E49" s="156"/>
      <c r="F49" s="156"/>
      <c r="G49" s="156"/>
      <c r="H49" s="156"/>
      <c r="I49" s="156"/>
      <c r="J49" s="156"/>
      <c r="K49" s="156"/>
      <c r="L49" s="183"/>
      <c r="M49" s="156"/>
      <c r="N49" s="156"/>
      <c r="O49" s="156"/>
      <c r="P49" s="156"/>
      <c r="Q49" s="156"/>
      <c r="R49" s="156"/>
      <c r="S49" s="156"/>
      <c r="T49" s="156"/>
      <c r="U49" s="156"/>
    </row>
    <row r="50" spans="1:21" ht="15.75" customHeight="1" x14ac:dyDescent="0.25">
      <c r="A50" s="156"/>
      <c r="B50" s="156"/>
      <c r="C50" s="156"/>
      <c r="D50" s="156"/>
      <c r="E50" s="156"/>
      <c r="F50" s="156"/>
      <c r="G50" s="156"/>
      <c r="H50" s="156"/>
      <c r="I50" s="156"/>
      <c r="J50" s="156"/>
      <c r="K50" s="156"/>
      <c r="L50" s="183"/>
      <c r="M50" s="156"/>
      <c r="N50" s="156"/>
      <c r="O50" s="156"/>
      <c r="P50" s="156"/>
      <c r="Q50" s="156"/>
      <c r="R50" s="156"/>
      <c r="S50" s="156"/>
      <c r="T50" s="156"/>
      <c r="U50" s="156"/>
    </row>
    <row r="51" spans="1:21" ht="15.75" customHeight="1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  <c r="L51" s="183"/>
      <c r="M51" s="156"/>
      <c r="N51" s="156"/>
      <c r="O51" s="156"/>
      <c r="P51" s="156"/>
      <c r="Q51" s="156"/>
      <c r="R51" s="156"/>
      <c r="S51" s="156"/>
      <c r="T51" s="156"/>
      <c r="U51" s="156"/>
    </row>
    <row r="52" spans="1:21" ht="15.75" customHeight="1" x14ac:dyDescent="0.25">
      <c r="A52" s="156"/>
      <c r="B52" s="156"/>
      <c r="C52" s="156"/>
      <c r="D52" s="156"/>
      <c r="E52" s="156"/>
      <c r="F52" s="156"/>
      <c r="G52" s="156"/>
      <c r="H52" s="156"/>
      <c r="I52" s="156"/>
      <c r="J52" s="156"/>
      <c r="K52" s="156"/>
      <c r="L52" s="183"/>
      <c r="M52" s="156"/>
      <c r="N52" s="156"/>
      <c r="O52" s="156"/>
      <c r="P52" s="156"/>
      <c r="Q52" s="156"/>
      <c r="R52" s="156"/>
      <c r="S52" s="156"/>
      <c r="T52" s="156"/>
      <c r="U52" s="156"/>
    </row>
    <row r="53" spans="1:21" ht="15.75" customHeight="1" x14ac:dyDescent="0.25">
      <c r="A53" s="156"/>
      <c r="B53" s="156"/>
      <c r="C53" s="156"/>
      <c r="D53" s="156"/>
      <c r="E53" s="156"/>
      <c r="F53" s="156"/>
      <c r="G53" s="156"/>
      <c r="H53" s="156"/>
      <c r="I53" s="156"/>
      <c r="J53" s="156"/>
      <c r="K53" s="156"/>
      <c r="L53" s="183"/>
      <c r="M53" s="156"/>
      <c r="N53" s="156"/>
      <c r="O53" s="156"/>
      <c r="P53" s="156"/>
      <c r="Q53" s="156"/>
      <c r="R53" s="156"/>
      <c r="S53" s="156"/>
      <c r="T53" s="156"/>
      <c r="U53" s="156"/>
    </row>
    <row r="54" spans="1:21" ht="15.75" customHeight="1" x14ac:dyDescent="0.25">
      <c r="A54" s="156"/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83"/>
      <c r="M54" s="156"/>
      <c r="N54" s="156"/>
      <c r="O54" s="156"/>
      <c r="P54" s="156"/>
      <c r="Q54" s="156"/>
      <c r="R54" s="156"/>
      <c r="S54" s="156"/>
      <c r="T54" s="156"/>
      <c r="U54" s="156"/>
    </row>
    <row r="55" spans="1:21" ht="15.75" customHeight="1" x14ac:dyDescent="0.25">
      <c r="A55" s="156"/>
      <c r="B55" s="15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</row>
    <row r="56" spans="1:21" ht="15.75" customHeight="1" x14ac:dyDescent="0.25">
      <c r="A56" s="156"/>
      <c r="B56" s="156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</row>
    <row r="57" spans="1:21" ht="15.75" customHeight="1" x14ac:dyDescent="0.25">
      <c r="A57" s="156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</row>
    <row r="58" spans="1:21" ht="15.75" customHeight="1" x14ac:dyDescent="0.25">
      <c r="A58" s="156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</row>
    <row r="59" spans="1:21" ht="15.75" customHeight="1" x14ac:dyDescent="0.25">
      <c r="A59" s="156"/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</row>
    <row r="60" spans="1:21" ht="15.75" customHeight="1" x14ac:dyDescent="0.25">
      <c r="A60" s="156"/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</row>
    <row r="61" spans="1:21" ht="15.75" customHeight="1" x14ac:dyDescent="0.25">
      <c r="A61" s="156"/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 ht="15.75" customHeight="1" x14ac:dyDescent="0.25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 ht="15.75" customHeight="1" x14ac:dyDescent="0.25">
      <c r="A63" s="156"/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 ht="15.75" customHeight="1" x14ac:dyDescent="0.25">
      <c r="A64" s="156"/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 ht="15.75" customHeight="1" x14ac:dyDescent="0.25">
      <c r="A65" s="156"/>
      <c r="B65" s="15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 ht="15.75" customHeight="1" x14ac:dyDescent="0.25">
      <c r="A66" s="156"/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 ht="15.75" customHeight="1" x14ac:dyDescent="0.25">
      <c r="A67" s="156"/>
      <c r="B67" s="156"/>
      <c r="C67" s="156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</row>
    <row r="68" spans="1:21" ht="15.75" customHeight="1" x14ac:dyDescent="0.25">
      <c r="A68" s="156"/>
      <c r="B68" s="156"/>
      <c r="C68" s="156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</row>
    <row r="69" spans="1:21" ht="15.75" customHeight="1" x14ac:dyDescent="0.25">
      <c r="A69" s="156"/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 ht="15.75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 ht="15.75" customHeight="1" x14ac:dyDescent="0.25">
      <c r="A71" s="156"/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 ht="15.75" customHeight="1" x14ac:dyDescent="0.25">
      <c r="A72" s="156"/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 ht="15.75" customHeight="1" x14ac:dyDescent="0.25">
      <c r="A73" s="156"/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 ht="15.75" customHeight="1" x14ac:dyDescent="0.25">
      <c r="A74" s="156"/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 ht="15.75" customHeight="1" x14ac:dyDescent="0.25">
      <c r="A75" s="156"/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 ht="15.75" customHeight="1" x14ac:dyDescent="0.25">
      <c r="A76" s="156"/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 ht="15.75" customHeight="1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 ht="15.75" customHeight="1" x14ac:dyDescent="0.25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 ht="15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 ht="15.75" customHeight="1" x14ac:dyDescent="0.25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 ht="15.7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 ht="15.75" customHeight="1" x14ac:dyDescent="0.25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 ht="15.75" customHeight="1" x14ac:dyDescent="0.2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 ht="15.75" customHeight="1" x14ac:dyDescent="0.25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 ht="15.75" customHeight="1" x14ac:dyDescent="0.25">
      <c r="A85" s="156"/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 ht="15.75" customHeight="1" x14ac:dyDescent="0.25">
      <c r="A86" s="156"/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 ht="15.75" customHeight="1" x14ac:dyDescent="0.25">
      <c r="A87" s="156"/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 ht="15.75" customHeight="1" x14ac:dyDescent="0.25">
      <c r="A88" s="156"/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 ht="15.75" customHeight="1" x14ac:dyDescent="0.25">
      <c r="A89" s="156"/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 ht="15.75" customHeight="1" x14ac:dyDescent="0.25">
      <c r="A90" s="156"/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 ht="15.75" customHeight="1" x14ac:dyDescent="0.25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 ht="15.75" customHeight="1" x14ac:dyDescent="0.25">
      <c r="A92" s="156"/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 ht="15.75" customHeight="1" x14ac:dyDescent="0.25">
      <c r="A93" s="156"/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 ht="15.75" customHeight="1" x14ac:dyDescent="0.25">
      <c r="A94" s="156"/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 ht="15.75" customHeight="1" x14ac:dyDescent="0.25">
      <c r="A95" s="156"/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 ht="15.75" customHeight="1" x14ac:dyDescent="0.25">
      <c r="A96" s="156"/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 ht="15.75" customHeight="1" x14ac:dyDescent="0.25">
      <c r="A97" s="156"/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 ht="15.75" customHeight="1" x14ac:dyDescent="0.25">
      <c r="A98" s="156"/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 ht="15.75" customHeight="1" x14ac:dyDescent="0.25">
      <c r="A99" s="156"/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 ht="15.75" customHeight="1" x14ac:dyDescent="0.25">
      <c r="A100" s="156"/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 ht="15.75" customHeight="1" x14ac:dyDescent="0.25">
      <c r="A101" s="156"/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</row>
    <row r="102" spans="1:21" ht="15.75" customHeight="1" x14ac:dyDescent="0.25">
      <c r="A102" s="156"/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</row>
    <row r="103" spans="1:21" ht="15.75" customHeight="1" x14ac:dyDescent="0.25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</row>
    <row r="104" spans="1:21" ht="15.75" customHeight="1" x14ac:dyDescent="0.25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</row>
    <row r="105" spans="1:21" ht="15.75" customHeight="1" x14ac:dyDescent="0.25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</row>
    <row r="106" spans="1:21" ht="15.75" customHeight="1" x14ac:dyDescent="0.25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</row>
    <row r="107" spans="1:21" ht="15.75" customHeight="1" x14ac:dyDescent="0.25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</row>
    <row r="108" spans="1:21" ht="15.75" customHeight="1" x14ac:dyDescent="0.25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</row>
    <row r="109" spans="1:21" ht="15.75" customHeight="1" x14ac:dyDescent="0.25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</row>
    <row r="110" spans="1:21" ht="15.75" customHeight="1" x14ac:dyDescent="0.25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</row>
    <row r="111" spans="1:21" ht="15.75" customHeight="1" x14ac:dyDescent="0.25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</row>
    <row r="112" spans="1:21" ht="15.75" customHeight="1" x14ac:dyDescent="0.25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</row>
    <row r="113" spans="1:21" ht="15.75" customHeight="1" x14ac:dyDescent="0.25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</row>
    <row r="114" spans="1:21" ht="15.75" customHeight="1" x14ac:dyDescent="0.25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</row>
    <row r="115" spans="1:21" ht="15.75" customHeight="1" x14ac:dyDescent="0.25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</row>
    <row r="116" spans="1:21" ht="15.75" customHeight="1" x14ac:dyDescent="0.25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</row>
    <row r="117" spans="1:21" ht="15.75" customHeight="1" x14ac:dyDescent="0.25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</row>
    <row r="118" spans="1:21" ht="15.75" customHeight="1" x14ac:dyDescent="0.25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</row>
    <row r="119" spans="1:21" ht="15.75" customHeight="1" x14ac:dyDescent="0.25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</row>
    <row r="120" spans="1:21" ht="15.75" customHeight="1" x14ac:dyDescent="0.25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</row>
    <row r="121" spans="1:21" ht="15.75" customHeight="1" x14ac:dyDescent="0.25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</row>
    <row r="122" spans="1:21" ht="15.75" customHeight="1" x14ac:dyDescent="0.25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</row>
    <row r="123" spans="1:21" ht="15.75" customHeight="1" x14ac:dyDescent="0.25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</row>
    <row r="124" spans="1:21" ht="15.75" customHeight="1" x14ac:dyDescent="0.25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</row>
    <row r="125" spans="1:21" ht="15.75" customHeight="1" x14ac:dyDescent="0.25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</row>
    <row r="126" spans="1:21" ht="15.75" customHeight="1" x14ac:dyDescent="0.25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</row>
    <row r="127" spans="1:21" ht="15.75" customHeight="1" x14ac:dyDescent="0.25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</row>
    <row r="128" spans="1:21" ht="15.75" customHeight="1" x14ac:dyDescent="0.25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</row>
    <row r="129" spans="1:21" ht="15.75" customHeight="1" x14ac:dyDescent="0.25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</row>
    <row r="130" spans="1:21" ht="15.75" customHeight="1" x14ac:dyDescent="0.25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</row>
    <row r="131" spans="1:21" ht="15.75" customHeight="1" x14ac:dyDescent="0.25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</row>
    <row r="132" spans="1:21" ht="15.75" customHeight="1" x14ac:dyDescent="0.25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</row>
    <row r="133" spans="1:21" ht="15.75" customHeight="1" x14ac:dyDescent="0.25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</row>
    <row r="134" spans="1:21" ht="15.75" customHeight="1" x14ac:dyDescent="0.25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</row>
    <row r="135" spans="1:21" ht="15.75" customHeight="1" x14ac:dyDescent="0.25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</row>
    <row r="136" spans="1:21" ht="15.75" customHeight="1" x14ac:dyDescent="0.25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</row>
    <row r="137" spans="1:21" ht="15.75" customHeight="1" x14ac:dyDescent="0.25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</row>
    <row r="138" spans="1:21" ht="15.75" customHeight="1" x14ac:dyDescent="0.25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</row>
    <row r="139" spans="1:21" ht="15.75" customHeight="1" x14ac:dyDescent="0.25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</row>
    <row r="140" spans="1:21" ht="15.75" customHeight="1" x14ac:dyDescent="0.25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</row>
    <row r="141" spans="1:21" ht="15.75" customHeight="1" x14ac:dyDescent="0.25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</row>
    <row r="142" spans="1:21" ht="15.75" customHeight="1" x14ac:dyDescent="0.25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</row>
    <row r="143" spans="1:21" ht="15.75" customHeight="1" x14ac:dyDescent="0.25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</row>
    <row r="144" spans="1:21" ht="15.75" customHeight="1" x14ac:dyDescent="0.25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</row>
    <row r="145" spans="1:21" ht="15.75" customHeight="1" x14ac:dyDescent="0.25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</row>
    <row r="146" spans="1:21" ht="15.75" customHeight="1" x14ac:dyDescent="0.25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</row>
    <row r="147" spans="1:21" ht="15.75" customHeight="1" x14ac:dyDescent="0.25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</row>
    <row r="148" spans="1:21" ht="15.75" customHeight="1" x14ac:dyDescent="0.25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</row>
    <row r="149" spans="1:21" ht="15.75" customHeight="1" x14ac:dyDescent="0.25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</row>
    <row r="150" spans="1:21" ht="15.75" customHeight="1" x14ac:dyDescent="0.2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</row>
    <row r="151" spans="1:21" ht="15.75" customHeight="1" x14ac:dyDescent="0.25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</row>
    <row r="152" spans="1:21" ht="15.75" customHeight="1" x14ac:dyDescent="0.25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</row>
    <row r="153" spans="1:21" ht="15.75" customHeight="1" x14ac:dyDescent="0.25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</row>
    <row r="154" spans="1:21" ht="15.75" customHeight="1" x14ac:dyDescent="0.25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</row>
    <row r="155" spans="1:21" ht="15.75" customHeight="1" x14ac:dyDescent="0.25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</row>
    <row r="156" spans="1:21" ht="15.75" customHeight="1" x14ac:dyDescent="0.25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</row>
    <row r="157" spans="1:21" ht="15.75" customHeight="1" x14ac:dyDescent="0.25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</row>
    <row r="158" spans="1:21" ht="15.75" customHeight="1" x14ac:dyDescent="0.25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</row>
    <row r="159" spans="1:21" ht="15.75" customHeight="1" x14ac:dyDescent="0.25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</row>
    <row r="160" spans="1:21" ht="15.75" customHeight="1" x14ac:dyDescent="0.25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</row>
    <row r="161" spans="1:21" ht="15.75" customHeight="1" x14ac:dyDescent="0.25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</row>
    <row r="162" spans="1:21" ht="15.75" customHeight="1" x14ac:dyDescent="0.25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</row>
    <row r="163" spans="1:21" ht="15.75" customHeight="1" x14ac:dyDescent="0.25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</row>
    <row r="164" spans="1:21" ht="15.75" customHeight="1" x14ac:dyDescent="0.25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</row>
    <row r="165" spans="1:21" ht="15.75" customHeight="1" x14ac:dyDescent="0.25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</row>
    <row r="166" spans="1:21" ht="15.75" customHeight="1" x14ac:dyDescent="0.25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</row>
    <row r="167" spans="1:21" ht="15.75" customHeight="1" x14ac:dyDescent="0.25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</row>
    <row r="168" spans="1:21" ht="15.75" customHeight="1" x14ac:dyDescent="0.25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</row>
    <row r="169" spans="1:21" ht="15.75" customHeight="1" x14ac:dyDescent="0.25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</row>
    <row r="170" spans="1:21" ht="15.75" customHeight="1" x14ac:dyDescent="0.25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</row>
    <row r="171" spans="1:21" ht="15.75" customHeight="1" x14ac:dyDescent="0.25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</row>
    <row r="172" spans="1:21" ht="15.75" customHeight="1" x14ac:dyDescent="0.25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</row>
    <row r="173" spans="1:21" ht="15.75" customHeight="1" x14ac:dyDescent="0.25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</row>
    <row r="174" spans="1:21" ht="15.75" customHeight="1" x14ac:dyDescent="0.25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</row>
    <row r="175" spans="1:21" ht="15.75" customHeight="1" x14ac:dyDescent="0.25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</row>
    <row r="176" spans="1:21" ht="15.75" customHeight="1" x14ac:dyDescent="0.25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</row>
    <row r="177" spans="1:21" ht="15.75" customHeight="1" x14ac:dyDescent="0.25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</row>
    <row r="178" spans="1:21" ht="15.75" customHeight="1" x14ac:dyDescent="0.25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</row>
    <row r="179" spans="1:21" ht="15.75" customHeight="1" x14ac:dyDescent="0.25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</row>
    <row r="180" spans="1:21" ht="15.75" customHeight="1" x14ac:dyDescent="0.25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</row>
    <row r="181" spans="1:21" ht="15.75" customHeight="1" x14ac:dyDescent="0.25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</row>
    <row r="182" spans="1:21" ht="15.75" customHeight="1" x14ac:dyDescent="0.25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</row>
    <row r="183" spans="1:21" ht="15.75" customHeight="1" x14ac:dyDescent="0.25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</row>
    <row r="184" spans="1:21" ht="15.75" customHeight="1" x14ac:dyDescent="0.25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</row>
    <row r="185" spans="1:21" ht="15.75" customHeight="1" x14ac:dyDescent="0.25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</row>
    <row r="186" spans="1:21" ht="15.75" customHeight="1" x14ac:dyDescent="0.25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</row>
    <row r="187" spans="1:21" ht="15.75" customHeight="1" x14ac:dyDescent="0.25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</row>
    <row r="188" spans="1:21" ht="15.75" customHeight="1" x14ac:dyDescent="0.25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</row>
    <row r="189" spans="1:21" ht="15.75" customHeight="1" x14ac:dyDescent="0.25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</row>
    <row r="190" spans="1:21" ht="15.75" customHeight="1" x14ac:dyDescent="0.25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</row>
    <row r="191" spans="1:21" ht="15.75" customHeight="1" x14ac:dyDescent="0.25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</row>
    <row r="192" spans="1:21" ht="15.75" customHeight="1" x14ac:dyDescent="0.25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</row>
    <row r="193" spans="1:21" ht="15.75" customHeight="1" x14ac:dyDescent="0.25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</row>
    <row r="194" spans="1:21" ht="15.75" customHeight="1" x14ac:dyDescent="0.25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</row>
    <row r="195" spans="1:21" ht="15.75" customHeight="1" x14ac:dyDescent="0.25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</row>
    <row r="196" spans="1:21" ht="15.75" customHeight="1" x14ac:dyDescent="0.25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</row>
    <row r="197" spans="1:21" ht="15.75" customHeight="1" x14ac:dyDescent="0.25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</row>
    <row r="198" spans="1:21" ht="15.75" customHeight="1" x14ac:dyDescent="0.25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</row>
    <row r="199" spans="1:21" ht="15.75" customHeight="1" x14ac:dyDescent="0.25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</row>
    <row r="200" spans="1:21" ht="15.75" customHeight="1" x14ac:dyDescent="0.25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</row>
    <row r="201" spans="1:21" ht="15.75" customHeight="1" x14ac:dyDescent="0.25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</row>
    <row r="202" spans="1:21" ht="15.75" customHeight="1" x14ac:dyDescent="0.25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</row>
    <row r="203" spans="1:21" ht="15.75" customHeight="1" x14ac:dyDescent="0.25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</row>
    <row r="204" spans="1:21" ht="15.75" customHeight="1" x14ac:dyDescent="0.25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</row>
    <row r="205" spans="1:21" ht="15.75" customHeight="1" x14ac:dyDescent="0.25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</row>
    <row r="206" spans="1:21" ht="15.75" customHeight="1" x14ac:dyDescent="0.25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</row>
    <row r="207" spans="1:21" ht="15.75" customHeight="1" x14ac:dyDescent="0.25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</row>
    <row r="208" spans="1:21" ht="15.75" customHeight="1" x14ac:dyDescent="0.25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</row>
    <row r="209" spans="1:21" ht="15.75" customHeight="1" x14ac:dyDescent="0.25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</row>
    <row r="210" spans="1:21" ht="15.75" customHeight="1" x14ac:dyDescent="0.25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</row>
    <row r="211" spans="1:21" ht="15.75" customHeight="1" x14ac:dyDescent="0.25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</row>
    <row r="212" spans="1:21" ht="15.75" customHeight="1" x14ac:dyDescent="0.25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</row>
    <row r="213" spans="1:21" ht="15.75" customHeight="1" x14ac:dyDescent="0.25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</row>
    <row r="214" spans="1:21" ht="15.75" customHeight="1" x14ac:dyDescent="0.25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</row>
    <row r="215" spans="1:21" ht="15.75" customHeight="1" x14ac:dyDescent="0.25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</row>
    <row r="216" spans="1:21" ht="15.75" customHeight="1" x14ac:dyDescent="0.25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</row>
    <row r="217" spans="1:21" ht="15.75" customHeight="1" x14ac:dyDescent="0.25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</row>
    <row r="218" spans="1:21" ht="15.75" customHeight="1" x14ac:dyDescent="0.25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</row>
    <row r="219" spans="1:21" ht="15.75" customHeight="1" x14ac:dyDescent="0.25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</row>
    <row r="220" spans="1:21" ht="15.75" customHeight="1" x14ac:dyDescent="0.25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</row>
    <row r="221" spans="1:21" ht="15.75" customHeight="1" x14ac:dyDescent="0.25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</row>
    <row r="222" spans="1:21" ht="15.75" customHeight="1" x14ac:dyDescent="0.25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</row>
    <row r="223" spans="1:21" ht="15.75" customHeight="1" x14ac:dyDescent="0.25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</row>
    <row r="224" spans="1:21" ht="15.75" customHeight="1" x14ac:dyDescent="0.25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</row>
    <row r="225" spans="1:21" ht="15.75" customHeight="1" x14ac:dyDescent="0.25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</row>
    <row r="226" spans="1:21" ht="15.75" customHeight="1" x14ac:dyDescent="0.25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</row>
    <row r="227" spans="1:21" ht="15.75" customHeight="1" x14ac:dyDescent="0.25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</row>
    <row r="228" spans="1:21" ht="15.75" customHeight="1" x14ac:dyDescent="0.25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</row>
    <row r="229" spans="1:21" ht="15.75" customHeight="1" x14ac:dyDescent="0.25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</row>
    <row r="230" spans="1:21" ht="15.75" customHeight="1" x14ac:dyDescent="0.25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</row>
    <row r="231" spans="1:21" ht="15.75" customHeight="1" x14ac:dyDescent="0.25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</row>
    <row r="232" spans="1:21" ht="15.75" customHeight="1" x14ac:dyDescent="0.25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</row>
    <row r="233" spans="1:21" ht="15.75" customHeight="1" x14ac:dyDescent="0.25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</row>
    <row r="234" spans="1:21" ht="15.75" customHeight="1" x14ac:dyDescent="0.25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</row>
    <row r="235" spans="1:21" ht="15.75" customHeight="1" x14ac:dyDescent="0.25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</row>
    <row r="236" spans="1:21" ht="15.75" customHeight="1" x14ac:dyDescent="0.25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</row>
    <row r="237" spans="1:21" ht="15.75" customHeight="1" x14ac:dyDescent="0.25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</row>
    <row r="238" spans="1:21" ht="15.75" customHeight="1" x14ac:dyDescent="0.25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</row>
    <row r="239" spans="1:21" ht="15.75" customHeight="1" x14ac:dyDescent="0.25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</row>
    <row r="240" spans="1:21" ht="15.75" customHeight="1" x14ac:dyDescent="0.25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</row>
    <row r="241" spans="1:21" ht="15.75" customHeight="1" x14ac:dyDescent="0.25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</row>
    <row r="242" spans="1:21" ht="15.75" customHeight="1" x14ac:dyDescent="0.25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</row>
    <row r="243" spans="1:21" ht="15.75" customHeight="1" x14ac:dyDescent="0.25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</row>
    <row r="244" spans="1:21" ht="15.75" customHeight="1" x14ac:dyDescent="0.25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</row>
    <row r="245" spans="1:21" ht="15.75" customHeight="1" x14ac:dyDescent="0.25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</row>
    <row r="246" spans="1:21" ht="15.75" customHeight="1" x14ac:dyDescent="0.25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</row>
    <row r="247" spans="1:21" ht="15.75" customHeight="1" x14ac:dyDescent="0.25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</row>
    <row r="248" spans="1:21" ht="15.75" customHeight="1" x14ac:dyDescent="0.25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</row>
    <row r="249" spans="1:21" ht="15.75" customHeight="1" x14ac:dyDescent="0.25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</row>
    <row r="250" spans="1:21" ht="15.75" customHeight="1" x14ac:dyDescent="0.25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</row>
    <row r="251" spans="1:21" ht="15.75" customHeight="1" x14ac:dyDescent="0.25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</row>
    <row r="252" spans="1:21" ht="15.75" customHeight="1" x14ac:dyDescent="0.25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</row>
    <row r="253" spans="1:21" ht="15.75" customHeight="1" x14ac:dyDescent="0.25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</row>
    <row r="254" spans="1:21" ht="15.75" customHeight="1" x14ac:dyDescent="0.25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</row>
    <row r="255" spans="1:21" ht="15.75" customHeight="1" x14ac:dyDescent="0.25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</row>
    <row r="256" spans="1:21" ht="15.75" customHeight="1" x14ac:dyDescent="0.25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</row>
    <row r="257" spans="1:21" ht="15.75" customHeight="1" x14ac:dyDescent="0.25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</row>
    <row r="258" spans="1:21" ht="15.75" customHeight="1" x14ac:dyDescent="0.25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</row>
    <row r="259" spans="1:21" ht="15.75" customHeight="1" x14ac:dyDescent="0.25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</row>
    <row r="260" spans="1:21" ht="15.75" customHeight="1" x14ac:dyDescent="0.25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</row>
    <row r="261" spans="1:21" ht="15.75" customHeight="1" x14ac:dyDescent="0.25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</row>
    <row r="262" spans="1:21" ht="15.75" customHeight="1" x14ac:dyDescent="0.25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</row>
    <row r="263" spans="1:21" ht="15.75" customHeight="1" x14ac:dyDescent="0.25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</row>
    <row r="264" spans="1:21" ht="15.75" customHeight="1" x14ac:dyDescent="0.25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</row>
    <row r="265" spans="1:21" ht="15.75" customHeight="1" x14ac:dyDescent="0.25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</row>
    <row r="266" spans="1:21" ht="15.75" customHeight="1" x14ac:dyDescent="0.25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</row>
    <row r="267" spans="1:21" ht="15.75" customHeight="1" x14ac:dyDescent="0.25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</row>
    <row r="268" spans="1:21" ht="15.75" customHeight="1" x14ac:dyDescent="0.25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</row>
    <row r="269" spans="1:21" ht="15.75" customHeight="1" x14ac:dyDescent="0.25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</row>
    <row r="270" spans="1:21" ht="15.75" customHeight="1" x14ac:dyDescent="0.25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</row>
    <row r="271" spans="1:21" ht="15.75" customHeight="1" x14ac:dyDescent="0.25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</row>
    <row r="272" spans="1:21" ht="15.75" customHeight="1" x14ac:dyDescent="0.25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</row>
    <row r="273" spans="1:21" ht="15.75" customHeight="1" x14ac:dyDescent="0.25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</row>
    <row r="274" spans="1:21" ht="15.75" customHeight="1" x14ac:dyDescent="0.25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</row>
    <row r="275" spans="1:21" ht="15.75" customHeight="1" x14ac:dyDescent="0.25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</row>
    <row r="276" spans="1:21" ht="15.75" customHeight="1" x14ac:dyDescent="0.25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</row>
    <row r="277" spans="1:21" ht="15.75" customHeight="1" x14ac:dyDescent="0.25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</row>
    <row r="278" spans="1:21" ht="15.75" customHeight="1" x14ac:dyDescent="0.25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</row>
    <row r="279" spans="1:21" ht="15.75" customHeight="1" x14ac:dyDescent="0.25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</row>
    <row r="280" spans="1:21" ht="15.75" customHeight="1" x14ac:dyDescent="0.25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</row>
    <row r="281" spans="1:21" ht="15.75" customHeight="1" x14ac:dyDescent="0.25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</row>
    <row r="282" spans="1:21" ht="15.75" customHeight="1" x14ac:dyDescent="0.25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</row>
    <row r="283" spans="1:21" ht="15.75" customHeight="1" x14ac:dyDescent="0.25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</row>
    <row r="284" spans="1:21" ht="15.75" customHeight="1" x14ac:dyDescent="0.25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</row>
    <row r="285" spans="1:21" ht="15.75" customHeight="1" x14ac:dyDescent="0.25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</row>
    <row r="286" spans="1:21" ht="15.75" customHeight="1" x14ac:dyDescent="0.25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</row>
    <row r="287" spans="1:21" ht="15.75" customHeight="1" x14ac:dyDescent="0.25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</row>
    <row r="288" spans="1:21" ht="15.75" customHeight="1" x14ac:dyDescent="0.25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</row>
    <row r="289" spans="1:21" ht="15.75" customHeight="1" x14ac:dyDescent="0.25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</row>
    <row r="290" spans="1:21" ht="15.75" customHeight="1" x14ac:dyDescent="0.25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</row>
    <row r="291" spans="1:21" ht="15.75" customHeight="1" x14ac:dyDescent="0.25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</row>
    <row r="292" spans="1:21" ht="15.75" customHeight="1" x14ac:dyDescent="0.25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</row>
    <row r="293" spans="1:21" ht="15.75" customHeight="1" x14ac:dyDescent="0.25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</row>
    <row r="294" spans="1:21" ht="15.75" customHeight="1" x14ac:dyDescent="0.25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</row>
    <row r="295" spans="1:21" ht="15.75" customHeight="1" x14ac:dyDescent="0.25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</row>
    <row r="296" spans="1:21" ht="15.75" customHeight="1" x14ac:dyDescent="0.25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</row>
    <row r="297" spans="1:21" ht="15.75" customHeight="1" x14ac:dyDescent="0.25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</row>
    <row r="298" spans="1:21" ht="15.75" customHeight="1" x14ac:dyDescent="0.25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</row>
    <row r="299" spans="1:21" ht="15.75" customHeight="1" x14ac:dyDescent="0.25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</row>
    <row r="300" spans="1:21" ht="15.75" customHeight="1" x14ac:dyDescent="0.25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</row>
    <row r="301" spans="1:21" ht="15.75" customHeight="1" x14ac:dyDescent="0.25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</row>
    <row r="302" spans="1:21" ht="15.75" customHeight="1" x14ac:dyDescent="0.25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</row>
    <row r="303" spans="1:21" ht="15.75" customHeight="1" x14ac:dyDescent="0.25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</row>
    <row r="304" spans="1:21" ht="15.75" customHeight="1" x14ac:dyDescent="0.25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</row>
    <row r="305" spans="1:21" ht="15.75" customHeight="1" x14ac:dyDescent="0.25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</row>
    <row r="306" spans="1:21" ht="15.75" customHeight="1" x14ac:dyDescent="0.25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</row>
    <row r="307" spans="1:21" ht="15.75" customHeight="1" x14ac:dyDescent="0.25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</row>
    <row r="308" spans="1:21" ht="15.75" customHeight="1" x14ac:dyDescent="0.25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</row>
    <row r="309" spans="1:21" ht="15.75" customHeight="1" x14ac:dyDescent="0.25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</row>
    <row r="310" spans="1:21" ht="15.75" customHeight="1" x14ac:dyDescent="0.25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</row>
    <row r="311" spans="1:21" ht="15.75" customHeight="1" x14ac:dyDescent="0.25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</row>
    <row r="312" spans="1:21" ht="15.75" customHeight="1" x14ac:dyDescent="0.25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</row>
    <row r="313" spans="1:21" ht="15.75" customHeight="1" x14ac:dyDescent="0.25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</row>
    <row r="314" spans="1:21" ht="15.75" customHeight="1" x14ac:dyDescent="0.25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</row>
    <row r="315" spans="1:21" ht="15.75" customHeight="1" x14ac:dyDescent="0.25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</row>
    <row r="316" spans="1:21" ht="15.75" customHeight="1" x14ac:dyDescent="0.25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</row>
    <row r="317" spans="1:21" ht="15.75" customHeight="1" x14ac:dyDescent="0.25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</row>
    <row r="318" spans="1:21" ht="15.75" customHeight="1" x14ac:dyDescent="0.25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</row>
    <row r="319" spans="1:21" ht="15.75" customHeight="1" x14ac:dyDescent="0.25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</row>
    <row r="320" spans="1:21" ht="15.75" customHeight="1" x14ac:dyDescent="0.25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</row>
    <row r="321" spans="1:21" ht="15.75" customHeight="1" x14ac:dyDescent="0.25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</row>
    <row r="322" spans="1:21" ht="15.75" customHeight="1" x14ac:dyDescent="0.25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</row>
    <row r="323" spans="1:21" ht="15.75" customHeight="1" x14ac:dyDescent="0.25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</row>
    <row r="324" spans="1:21" ht="15.75" customHeight="1" x14ac:dyDescent="0.25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</row>
    <row r="325" spans="1:21" ht="15.75" customHeight="1" x14ac:dyDescent="0.25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</row>
    <row r="326" spans="1:21" ht="15.75" customHeight="1" x14ac:dyDescent="0.25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</row>
    <row r="327" spans="1:21" ht="15.75" customHeight="1" x14ac:dyDescent="0.25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</row>
    <row r="328" spans="1:21" ht="15.75" customHeight="1" x14ac:dyDescent="0.25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</row>
    <row r="329" spans="1:21" ht="15.75" customHeight="1" x14ac:dyDescent="0.25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</row>
    <row r="330" spans="1:21" ht="15.75" customHeight="1" x14ac:dyDescent="0.25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</row>
    <row r="331" spans="1:21" ht="15.75" customHeight="1" x14ac:dyDescent="0.25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</row>
    <row r="332" spans="1:21" ht="15.75" customHeight="1" x14ac:dyDescent="0.25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</row>
    <row r="333" spans="1:21" ht="15.75" customHeight="1" x14ac:dyDescent="0.25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</row>
    <row r="334" spans="1:21" ht="15.75" customHeight="1" x14ac:dyDescent="0.25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</row>
    <row r="335" spans="1:21" ht="15.75" customHeight="1" x14ac:dyDescent="0.25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</row>
    <row r="336" spans="1:21" ht="15.75" customHeight="1" x14ac:dyDescent="0.25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</row>
    <row r="337" spans="1:21" ht="15.75" customHeight="1" x14ac:dyDescent="0.25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</row>
    <row r="338" spans="1:21" ht="15.75" customHeight="1" x14ac:dyDescent="0.25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</row>
    <row r="339" spans="1:21" ht="15.75" customHeight="1" x14ac:dyDescent="0.25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</row>
    <row r="340" spans="1:21" ht="15.75" customHeight="1" x14ac:dyDescent="0.25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</row>
    <row r="341" spans="1:21" ht="15.75" customHeight="1" x14ac:dyDescent="0.25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</row>
    <row r="342" spans="1:21" ht="15.75" customHeight="1" x14ac:dyDescent="0.25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</row>
    <row r="343" spans="1:21" ht="15.75" customHeight="1" x14ac:dyDescent="0.25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</row>
    <row r="344" spans="1:21" ht="15.75" customHeight="1" x14ac:dyDescent="0.25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</row>
    <row r="345" spans="1:21" ht="15.75" customHeight="1" x14ac:dyDescent="0.25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</row>
    <row r="346" spans="1:21" ht="15.75" customHeight="1" x14ac:dyDescent="0.25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</row>
    <row r="347" spans="1:21" ht="15.75" customHeight="1" x14ac:dyDescent="0.25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</row>
    <row r="348" spans="1:21" ht="15.75" customHeight="1" x14ac:dyDescent="0.25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</row>
    <row r="349" spans="1:21" ht="15.75" customHeight="1" x14ac:dyDescent="0.25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</row>
    <row r="350" spans="1:21" ht="15.75" customHeight="1" x14ac:dyDescent="0.25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</row>
    <row r="351" spans="1:21" ht="15.75" customHeight="1" x14ac:dyDescent="0.25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</row>
    <row r="352" spans="1:21" ht="15.75" customHeight="1" x14ac:dyDescent="0.25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</row>
    <row r="353" spans="1:21" ht="15.75" customHeight="1" x14ac:dyDescent="0.25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</row>
    <row r="354" spans="1:21" ht="15.75" customHeight="1" x14ac:dyDescent="0.25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</row>
    <row r="355" spans="1:21" ht="15.75" customHeight="1" x14ac:dyDescent="0.25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</row>
    <row r="356" spans="1:21" ht="15.75" customHeight="1" x14ac:dyDescent="0.25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</row>
    <row r="357" spans="1:21" ht="15.75" customHeight="1" x14ac:dyDescent="0.25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</row>
    <row r="358" spans="1:21" ht="15.75" customHeight="1" x14ac:dyDescent="0.25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</row>
    <row r="359" spans="1:21" ht="15.75" customHeight="1" x14ac:dyDescent="0.25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</row>
    <row r="360" spans="1:21" ht="15.75" customHeight="1" x14ac:dyDescent="0.25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</row>
    <row r="361" spans="1:21" ht="15.75" customHeight="1" x14ac:dyDescent="0.25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</row>
    <row r="362" spans="1:21" ht="15.75" customHeight="1" x14ac:dyDescent="0.25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</row>
    <row r="363" spans="1:21" ht="15.75" customHeight="1" x14ac:dyDescent="0.25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</row>
    <row r="364" spans="1:21" ht="15.75" customHeight="1" x14ac:dyDescent="0.25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</row>
    <row r="365" spans="1:21" ht="15.75" customHeight="1" x14ac:dyDescent="0.25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</row>
    <row r="366" spans="1:21" ht="15.75" customHeight="1" x14ac:dyDescent="0.25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</row>
    <row r="367" spans="1:21" ht="15.75" customHeight="1" x14ac:dyDescent="0.25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</row>
    <row r="368" spans="1:21" ht="15.75" customHeight="1" x14ac:dyDescent="0.25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</row>
    <row r="369" spans="1:21" ht="15.75" customHeight="1" x14ac:dyDescent="0.25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</row>
    <row r="370" spans="1:21" ht="15.75" customHeight="1" x14ac:dyDescent="0.25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</row>
    <row r="371" spans="1:21" ht="15.75" customHeight="1" x14ac:dyDescent="0.25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</row>
    <row r="372" spans="1:21" ht="15.75" customHeight="1" x14ac:dyDescent="0.25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</row>
    <row r="373" spans="1:21" ht="15.75" customHeight="1" x14ac:dyDescent="0.25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</row>
    <row r="374" spans="1:21" ht="15.75" customHeight="1" x14ac:dyDescent="0.25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</row>
    <row r="375" spans="1:21" ht="15.75" customHeight="1" x14ac:dyDescent="0.25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</row>
    <row r="376" spans="1:21" ht="15.75" customHeight="1" x14ac:dyDescent="0.25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</row>
    <row r="377" spans="1:21" ht="15.75" customHeight="1" x14ac:dyDescent="0.25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</row>
    <row r="378" spans="1:21" ht="15.75" customHeight="1" x14ac:dyDescent="0.25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</row>
    <row r="379" spans="1:21" ht="15.75" customHeight="1" x14ac:dyDescent="0.25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</row>
    <row r="380" spans="1:21" ht="15.75" customHeight="1" x14ac:dyDescent="0.25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</row>
    <row r="381" spans="1:21" ht="15.75" customHeight="1" x14ac:dyDescent="0.25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</row>
    <row r="382" spans="1:21" ht="15.75" customHeight="1" x14ac:dyDescent="0.25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</row>
    <row r="383" spans="1:21" ht="15.75" customHeight="1" x14ac:dyDescent="0.25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</row>
    <row r="384" spans="1:21" ht="15.75" customHeight="1" x14ac:dyDescent="0.25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</row>
    <row r="385" spans="1:21" ht="15.75" customHeight="1" x14ac:dyDescent="0.25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</row>
    <row r="386" spans="1:21" ht="15.75" customHeight="1" x14ac:dyDescent="0.25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</row>
    <row r="387" spans="1:21" ht="15.75" customHeight="1" x14ac:dyDescent="0.25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</row>
    <row r="388" spans="1:21" ht="15.75" customHeight="1" x14ac:dyDescent="0.25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</row>
    <row r="389" spans="1:21" ht="15.75" customHeight="1" x14ac:dyDescent="0.25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</row>
    <row r="390" spans="1:21" ht="15.75" customHeight="1" x14ac:dyDescent="0.25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</row>
    <row r="391" spans="1:21" ht="15.75" customHeight="1" x14ac:dyDescent="0.25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</row>
    <row r="392" spans="1:21" ht="15.75" customHeight="1" x14ac:dyDescent="0.25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</row>
    <row r="393" spans="1:21" ht="15.75" customHeight="1" x14ac:dyDescent="0.25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</row>
    <row r="394" spans="1:21" ht="15.75" customHeight="1" x14ac:dyDescent="0.25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</row>
    <row r="395" spans="1:21" ht="15.75" customHeight="1" x14ac:dyDescent="0.25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</row>
    <row r="396" spans="1:21" ht="15.75" customHeight="1" x14ac:dyDescent="0.25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</row>
    <row r="397" spans="1:21" ht="15.75" customHeight="1" x14ac:dyDescent="0.25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</row>
    <row r="398" spans="1:21" ht="15.75" customHeight="1" x14ac:dyDescent="0.25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</row>
    <row r="399" spans="1:21" ht="15.75" customHeight="1" x14ac:dyDescent="0.25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</row>
    <row r="400" spans="1:21" ht="15.75" customHeight="1" x14ac:dyDescent="0.25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</row>
    <row r="401" spans="1:21" ht="15.75" customHeight="1" x14ac:dyDescent="0.25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</row>
    <row r="402" spans="1:21" ht="15.75" customHeight="1" x14ac:dyDescent="0.25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</row>
    <row r="403" spans="1:21" ht="15.75" customHeight="1" x14ac:dyDescent="0.25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</row>
    <row r="404" spans="1:21" ht="15.75" customHeight="1" x14ac:dyDescent="0.25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</row>
    <row r="405" spans="1:21" ht="15.75" customHeight="1" x14ac:dyDescent="0.25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</row>
    <row r="406" spans="1:21" ht="15.75" customHeight="1" x14ac:dyDescent="0.25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</row>
    <row r="407" spans="1:21" ht="15.75" customHeight="1" x14ac:dyDescent="0.25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</row>
    <row r="408" spans="1:21" ht="15.75" customHeight="1" x14ac:dyDescent="0.25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</row>
    <row r="409" spans="1:21" ht="15.75" customHeight="1" x14ac:dyDescent="0.25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</row>
    <row r="410" spans="1:21" ht="15.75" customHeight="1" x14ac:dyDescent="0.25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</row>
    <row r="411" spans="1:21" ht="15.75" customHeight="1" x14ac:dyDescent="0.25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</row>
    <row r="412" spans="1:21" ht="15.75" customHeight="1" x14ac:dyDescent="0.25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</row>
    <row r="413" spans="1:21" ht="15.75" customHeight="1" x14ac:dyDescent="0.25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</row>
    <row r="414" spans="1:21" ht="15.75" customHeight="1" x14ac:dyDescent="0.25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</row>
    <row r="415" spans="1:21" ht="15.75" customHeight="1" x14ac:dyDescent="0.25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</row>
    <row r="416" spans="1:21" ht="15.75" customHeight="1" x14ac:dyDescent="0.25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</row>
    <row r="417" spans="1:21" ht="15.75" customHeight="1" x14ac:dyDescent="0.25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</row>
    <row r="418" spans="1:21" ht="15.75" customHeight="1" x14ac:dyDescent="0.25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</row>
    <row r="419" spans="1:21" ht="15.75" customHeight="1" x14ac:dyDescent="0.25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</row>
    <row r="420" spans="1:21" ht="15.75" customHeight="1" x14ac:dyDescent="0.25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</row>
    <row r="421" spans="1:21" ht="15.75" customHeight="1" x14ac:dyDescent="0.25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</row>
    <row r="422" spans="1:21" ht="15.75" customHeight="1" x14ac:dyDescent="0.25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</row>
    <row r="423" spans="1:21" ht="15.75" customHeight="1" x14ac:dyDescent="0.25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</row>
    <row r="424" spans="1:21" ht="15.75" customHeight="1" x14ac:dyDescent="0.25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</row>
    <row r="425" spans="1:21" ht="15.75" customHeight="1" x14ac:dyDescent="0.25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</row>
    <row r="426" spans="1:21" ht="15.75" customHeight="1" x14ac:dyDescent="0.25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</row>
    <row r="427" spans="1:21" ht="15.75" customHeight="1" x14ac:dyDescent="0.25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</row>
    <row r="428" spans="1:21" ht="15.75" customHeight="1" x14ac:dyDescent="0.25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</row>
    <row r="429" spans="1:21" ht="15.75" customHeight="1" x14ac:dyDescent="0.25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</row>
    <row r="430" spans="1:21" ht="15.75" customHeight="1" x14ac:dyDescent="0.25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</row>
    <row r="431" spans="1:21" ht="15.75" customHeight="1" x14ac:dyDescent="0.25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</row>
    <row r="432" spans="1:21" ht="15.75" customHeight="1" x14ac:dyDescent="0.25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</row>
    <row r="433" spans="1:21" ht="15.75" customHeight="1" x14ac:dyDescent="0.25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</row>
    <row r="434" spans="1:21" ht="15.75" customHeight="1" x14ac:dyDescent="0.25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</row>
    <row r="435" spans="1:21" ht="15.75" customHeight="1" x14ac:dyDescent="0.25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</row>
    <row r="436" spans="1:21" ht="15.75" customHeight="1" x14ac:dyDescent="0.25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</row>
    <row r="437" spans="1:21" ht="15.75" customHeight="1" x14ac:dyDescent="0.25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</row>
    <row r="438" spans="1:21" ht="15.75" customHeight="1" x14ac:dyDescent="0.25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</row>
    <row r="439" spans="1:21" ht="15.75" customHeight="1" x14ac:dyDescent="0.25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</row>
    <row r="440" spans="1:21" ht="15.75" customHeight="1" x14ac:dyDescent="0.25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</row>
    <row r="441" spans="1:21" ht="15.75" customHeight="1" x14ac:dyDescent="0.25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</row>
    <row r="442" spans="1:21" ht="15.75" customHeight="1" x14ac:dyDescent="0.25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</row>
    <row r="443" spans="1:21" ht="15.75" customHeight="1" x14ac:dyDescent="0.25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</row>
    <row r="444" spans="1:21" ht="15.75" customHeight="1" x14ac:dyDescent="0.25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</row>
    <row r="445" spans="1:21" ht="15.75" customHeight="1" x14ac:dyDescent="0.25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</row>
    <row r="446" spans="1:21" ht="15.75" customHeight="1" x14ac:dyDescent="0.25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</row>
    <row r="447" spans="1:21" ht="15.75" customHeight="1" x14ac:dyDescent="0.25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</row>
    <row r="448" spans="1:21" ht="15.75" customHeight="1" x14ac:dyDescent="0.25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</row>
    <row r="449" spans="1:21" ht="15.75" customHeight="1" x14ac:dyDescent="0.25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</row>
    <row r="450" spans="1:21" ht="15.75" customHeight="1" x14ac:dyDescent="0.25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</row>
    <row r="451" spans="1:21" ht="15.75" customHeight="1" x14ac:dyDescent="0.25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</row>
    <row r="452" spans="1:21" ht="15.75" customHeight="1" x14ac:dyDescent="0.25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</row>
    <row r="453" spans="1:21" ht="15.75" customHeight="1" x14ac:dyDescent="0.25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</row>
    <row r="454" spans="1:21" ht="15.75" customHeight="1" x14ac:dyDescent="0.25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</row>
    <row r="455" spans="1:21" ht="15.75" customHeight="1" x14ac:dyDescent="0.25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</row>
    <row r="456" spans="1:21" ht="15.75" customHeight="1" x14ac:dyDescent="0.25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</row>
    <row r="457" spans="1:21" ht="15.75" customHeight="1" x14ac:dyDescent="0.25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</row>
    <row r="458" spans="1:21" ht="15.75" customHeight="1" x14ac:dyDescent="0.25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</row>
    <row r="459" spans="1:21" ht="15.75" customHeight="1" x14ac:dyDescent="0.25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</row>
    <row r="460" spans="1:21" ht="15.75" customHeight="1" x14ac:dyDescent="0.25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</row>
    <row r="461" spans="1:21" ht="15.75" customHeight="1" x14ac:dyDescent="0.25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</row>
    <row r="462" spans="1:21" ht="15.75" customHeight="1" x14ac:dyDescent="0.25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</row>
    <row r="463" spans="1:21" ht="15.75" customHeight="1" x14ac:dyDescent="0.25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</row>
    <row r="464" spans="1:21" ht="15.75" customHeight="1" x14ac:dyDescent="0.25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</row>
    <row r="465" spans="1:21" ht="15.75" customHeight="1" x14ac:dyDescent="0.25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</row>
    <row r="466" spans="1:21" ht="15.75" customHeight="1" x14ac:dyDescent="0.25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</row>
    <row r="467" spans="1:21" ht="15.75" customHeight="1" x14ac:dyDescent="0.25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</row>
    <row r="468" spans="1:21" ht="15.75" customHeight="1" x14ac:dyDescent="0.25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</row>
    <row r="469" spans="1:21" ht="15.75" customHeight="1" x14ac:dyDescent="0.25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</row>
    <row r="470" spans="1:21" ht="15.75" customHeight="1" x14ac:dyDescent="0.25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</row>
    <row r="471" spans="1:21" ht="15.75" customHeight="1" x14ac:dyDescent="0.25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</row>
    <row r="472" spans="1:21" ht="15.75" customHeight="1" x14ac:dyDescent="0.25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</row>
    <row r="473" spans="1:21" ht="15.75" customHeight="1" x14ac:dyDescent="0.25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</row>
    <row r="474" spans="1:21" ht="15.75" customHeight="1" x14ac:dyDescent="0.25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</row>
    <row r="475" spans="1:21" ht="15.75" customHeight="1" x14ac:dyDescent="0.25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</row>
    <row r="476" spans="1:21" ht="15.75" customHeight="1" x14ac:dyDescent="0.25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</row>
    <row r="477" spans="1:21" ht="15.75" customHeight="1" x14ac:dyDescent="0.25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</row>
    <row r="478" spans="1:21" ht="15.75" customHeight="1" x14ac:dyDescent="0.25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</row>
    <row r="479" spans="1:21" ht="15.75" customHeight="1" x14ac:dyDescent="0.25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</row>
    <row r="480" spans="1:21" ht="15.75" customHeight="1" x14ac:dyDescent="0.25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</row>
    <row r="481" spans="1:21" ht="15.75" customHeight="1" x14ac:dyDescent="0.25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</row>
    <row r="482" spans="1:21" ht="15.75" customHeight="1" x14ac:dyDescent="0.25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</row>
    <row r="483" spans="1:21" ht="15.75" customHeight="1" x14ac:dyDescent="0.25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</row>
    <row r="484" spans="1:21" ht="15.75" customHeight="1" x14ac:dyDescent="0.25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</row>
    <row r="485" spans="1:21" ht="15.75" customHeight="1" x14ac:dyDescent="0.25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</row>
    <row r="486" spans="1:21" ht="15.75" customHeight="1" x14ac:dyDescent="0.25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</row>
    <row r="487" spans="1:21" ht="15.75" customHeight="1" x14ac:dyDescent="0.25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</row>
    <row r="488" spans="1:21" ht="15.75" customHeight="1" x14ac:dyDescent="0.25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</row>
    <row r="489" spans="1:21" ht="15.75" customHeight="1" x14ac:dyDescent="0.25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</row>
    <row r="490" spans="1:21" ht="15.75" customHeight="1" x14ac:dyDescent="0.25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</row>
    <row r="491" spans="1:21" ht="15.75" customHeight="1" x14ac:dyDescent="0.25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</row>
    <row r="492" spans="1:21" ht="15.75" customHeight="1" x14ac:dyDescent="0.25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</row>
    <row r="493" spans="1:21" ht="15.75" customHeight="1" x14ac:dyDescent="0.25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</row>
    <row r="494" spans="1:21" ht="15.75" customHeight="1" x14ac:dyDescent="0.25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</row>
    <row r="495" spans="1:21" ht="15.75" customHeight="1" x14ac:dyDescent="0.25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</row>
    <row r="496" spans="1:21" ht="15.75" customHeight="1" x14ac:dyDescent="0.25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</row>
    <row r="497" spans="1:21" ht="15.75" customHeight="1" x14ac:dyDescent="0.25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</row>
    <row r="498" spans="1:21" ht="15.75" customHeight="1" x14ac:dyDescent="0.25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</row>
    <row r="499" spans="1:21" ht="15.75" customHeight="1" x14ac:dyDescent="0.25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</row>
    <row r="500" spans="1:21" ht="15.75" customHeight="1" x14ac:dyDescent="0.25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</row>
    <row r="501" spans="1:21" ht="15.75" customHeight="1" x14ac:dyDescent="0.25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</row>
    <row r="502" spans="1:21" ht="15.75" customHeight="1" x14ac:dyDescent="0.25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</row>
    <row r="503" spans="1:21" ht="15.75" customHeight="1" x14ac:dyDescent="0.25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</row>
    <row r="504" spans="1:21" ht="15.75" customHeight="1" x14ac:dyDescent="0.25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</row>
    <row r="505" spans="1:21" ht="15.75" customHeight="1" x14ac:dyDescent="0.25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</row>
    <row r="506" spans="1:21" ht="15.75" customHeight="1" x14ac:dyDescent="0.25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</row>
    <row r="507" spans="1:21" ht="15.75" customHeight="1" x14ac:dyDescent="0.25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</row>
    <row r="508" spans="1:21" ht="15.75" customHeight="1" x14ac:dyDescent="0.25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</row>
    <row r="509" spans="1:21" ht="15.75" customHeight="1" x14ac:dyDescent="0.25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</row>
    <row r="510" spans="1:21" ht="15.75" customHeight="1" x14ac:dyDescent="0.25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</row>
    <row r="511" spans="1:21" ht="15.75" customHeight="1" x14ac:dyDescent="0.25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</row>
    <row r="512" spans="1:21" ht="15.75" customHeight="1" x14ac:dyDescent="0.25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</row>
    <row r="513" spans="1:21" ht="15.75" customHeight="1" x14ac:dyDescent="0.25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</row>
    <row r="514" spans="1:21" ht="15.75" customHeight="1" x14ac:dyDescent="0.25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</row>
    <row r="515" spans="1:21" ht="15.75" customHeight="1" x14ac:dyDescent="0.25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</row>
    <row r="516" spans="1:21" ht="15.75" customHeight="1" x14ac:dyDescent="0.25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</row>
    <row r="517" spans="1:21" ht="15.75" customHeight="1" x14ac:dyDescent="0.25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</row>
    <row r="518" spans="1:21" ht="15.75" customHeight="1" x14ac:dyDescent="0.25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</row>
    <row r="519" spans="1:21" ht="15.75" customHeight="1" x14ac:dyDescent="0.25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</row>
    <row r="520" spans="1:21" ht="15.75" customHeight="1" x14ac:dyDescent="0.25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</row>
    <row r="521" spans="1:21" ht="15.75" customHeight="1" x14ac:dyDescent="0.25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</row>
    <row r="522" spans="1:21" ht="15.75" customHeight="1" x14ac:dyDescent="0.25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</row>
    <row r="523" spans="1:21" ht="15.75" customHeight="1" x14ac:dyDescent="0.25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</row>
    <row r="524" spans="1:21" ht="15.75" customHeight="1" x14ac:dyDescent="0.25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</row>
    <row r="525" spans="1:21" ht="15.75" customHeight="1" x14ac:dyDescent="0.25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</row>
    <row r="526" spans="1:21" ht="15.75" customHeight="1" x14ac:dyDescent="0.25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</row>
    <row r="527" spans="1:21" ht="15.75" customHeight="1" x14ac:dyDescent="0.25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</row>
    <row r="528" spans="1:21" ht="15.75" customHeight="1" x14ac:dyDescent="0.25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</row>
    <row r="529" spans="1:21" ht="15.75" customHeight="1" x14ac:dyDescent="0.25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</row>
    <row r="530" spans="1:21" ht="15.75" customHeight="1" x14ac:dyDescent="0.25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</row>
    <row r="531" spans="1:21" ht="15.75" customHeight="1" x14ac:dyDescent="0.25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</row>
    <row r="532" spans="1:21" ht="15.75" customHeight="1" x14ac:dyDescent="0.25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</row>
    <row r="533" spans="1:21" ht="15.75" customHeight="1" x14ac:dyDescent="0.25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</row>
    <row r="534" spans="1:21" ht="15.75" customHeight="1" x14ac:dyDescent="0.25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</row>
    <row r="535" spans="1:21" ht="15.75" customHeight="1" x14ac:dyDescent="0.25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</row>
    <row r="536" spans="1:21" ht="15.75" customHeight="1" x14ac:dyDescent="0.25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</row>
    <row r="537" spans="1:21" ht="15.75" customHeight="1" x14ac:dyDescent="0.25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</row>
    <row r="538" spans="1:21" ht="15.75" customHeight="1" x14ac:dyDescent="0.25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</row>
    <row r="539" spans="1:21" ht="15.75" customHeight="1" x14ac:dyDescent="0.25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</row>
    <row r="540" spans="1:21" ht="15.75" customHeight="1" x14ac:dyDescent="0.25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</row>
    <row r="541" spans="1:21" ht="15.75" customHeight="1" x14ac:dyDescent="0.25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</row>
    <row r="542" spans="1:21" ht="15.75" customHeight="1" x14ac:dyDescent="0.25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</row>
    <row r="543" spans="1:21" ht="15.75" customHeight="1" x14ac:dyDescent="0.25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</row>
    <row r="544" spans="1:21" ht="15.75" customHeight="1" x14ac:dyDescent="0.25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</row>
    <row r="545" spans="1:21" ht="15.75" customHeight="1" x14ac:dyDescent="0.25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</row>
    <row r="546" spans="1:21" ht="15.75" customHeight="1" x14ac:dyDescent="0.25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</row>
    <row r="547" spans="1:21" ht="15.75" customHeight="1" x14ac:dyDescent="0.25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</row>
    <row r="548" spans="1:21" ht="15.75" customHeight="1" x14ac:dyDescent="0.25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</row>
    <row r="549" spans="1:21" ht="15.75" customHeight="1" x14ac:dyDescent="0.25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</row>
    <row r="550" spans="1:21" ht="15.75" customHeight="1" x14ac:dyDescent="0.25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</row>
    <row r="551" spans="1:21" ht="15.75" customHeight="1" x14ac:dyDescent="0.25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</row>
    <row r="552" spans="1:21" ht="15.75" customHeight="1" x14ac:dyDescent="0.25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</row>
    <row r="553" spans="1:21" ht="15.75" customHeight="1" x14ac:dyDescent="0.25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</row>
    <row r="554" spans="1:21" ht="15.75" customHeight="1" x14ac:dyDescent="0.25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</row>
    <row r="555" spans="1:21" ht="15.75" customHeight="1" x14ac:dyDescent="0.25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</row>
    <row r="556" spans="1:21" ht="15.75" customHeight="1" x14ac:dyDescent="0.25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</row>
    <row r="557" spans="1:21" ht="15.75" customHeight="1" x14ac:dyDescent="0.25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</row>
    <row r="558" spans="1:21" ht="15.75" customHeight="1" x14ac:dyDescent="0.25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</row>
    <row r="559" spans="1:21" ht="15.75" customHeight="1" x14ac:dyDescent="0.25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</row>
    <row r="560" spans="1:21" ht="15.75" customHeight="1" x14ac:dyDescent="0.25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</row>
    <row r="561" spans="1:21" ht="15.75" customHeight="1" x14ac:dyDescent="0.25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</row>
    <row r="562" spans="1:21" ht="15.75" customHeight="1" x14ac:dyDescent="0.25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</row>
    <row r="563" spans="1:21" ht="15.75" customHeight="1" x14ac:dyDescent="0.25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</row>
    <row r="564" spans="1:21" ht="15.75" customHeight="1" x14ac:dyDescent="0.25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</row>
    <row r="565" spans="1:21" ht="15.75" customHeight="1" x14ac:dyDescent="0.25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</row>
    <row r="566" spans="1:21" ht="15.75" customHeight="1" x14ac:dyDescent="0.25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</row>
    <row r="567" spans="1:21" ht="15.75" customHeight="1" x14ac:dyDescent="0.25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</row>
    <row r="568" spans="1:21" ht="15.75" customHeight="1" x14ac:dyDescent="0.25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</row>
    <row r="569" spans="1:21" ht="15.75" customHeight="1" x14ac:dyDescent="0.25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</row>
    <row r="570" spans="1:21" ht="15.75" customHeight="1" x14ac:dyDescent="0.25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</row>
    <row r="571" spans="1:21" ht="15.75" customHeight="1" x14ac:dyDescent="0.25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</row>
    <row r="572" spans="1:21" ht="15.75" customHeight="1" x14ac:dyDescent="0.25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</row>
    <row r="573" spans="1:21" ht="15.75" customHeight="1" x14ac:dyDescent="0.25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</row>
    <row r="574" spans="1:21" ht="15.75" customHeight="1" x14ac:dyDescent="0.25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</row>
    <row r="575" spans="1:21" ht="15.75" customHeight="1" x14ac:dyDescent="0.25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</row>
    <row r="576" spans="1:21" ht="15.75" customHeight="1" x14ac:dyDescent="0.25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</row>
    <row r="577" spans="1:21" ht="15.75" customHeight="1" x14ac:dyDescent="0.25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</row>
    <row r="578" spans="1:21" ht="15.75" customHeight="1" x14ac:dyDescent="0.25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</row>
    <row r="579" spans="1:21" ht="15.75" customHeight="1" x14ac:dyDescent="0.25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</row>
    <row r="580" spans="1:21" ht="15.75" customHeight="1" x14ac:dyDescent="0.25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</row>
    <row r="581" spans="1:21" ht="15.75" customHeight="1" x14ac:dyDescent="0.25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</row>
    <row r="582" spans="1:21" ht="15.75" customHeight="1" x14ac:dyDescent="0.25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</row>
    <row r="583" spans="1:21" ht="15.75" customHeight="1" x14ac:dyDescent="0.25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</row>
    <row r="584" spans="1:21" ht="15.75" customHeight="1" x14ac:dyDescent="0.25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</row>
    <row r="585" spans="1:21" ht="15.75" customHeight="1" x14ac:dyDescent="0.25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</row>
    <row r="586" spans="1:21" ht="15.75" customHeight="1" x14ac:dyDescent="0.25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</row>
    <row r="587" spans="1:21" ht="15.75" customHeight="1" x14ac:dyDescent="0.25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</row>
    <row r="588" spans="1:21" ht="15.75" customHeight="1" x14ac:dyDescent="0.25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</row>
    <row r="589" spans="1:21" ht="15.75" customHeight="1" x14ac:dyDescent="0.25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</row>
    <row r="590" spans="1:21" ht="15.75" customHeight="1" x14ac:dyDescent="0.25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</row>
    <row r="591" spans="1:21" ht="15.75" customHeight="1" x14ac:dyDescent="0.25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</row>
    <row r="592" spans="1:21" ht="15.75" customHeight="1" x14ac:dyDescent="0.25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</row>
    <row r="593" spans="1:21" ht="15.75" customHeight="1" x14ac:dyDescent="0.25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</row>
    <row r="594" spans="1:21" ht="15.75" customHeight="1" x14ac:dyDescent="0.25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</row>
    <row r="595" spans="1:21" ht="15.75" customHeight="1" x14ac:dyDescent="0.25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</row>
    <row r="596" spans="1:21" ht="15.75" customHeight="1" x14ac:dyDescent="0.25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</row>
    <row r="597" spans="1:21" ht="15.75" customHeight="1" x14ac:dyDescent="0.25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</row>
    <row r="598" spans="1:21" ht="15.75" customHeight="1" x14ac:dyDescent="0.25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</row>
    <row r="599" spans="1:21" ht="15.75" customHeight="1" x14ac:dyDescent="0.25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</row>
    <row r="600" spans="1:21" ht="15.75" customHeight="1" x14ac:dyDescent="0.25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</row>
    <row r="601" spans="1:21" ht="15.75" customHeight="1" x14ac:dyDescent="0.25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</row>
    <row r="602" spans="1:21" ht="15.75" customHeight="1" x14ac:dyDescent="0.25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</row>
    <row r="603" spans="1:21" ht="15.75" customHeight="1" x14ac:dyDescent="0.25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</row>
    <row r="604" spans="1:21" ht="15.75" customHeight="1" x14ac:dyDescent="0.25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</row>
    <row r="605" spans="1:21" ht="15.75" customHeight="1" x14ac:dyDescent="0.25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</row>
    <row r="606" spans="1:21" ht="15.75" customHeight="1" x14ac:dyDescent="0.25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</row>
    <row r="607" spans="1:21" ht="15.75" customHeight="1" x14ac:dyDescent="0.25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</row>
    <row r="608" spans="1:21" ht="15.75" customHeight="1" x14ac:dyDescent="0.25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</row>
    <row r="609" spans="1:21" ht="15.75" customHeight="1" x14ac:dyDescent="0.25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</row>
    <row r="610" spans="1:21" ht="15.75" customHeight="1" x14ac:dyDescent="0.25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</row>
    <row r="611" spans="1:21" ht="15.75" customHeight="1" x14ac:dyDescent="0.25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</row>
    <row r="612" spans="1:21" ht="15.75" customHeight="1" x14ac:dyDescent="0.25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</row>
    <row r="613" spans="1:21" ht="15.75" customHeight="1" x14ac:dyDescent="0.25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</row>
    <row r="614" spans="1:21" ht="15.75" customHeight="1" x14ac:dyDescent="0.25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</row>
    <row r="615" spans="1:21" ht="15.75" customHeight="1" x14ac:dyDescent="0.25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</row>
    <row r="616" spans="1:21" ht="15.75" customHeight="1" x14ac:dyDescent="0.25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</row>
    <row r="617" spans="1:21" ht="15.75" customHeight="1" x14ac:dyDescent="0.25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</row>
    <row r="618" spans="1:21" ht="15.75" customHeight="1" x14ac:dyDescent="0.25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</row>
    <row r="619" spans="1:21" ht="15.75" customHeight="1" x14ac:dyDescent="0.25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</row>
    <row r="620" spans="1:21" ht="15.75" customHeight="1" x14ac:dyDescent="0.25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</row>
    <row r="621" spans="1:21" ht="15.75" customHeight="1" x14ac:dyDescent="0.25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</row>
    <row r="622" spans="1:21" ht="15.75" customHeight="1" x14ac:dyDescent="0.25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</row>
    <row r="623" spans="1:21" ht="15.75" customHeight="1" x14ac:dyDescent="0.25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</row>
    <row r="624" spans="1:21" ht="15.75" customHeight="1" x14ac:dyDescent="0.25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</row>
    <row r="625" spans="1:21" ht="15.75" customHeight="1" x14ac:dyDescent="0.25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</row>
    <row r="626" spans="1:21" ht="15.75" customHeight="1" x14ac:dyDescent="0.25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</row>
    <row r="627" spans="1:21" ht="15.75" customHeight="1" x14ac:dyDescent="0.25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</row>
    <row r="628" spans="1:21" ht="15.75" customHeight="1" x14ac:dyDescent="0.25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</row>
    <row r="629" spans="1:21" ht="15.75" customHeight="1" x14ac:dyDescent="0.25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</row>
    <row r="630" spans="1:21" ht="15.75" customHeight="1" x14ac:dyDescent="0.25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</row>
    <row r="631" spans="1:21" ht="15.75" customHeight="1" x14ac:dyDescent="0.25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</row>
    <row r="632" spans="1:21" ht="15.75" customHeight="1" x14ac:dyDescent="0.25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</row>
    <row r="633" spans="1:21" ht="15.75" customHeight="1" x14ac:dyDescent="0.25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</row>
    <row r="634" spans="1:21" ht="15.75" customHeight="1" x14ac:dyDescent="0.25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</row>
    <row r="635" spans="1:21" ht="15.75" customHeight="1" x14ac:dyDescent="0.25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</row>
    <row r="636" spans="1:21" ht="15.75" customHeight="1" x14ac:dyDescent="0.25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</row>
    <row r="637" spans="1:21" ht="15.75" customHeight="1" x14ac:dyDescent="0.25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</row>
    <row r="638" spans="1:21" ht="15.75" customHeight="1" x14ac:dyDescent="0.25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</row>
    <row r="639" spans="1:21" ht="15.75" customHeight="1" x14ac:dyDescent="0.25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</row>
    <row r="640" spans="1:21" ht="15.75" customHeight="1" x14ac:dyDescent="0.25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</row>
    <row r="641" spans="1:21" ht="15.75" customHeight="1" x14ac:dyDescent="0.25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</row>
    <row r="642" spans="1:21" ht="15.75" customHeight="1" x14ac:dyDescent="0.25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</row>
    <row r="643" spans="1:21" ht="15.75" customHeight="1" x14ac:dyDescent="0.25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</row>
    <row r="644" spans="1:21" ht="15.75" customHeight="1" x14ac:dyDescent="0.25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</row>
    <row r="645" spans="1:21" ht="15.75" customHeight="1" x14ac:dyDescent="0.25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</row>
    <row r="646" spans="1:21" ht="15.75" customHeight="1" x14ac:dyDescent="0.25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</row>
    <row r="647" spans="1:21" ht="15.75" customHeight="1" x14ac:dyDescent="0.25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</row>
    <row r="648" spans="1:21" ht="15.75" customHeight="1" x14ac:dyDescent="0.25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</row>
    <row r="649" spans="1:21" ht="15.75" customHeight="1" x14ac:dyDescent="0.25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</row>
    <row r="650" spans="1:21" ht="15.75" customHeight="1" x14ac:dyDescent="0.25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</row>
    <row r="651" spans="1:21" ht="15.75" customHeight="1" x14ac:dyDescent="0.25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</row>
    <row r="652" spans="1:21" ht="15.75" customHeight="1" x14ac:dyDescent="0.25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</row>
    <row r="653" spans="1:21" ht="15.75" customHeight="1" x14ac:dyDescent="0.25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</row>
    <row r="654" spans="1:21" ht="15.75" customHeight="1" x14ac:dyDescent="0.25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</row>
    <row r="655" spans="1:21" ht="15.75" customHeight="1" x14ac:dyDescent="0.25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</row>
    <row r="656" spans="1:21" ht="15.75" customHeight="1" x14ac:dyDescent="0.25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</row>
    <row r="657" spans="1:21" ht="15.75" customHeight="1" x14ac:dyDescent="0.25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</row>
    <row r="658" spans="1:21" ht="15.75" customHeight="1" x14ac:dyDescent="0.25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</row>
    <row r="659" spans="1:21" ht="15.75" customHeight="1" x14ac:dyDescent="0.25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</row>
    <row r="660" spans="1:21" ht="15.75" customHeight="1" x14ac:dyDescent="0.25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</row>
    <row r="661" spans="1:21" ht="15.75" customHeight="1" x14ac:dyDescent="0.25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</row>
    <row r="662" spans="1:21" ht="15.75" customHeight="1" x14ac:dyDescent="0.25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</row>
    <row r="663" spans="1:21" ht="15.75" customHeight="1" x14ac:dyDescent="0.25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</row>
    <row r="664" spans="1:21" ht="15.75" customHeight="1" x14ac:dyDescent="0.25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</row>
    <row r="665" spans="1:21" ht="15.75" customHeight="1" x14ac:dyDescent="0.25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</row>
    <row r="666" spans="1:21" ht="15.75" customHeight="1" x14ac:dyDescent="0.25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</row>
    <row r="667" spans="1:21" ht="15.75" customHeight="1" x14ac:dyDescent="0.25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</row>
    <row r="668" spans="1:21" ht="15.75" customHeight="1" x14ac:dyDescent="0.25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</row>
    <row r="669" spans="1:21" ht="15.75" customHeight="1" x14ac:dyDescent="0.25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</row>
    <row r="670" spans="1:21" ht="15.75" customHeight="1" x14ac:dyDescent="0.25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</row>
    <row r="671" spans="1:21" ht="15.75" customHeight="1" x14ac:dyDescent="0.25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</row>
    <row r="672" spans="1:21" ht="15.75" customHeight="1" x14ac:dyDescent="0.25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</row>
    <row r="673" spans="1:21" ht="15.75" customHeight="1" x14ac:dyDescent="0.25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</row>
    <row r="674" spans="1:21" ht="15.75" customHeight="1" x14ac:dyDescent="0.25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</row>
    <row r="675" spans="1:21" ht="15.75" customHeight="1" x14ac:dyDescent="0.25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</row>
    <row r="676" spans="1:21" ht="15.75" customHeight="1" x14ac:dyDescent="0.25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</row>
    <row r="677" spans="1:21" ht="15.75" customHeight="1" x14ac:dyDescent="0.25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</row>
    <row r="678" spans="1:21" ht="15.75" customHeight="1" x14ac:dyDescent="0.25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</row>
    <row r="679" spans="1:21" ht="15.75" customHeight="1" x14ac:dyDescent="0.25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</row>
    <row r="680" spans="1:21" ht="15.75" customHeight="1" x14ac:dyDescent="0.25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</row>
    <row r="681" spans="1:21" ht="15.75" customHeight="1" x14ac:dyDescent="0.25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</row>
    <row r="682" spans="1:21" ht="15.75" customHeight="1" x14ac:dyDescent="0.25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</row>
    <row r="683" spans="1:21" ht="15.75" customHeight="1" x14ac:dyDescent="0.25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</row>
    <row r="684" spans="1:21" ht="15.75" customHeight="1" x14ac:dyDescent="0.25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</row>
    <row r="685" spans="1:21" ht="15.75" customHeight="1" x14ac:dyDescent="0.25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</row>
    <row r="686" spans="1:21" ht="15.75" customHeight="1" x14ac:dyDescent="0.25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</row>
    <row r="687" spans="1:21" ht="15.75" customHeight="1" x14ac:dyDescent="0.25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</row>
    <row r="688" spans="1:21" ht="15.75" customHeight="1" x14ac:dyDescent="0.25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</row>
    <row r="689" spans="1:21" ht="15.75" customHeight="1" x14ac:dyDescent="0.25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</row>
    <row r="690" spans="1:21" ht="15.75" customHeight="1" x14ac:dyDescent="0.25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</row>
    <row r="691" spans="1:21" ht="15.75" customHeight="1" x14ac:dyDescent="0.25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</row>
    <row r="692" spans="1:21" ht="15.75" customHeight="1" x14ac:dyDescent="0.25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</row>
    <row r="693" spans="1:21" ht="15.75" customHeight="1" x14ac:dyDescent="0.25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</row>
    <row r="694" spans="1:21" ht="15.75" customHeight="1" x14ac:dyDescent="0.25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</row>
    <row r="695" spans="1:21" ht="15.75" customHeight="1" x14ac:dyDescent="0.25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</row>
    <row r="696" spans="1:21" ht="15.75" customHeight="1" x14ac:dyDescent="0.25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</row>
    <row r="697" spans="1:21" ht="15.75" customHeight="1" x14ac:dyDescent="0.25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</row>
    <row r="698" spans="1:21" ht="15.75" customHeight="1" x14ac:dyDescent="0.25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</row>
    <row r="699" spans="1:21" ht="15.75" customHeight="1" x14ac:dyDescent="0.25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</row>
    <row r="700" spans="1:21" ht="15.75" customHeight="1" x14ac:dyDescent="0.25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</row>
    <row r="701" spans="1:21" ht="15.75" customHeight="1" x14ac:dyDescent="0.25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</row>
    <row r="702" spans="1:21" ht="15.75" customHeight="1" x14ac:dyDescent="0.25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</row>
    <row r="703" spans="1:21" ht="15.75" customHeight="1" x14ac:dyDescent="0.25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</row>
    <row r="704" spans="1:21" ht="15.75" customHeight="1" x14ac:dyDescent="0.25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</row>
    <row r="705" spans="1:21" ht="15.75" customHeight="1" x14ac:dyDescent="0.25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</row>
    <row r="706" spans="1:21" ht="15.75" customHeight="1" x14ac:dyDescent="0.25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</row>
    <row r="707" spans="1:21" ht="15.75" customHeight="1" x14ac:dyDescent="0.25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</row>
    <row r="708" spans="1:21" ht="15.75" customHeight="1" x14ac:dyDescent="0.25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</row>
    <row r="709" spans="1:21" ht="15.75" customHeight="1" x14ac:dyDescent="0.25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</row>
    <row r="710" spans="1:21" ht="15.75" customHeight="1" x14ac:dyDescent="0.25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</row>
    <row r="711" spans="1:21" ht="15.75" customHeight="1" x14ac:dyDescent="0.25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</row>
    <row r="712" spans="1:21" ht="15.75" customHeight="1" x14ac:dyDescent="0.25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</row>
    <row r="713" spans="1:21" ht="15.75" customHeight="1" x14ac:dyDescent="0.25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</row>
    <row r="714" spans="1:21" ht="15.75" customHeight="1" x14ac:dyDescent="0.25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</row>
    <row r="715" spans="1:21" ht="15.75" customHeight="1" x14ac:dyDescent="0.25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</row>
    <row r="716" spans="1:21" ht="15.75" customHeight="1" x14ac:dyDescent="0.25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</row>
    <row r="717" spans="1:21" ht="15.75" customHeight="1" x14ac:dyDescent="0.25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</row>
    <row r="718" spans="1:21" ht="15.75" customHeight="1" x14ac:dyDescent="0.25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</row>
    <row r="719" spans="1:21" ht="15.75" customHeight="1" x14ac:dyDescent="0.25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</row>
    <row r="720" spans="1:21" ht="15.75" customHeight="1" x14ac:dyDescent="0.25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</row>
    <row r="721" spans="1:21" ht="15.75" customHeight="1" x14ac:dyDescent="0.25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</row>
    <row r="722" spans="1:21" ht="15.75" customHeight="1" x14ac:dyDescent="0.25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</row>
    <row r="723" spans="1:21" ht="15.75" customHeight="1" x14ac:dyDescent="0.25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</row>
    <row r="724" spans="1:21" ht="15.75" customHeight="1" x14ac:dyDescent="0.25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</row>
    <row r="725" spans="1:21" ht="15.75" customHeight="1" x14ac:dyDescent="0.25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</row>
    <row r="726" spans="1:21" ht="15.75" customHeight="1" x14ac:dyDescent="0.25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</row>
    <row r="727" spans="1:21" ht="15.75" customHeight="1" x14ac:dyDescent="0.25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</row>
    <row r="728" spans="1:21" ht="15.75" customHeight="1" x14ac:dyDescent="0.25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</row>
    <row r="729" spans="1:21" ht="15.75" customHeight="1" x14ac:dyDescent="0.25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</row>
    <row r="730" spans="1:21" ht="15.75" customHeight="1" x14ac:dyDescent="0.25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</row>
    <row r="731" spans="1:21" ht="15.75" customHeight="1" x14ac:dyDescent="0.25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</row>
    <row r="732" spans="1:21" ht="15.75" customHeight="1" x14ac:dyDescent="0.25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</row>
    <row r="733" spans="1:21" ht="15.75" customHeight="1" x14ac:dyDescent="0.25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</row>
    <row r="734" spans="1:21" ht="15.75" customHeight="1" x14ac:dyDescent="0.25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</row>
    <row r="735" spans="1:21" ht="15.75" customHeight="1" x14ac:dyDescent="0.25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</row>
    <row r="736" spans="1:21" ht="15.75" customHeight="1" x14ac:dyDescent="0.25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</row>
    <row r="737" spans="1:21" ht="15.75" customHeight="1" x14ac:dyDescent="0.25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</row>
    <row r="738" spans="1:21" ht="15.75" customHeight="1" x14ac:dyDescent="0.25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</row>
    <row r="739" spans="1:21" ht="15.75" customHeight="1" x14ac:dyDescent="0.25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</row>
    <row r="740" spans="1:21" ht="15.75" customHeight="1" x14ac:dyDescent="0.25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</row>
    <row r="741" spans="1:21" ht="15.75" customHeight="1" x14ac:dyDescent="0.25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</row>
    <row r="742" spans="1:21" ht="15.75" customHeight="1" x14ac:dyDescent="0.25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</row>
    <row r="743" spans="1:21" ht="15.75" customHeight="1" x14ac:dyDescent="0.25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</row>
    <row r="744" spans="1:21" ht="15.75" customHeight="1" x14ac:dyDescent="0.25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</row>
    <row r="745" spans="1:21" ht="15.75" customHeight="1" x14ac:dyDescent="0.25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</row>
    <row r="746" spans="1:21" ht="15.75" customHeight="1" x14ac:dyDescent="0.25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</row>
    <row r="747" spans="1:21" ht="15.75" customHeight="1" x14ac:dyDescent="0.25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</row>
    <row r="748" spans="1:21" ht="15.75" customHeight="1" x14ac:dyDescent="0.25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</row>
    <row r="749" spans="1:21" ht="15.75" customHeight="1" x14ac:dyDescent="0.25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</row>
    <row r="750" spans="1:21" ht="15.75" customHeight="1" x14ac:dyDescent="0.25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</row>
    <row r="751" spans="1:21" ht="15.75" customHeight="1" x14ac:dyDescent="0.25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</row>
    <row r="752" spans="1:21" ht="15.75" customHeight="1" x14ac:dyDescent="0.25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</row>
    <row r="753" spans="1:21" ht="15.75" customHeight="1" x14ac:dyDescent="0.25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</row>
    <row r="754" spans="1:21" ht="15.75" customHeight="1" x14ac:dyDescent="0.25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</row>
    <row r="755" spans="1:21" ht="15.75" customHeight="1" x14ac:dyDescent="0.25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</row>
    <row r="756" spans="1:21" ht="15.75" customHeight="1" x14ac:dyDescent="0.25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</row>
    <row r="757" spans="1:21" ht="15.75" customHeight="1" x14ac:dyDescent="0.25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</row>
    <row r="758" spans="1:21" ht="15.75" customHeight="1" x14ac:dyDescent="0.25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</row>
    <row r="759" spans="1:21" ht="15.75" customHeight="1" x14ac:dyDescent="0.25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</row>
    <row r="760" spans="1:21" ht="15.75" customHeight="1" x14ac:dyDescent="0.25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</row>
    <row r="761" spans="1:21" ht="15.75" customHeight="1" x14ac:dyDescent="0.25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</row>
    <row r="762" spans="1:21" ht="15.75" customHeight="1" x14ac:dyDescent="0.25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</row>
    <row r="763" spans="1:21" ht="15.75" customHeight="1" x14ac:dyDescent="0.25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</row>
    <row r="764" spans="1:21" ht="15.75" customHeight="1" x14ac:dyDescent="0.25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</row>
    <row r="765" spans="1:21" ht="15.75" customHeight="1" x14ac:dyDescent="0.25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</row>
    <row r="766" spans="1:21" ht="15.75" customHeight="1" x14ac:dyDescent="0.25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</row>
    <row r="767" spans="1:21" ht="15.75" customHeight="1" x14ac:dyDescent="0.25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</row>
    <row r="768" spans="1:21" ht="15.75" customHeight="1" x14ac:dyDescent="0.25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</row>
    <row r="769" spans="1:21" ht="15.75" customHeight="1" x14ac:dyDescent="0.25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</row>
    <row r="770" spans="1:21" ht="15.75" customHeight="1" x14ac:dyDescent="0.25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</row>
    <row r="771" spans="1:21" ht="15.75" customHeight="1" x14ac:dyDescent="0.25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</row>
    <row r="772" spans="1:21" ht="15.75" customHeight="1" x14ac:dyDescent="0.25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</row>
    <row r="773" spans="1:21" ht="15.75" customHeight="1" x14ac:dyDescent="0.25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</row>
    <row r="774" spans="1:21" ht="15.75" customHeight="1" x14ac:dyDescent="0.25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</row>
    <row r="775" spans="1:21" ht="15.75" customHeight="1" x14ac:dyDescent="0.25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</row>
    <row r="776" spans="1:21" ht="15.75" customHeight="1" x14ac:dyDescent="0.25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</row>
    <row r="777" spans="1:21" ht="15.75" customHeight="1" x14ac:dyDescent="0.25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</row>
    <row r="778" spans="1:21" ht="15.75" customHeight="1" x14ac:dyDescent="0.25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</row>
    <row r="779" spans="1:21" ht="15.75" customHeight="1" x14ac:dyDescent="0.25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</row>
    <row r="780" spans="1:21" ht="15.75" customHeight="1" x14ac:dyDescent="0.25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</row>
    <row r="781" spans="1:21" ht="15.75" customHeight="1" x14ac:dyDescent="0.25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</row>
    <row r="782" spans="1:21" ht="15.75" customHeight="1" x14ac:dyDescent="0.25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</row>
    <row r="783" spans="1:21" ht="15.75" customHeight="1" x14ac:dyDescent="0.25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</row>
    <row r="784" spans="1:21" ht="15.75" customHeight="1" x14ac:dyDescent="0.25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</row>
    <row r="785" spans="1:21" ht="15.75" customHeight="1" x14ac:dyDescent="0.25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</row>
    <row r="786" spans="1:21" ht="15.75" customHeight="1" x14ac:dyDescent="0.25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</row>
    <row r="787" spans="1:21" ht="15.75" customHeight="1" x14ac:dyDescent="0.25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</row>
    <row r="788" spans="1:21" ht="15.75" customHeight="1" x14ac:dyDescent="0.25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</row>
    <row r="789" spans="1:21" ht="15.75" customHeight="1" x14ac:dyDescent="0.25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</row>
    <row r="790" spans="1:21" ht="15.75" customHeight="1" x14ac:dyDescent="0.25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</row>
    <row r="791" spans="1:21" ht="15.75" customHeight="1" x14ac:dyDescent="0.25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</row>
    <row r="792" spans="1:21" ht="15.75" customHeight="1" x14ac:dyDescent="0.25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</row>
    <row r="793" spans="1:21" ht="15.75" customHeight="1" x14ac:dyDescent="0.25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</row>
    <row r="794" spans="1:21" ht="15.75" customHeight="1" x14ac:dyDescent="0.25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</row>
    <row r="795" spans="1:21" ht="15.75" customHeight="1" x14ac:dyDescent="0.25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</row>
    <row r="796" spans="1:21" ht="15.75" customHeight="1" x14ac:dyDescent="0.25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</row>
    <row r="797" spans="1:21" ht="15.75" customHeight="1" x14ac:dyDescent="0.25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</row>
    <row r="798" spans="1:21" ht="15.75" customHeight="1" x14ac:dyDescent="0.25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</row>
    <row r="799" spans="1:21" ht="15.75" customHeight="1" x14ac:dyDescent="0.25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</row>
    <row r="800" spans="1:21" ht="15.75" customHeight="1" x14ac:dyDescent="0.25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</row>
    <row r="801" spans="1:21" ht="15.75" customHeight="1" x14ac:dyDescent="0.25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</row>
    <row r="802" spans="1:21" ht="15.75" customHeight="1" x14ac:dyDescent="0.25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</row>
    <row r="803" spans="1:21" ht="15.75" customHeight="1" x14ac:dyDescent="0.25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</row>
    <row r="804" spans="1:21" ht="15.75" customHeight="1" x14ac:dyDescent="0.25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</row>
    <row r="805" spans="1:21" ht="15.75" customHeight="1" x14ac:dyDescent="0.25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</row>
    <row r="806" spans="1:21" ht="15.75" customHeight="1" x14ac:dyDescent="0.25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</row>
    <row r="807" spans="1:21" ht="15.75" customHeight="1" x14ac:dyDescent="0.25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</row>
    <row r="808" spans="1:21" ht="15.75" customHeight="1" x14ac:dyDescent="0.25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</row>
    <row r="809" spans="1:21" ht="15.75" customHeight="1" x14ac:dyDescent="0.25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</row>
    <row r="810" spans="1:21" ht="15.75" customHeight="1" x14ac:dyDescent="0.25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</row>
    <row r="811" spans="1:21" ht="15.75" customHeight="1" x14ac:dyDescent="0.25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</row>
    <row r="812" spans="1:21" ht="15.75" customHeight="1" x14ac:dyDescent="0.25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</row>
    <row r="813" spans="1:21" ht="15.75" customHeight="1" x14ac:dyDescent="0.25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</row>
    <row r="814" spans="1:21" ht="15.75" customHeight="1" x14ac:dyDescent="0.25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</row>
    <row r="815" spans="1:21" ht="15.75" customHeight="1" x14ac:dyDescent="0.25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</row>
    <row r="816" spans="1:21" ht="15.75" customHeight="1" x14ac:dyDescent="0.25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</row>
    <row r="817" spans="1:21" ht="15.75" customHeight="1" x14ac:dyDescent="0.25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</row>
    <row r="818" spans="1:21" ht="15.75" customHeight="1" x14ac:dyDescent="0.25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</row>
    <row r="819" spans="1:21" ht="15.75" customHeight="1" x14ac:dyDescent="0.25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</row>
    <row r="820" spans="1:21" ht="15.75" customHeight="1" x14ac:dyDescent="0.25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</row>
    <row r="821" spans="1:21" ht="15.75" customHeight="1" x14ac:dyDescent="0.25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</row>
    <row r="822" spans="1:21" ht="15.75" customHeight="1" x14ac:dyDescent="0.25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</row>
    <row r="823" spans="1:21" ht="15.75" customHeight="1" x14ac:dyDescent="0.25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</row>
    <row r="824" spans="1:21" ht="15.75" customHeight="1" x14ac:dyDescent="0.25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</row>
    <row r="825" spans="1:21" ht="15.75" customHeight="1" x14ac:dyDescent="0.25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</row>
    <row r="826" spans="1:21" ht="15.75" customHeight="1" x14ac:dyDescent="0.25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</row>
    <row r="827" spans="1:21" ht="15.75" customHeight="1" x14ac:dyDescent="0.25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</row>
    <row r="828" spans="1:21" ht="15.75" customHeight="1" x14ac:dyDescent="0.25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</row>
    <row r="829" spans="1:21" ht="15.75" customHeight="1" x14ac:dyDescent="0.25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</row>
    <row r="830" spans="1:21" ht="15.75" customHeight="1" x14ac:dyDescent="0.25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</row>
    <row r="831" spans="1:21" ht="15.75" customHeight="1" x14ac:dyDescent="0.25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</row>
    <row r="832" spans="1:21" ht="15.75" customHeight="1" x14ac:dyDescent="0.25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</row>
    <row r="833" spans="1:21" ht="15.75" customHeight="1" x14ac:dyDescent="0.25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</row>
    <row r="834" spans="1:21" ht="15.75" customHeight="1" x14ac:dyDescent="0.25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</row>
    <row r="835" spans="1:21" ht="15.75" customHeight="1" x14ac:dyDescent="0.25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</row>
    <row r="836" spans="1:21" ht="15.75" customHeight="1" x14ac:dyDescent="0.25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</row>
    <row r="837" spans="1:21" ht="15.75" customHeight="1" x14ac:dyDescent="0.25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</row>
    <row r="838" spans="1:21" ht="15.75" customHeight="1" x14ac:dyDescent="0.25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</row>
    <row r="839" spans="1:21" ht="15.75" customHeight="1" x14ac:dyDescent="0.25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</row>
    <row r="840" spans="1:21" ht="15.75" customHeight="1" x14ac:dyDescent="0.25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</row>
    <row r="841" spans="1:21" ht="15.75" customHeight="1" x14ac:dyDescent="0.25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</row>
    <row r="842" spans="1:21" ht="15.75" customHeight="1" x14ac:dyDescent="0.25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</row>
    <row r="843" spans="1:21" ht="15.75" customHeight="1" x14ac:dyDescent="0.25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</row>
    <row r="844" spans="1:21" ht="15.75" customHeight="1" x14ac:dyDescent="0.25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</row>
    <row r="845" spans="1:21" ht="15.75" customHeight="1" x14ac:dyDescent="0.25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</row>
    <row r="846" spans="1:21" ht="15.75" customHeight="1" x14ac:dyDescent="0.25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</row>
    <row r="847" spans="1:21" ht="15.75" customHeight="1" x14ac:dyDescent="0.25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</row>
    <row r="848" spans="1:21" ht="15.75" customHeight="1" x14ac:dyDescent="0.25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</row>
    <row r="849" spans="1:21" ht="15.75" customHeight="1" x14ac:dyDescent="0.25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</row>
    <row r="850" spans="1:21" ht="15.75" customHeight="1" x14ac:dyDescent="0.25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</row>
    <row r="851" spans="1:21" ht="15.75" customHeight="1" x14ac:dyDescent="0.25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</row>
    <row r="852" spans="1:21" ht="15.75" customHeight="1" x14ac:dyDescent="0.25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</row>
    <row r="853" spans="1:21" ht="15.75" customHeight="1" x14ac:dyDescent="0.25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</row>
    <row r="854" spans="1:21" ht="15.75" customHeight="1" x14ac:dyDescent="0.25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</row>
    <row r="855" spans="1:21" ht="15.75" customHeight="1" x14ac:dyDescent="0.25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</row>
    <row r="856" spans="1:21" ht="15.75" customHeight="1" x14ac:dyDescent="0.25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</row>
    <row r="857" spans="1:21" ht="15.75" customHeight="1" x14ac:dyDescent="0.25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</row>
    <row r="858" spans="1:21" ht="15.75" customHeight="1" x14ac:dyDescent="0.25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</row>
    <row r="859" spans="1:21" ht="15.75" customHeight="1" x14ac:dyDescent="0.25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</row>
    <row r="860" spans="1:21" ht="15.75" customHeight="1" x14ac:dyDescent="0.25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</row>
    <row r="861" spans="1:21" ht="15.75" customHeight="1" x14ac:dyDescent="0.25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</row>
    <row r="862" spans="1:21" ht="15.75" customHeight="1" x14ac:dyDescent="0.25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</row>
    <row r="863" spans="1:21" ht="15.75" customHeight="1" x14ac:dyDescent="0.25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</row>
    <row r="864" spans="1:21" ht="15.75" customHeight="1" x14ac:dyDescent="0.25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</row>
    <row r="865" spans="1:21" ht="15.75" customHeight="1" x14ac:dyDescent="0.25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</row>
    <row r="866" spans="1:21" ht="15.75" customHeight="1" x14ac:dyDescent="0.25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</row>
    <row r="867" spans="1:21" ht="15.75" customHeight="1" x14ac:dyDescent="0.25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</row>
    <row r="868" spans="1:21" ht="15.75" customHeight="1" x14ac:dyDescent="0.25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</row>
    <row r="869" spans="1:21" ht="15.75" customHeight="1" x14ac:dyDescent="0.25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</row>
    <row r="870" spans="1:21" ht="15.75" customHeight="1" x14ac:dyDescent="0.25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</row>
    <row r="871" spans="1:21" ht="15.75" customHeight="1" x14ac:dyDescent="0.25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</row>
    <row r="872" spans="1:21" ht="15.75" customHeight="1" x14ac:dyDescent="0.25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</row>
    <row r="873" spans="1:21" ht="15.75" customHeight="1" x14ac:dyDescent="0.25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</row>
    <row r="874" spans="1:21" ht="15.75" customHeight="1" x14ac:dyDescent="0.25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</row>
    <row r="875" spans="1:21" ht="15.75" customHeight="1" x14ac:dyDescent="0.25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</row>
    <row r="876" spans="1:21" ht="15.75" customHeight="1" x14ac:dyDescent="0.25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</row>
    <row r="877" spans="1:21" ht="15.75" customHeight="1" x14ac:dyDescent="0.25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</row>
    <row r="878" spans="1:21" ht="15.75" customHeight="1" x14ac:dyDescent="0.25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</row>
    <row r="879" spans="1:21" ht="15.75" customHeight="1" x14ac:dyDescent="0.25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</row>
    <row r="880" spans="1:21" ht="15.75" customHeight="1" x14ac:dyDescent="0.25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</row>
    <row r="881" spans="1:21" ht="15.75" customHeight="1" x14ac:dyDescent="0.25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</row>
    <row r="882" spans="1:21" ht="15.75" customHeight="1" x14ac:dyDescent="0.25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</row>
    <row r="883" spans="1:21" ht="15.75" customHeight="1" x14ac:dyDescent="0.25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</row>
    <row r="884" spans="1:21" ht="15.75" customHeight="1" x14ac:dyDescent="0.25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</row>
    <row r="885" spans="1:21" ht="15.75" customHeight="1" x14ac:dyDescent="0.25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</row>
    <row r="886" spans="1:21" ht="15.75" customHeight="1" x14ac:dyDescent="0.25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</row>
    <row r="887" spans="1:21" ht="15.75" customHeight="1" x14ac:dyDescent="0.25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</row>
    <row r="888" spans="1:21" ht="15.75" customHeight="1" x14ac:dyDescent="0.25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</row>
    <row r="889" spans="1:21" ht="15.75" customHeight="1" x14ac:dyDescent="0.25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</row>
    <row r="890" spans="1:21" ht="15.75" customHeight="1" x14ac:dyDescent="0.25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</row>
    <row r="891" spans="1:21" ht="15.75" customHeight="1" x14ac:dyDescent="0.25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</row>
    <row r="892" spans="1:21" ht="15.75" customHeight="1" x14ac:dyDescent="0.25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</row>
    <row r="893" spans="1:21" ht="15.75" customHeight="1" x14ac:dyDescent="0.25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</row>
    <row r="894" spans="1:21" ht="15.75" customHeight="1" x14ac:dyDescent="0.25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</row>
    <row r="895" spans="1:21" ht="15.75" customHeight="1" x14ac:dyDescent="0.25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</row>
    <row r="896" spans="1:21" ht="15.75" customHeight="1" x14ac:dyDescent="0.25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</row>
    <row r="897" spans="1:21" ht="15.75" customHeight="1" x14ac:dyDescent="0.25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</row>
    <row r="898" spans="1:21" ht="15.75" customHeight="1" x14ac:dyDescent="0.25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</row>
    <row r="899" spans="1:21" ht="15.75" customHeight="1" x14ac:dyDescent="0.25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</row>
    <row r="900" spans="1:21" ht="15.75" customHeight="1" x14ac:dyDescent="0.25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</row>
    <row r="901" spans="1:21" ht="15.75" customHeight="1" x14ac:dyDescent="0.25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</row>
    <row r="902" spans="1:21" ht="15.75" customHeight="1" x14ac:dyDescent="0.25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</row>
    <row r="903" spans="1:21" ht="15.75" customHeight="1" x14ac:dyDescent="0.25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</row>
    <row r="904" spans="1:21" ht="15.75" customHeight="1" x14ac:dyDescent="0.25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</row>
    <row r="905" spans="1:21" ht="15.75" customHeight="1" x14ac:dyDescent="0.25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</row>
    <row r="906" spans="1:21" ht="15.75" customHeight="1" x14ac:dyDescent="0.25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</row>
    <row r="907" spans="1:21" ht="15.75" customHeight="1" x14ac:dyDescent="0.25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</row>
    <row r="908" spans="1:21" ht="15.75" customHeight="1" x14ac:dyDescent="0.25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</row>
    <row r="909" spans="1:21" ht="15.75" customHeight="1" x14ac:dyDescent="0.25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</row>
    <row r="910" spans="1:21" ht="15.75" customHeight="1" x14ac:dyDescent="0.25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</row>
    <row r="911" spans="1:21" ht="15.75" customHeight="1" x14ac:dyDescent="0.25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</row>
    <row r="912" spans="1:21" ht="15.75" customHeight="1" x14ac:dyDescent="0.25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</row>
    <row r="913" spans="1:21" ht="15.75" customHeight="1" x14ac:dyDescent="0.25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</row>
    <row r="914" spans="1:21" ht="15.75" customHeight="1" x14ac:dyDescent="0.25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</row>
    <row r="915" spans="1:21" ht="15.75" customHeight="1" x14ac:dyDescent="0.25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</row>
    <row r="916" spans="1:21" ht="15.75" customHeight="1" x14ac:dyDescent="0.25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</row>
    <row r="917" spans="1:21" ht="15.75" customHeight="1" x14ac:dyDescent="0.25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</row>
    <row r="918" spans="1:21" ht="15.75" customHeight="1" x14ac:dyDescent="0.25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</row>
    <row r="919" spans="1:21" ht="15.75" customHeight="1" x14ac:dyDescent="0.25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</row>
    <row r="920" spans="1:21" ht="15.75" customHeight="1" x14ac:dyDescent="0.25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</row>
    <row r="921" spans="1:21" ht="15.75" customHeight="1" x14ac:dyDescent="0.25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</row>
    <row r="922" spans="1:21" ht="15.75" customHeight="1" x14ac:dyDescent="0.25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</row>
    <row r="923" spans="1:21" ht="15.75" customHeight="1" x14ac:dyDescent="0.25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</row>
    <row r="924" spans="1:21" ht="15.75" customHeight="1" x14ac:dyDescent="0.25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</row>
    <row r="925" spans="1:21" ht="15.75" customHeight="1" x14ac:dyDescent="0.25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</row>
    <row r="926" spans="1:21" ht="15.75" customHeight="1" x14ac:dyDescent="0.25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</row>
    <row r="927" spans="1:21" ht="15.75" customHeight="1" x14ac:dyDescent="0.25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</row>
    <row r="928" spans="1:21" ht="15.75" customHeight="1" x14ac:dyDescent="0.25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</row>
    <row r="929" spans="1:21" ht="15.75" customHeight="1" x14ac:dyDescent="0.25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</row>
    <row r="930" spans="1:21" ht="15.75" customHeight="1" x14ac:dyDescent="0.25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</row>
    <row r="931" spans="1:21" ht="15.75" customHeight="1" x14ac:dyDescent="0.25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</row>
    <row r="932" spans="1:21" ht="15.75" customHeight="1" x14ac:dyDescent="0.25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</row>
    <row r="933" spans="1:21" ht="15.75" customHeight="1" x14ac:dyDescent="0.25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</row>
    <row r="934" spans="1:21" ht="15.75" customHeight="1" x14ac:dyDescent="0.25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</row>
    <row r="935" spans="1:21" ht="15.75" customHeight="1" x14ac:dyDescent="0.25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</row>
    <row r="936" spans="1:21" ht="15.75" customHeight="1" x14ac:dyDescent="0.25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</row>
    <row r="937" spans="1:21" ht="15.75" customHeight="1" x14ac:dyDescent="0.25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</row>
    <row r="938" spans="1:21" ht="15.75" customHeight="1" x14ac:dyDescent="0.25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</row>
    <row r="939" spans="1:21" ht="15.75" customHeight="1" x14ac:dyDescent="0.25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</row>
    <row r="940" spans="1:21" ht="15.75" customHeight="1" x14ac:dyDescent="0.25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</row>
    <row r="941" spans="1:21" ht="15.75" customHeight="1" x14ac:dyDescent="0.25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</row>
    <row r="942" spans="1:21" ht="15.75" customHeight="1" x14ac:dyDescent="0.25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</row>
    <row r="943" spans="1:21" ht="15.75" customHeight="1" x14ac:dyDescent="0.25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</row>
    <row r="944" spans="1:21" ht="15.75" customHeight="1" x14ac:dyDescent="0.25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</row>
    <row r="945" spans="1:21" ht="15.75" customHeight="1" x14ac:dyDescent="0.25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</row>
    <row r="946" spans="1:21" ht="15.75" customHeight="1" x14ac:dyDescent="0.25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</row>
    <row r="947" spans="1:21" ht="15.75" customHeight="1" x14ac:dyDescent="0.25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</row>
    <row r="948" spans="1:21" ht="15.75" customHeight="1" x14ac:dyDescent="0.25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</row>
    <row r="949" spans="1:21" ht="15.75" customHeight="1" x14ac:dyDescent="0.25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</row>
    <row r="950" spans="1:21" ht="15.75" customHeight="1" x14ac:dyDescent="0.25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</row>
    <row r="951" spans="1:21" ht="15.75" customHeight="1" x14ac:dyDescent="0.25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</row>
    <row r="952" spans="1:21" ht="15.75" customHeight="1" x14ac:dyDescent="0.25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</row>
    <row r="953" spans="1:21" ht="15.75" customHeight="1" x14ac:dyDescent="0.25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</row>
    <row r="954" spans="1:21" ht="15.75" customHeight="1" x14ac:dyDescent="0.25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</row>
    <row r="955" spans="1:21" ht="15.75" customHeight="1" x14ac:dyDescent="0.25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</row>
    <row r="956" spans="1:21" ht="15.75" customHeight="1" x14ac:dyDescent="0.25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</row>
    <row r="957" spans="1:21" ht="15.75" customHeight="1" x14ac:dyDescent="0.25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</row>
    <row r="958" spans="1:21" ht="15.75" customHeight="1" x14ac:dyDescent="0.25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</row>
    <row r="959" spans="1:21" ht="15.75" customHeight="1" x14ac:dyDescent="0.25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</row>
    <row r="960" spans="1:21" ht="15.75" customHeight="1" x14ac:dyDescent="0.25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</row>
    <row r="961" spans="1:21" ht="15.75" customHeight="1" x14ac:dyDescent="0.25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</row>
    <row r="962" spans="1:21" ht="15.75" customHeight="1" x14ac:dyDescent="0.25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</row>
    <row r="963" spans="1:21" ht="15.75" customHeight="1" x14ac:dyDescent="0.25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</row>
    <row r="964" spans="1:21" ht="15.75" customHeight="1" x14ac:dyDescent="0.25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</row>
    <row r="965" spans="1:21" ht="15.75" customHeight="1" x14ac:dyDescent="0.25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</row>
    <row r="966" spans="1:21" ht="15.75" customHeight="1" x14ac:dyDescent="0.25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</row>
    <row r="967" spans="1:21" ht="15" customHeight="1" x14ac:dyDescent="0.25">
      <c r="L967" s="156"/>
    </row>
    <row r="968" spans="1:21" ht="15" customHeight="1" x14ac:dyDescent="0.25">
      <c r="L968" s="156"/>
    </row>
    <row r="969" spans="1:21" ht="15" customHeight="1" x14ac:dyDescent="0.25">
      <c r="L969" s="156"/>
    </row>
    <row r="970" spans="1:21" ht="15" customHeight="1" x14ac:dyDescent="0.25">
      <c r="L970" s="156"/>
    </row>
    <row r="971" spans="1:21" ht="15" customHeight="1" x14ac:dyDescent="0.25">
      <c r="L971" s="156"/>
    </row>
    <row r="972" spans="1:21" ht="15" customHeight="1" x14ac:dyDescent="0.25">
      <c r="L972" s="156"/>
    </row>
    <row r="973" spans="1:21" ht="15" customHeight="1" x14ac:dyDescent="0.25">
      <c r="L973" s="156"/>
    </row>
    <row r="974" spans="1:21" ht="15" customHeight="1" x14ac:dyDescent="0.25">
      <c r="L974" s="156"/>
    </row>
    <row r="975" spans="1:21" ht="15" customHeight="1" x14ac:dyDescent="0.25">
      <c r="L975" s="156"/>
    </row>
    <row r="976" spans="1:21" ht="15" customHeight="1" x14ac:dyDescent="0.25">
      <c r="L976" s="156"/>
    </row>
    <row r="977" spans="12:12" ht="15" customHeight="1" x14ac:dyDescent="0.25">
      <c r="L977" s="156"/>
    </row>
    <row r="978" spans="12:12" ht="15" customHeight="1" x14ac:dyDescent="0.25">
      <c r="L978" s="156"/>
    </row>
    <row r="979" spans="12:12" ht="15" customHeight="1" x14ac:dyDescent="0.25">
      <c r="L979" s="156"/>
    </row>
  </sheetData>
  <mergeCells count="13">
    <mergeCell ref="A1:P8"/>
    <mergeCell ref="E15:M17"/>
    <mergeCell ref="F37:J37"/>
    <mergeCell ref="F23:J23"/>
    <mergeCell ref="F21:J21"/>
    <mergeCell ref="F19:J19"/>
    <mergeCell ref="A9:C36"/>
    <mergeCell ref="F25:J25"/>
    <mergeCell ref="F27:J27"/>
    <mergeCell ref="F29:J29"/>
    <mergeCell ref="F31:J31"/>
    <mergeCell ref="F33:J33"/>
    <mergeCell ref="F35:J35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ad_entreg_log">
                <anchor moveWithCells="1" sizeWithCells="1">
                  <from>
                    <xdr:col>11</xdr:col>
                    <xdr:colOff>2781300</xdr:colOff>
                    <xdr:row>30</xdr:row>
                    <xdr:rowOff>200025</xdr:rowOff>
                  </from>
                  <to>
                    <xdr:col>11</xdr:col>
                    <xdr:colOff>4686300</xdr:colOff>
                    <xdr:row>32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DCEC-C86B-450C-A6C1-4EBADAEA5A61}">
  <sheetPr codeName="Planilha27"/>
  <dimension ref="A1:AD1000"/>
  <sheetViews>
    <sheetView showGridLines="0" topLeftCell="A3" zoomScale="70" zoomScaleNormal="70" workbookViewId="0">
      <selection activeCell="Q20" sqref="Q20"/>
    </sheetView>
  </sheetViews>
  <sheetFormatPr defaultColWidth="14.42578125" defaultRowHeight="15" customHeight="1" x14ac:dyDescent="0.25"/>
  <cols>
    <col min="1" max="6" width="9.140625" style="209" customWidth="1"/>
    <col min="7" max="7" width="24.42578125" style="209" customWidth="1"/>
    <col min="8" max="8" width="17.85546875" style="209" customWidth="1"/>
    <col min="9" max="9" width="27.85546875" style="209" customWidth="1"/>
    <col min="10" max="10" width="11.42578125" style="209" customWidth="1"/>
    <col min="11" max="11" width="21.7109375" style="209" customWidth="1"/>
    <col min="12" max="12" width="15.42578125" style="209" customWidth="1"/>
    <col min="13" max="13" width="9.140625" style="209" customWidth="1"/>
    <col min="14" max="14" width="9.28515625" style="209" customWidth="1"/>
    <col min="15" max="15" width="9.42578125" style="209" customWidth="1"/>
    <col min="16" max="16" width="9.140625" style="209" customWidth="1"/>
    <col min="17" max="17" width="14.42578125" style="209" customWidth="1"/>
    <col min="18" max="21" width="9.140625" style="209" customWidth="1"/>
    <col min="22" max="26" width="8.7109375" style="209" customWidth="1"/>
    <col min="27" max="16384" width="14.42578125" style="209"/>
  </cols>
  <sheetData>
    <row r="1" spans="1:30" ht="15" customHeight="1" x14ac:dyDescent="0.25">
      <c r="A1" s="550" t="s">
        <v>6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210"/>
      <c r="W1" s="210"/>
      <c r="X1" s="210"/>
      <c r="Y1" s="210"/>
      <c r="Z1" s="210"/>
      <c r="AA1" s="211"/>
      <c r="AB1" s="211"/>
      <c r="AC1" s="211"/>
      <c r="AD1" s="211"/>
    </row>
    <row r="2" spans="1:30" ht="15" customHeight="1" x14ac:dyDescent="0.25">
      <c r="A2" s="550"/>
      <c r="B2" s="550"/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550"/>
      <c r="U2" s="550"/>
      <c r="V2" s="210"/>
      <c r="W2" s="210"/>
      <c r="X2" s="210"/>
      <c r="Y2" s="210"/>
      <c r="Z2" s="210"/>
      <c r="AA2" s="211"/>
      <c r="AB2" s="211"/>
      <c r="AC2" s="211"/>
      <c r="AD2" s="211"/>
    </row>
    <row r="3" spans="1:30" ht="15" customHeight="1" x14ac:dyDescent="0.25">
      <c r="A3" s="550"/>
      <c r="B3" s="550"/>
      <c r="C3" s="550"/>
      <c r="D3" s="550"/>
      <c r="E3" s="550"/>
      <c r="F3" s="550"/>
      <c r="G3" s="550"/>
      <c r="H3" s="550"/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550"/>
      <c r="U3" s="550"/>
      <c r="V3" s="210"/>
      <c r="W3" s="210"/>
      <c r="X3" s="210"/>
      <c r="Y3" s="210"/>
      <c r="Z3" s="210"/>
      <c r="AA3" s="211"/>
      <c r="AB3" s="211"/>
      <c r="AC3" s="211"/>
      <c r="AD3" s="211"/>
    </row>
    <row r="4" spans="1:30" ht="15" customHeight="1" x14ac:dyDescent="0.25">
      <c r="A4" s="550"/>
      <c r="B4" s="550"/>
      <c r="C4" s="550"/>
      <c r="D4" s="550"/>
      <c r="E4" s="550"/>
      <c r="F4" s="550"/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550"/>
      <c r="U4" s="550"/>
      <c r="V4" s="210"/>
      <c r="W4" s="210"/>
      <c r="X4" s="210"/>
      <c r="Y4" s="210"/>
      <c r="Z4" s="210"/>
      <c r="AA4" s="211"/>
      <c r="AB4" s="211"/>
      <c r="AC4" s="211"/>
      <c r="AD4" s="211"/>
    </row>
    <row r="5" spans="1:30" ht="15" customHeight="1" x14ac:dyDescent="0.2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210"/>
      <c r="W5" s="210"/>
      <c r="X5" s="210"/>
      <c r="Y5" s="210"/>
      <c r="Z5" s="210"/>
      <c r="AA5" s="211"/>
      <c r="AB5" s="211"/>
      <c r="AC5" s="211"/>
      <c r="AD5" s="211"/>
    </row>
    <row r="6" spans="1:30" ht="15" customHeight="1" x14ac:dyDescent="0.25">
      <c r="A6" s="550"/>
      <c r="B6" s="550"/>
      <c r="C6" s="550"/>
      <c r="D6" s="550"/>
      <c r="E6" s="550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210"/>
      <c r="W6" s="210"/>
      <c r="X6" s="210"/>
      <c r="Y6" s="210"/>
      <c r="Z6" s="210"/>
      <c r="AA6" s="211"/>
      <c r="AB6" s="211"/>
      <c r="AC6" s="211"/>
      <c r="AD6" s="211"/>
    </row>
    <row r="7" spans="1:30" ht="15" customHeight="1" x14ac:dyDescent="0.25">
      <c r="A7" s="550"/>
      <c r="B7" s="550"/>
      <c r="C7" s="550"/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550"/>
      <c r="U7" s="550"/>
      <c r="V7" s="210"/>
      <c r="W7" s="210"/>
      <c r="X7" s="210"/>
      <c r="Y7" s="210"/>
      <c r="Z7" s="210"/>
      <c r="AA7" s="211"/>
      <c r="AB7" s="211"/>
      <c r="AC7" s="211"/>
      <c r="AD7" s="211"/>
    </row>
    <row r="8" spans="1:30" ht="15" customHeight="1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210"/>
      <c r="W8" s="210"/>
      <c r="X8" s="210"/>
      <c r="Y8" s="210"/>
      <c r="Z8" s="210"/>
      <c r="AA8" s="211"/>
      <c r="AB8" s="211"/>
      <c r="AC8" s="211"/>
      <c r="AD8" s="211"/>
    </row>
    <row r="9" spans="1:30" ht="15" customHeight="1" x14ac:dyDescent="0.25">
      <c r="A9" s="217"/>
      <c r="B9" s="217"/>
      <c r="C9" s="217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0"/>
      <c r="W9" s="210"/>
      <c r="X9" s="210"/>
      <c r="Y9" s="210"/>
      <c r="Z9" s="210"/>
      <c r="AA9" s="211"/>
      <c r="AB9" s="211"/>
      <c r="AC9" s="211"/>
      <c r="AD9" s="211"/>
    </row>
    <row r="10" spans="1:30" ht="15" customHeight="1" x14ac:dyDescent="0.4">
      <c r="A10" s="217"/>
      <c r="B10" s="217"/>
      <c r="C10" s="217"/>
      <c r="D10" s="215"/>
      <c r="E10" s="215"/>
      <c r="F10" s="215"/>
      <c r="G10" s="215"/>
      <c r="H10" s="219"/>
      <c r="I10" s="551"/>
      <c r="J10" s="551"/>
      <c r="K10" s="551"/>
      <c r="L10" s="551"/>
      <c r="M10" s="551"/>
      <c r="N10" s="551"/>
      <c r="O10" s="551"/>
      <c r="P10" s="219"/>
      <c r="Q10" s="219"/>
      <c r="R10" s="220"/>
      <c r="S10" s="215"/>
      <c r="T10" s="215"/>
      <c r="U10" s="215"/>
      <c r="V10" s="210"/>
      <c r="W10" s="210"/>
      <c r="X10" s="210"/>
      <c r="Y10" s="210"/>
      <c r="Z10" s="210"/>
      <c r="AA10" s="211"/>
      <c r="AB10" s="211"/>
      <c r="AC10" s="211"/>
      <c r="AD10" s="211"/>
    </row>
    <row r="11" spans="1:30" ht="15" customHeight="1" x14ac:dyDescent="0.4">
      <c r="A11" s="217"/>
      <c r="B11" s="217"/>
      <c r="C11" s="217"/>
      <c r="D11" s="215"/>
      <c r="E11" s="215"/>
      <c r="F11" s="215"/>
      <c r="G11" s="215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20"/>
      <c r="S11" s="215"/>
      <c r="T11" s="215"/>
      <c r="U11" s="215"/>
      <c r="V11" s="210"/>
      <c r="W11" s="210"/>
      <c r="X11" s="210"/>
      <c r="Y11" s="210"/>
      <c r="Z11" s="210"/>
      <c r="AA11" s="211"/>
      <c r="AB11" s="211"/>
      <c r="AC11" s="211"/>
      <c r="AD11" s="211"/>
    </row>
    <row r="12" spans="1:30" ht="18" customHeight="1" x14ac:dyDescent="0.4">
      <c r="A12" s="217"/>
      <c r="B12" s="217"/>
      <c r="C12" s="217"/>
      <c r="D12" s="215"/>
      <c r="E12" s="215"/>
      <c r="F12" s="215"/>
      <c r="G12" s="215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5"/>
      <c r="S12" s="215"/>
      <c r="T12" s="215"/>
      <c r="U12" s="215"/>
      <c r="V12" s="210"/>
      <c r="W12" s="210"/>
      <c r="X12" s="210"/>
      <c r="Y12" s="210"/>
      <c r="Z12" s="210"/>
      <c r="AA12" s="211"/>
      <c r="AB12" s="211"/>
      <c r="AC12" s="211"/>
      <c r="AD12" s="211"/>
    </row>
    <row r="13" spans="1:30" ht="15" customHeight="1" x14ac:dyDescent="0.25">
      <c r="A13" s="217"/>
      <c r="B13" s="217"/>
      <c r="C13" s="217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0"/>
      <c r="W13" s="210"/>
      <c r="X13" s="210"/>
      <c r="Y13" s="210"/>
      <c r="Z13" s="210"/>
      <c r="AA13" s="211"/>
      <c r="AB13" s="211"/>
      <c r="AC13" s="211"/>
      <c r="AD13" s="211"/>
    </row>
    <row r="14" spans="1:30" x14ac:dyDescent="0.25">
      <c r="A14" s="217"/>
      <c r="B14" s="217"/>
      <c r="C14" s="217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0"/>
      <c r="W14" s="210"/>
      <c r="X14" s="210"/>
      <c r="Y14" s="210"/>
      <c r="Z14" s="210"/>
      <c r="AA14" s="211"/>
      <c r="AB14" s="211"/>
      <c r="AC14" s="211"/>
      <c r="AD14" s="211"/>
    </row>
    <row r="15" spans="1:30" x14ac:dyDescent="0.25">
      <c r="A15" s="217"/>
      <c r="B15" s="217"/>
      <c r="C15" s="217"/>
      <c r="D15" s="215"/>
      <c r="E15" s="215"/>
      <c r="F15" s="215"/>
      <c r="G15" s="248" t="s">
        <v>189</v>
      </c>
      <c r="H15" s="270" t="s">
        <v>190</v>
      </c>
      <c r="I15" s="246" t="s">
        <v>191</v>
      </c>
      <c r="J15" s="246" t="s">
        <v>192</v>
      </c>
      <c r="K15" s="269" t="s">
        <v>193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0"/>
      <c r="W15" s="210"/>
      <c r="X15" s="210"/>
      <c r="Y15" s="210"/>
      <c r="Z15" s="210"/>
      <c r="AA15" s="211"/>
      <c r="AB15" s="211"/>
      <c r="AC15" s="211"/>
      <c r="AD15" s="211"/>
    </row>
    <row r="16" spans="1:30" ht="20.25" customHeight="1" x14ac:dyDescent="0.25">
      <c r="A16" s="217"/>
      <c r="B16" s="217"/>
      <c r="C16" s="217"/>
      <c r="D16" s="215"/>
      <c r="E16" s="215"/>
      <c r="F16" s="215"/>
      <c r="G16" s="233" t="s">
        <v>194</v>
      </c>
      <c r="H16" s="233" t="s">
        <v>195</v>
      </c>
      <c r="I16" s="268" t="s">
        <v>196</v>
      </c>
      <c r="J16" s="265" t="s">
        <v>197</v>
      </c>
      <c r="K16" s="267">
        <v>150</v>
      </c>
      <c r="L16" s="244"/>
      <c r="M16" s="244"/>
      <c r="N16" s="244"/>
      <c r="O16" s="244"/>
      <c r="P16" s="244"/>
      <c r="Q16" s="244"/>
      <c r="R16" s="244"/>
      <c r="S16" s="244"/>
      <c r="T16" s="244"/>
      <c r="U16" s="215"/>
      <c r="V16" s="210"/>
      <c r="W16" s="210"/>
      <c r="X16" s="210"/>
      <c r="Y16" s="210"/>
      <c r="Z16" s="210"/>
      <c r="AA16" s="211"/>
      <c r="AB16" s="211"/>
      <c r="AC16" s="211"/>
      <c r="AD16" s="211"/>
    </row>
    <row r="17" spans="1:30" ht="15.75" x14ac:dyDescent="0.25">
      <c r="A17" s="217"/>
      <c r="B17" s="217"/>
      <c r="C17" s="217"/>
      <c r="D17" s="215"/>
      <c r="E17" s="215"/>
      <c r="F17" s="215"/>
      <c r="G17" s="233" t="s">
        <v>198</v>
      </c>
      <c r="H17" s="242"/>
      <c r="I17" s="233" t="s">
        <v>199</v>
      </c>
      <c r="J17" s="265" t="s">
        <v>200</v>
      </c>
      <c r="K17" s="262">
        <v>80</v>
      </c>
      <c r="L17" s="244"/>
      <c r="M17" s="244"/>
      <c r="N17" s="244"/>
      <c r="O17" s="244"/>
      <c r="P17" s="244"/>
      <c r="Q17" s="244"/>
      <c r="R17" s="244"/>
      <c r="S17" s="244"/>
      <c r="T17" s="244"/>
      <c r="U17" s="215"/>
      <c r="V17" s="210"/>
      <c r="W17" s="210"/>
      <c r="X17" s="210"/>
      <c r="Y17" s="210"/>
      <c r="Z17" s="210"/>
      <c r="AA17" s="211"/>
      <c r="AB17" s="211"/>
      <c r="AC17" s="211"/>
      <c r="AD17" s="211"/>
    </row>
    <row r="18" spans="1:30" x14ac:dyDescent="0.25">
      <c r="A18" s="217"/>
      <c r="B18" s="217"/>
      <c r="C18" s="217"/>
      <c r="D18" s="215"/>
      <c r="E18" s="215"/>
      <c r="F18" s="215"/>
      <c r="G18" s="233" t="s">
        <v>201</v>
      </c>
      <c r="H18" s="243"/>
      <c r="I18" s="233" t="s">
        <v>202</v>
      </c>
      <c r="J18" s="266" t="s">
        <v>203</v>
      </c>
      <c r="K18" s="262">
        <v>120</v>
      </c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0"/>
      <c r="W18" s="210"/>
      <c r="X18" s="210"/>
      <c r="Y18" s="210"/>
      <c r="Z18" s="210"/>
      <c r="AA18" s="211"/>
      <c r="AB18" s="211"/>
      <c r="AC18" s="211"/>
      <c r="AD18" s="211"/>
    </row>
    <row r="19" spans="1:30" x14ac:dyDescent="0.25">
      <c r="A19" s="217"/>
      <c r="B19" s="217"/>
      <c r="C19" s="217"/>
      <c r="D19" s="215"/>
      <c r="E19" s="215"/>
      <c r="F19" s="215"/>
      <c r="G19" s="242"/>
      <c r="H19" s="243"/>
      <c r="I19" s="233" t="s">
        <v>204</v>
      </c>
      <c r="J19" s="265" t="s">
        <v>205</v>
      </c>
      <c r="K19" s="262">
        <v>180</v>
      </c>
      <c r="L19" s="215"/>
      <c r="M19" s="215"/>
      <c r="N19" s="230"/>
      <c r="O19" s="230"/>
      <c r="P19" s="230"/>
      <c r="Q19" s="215"/>
      <c r="R19" s="215"/>
      <c r="S19" s="215"/>
      <c r="T19" s="215"/>
      <c r="U19" s="215"/>
      <c r="V19" s="210"/>
      <c r="W19" s="210"/>
      <c r="X19" s="210"/>
      <c r="Y19" s="210"/>
      <c r="Z19" s="210"/>
      <c r="AA19" s="211"/>
      <c r="AB19" s="211"/>
      <c r="AC19" s="211"/>
      <c r="AD19" s="211"/>
    </row>
    <row r="20" spans="1:30" x14ac:dyDescent="0.25">
      <c r="A20" s="217"/>
      <c r="B20" s="217"/>
      <c r="C20" s="217"/>
      <c r="D20" s="215"/>
      <c r="E20" s="215"/>
      <c r="F20" s="215"/>
      <c r="G20" s="242"/>
      <c r="H20" s="243"/>
      <c r="I20" s="233" t="s">
        <v>206</v>
      </c>
      <c r="J20" s="266" t="s">
        <v>207</v>
      </c>
      <c r="K20" s="262">
        <v>100</v>
      </c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0"/>
      <c r="W20" s="210"/>
      <c r="X20" s="210"/>
      <c r="Y20" s="210"/>
      <c r="Z20" s="210"/>
      <c r="AA20" s="211"/>
      <c r="AB20" s="211"/>
      <c r="AC20" s="211"/>
      <c r="AD20" s="211"/>
    </row>
    <row r="21" spans="1:30" ht="15.75" customHeight="1" x14ac:dyDescent="0.25">
      <c r="A21" s="217"/>
      <c r="B21" s="217"/>
      <c r="C21" s="217"/>
      <c r="D21" s="215"/>
      <c r="E21" s="215"/>
      <c r="F21" s="215"/>
      <c r="G21" s="242"/>
      <c r="H21" s="243"/>
      <c r="I21" s="233" t="s">
        <v>208</v>
      </c>
      <c r="J21" s="265" t="s">
        <v>209</v>
      </c>
      <c r="K21" s="264">
        <v>90</v>
      </c>
      <c r="L21" s="215"/>
      <c r="M21" s="215"/>
      <c r="N21" s="230"/>
      <c r="O21" s="230"/>
      <c r="P21" s="230"/>
      <c r="Q21" s="215"/>
      <c r="R21" s="215"/>
      <c r="S21" s="215"/>
      <c r="T21" s="215"/>
      <c r="U21" s="215"/>
      <c r="V21" s="210"/>
      <c r="W21" s="210"/>
      <c r="X21" s="210"/>
      <c r="Y21" s="210"/>
      <c r="Z21" s="210"/>
      <c r="AA21" s="211"/>
      <c r="AB21" s="211"/>
      <c r="AC21" s="211"/>
      <c r="AD21" s="211"/>
    </row>
    <row r="22" spans="1:30" ht="15.75" customHeight="1" x14ac:dyDescent="0.25">
      <c r="A22" s="217"/>
      <c r="B22" s="217"/>
      <c r="C22" s="217"/>
      <c r="D22" s="215"/>
      <c r="E22" s="215"/>
      <c r="F22" s="215"/>
      <c r="G22" s="242"/>
      <c r="H22" s="243"/>
      <c r="I22" s="239"/>
      <c r="J22" s="263" t="s">
        <v>210</v>
      </c>
      <c r="K22" s="262">
        <v>50</v>
      </c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0"/>
      <c r="W22" s="210"/>
      <c r="X22" s="210"/>
      <c r="Y22" s="210"/>
      <c r="Z22" s="210"/>
      <c r="AA22" s="211"/>
      <c r="AB22" s="211"/>
      <c r="AC22" s="211"/>
      <c r="AD22" s="211"/>
    </row>
    <row r="23" spans="1:30" ht="15.75" customHeight="1" x14ac:dyDescent="0.25">
      <c r="A23" s="217"/>
      <c r="B23" s="217"/>
      <c r="C23" s="217"/>
      <c r="D23" s="215"/>
      <c r="E23" s="215"/>
      <c r="F23" s="215"/>
      <c r="G23" s="242"/>
      <c r="H23" s="260"/>
      <c r="I23" s="232"/>
      <c r="J23" s="259" t="s">
        <v>211</v>
      </c>
      <c r="K23" s="257">
        <v>60</v>
      </c>
      <c r="L23" s="261"/>
      <c r="M23" s="215"/>
      <c r="N23" s="230"/>
      <c r="O23" s="230"/>
      <c r="P23" s="215"/>
      <c r="Q23" s="215"/>
      <c r="R23" s="215"/>
      <c r="S23" s="215"/>
      <c r="T23" s="215"/>
      <c r="U23" s="215"/>
      <c r="V23" s="210"/>
      <c r="W23" s="210"/>
      <c r="X23" s="210"/>
      <c r="Y23" s="210"/>
      <c r="Z23" s="210"/>
      <c r="AA23" s="211"/>
      <c r="AB23" s="211"/>
      <c r="AC23" s="211"/>
      <c r="AD23" s="211"/>
    </row>
    <row r="24" spans="1:30" ht="15.75" customHeight="1" x14ac:dyDescent="0.25">
      <c r="A24" s="217"/>
      <c r="B24" s="217"/>
      <c r="C24" s="217"/>
      <c r="D24" s="215"/>
      <c r="E24" s="215"/>
      <c r="F24" s="215"/>
      <c r="G24" s="242"/>
      <c r="H24" s="260"/>
      <c r="I24" s="231"/>
      <c r="J24" s="258" t="s">
        <v>212</v>
      </c>
      <c r="K24" s="257">
        <v>70</v>
      </c>
      <c r="L24" s="231"/>
      <c r="M24" s="215"/>
      <c r="N24" s="215"/>
      <c r="O24" s="215"/>
      <c r="P24" s="215"/>
      <c r="Q24" s="215"/>
      <c r="R24" s="215"/>
      <c r="S24" s="215"/>
      <c r="T24" s="215"/>
      <c r="U24" s="215"/>
      <c r="V24" s="210"/>
      <c r="W24" s="210"/>
      <c r="X24" s="210"/>
      <c r="Y24" s="210"/>
      <c r="Z24" s="210"/>
      <c r="AA24" s="211"/>
      <c r="AB24" s="211"/>
      <c r="AC24" s="211"/>
      <c r="AD24" s="211"/>
    </row>
    <row r="25" spans="1:30" ht="15.75" customHeight="1" x14ac:dyDescent="0.25">
      <c r="A25" s="217"/>
      <c r="B25" s="217"/>
      <c r="C25" s="217"/>
      <c r="D25" s="215"/>
      <c r="E25" s="215"/>
      <c r="F25" s="215"/>
      <c r="G25" s="242"/>
      <c r="H25" s="260"/>
      <c r="I25" s="232"/>
      <c r="J25" s="259" t="s">
        <v>213</v>
      </c>
      <c r="K25" s="257">
        <v>110</v>
      </c>
      <c r="L25" s="231"/>
      <c r="M25" s="215"/>
      <c r="N25" s="230"/>
      <c r="O25" s="230"/>
      <c r="P25" s="215"/>
      <c r="Q25" s="215"/>
      <c r="R25" s="215"/>
      <c r="S25" s="215"/>
      <c r="T25" s="215"/>
      <c r="U25" s="215"/>
      <c r="V25" s="210"/>
      <c r="W25" s="210"/>
      <c r="X25" s="210"/>
      <c r="Y25" s="210"/>
      <c r="Z25" s="210"/>
      <c r="AA25" s="211"/>
      <c r="AB25" s="211"/>
      <c r="AC25" s="211"/>
      <c r="AD25" s="211"/>
    </row>
    <row r="26" spans="1:30" ht="15.75" customHeight="1" x14ac:dyDescent="0.25">
      <c r="A26" s="217"/>
      <c r="B26" s="217"/>
      <c r="C26" s="217"/>
      <c r="D26" s="215"/>
      <c r="E26" s="215"/>
      <c r="F26" s="234"/>
      <c r="G26" s="242"/>
      <c r="H26" s="215"/>
      <c r="I26" s="215"/>
      <c r="J26" s="258" t="s">
        <v>214</v>
      </c>
      <c r="K26" s="257">
        <v>100</v>
      </c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0"/>
      <c r="W26" s="210"/>
      <c r="X26" s="210"/>
      <c r="Y26" s="210"/>
      <c r="Z26" s="210"/>
      <c r="AA26" s="211"/>
      <c r="AB26" s="211"/>
      <c r="AC26" s="211"/>
      <c r="AD26" s="211"/>
    </row>
    <row r="27" spans="1:30" ht="15.75" customHeight="1" x14ac:dyDescent="0.25">
      <c r="A27" s="217"/>
      <c r="B27" s="217"/>
      <c r="C27" s="217"/>
      <c r="D27" s="211"/>
      <c r="E27" s="211"/>
      <c r="F27" s="234"/>
      <c r="G27" s="242"/>
      <c r="H27" s="215"/>
      <c r="I27" s="230"/>
      <c r="J27" s="259" t="s">
        <v>215</v>
      </c>
      <c r="K27" s="257">
        <v>90</v>
      </c>
      <c r="L27" s="215"/>
      <c r="M27" s="215"/>
      <c r="N27" s="230"/>
      <c r="O27" s="230"/>
      <c r="P27" s="215"/>
      <c r="Q27" s="215"/>
      <c r="R27" s="215"/>
      <c r="S27" s="215"/>
      <c r="T27" s="215"/>
      <c r="U27" s="215"/>
      <c r="V27" s="210"/>
      <c r="W27" s="210"/>
      <c r="X27" s="210"/>
      <c r="Y27" s="210"/>
      <c r="Z27" s="210"/>
      <c r="AA27" s="211"/>
      <c r="AB27" s="211"/>
      <c r="AC27" s="211"/>
      <c r="AD27" s="211"/>
    </row>
    <row r="28" spans="1:30" ht="15.75" customHeight="1" x14ac:dyDescent="0.25">
      <c r="A28" s="217"/>
      <c r="B28" s="217"/>
      <c r="C28" s="217"/>
      <c r="D28" s="215"/>
      <c r="E28" s="215"/>
      <c r="F28" s="234"/>
      <c r="G28" s="242"/>
      <c r="H28" s="215"/>
      <c r="I28" s="215"/>
      <c r="J28" s="258" t="s">
        <v>216</v>
      </c>
      <c r="K28" s="257">
        <v>50</v>
      </c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0"/>
      <c r="W28" s="210"/>
      <c r="X28" s="210"/>
      <c r="Y28" s="210"/>
      <c r="Z28" s="210"/>
      <c r="AA28" s="211"/>
      <c r="AB28" s="211"/>
      <c r="AC28" s="211"/>
      <c r="AD28" s="211"/>
    </row>
    <row r="29" spans="1:30" ht="15.75" customHeight="1" x14ac:dyDescent="0.25">
      <c r="A29" s="217"/>
      <c r="B29" s="217"/>
      <c r="C29" s="217"/>
      <c r="D29" s="215"/>
      <c r="E29" s="215"/>
      <c r="F29" s="234"/>
      <c r="G29" s="242"/>
      <c r="H29" s="215"/>
      <c r="I29" s="230"/>
      <c r="J29" s="259" t="s">
        <v>217</v>
      </c>
      <c r="K29" s="257">
        <v>130</v>
      </c>
      <c r="L29" s="215"/>
      <c r="M29" s="215"/>
      <c r="N29" s="230"/>
      <c r="O29" s="230"/>
      <c r="P29" s="215"/>
      <c r="Q29" s="215"/>
      <c r="R29" s="215"/>
      <c r="S29" s="215"/>
      <c r="T29" s="215"/>
      <c r="U29" s="215"/>
      <c r="V29" s="210"/>
      <c r="W29" s="210"/>
      <c r="X29" s="210"/>
      <c r="Y29" s="210"/>
      <c r="Z29" s="210"/>
      <c r="AA29" s="211"/>
      <c r="AB29" s="211"/>
      <c r="AC29" s="211"/>
      <c r="AD29" s="211"/>
    </row>
    <row r="30" spans="1:30" ht="15.75" customHeight="1" x14ac:dyDescent="0.25">
      <c r="A30" s="217"/>
      <c r="B30" s="217"/>
      <c r="C30" s="217"/>
      <c r="D30" s="215"/>
      <c r="E30" s="215"/>
      <c r="F30" s="225"/>
      <c r="G30" s="227"/>
      <c r="H30" s="215"/>
      <c r="I30" s="215"/>
      <c r="J30" s="258" t="s">
        <v>218</v>
      </c>
      <c r="K30" s="257">
        <v>80</v>
      </c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0"/>
      <c r="W30" s="210"/>
      <c r="X30" s="210"/>
      <c r="Y30" s="210"/>
      <c r="Z30" s="210"/>
      <c r="AA30" s="211"/>
      <c r="AB30" s="211"/>
      <c r="AC30" s="211"/>
      <c r="AD30" s="211"/>
    </row>
    <row r="31" spans="1:30" ht="15.75" customHeight="1" x14ac:dyDescent="0.25">
      <c r="A31" s="212"/>
      <c r="B31" s="212"/>
      <c r="C31" s="212"/>
      <c r="D31" s="210"/>
      <c r="E31" s="210"/>
      <c r="F31" s="225"/>
      <c r="G31" s="227"/>
      <c r="H31" s="210"/>
      <c r="I31" s="226"/>
      <c r="J31" s="256" t="s">
        <v>219</v>
      </c>
      <c r="K31" s="253">
        <v>40</v>
      </c>
      <c r="L31" s="210"/>
      <c r="M31" s="210"/>
      <c r="N31" s="226"/>
      <c r="O31" s="226"/>
      <c r="P31" s="210"/>
      <c r="Q31" s="210"/>
      <c r="R31" s="210"/>
      <c r="S31" s="210"/>
      <c r="T31" s="210"/>
      <c r="U31" s="210"/>
      <c r="V31" s="210"/>
      <c r="W31" s="210"/>
      <c r="X31" s="210"/>
      <c r="Y31" s="210"/>
      <c r="Z31" s="210"/>
      <c r="AA31" s="211"/>
      <c r="AB31" s="211"/>
      <c r="AC31" s="211"/>
      <c r="AD31" s="211"/>
    </row>
    <row r="32" spans="1:30" ht="15.75" customHeight="1" x14ac:dyDescent="0.25">
      <c r="A32" s="212"/>
      <c r="B32" s="212"/>
      <c r="C32" s="212"/>
      <c r="D32" s="210"/>
      <c r="E32" s="210"/>
      <c r="F32" s="228"/>
      <c r="G32" s="227"/>
      <c r="H32" s="210"/>
      <c r="I32" s="210"/>
      <c r="J32" s="254" t="s">
        <v>220</v>
      </c>
      <c r="K32" s="253">
        <v>80</v>
      </c>
      <c r="L32" s="210"/>
      <c r="M32" s="210"/>
      <c r="N32" s="210"/>
      <c r="O32" s="210"/>
      <c r="P32" s="210"/>
      <c r="Q32" s="210"/>
      <c r="R32" s="210"/>
      <c r="S32" s="210"/>
      <c r="T32" s="210"/>
      <c r="U32" s="210"/>
      <c r="V32" s="210"/>
      <c r="W32" s="210"/>
      <c r="X32" s="210"/>
      <c r="Y32" s="210"/>
      <c r="Z32" s="210"/>
      <c r="AA32" s="211"/>
      <c r="AB32" s="211"/>
      <c r="AC32" s="211"/>
      <c r="AD32" s="211"/>
    </row>
    <row r="33" spans="1:30" ht="15.75" customHeight="1" x14ac:dyDescent="0.25">
      <c r="A33" s="212"/>
      <c r="B33" s="212"/>
      <c r="C33" s="212"/>
      <c r="D33" s="210"/>
      <c r="E33" s="210"/>
      <c r="F33" s="225"/>
      <c r="G33" s="224"/>
      <c r="H33" s="210"/>
      <c r="I33" s="226"/>
      <c r="J33" s="256" t="s">
        <v>221</v>
      </c>
      <c r="K33" s="253">
        <v>100</v>
      </c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1"/>
      <c r="AB33" s="211"/>
      <c r="AC33" s="211"/>
      <c r="AD33" s="211"/>
    </row>
    <row r="34" spans="1:30" ht="15.75" customHeight="1" x14ac:dyDescent="0.25">
      <c r="A34" s="212"/>
      <c r="B34" s="212"/>
      <c r="C34" s="212"/>
      <c r="D34" s="210"/>
      <c r="E34" s="210"/>
      <c r="F34" s="225"/>
      <c r="G34" s="224"/>
      <c r="H34" s="210"/>
      <c r="I34" s="210"/>
      <c r="J34" s="254" t="s">
        <v>222</v>
      </c>
      <c r="K34" s="253">
        <v>40</v>
      </c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  <c r="AA34" s="211"/>
      <c r="AB34" s="211"/>
      <c r="AC34" s="211"/>
      <c r="AD34" s="211"/>
    </row>
    <row r="35" spans="1:30" ht="15.75" customHeight="1" x14ac:dyDescent="0.25">
      <c r="A35" s="212"/>
      <c r="B35" s="212"/>
      <c r="C35" s="212"/>
      <c r="D35" s="210"/>
      <c r="E35" s="210"/>
      <c r="F35" s="225"/>
      <c r="G35" s="224"/>
      <c r="H35" s="210"/>
      <c r="I35" s="210"/>
      <c r="J35" s="255" t="s">
        <v>223</v>
      </c>
      <c r="K35" s="253">
        <v>80</v>
      </c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1"/>
      <c r="AB35" s="211"/>
      <c r="AC35" s="211"/>
      <c r="AD35" s="211"/>
    </row>
    <row r="36" spans="1:30" ht="15.75" customHeight="1" x14ac:dyDescent="0.25">
      <c r="A36" s="212"/>
      <c r="B36" s="212"/>
      <c r="C36" s="212"/>
      <c r="D36" s="210"/>
      <c r="E36" s="210"/>
      <c r="F36" s="225"/>
      <c r="G36" s="224"/>
      <c r="H36" s="210"/>
      <c r="I36" s="210"/>
      <c r="J36" s="254" t="s">
        <v>224</v>
      </c>
      <c r="K36" s="253">
        <v>30</v>
      </c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1"/>
      <c r="AB36" s="211"/>
      <c r="AC36" s="211"/>
      <c r="AD36" s="211"/>
    </row>
    <row r="37" spans="1:30" ht="15.75" customHeight="1" x14ac:dyDescent="0.25">
      <c r="A37" s="212"/>
      <c r="B37" s="212"/>
      <c r="C37" s="212"/>
      <c r="D37" s="210"/>
      <c r="E37" s="210"/>
      <c r="F37" s="223"/>
      <c r="G37" s="221"/>
      <c r="H37" s="210"/>
      <c r="I37" s="210"/>
      <c r="J37" s="254" t="s">
        <v>225</v>
      </c>
      <c r="K37" s="253">
        <v>130</v>
      </c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1"/>
      <c r="AB37" s="211"/>
      <c r="AC37" s="211"/>
      <c r="AD37" s="211"/>
    </row>
    <row r="38" spans="1:30" ht="15.75" customHeight="1" x14ac:dyDescent="0.25">
      <c r="A38" s="212"/>
      <c r="B38" s="212"/>
      <c r="C38" s="212"/>
      <c r="D38" s="210"/>
      <c r="E38" s="210"/>
      <c r="F38" s="223"/>
      <c r="G38" s="221"/>
      <c r="H38" s="210"/>
      <c r="I38" s="210"/>
      <c r="J38" s="254" t="s">
        <v>226</v>
      </c>
      <c r="K38" s="253">
        <v>140</v>
      </c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  <c r="AA38" s="211"/>
      <c r="AB38" s="211"/>
      <c r="AC38" s="211"/>
      <c r="AD38" s="211"/>
    </row>
    <row r="39" spans="1:30" ht="15.75" customHeight="1" x14ac:dyDescent="0.25">
      <c r="A39" s="212"/>
      <c r="B39" s="212"/>
      <c r="C39" s="212"/>
      <c r="D39" s="210"/>
      <c r="E39" s="210"/>
      <c r="F39" s="222"/>
      <c r="G39" s="221"/>
      <c r="H39" s="210"/>
      <c r="I39" s="210"/>
      <c r="J39" s="254" t="s">
        <v>227</v>
      </c>
      <c r="K39" s="253">
        <v>30</v>
      </c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210"/>
      <c r="AA39" s="211"/>
      <c r="AB39" s="211"/>
      <c r="AC39" s="211"/>
      <c r="AD39" s="211"/>
    </row>
    <row r="40" spans="1:30" ht="15.75" customHeight="1" x14ac:dyDescent="0.25">
      <c r="A40" s="212"/>
      <c r="B40" s="212"/>
      <c r="C40" s="212"/>
      <c r="D40" s="210"/>
      <c r="E40" s="210"/>
      <c r="F40" s="210"/>
      <c r="G40" s="210"/>
      <c r="H40" s="210"/>
      <c r="I40" s="210"/>
      <c r="J40" s="254" t="s">
        <v>228</v>
      </c>
      <c r="K40" s="253">
        <v>90</v>
      </c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210"/>
      <c r="AA40" s="211"/>
      <c r="AB40" s="211"/>
      <c r="AC40" s="211"/>
      <c r="AD40" s="211"/>
    </row>
    <row r="41" spans="1:30" ht="15.75" customHeight="1" x14ac:dyDescent="0.25">
      <c r="A41" s="212"/>
      <c r="B41" s="212"/>
      <c r="C41" s="212"/>
      <c r="D41" s="210"/>
      <c r="E41" s="210"/>
      <c r="F41" s="210"/>
      <c r="G41" s="210"/>
      <c r="H41" s="210"/>
      <c r="I41" s="210"/>
      <c r="J41" s="254" t="s">
        <v>229</v>
      </c>
      <c r="K41" s="253">
        <v>100</v>
      </c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0"/>
      <c r="Z41" s="210"/>
      <c r="AA41" s="211"/>
      <c r="AB41" s="211"/>
      <c r="AC41" s="211"/>
      <c r="AD41" s="211"/>
    </row>
    <row r="42" spans="1:30" ht="15.75" customHeight="1" x14ac:dyDescent="0.25">
      <c r="A42" s="212"/>
      <c r="B42" s="212"/>
      <c r="C42" s="212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1"/>
      <c r="AB42" s="211"/>
      <c r="AC42" s="211"/>
      <c r="AD42" s="211"/>
    </row>
    <row r="43" spans="1:30" ht="15.75" customHeight="1" x14ac:dyDescent="0.25">
      <c r="A43" s="212"/>
      <c r="B43" s="212"/>
      <c r="C43" s="212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1"/>
      <c r="AB43" s="211"/>
      <c r="AC43" s="211"/>
      <c r="AD43" s="211"/>
    </row>
    <row r="44" spans="1:30" ht="15.75" customHeight="1" x14ac:dyDescent="0.25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1"/>
      <c r="AB44" s="211"/>
      <c r="AC44" s="211"/>
      <c r="AD44" s="211"/>
    </row>
    <row r="45" spans="1:30" ht="15.75" customHeight="1" x14ac:dyDescent="0.25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1"/>
      <c r="AB45" s="211"/>
      <c r="AC45" s="211"/>
      <c r="AD45" s="211"/>
    </row>
    <row r="46" spans="1:30" ht="15.75" customHeight="1" x14ac:dyDescent="0.25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1"/>
      <c r="AB46" s="211"/>
      <c r="AC46" s="211"/>
      <c r="AD46" s="211"/>
    </row>
    <row r="47" spans="1:30" ht="15.75" customHeight="1" x14ac:dyDescent="0.25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  <c r="AA47" s="211"/>
      <c r="AB47" s="211"/>
      <c r="AC47" s="211"/>
      <c r="AD47" s="211"/>
    </row>
    <row r="48" spans="1:30" ht="15.75" customHeight="1" x14ac:dyDescent="0.25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1"/>
      <c r="AB48" s="211"/>
      <c r="AC48" s="211"/>
      <c r="AD48" s="211"/>
    </row>
    <row r="49" spans="1:30" ht="15.75" customHeight="1" x14ac:dyDescent="0.25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210"/>
      <c r="AA49" s="211"/>
      <c r="AB49" s="211"/>
      <c r="AC49" s="211"/>
      <c r="AD49" s="211"/>
    </row>
    <row r="50" spans="1:30" ht="15.75" customHeight="1" x14ac:dyDescent="0.25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1"/>
      <c r="AB50" s="211"/>
      <c r="AC50" s="211"/>
      <c r="AD50" s="211"/>
    </row>
    <row r="51" spans="1:30" ht="15.75" customHeight="1" x14ac:dyDescent="0.25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0"/>
      <c r="Z51" s="210"/>
      <c r="AA51" s="211"/>
      <c r="AB51" s="211"/>
      <c r="AC51" s="211"/>
      <c r="AD51" s="211"/>
    </row>
    <row r="52" spans="1:30" ht="15.75" customHeight="1" x14ac:dyDescent="0.25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0"/>
      <c r="X52" s="210"/>
      <c r="Y52" s="210"/>
      <c r="Z52" s="210"/>
      <c r="AA52" s="211"/>
      <c r="AB52" s="211"/>
      <c r="AC52" s="211"/>
      <c r="AD52" s="211"/>
    </row>
    <row r="53" spans="1:30" ht="15.75" customHeight="1" x14ac:dyDescent="0.25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1"/>
      <c r="AB53" s="211"/>
      <c r="AC53" s="211"/>
      <c r="AD53" s="211"/>
    </row>
    <row r="54" spans="1:30" ht="15.75" customHeight="1" x14ac:dyDescent="0.25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210"/>
      <c r="AA54" s="211"/>
      <c r="AB54" s="211"/>
      <c r="AC54" s="211"/>
      <c r="AD54" s="211"/>
    </row>
    <row r="55" spans="1:30" ht="15.75" customHeight="1" x14ac:dyDescent="0.25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210"/>
      <c r="AA55" s="211"/>
      <c r="AB55" s="211"/>
      <c r="AC55" s="211"/>
      <c r="AD55" s="211"/>
    </row>
    <row r="56" spans="1:30" ht="15.75" customHeight="1" x14ac:dyDescent="0.25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210"/>
      <c r="AA56" s="211"/>
      <c r="AB56" s="211"/>
      <c r="AC56" s="211"/>
      <c r="AD56" s="211"/>
    </row>
    <row r="57" spans="1:30" ht="15.75" customHeight="1" x14ac:dyDescent="0.25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1"/>
      <c r="AB57" s="211"/>
      <c r="AC57" s="211"/>
      <c r="AD57" s="211"/>
    </row>
    <row r="58" spans="1:30" ht="15.75" customHeight="1" x14ac:dyDescent="0.25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210"/>
      <c r="AA58" s="211"/>
      <c r="AB58" s="211"/>
      <c r="AC58" s="211"/>
      <c r="AD58" s="211"/>
    </row>
    <row r="59" spans="1:30" ht="15.75" customHeight="1" x14ac:dyDescent="0.25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210"/>
      <c r="AA59" s="211"/>
      <c r="AB59" s="211"/>
      <c r="AC59" s="211"/>
      <c r="AD59" s="211"/>
    </row>
    <row r="60" spans="1:30" ht="15.75" customHeight="1" x14ac:dyDescent="0.25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210"/>
      <c r="AA60" s="211"/>
      <c r="AB60" s="211"/>
      <c r="AC60" s="211"/>
      <c r="AD60" s="211"/>
    </row>
    <row r="61" spans="1:30" ht="15.75" customHeight="1" x14ac:dyDescent="0.25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1"/>
      <c r="AB61" s="211"/>
      <c r="AC61" s="211"/>
      <c r="AD61" s="211"/>
    </row>
    <row r="62" spans="1:30" ht="15.75" customHeight="1" x14ac:dyDescent="0.25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210"/>
      <c r="AA62" s="211"/>
      <c r="AB62" s="211"/>
      <c r="AC62" s="211"/>
      <c r="AD62" s="211"/>
    </row>
    <row r="63" spans="1:30" ht="15.75" customHeight="1" x14ac:dyDescent="0.25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210"/>
      <c r="AA63" s="211"/>
      <c r="AB63" s="211"/>
      <c r="AC63" s="211"/>
      <c r="AD63" s="211"/>
    </row>
    <row r="64" spans="1:30" ht="15.75" customHeight="1" x14ac:dyDescent="0.25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210"/>
      <c r="AA64" s="211"/>
      <c r="AB64" s="211"/>
      <c r="AC64" s="211"/>
      <c r="AD64" s="211"/>
    </row>
    <row r="65" spans="1:30" ht="15.75" customHeight="1" x14ac:dyDescent="0.25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10"/>
      <c r="W65" s="210"/>
      <c r="X65" s="210"/>
      <c r="Y65" s="210"/>
      <c r="Z65" s="210"/>
      <c r="AA65" s="211"/>
      <c r="AB65" s="211"/>
      <c r="AC65" s="211"/>
      <c r="AD65" s="211"/>
    </row>
    <row r="66" spans="1:30" ht="15.75" customHeight="1" x14ac:dyDescent="0.25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1"/>
      <c r="AB66" s="211"/>
      <c r="AC66" s="211"/>
      <c r="AD66" s="211"/>
    </row>
    <row r="67" spans="1:30" ht="15.75" customHeight="1" x14ac:dyDescent="0.25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1"/>
      <c r="AB67" s="211"/>
      <c r="AC67" s="211"/>
      <c r="AD67" s="211"/>
    </row>
    <row r="68" spans="1:30" ht="15.75" customHeight="1" x14ac:dyDescent="0.25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1"/>
      <c r="AB68" s="211"/>
      <c r="AC68" s="211"/>
      <c r="AD68" s="211"/>
    </row>
    <row r="69" spans="1:30" ht="15.75" customHeight="1" x14ac:dyDescent="0.25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1"/>
      <c r="AB69" s="211"/>
      <c r="AC69" s="211"/>
      <c r="AD69" s="211"/>
    </row>
    <row r="70" spans="1:30" ht="15.75" customHeight="1" x14ac:dyDescent="0.25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1"/>
      <c r="AB70" s="211"/>
      <c r="AC70" s="211"/>
      <c r="AD70" s="211"/>
    </row>
    <row r="71" spans="1:30" ht="15.75" customHeight="1" x14ac:dyDescent="0.25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1"/>
      <c r="AB71" s="211"/>
      <c r="AC71" s="211"/>
      <c r="AD71" s="211"/>
    </row>
    <row r="72" spans="1:30" ht="15.75" customHeight="1" x14ac:dyDescent="0.25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  <c r="Z72" s="210"/>
      <c r="AA72" s="211"/>
      <c r="AB72" s="211"/>
      <c r="AC72" s="211"/>
      <c r="AD72" s="211"/>
    </row>
    <row r="73" spans="1:30" ht="15.75" customHeight="1" x14ac:dyDescent="0.25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  <c r="AA73" s="211"/>
      <c r="AB73" s="211"/>
      <c r="AC73" s="211"/>
      <c r="AD73" s="211"/>
    </row>
    <row r="74" spans="1:30" ht="15.75" customHeight="1" x14ac:dyDescent="0.25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0"/>
      <c r="Z74" s="210"/>
      <c r="AA74" s="211"/>
      <c r="AB74" s="211"/>
      <c r="AC74" s="211"/>
      <c r="AD74" s="211"/>
    </row>
    <row r="75" spans="1:30" ht="15.75" customHeight="1" x14ac:dyDescent="0.25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0"/>
    </row>
    <row r="76" spans="1:30" ht="15.75" customHeight="1" x14ac:dyDescent="0.25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  <c r="Y76" s="210"/>
      <c r="Z76" s="210"/>
    </row>
    <row r="77" spans="1:30" ht="15.75" customHeight="1" x14ac:dyDescent="0.25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</row>
    <row r="78" spans="1:30" ht="15.75" customHeight="1" x14ac:dyDescent="0.25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  <c r="Y78" s="210"/>
      <c r="Z78" s="210"/>
    </row>
    <row r="79" spans="1:30" ht="15.75" customHeight="1" x14ac:dyDescent="0.25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  <c r="Y79" s="210"/>
      <c r="Z79" s="210"/>
    </row>
    <row r="80" spans="1:30" ht="15.75" customHeight="1" x14ac:dyDescent="0.25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210"/>
      <c r="P80" s="210"/>
      <c r="Q80" s="210"/>
      <c r="R80" s="210"/>
      <c r="S80" s="210"/>
      <c r="T80" s="210"/>
      <c r="U80" s="210"/>
      <c r="V80" s="210"/>
      <c r="W80" s="210"/>
      <c r="X80" s="210"/>
      <c r="Y80" s="210"/>
      <c r="Z80" s="210"/>
    </row>
    <row r="81" spans="1:26" ht="15.75" customHeight="1" x14ac:dyDescent="0.25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210"/>
      <c r="P81" s="210"/>
      <c r="Q81" s="210"/>
      <c r="R81" s="210"/>
      <c r="S81" s="210"/>
      <c r="T81" s="210"/>
      <c r="U81" s="210"/>
      <c r="V81" s="210"/>
      <c r="W81" s="210"/>
      <c r="X81" s="210"/>
      <c r="Y81" s="210"/>
      <c r="Z81" s="210"/>
    </row>
    <row r="82" spans="1:26" ht="15.75" customHeight="1" x14ac:dyDescent="0.25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10"/>
      <c r="Q82" s="210"/>
      <c r="R82" s="210"/>
      <c r="S82" s="210"/>
      <c r="T82" s="210"/>
      <c r="U82" s="210"/>
      <c r="V82" s="210"/>
      <c r="W82" s="210"/>
      <c r="X82" s="210"/>
      <c r="Y82" s="210"/>
      <c r="Z82" s="210"/>
    </row>
    <row r="83" spans="1:26" ht="15.75" customHeight="1" x14ac:dyDescent="0.25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  <c r="Y83" s="210"/>
      <c r="Z83" s="210"/>
    </row>
    <row r="84" spans="1:26" ht="15.75" customHeight="1" x14ac:dyDescent="0.25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0"/>
      <c r="T84" s="210"/>
      <c r="U84" s="210"/>
      <c r="V84" s="210"/>
      <c r="W84" s="210"/>
      <c r="X84" s="210"/>
      <c r="Y84" s="210"/>
      <c r="Z84" s="210"/>
    </row>
    <row r="85" spans="1:26" ht="15.75" customHeight="1" x14ac:dyDescent="0.25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</row>
    <row r="86" spans="1:26" ht="15.75" customHeight="1" x14ac:dyDescent="0.25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0"/>
      <c r="M86" s="210"/>
      <c r="N86" s="210"/>
      <c r="O86" s="210"/>
      <c r="P86" s="210"/>
      <c r="Q86" s="210"/>
      <c r="R86" s="210"/>
      <c r="S86" s="210"/>
      <c r="T86" s="210"/>
      <c r="U86" s="210"/>
      <c r="V86" s="210"/>
      <c r="W86" s="210"/>
      <c r="X86" s="210"/>
      <c r="Y86" s="210"/>
      <c r="Z86" s="210"/>
    </row>
    <row r="87" spans="1:26" ht="15.75" customHeight="1" x14ac:dyDescent="0.25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0"/>
      <c r="M87" s="210"/>
      <c r="N87" s="210"/>
      <c r="O87" s="210"/>
      <c r="P87" s="210"/>
      <c r="Q87" s="210"/>
      <c r="R87" s="210"/>
      <c r="S87" s="210"/>
      <c r="T87" s="210"/>
      <c r="U87" s="210"/>
      <c r="V87" s="210"/>
      <c r="W87" s="210"/>
      <c r="X87" s="210"/>
      <c r="Y87" s="210"/>
      <c r="Z87" s="210"/>
    </row>
    <row r="88" spans="1:26" ht="15.75" customHeight="1" x14ac:dyDescent="0.25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0"/>
      <c r="M88" s="210"/>
      <c r="N88" s="210"/>
      <c r="O88" s="210"/>
      <c r="P88" s="210"/>
      <c r="Q88" s="210"/>
      <c r="R88" s="210"/>
      <c r="S88" s="210"/>
      <c r="T88" s="210"/>
      <c r="U88" s="210"/>
      <c r="V88" s="210"/>
      <c r="W88" s="210"/>
      <c r="X88" s="210"/>
      <c r="Y88" s="210"/>
      <c r="Z88" s="210"/>
    </row>
    <row r="89" spans="1:26" ht="15.75" customHeight="1" x14ac:dyDescent="0.25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0"/>
      <c r="T89" s="210"/>
      <c r="U89" s="210"/>
      <c r="V89" s="210"/>
      <c r="W89" s="210"/>
      <c r="X89" s="210"/>
      <c r="Y89" s="210"/>
      <c r="Z89" s="210"/>
    </row>
    <row r="90" spans="1:26" ht="15.75" customHeight="1" x14ac:dyDescent="0.25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0"/>
      <c r="T90" s="210"/>
      <c r="U90" s="210"/>
      <c r="V90" s="210"/>
      <c r="W90" s="210"/>
      <c r="X90" s="210"/>
      <c r="Y90" s="210"/>
      <c r="Z90" s="210"/>
    </row>
    <row r="91" spans="1:26" ht="15.75" customHeight="1" x14ac:dyDescent="0.25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0"/>
      <c r="T91" s="210"/>
      <c r="U91" s="210"/>
      <c r="V91" s="210"/>
      <c r="W91" s="210"/>
      <c r="X91" s="210"/>
      <c r="Y91" s="210"/>
      <c r="Z91" s="210"/>
    </row>
    <row r="92" spans="1:26" ht="15.75" customHeight="1" x14ac:dyDescent="0.25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210"/>
      <c r="U92" s="210"/>
      <c r="V92" s="210"/>
      <c r="W92" s="210"/>
      <c r="X92" s="210"/>
      <c r="Y92" s="210"/>
      <c r="Z92" s="210"/>
    </row>
    <row r="93" spans="1:26" ht="15.75" customHeight="1" x14ac:dyDescent="0.25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</row>
    <row r="94" spans="1:26" ht="15.75" customHeight="1" x14ac:dyDescent="0.25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  <c r="Y94" s="210"/>
      <c r="Z94" s="210"/>
    </row>
    <row r="95" spans="1:26" ht="15.75" customHeight="1" x14ac:dyDescent="0.25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</row>
    <row r="96" spans="1:26" ht="15.75" customHeight="1" x14ac:dyDescent="0.25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  <c r="Y96" s="210"/>
      <c r="Z96" s="210"/>
    </row>
    <row r="97" spans="1:26" ht="15.75" customHeight="1" x14ac:dyDescent="0.25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  <c r="Y97" s="210"/>
      <c r="Z97" s="210"/>
    </row>
    <row r="98" spans="1:26" ht="15.75" customHeight="1" x14ac:dyDescent="0.25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  <c r="Y98" s="210"/>
      <c r="Z98" s="210"/>
    </row>
    <row r="99" spans="1:26" ht="15.75" customHeight="1" x14ac:dyDescent="0.25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  <c r="Y99" s="210"/>
      <c r="Z99" s="210"/>
    </row>
    <row r="100" spans="1:26" ht="15.75" customHeight="1" x14ac:dyDescent="0.25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</row>
    <row r="101" spans="1:26" ht="15.75" customHeight="1" x14ac:dyDescent="0.25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  <c r="Y101" s="210"/>
      <c r="Z101" s="210"/>
    </row>
    <row r="102" spans="1:26" ht="15.75" customHeight="1" x14ac:dyDescent="0.25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0"/>
      <c r="M102" s="210"/>
      <c r="N102" s="210"/>
      <c r="O102" s="210"/>
      <c r="P102" s="210"/>
      <c r="Q102" s="210"/>
      <c r="R102" s="210"/>
      <c r="S102" s="210"/>
      <c r="T102" s="210"/>
      <c r="U102" s="210"/>
      <c r="V102" s="210"/>
      <c r="W102" s="210"/>
      <c r="X102" s="210"/>
      <c r="Y102" s="210"/>
      <c r="Z102" s="210"/>
    </row>
    <row r="103" spans="1:26" ht="15.75" customHeight="1" x14ac:dyDescent="0.25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  <c r="T103" s="210"/>
      <c r="U103" s="210"/>
      <c r="V103" s="210"/>
      <c r="W103" s="210"/>
      <c r="X103" s="210"/>
      <c r="Y103" s="210"/>
      <c r="Z103" s="210"/>
    </row>
    <row r="104" spans="1:26" ht="15.75" customHeight="1" x14ac:dyDescent="0.25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K104" s="210"/>
      <c r="L104" s="210"/>
      <c r="M104" s="210"/>
      <c r="N104" s="210"/>
      <c r="O104" s="210"/>
      <c r="P104" s="210"/>
      <c r="Q104" s="210"/>
      <c r="R104" s="210"/>
      <c r="S104" s="210"/>
      <c r="T104" s="210"/>
      <c r="U104" s="210"/>
      <c r="V104" s="210"/>
      <c r="W104" s="210"/>
      <c r="X104" s="210"/>
      <c r="Y104" s="210"/>
      <c r="Z104" s="210"/>
    </row>
    <row r="105" spans="1:26" ht="15.75" customHeight="1" x14ac:dyDescent="0.25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K105" s="210"/>
      <c r="L105" s="210"/>
      <c r="M105" s="210"/>
      <c r="N105" s="210"/>
      <c r="O105" s="210"/>
      <c r="P105" s="210"/>
      <c r="Q105" s="210"/>
      <c r="R105" s="210"/>
      <c r="S105" s="210"/>
      <c r="T105" s="210"/>
      <c r="U105" s="210"/>
      <c r="V105" s="210"/>
      <c r="W105" s="210"/>
      <c r="X105" s="210"/>
      <c r="Y105" s="210"/>
      <c r="Z105" s="210"/>
    </row>
    <row r="106" spans="1:26" ht="15.75" customHeight="1" x14ac:dyDescent="0.25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K106" s="210"/>
      <c r="L106" s="210"/>
      <c r="M106" s="210"/>
      <c r="N106" s="210"/>
      <c r="O106" s="210"/>
      <c r="P106" s="210"/>
      <c r="Q106" s="210"/>
      <c r="R106" s="210"/>
      <c r="S106" s="210"/>
      <c r="T106" s="210"/>
      <c r="U106" s="210"/>
      <c r="V106" s="210"/>
      <c r="W106" s="210"/>
      <c r="X106" s="210"/>
      <c r="Y106" s="210"/>
      <c r="Z106" s="210"/>
    </row>
    <row r="107" spans="1:26" ht="15.75" customHeight="1" x14ac:dyDescent="0.25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K107" s="210"/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</row>
    <row r="108" spans="1:26" ht="15.75" customHeight="1" x14ac:dyDescent="0.25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K108" s="210"/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</row>
    <row r="109" spans="1:26" ht="15.75" customHeight="1" x14ac:dyDescent="0.25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210"/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</row>
    <row r="110" spans="1:26" ht="15.75" customHeight="1" x14ac:dyDescent="0.25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K110" s="210"/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</row>
    <row r="111" spans="1:26" ht="15.75" customHeight="1" x14ac:dyDescent="0.25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K111" s="210"/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</row>
    <row r="112" spans="1:26" ht="15.75" customHeight="1" x14ac:dyDescent="0.25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K112" s="210"/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</row>
    <row r="113" spans="1:26" ht="15.75" customHeight="1" x14ac:dyDescent="0.25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K113" s="210"/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</row>
    <row r="114" spans="1:26" ht="15.75" customHeight="1" x14ac:dyDescent="0.25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K114" s="210"/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</row>
    <row r="115" spans="1:26" ht="15.75" customHeight="1" x14ac:dyDescent="0.25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</row>
    <row r="116" spans="1:26" ht="15.75" customHeight="1" x14ac:dyDescent="0.25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K116" s="210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</row>
    <row r="117" spans="1:26" ht="15.75" customHeight="1" x14ac:dyDescent="0.25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K117" s="210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</row>
    <row r="118" spans="1:26" ht="15.75" customHeight="1" x14ac:dyDescent="0.25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K118" s="210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</row>
    <row r="119" spans="1:26" ht="15.75" customHeight="1" x14ac:dyDescent="0.25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</row>
    <row r="120" spans="1:26" ht="15.75" customHeight="1" x14ac:dyDescent="0.25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</row>
    <row r="121" spans="1:26" ht="15.75" customHeight="1" x14ac:dyDescent="0.25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</row>
    <row r="122" spans="1:26" ht="15.75" customHeight="1" x14ac:dyDescent="0.25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</row>
    <row r="123" spans="1:26" ht="15.75" customHeight="1" x14ac:dyDescent="0.25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</row>
    <row r="124" spans="1:26" ht="15.75" customHeight="1" x14ac:dyDescent="0.25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</row>
    <row r="125" spans="1:26" ht="15.75" customHeight="1" x14ac:dyDescent="0.25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</row>
    <row r="126" spans="1:26" ht="15.75" customHeight="1" x14ac:dyDescent="0.25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</row>
    <row r="127" spans="1:26" ht="15.75" customHeight="1" x14ac:dyDescent="0.25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K127" s="210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</row>
    <row r="128" spans="1:26" ht="15.75" customHeight="1" x14ac:dyDescent="0.25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K128" s="210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</row>
    <row r="129" spans="1:26" ht="15.75" customHeight="1" x14ac:dyDescent="0.25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K129" s="210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</row>
    <row r="130" spans="1:26" ht="15.75" customHeight="1" x14ac:dyDescent="0.25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K130" s="210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</row>
    <row r="131" spans="1:26" ht="15.75" customHeight="1" x14ac:dyDescent="0.25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K131" s="210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</row>
    <row r="132" spans="1:26" ht="15.75" customHeight="1" x14ac:dyDescent="0.25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K132" s="210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</row>
    <row r="133" spans="1:26" ht="15.75" customHeight="1" x14ac:dyDescent="0.25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</row>
    <row r="134" spans="1:26" ht="15.75" customHeight="1" x14ac:dyDescent="0.25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</row>
    <row r="135" spans="1:26" ht="15.75" customHeight="1" x14ac:dyDescent="0.25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K135" s="210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</row>
    <row r="136" spans="1:26" ht="15.75" customHeight="1" x14ac:dyDescent="0.25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K136" s="210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</row>
    <row r="137" spans="1:26" ht="15.75" customHeight="1" x14ac:dyDescent="0.25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K137" s="210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</row>
    <row r="138" spans="1:26" ht="15.75" customHeight="1" x14ac:dyDescent="0.25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K138" s="210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</row>
    <row r="139" spans="1:26" ht="15.75" customHeight="1" x14ac:dyDescent="0.25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K139" s="210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</row>
    <row r="140" spans="1:26" ht="15.75" customHeight="1" x14ac:dyDescent="0.25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K140" s="210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</row>
    <row r="141" spans="1:26" ht="15.75" customHeight="1" x14ac:dyDescent="0.25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K141" s="210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</row>
    <row r="142" spans="1:26" ht="15.75" customHeight="1" x14ac:dyDescent="0.25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K142" s="210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</row>
    <row r="143" spans="1:26" ht="15.75" customHeight="1" x14ac:dyDescent="0.25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K143" s="210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</row>
    <row r="144" spans="1:26" ht="15.75" customHeight="1" x14ac:dyDescent="0.25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</row>
    <row r="145" spans="1:26" ht="15.75" customHeight="1" x14ac:dyDescent="0.25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</row>
    <row r="146" spans="1:26" ht="15.75" customHeight="1" x14ac:dyDescent="0.25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</row>
    <row r="147" spans="1:26" ht="15.75" customHeight="1" x14ac:dyDescent="0.25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</row>
    <row r="148" spans="1:26" ht="15.75" customHeight="1" x14ac:dyDescent="0.25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</row>
    <row r="149" spans="1:26" ht="15.75" customHeight="1" x14ac:dyDescent="0.25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</row>
    <row r="150" spans="1:26" ht="15.75" customHeight="1" x14ac:dyDescent="0.25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</row>
    <row r="151" spans="1:26" ht="15.75" customHeight="1" x14ac:dyDescent="0.25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</row>
    <row r="152" spans="1:26" ht="15.75" customHeight="1" x14ac:dyDescent="0.25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K152" s="210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</row>
    <row r="153" spans="1:26" ht="15.75" customHeight="1" x14ac:dyDescent="0.25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K153" s="210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</row>
    <row r="154" spans="1:26" ht="15.75" customHeight="1" x14ac:dyDescent="0.25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K154" s="210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</row>
    <row r="155" spans="1:26" ht="15.75" customHeight="1" x14ac:dyDescent="0.25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K155" s="210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</row>
    <row r="156" spans="1:26" ht="15.75" customHeight="1" x14ac:dyDescent="0.25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K156" s="210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</row>
    <row r="157" spans="1:26" ht="15.75" customHeight="1" x14ac:dyDescent="0.25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K157" s="210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</row>
    <row r="158" spans="1:26" ht="15.75" customHeight="1" x14ac:dyDescent="0.25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K158" s="210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</row>
    <row r="159" spans="1:26" ht="15.75" customHeight="1" x14ac:dyDescent="0.25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K159" s="210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</row>
    <row r="160" spans="1:26" ht="15.75" customHeight="1" x14ac:dyDescent="0.25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K160" s="210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</row>
    <row r="161" spans="1:26" ht="15.75" customHeight="1" x14ac:dyDescent="0.25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K161" s="210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</row>
    <row r="162" spans="1:26" ht="15.75" customHeight="1" x14ac:dyDescent="0.25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</row>
    <row r="163" spans="1:26" ht="15.75" customHeight="1" x14ac:dyDescent="0.25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K163" s="210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</row>
    <row r="164" spans="1:26" ht="15.75" customHeight="1" x14ac:dyDescent="0.25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K164" s="210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</row>
    <row r="165" spans="1:26" ht="15.75" customHeight="1" x14ac:dyDescent="0.25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K165" s="210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</row>
    <row r="166" spans="1:26" ht="15.75" customHeight="1" x14ac:dyDescent="0.25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K166" s="210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</row>
    <row r="167" spans="1:26" ht="15.75" customHeight="1" x14ac:dyDescent="0.25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K167" s="210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</row>
    <row r="168" spans="1:26" ht="15.75" customHeight="1" x14ac:dyDescent="0.25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K168" s="210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</row>
    <row r="169" spans="1:26" ht="15.75" customHeight="1" x14ac:dyDescent="0.25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</row>
    <row r="170" spans="1:26" ht="15.75" customHeight="1" x14ac:dyDescent="0.25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</row>
    <row r="171" spans="1:26" ht="15.75" customHeight="1" x14ac:dyDescent="0.25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</row>
    <row r="172" spans="1:26" ht="15.75" customHeight="1" x14ac:dyDescent="0.25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</row>
    <row r="173" spans="1:26" ht="15.75" customHeight="1" x14ac:dyDescent="0.25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</row>
    <row r="174" spans="1:26" ht="15.75" customHeight="1" x14ac:dyDescent="0.25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</row>
    <row r="175" spans="1:26" ht="15.75" customHeight="1" x14ac:dyDescent="0.25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</row>
    <row r="176" spans="1:26" ht="15.75" customHeight="1" x14ac:dyDescent="0.25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</row>
    <row r="177" spans="1:26" ht="15.75" customHeight="1" x14ac:dyDescent="0.25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K177" s="210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</row>
    <row r="178" spans="1:26" ht="15.75" customHeight="1" x14ac:dyDescent="0.25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K178" s="210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</row>
    <row r="179" spans="1:26" ht="15.75" customHeight="1" x14ac:dyDescent="0.25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K179" s="210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</row>
    <row r="180" spans="1:26" ht="15.75" customHeight="1" x14ac:dyDescent="0.25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K180" s="210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</row>
    <row r="181" spans="1:26" ht="15.75" customHeight="1" x14ac:dyDescent="0.25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K181" s="210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</row>
    <row r="182" spans="1:26" ht="15.75" customHeight="1" x14ac:dyDescent="0.25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K182" s="210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</row>
    <row r="183" spans="1:26" ht="15.75" customHeight="1" x14ac:dyDescent="0.25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K183" s="210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</row>
    <row r="184" spans="1:26" ht="15.75" customHeight="1" x14ac:dyDescent="0.25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K184" s="210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</row>
    <row r="185" spans="1:26" ht="15.75" customHeight="1" x14ac:dyDescent="0.25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K185" s="210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</row>
    <row r="186" spans="1:26" ht="15.75" customHeight="1" x14ac:dyDescent="0.25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K186" s="210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</row>
    <row r="187" spans="1:26" ht="15.75" customHeight="1" x14ac:dyDescent="0.25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K187" s="210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</row>
    <row r="188" spans="1:26" ht="15.75" customHeight="1" x14ac:dyDescent="0.25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K188" s="210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</row>
    <row r="189" spans="1:26" ht="15.75" customHeight="1" x14ac:dyDescent="0.25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K189" s="210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</row>
    <row r="190" spans="1:26" ht="15.75" customHeight="1" x14ac:dyDescent="0.25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K190" s="210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</row>
    <row r="191" spans="1:26" ht="15.75" customHeight="1" x14ac:dyDescent="0.25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K191" s="210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</row>
    <row r="192" spans="1:26" ht="15.75" customHeight="1" x14ac:dyDescent="0.25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</row>
    <row r="193" spans="1:26" ht="15.75" customHeight="1" x14ac:dyDescent="0.25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</row>
    <row r="194" spans="1:26" ht="15.75" customHeight="1" x14ac:dyDescent="0.25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</row>
    <row r="195" spans="1:26" ht="15.75" customHeight="1" x14ac:dyDescent="0.25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</row>
    <row r="196" spans="1:26" ht="15.75" customHeight="1" x14ac:dyDescent="0.25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</row>
    <row r="197" spans="1:26" ht="15.75" customHeight="1" x14ac:dyDescent="0.25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</row>
    <row r="198" spans="1:26" ht="15.75" customHeight="1" x14ac:dyDescent="0.25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</row>
    <row r="199" spans="1:26" ht="15.75" customHeight="1" x14ac:dyDescent="0.25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</row>
    <row r="200" spans="1:26" ht="15.75" customHeight="1" x14ac:dyDescent="0.25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</row>
    <row r="201" spans="1:26" ht="15.75" customHeight="1" x14ac:dyDescent="0.25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</row>
    <row r="202" spans="1:26" ht="15.75" customHeight="1" x14ac:dyDescent="0.25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K202" s="210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</row>
    <row r="203" spans="1:26" ht="15.75" customHeight="1" x14ac:dyDescent="0.25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K203" s="210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</row>
    <row r="204" spans="1:26" ht="15.75" customHeight="1" x14ac:dyDescent="0.25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K204" s="210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</row>
    <row r="205" spans="1:26" ht="15.75" customHeight="1" x14ac:dyDescent="0.25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K205" s="210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</row>
    <row r="206" spans="1:26" ht="15.75" customHeight="1" x14ac:dyDescent="0.25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K206" s="210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</row>
    <row r="207" spans="1:26" ht="15.75" customHeight="1" x14ac:dyDescent="0.25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K207" s="210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</row>
    <row r="208" spans="1:26" ht="15.75" customHeight="1" x14ac:dyDescent="0.25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</row>
    <row r="209" spans="1:26" ht="15.75" customHeight="1" x14ac:dyDescent="0.25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</row>
    <row r="210" spans="1:26" ht="15.75" customHeight="1" x14ac:dyDescent="0.25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</row>
    <row r="211" spans="1:26" ht="15.75" customHeight="1" x14ac:dyDescent="0.25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K211" s="210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</row>
    <row r="212" spans="1:26" ht="15.75" customHeight="1" x14ac:dyDescent="0.25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K212" s="210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</row>
    <row r="213" spans="1:26" ht="15.75" customHeight="1" x14ac:dyDescent="0.25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K213" s="210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</row>
    <row r="214" spans="1:26" ht="15.75" customHeight="1" x14ac:dyDescent="0.25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</row>
    <row r="215" spans="1:26" ht="15.75" customHeight="1" x14ac:dyDescent="0.25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K215" s="210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</row>
    <row r="216" spans="1:26" ht="15.75" customHeight="1" x14ac:dyDescent="0.25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K216" s="210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</row>
    <row r="217" spans="1:26" ht="15.75" customHeight="1" x14ac:dyDescent="0.25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K217" s="210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</row>
    <row r="218" spans="1:26" ht="15.75" customHeight="1" x14ac:dyDescent="0.25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K218" s="210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</row>
    <row r="219" spans="1:26" ht="15.75" customHeight="1" x14ac:dyDescent="0.25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</row>
    <row r="220" spans="1:26" ht="15.75" customHeight="1" x14ac:dyDescent="0.25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</row>
    <row r="221" spans="1:26" ht="15.75" customHeight="1" x14ac:dyDescent="0.25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</row>
    <row r="222" spans="1:26" ht="15.75" customHeight="1" x14ac:dyDescent="0.25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</row>
    <row r="223" spans="1:26" ht="15.75" customHeight="1" x14ac:dyDescent="0.25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</row>
    <row r="224" spans="1:26" ht="15.75" customHeight="1" x14ac:dyDescent="0.25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</row>
    <row r="225" spans="1:26" ht="15.75" customHeight="1" x14ac:dyDescent="0.25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</row>
    <row r="226" spans="1:26" ht="15.75" customHeight="1" x14ac:dyDescent="0.25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</row>
    <row r="227" spans="1:26" ht="15.75" customHeight="1" x14ac:dyDescent="0.25">
      <c r="A227" s="210"/>
      <c r="B227" s="210"/>
      <c r="C227" s="210"/>
      <c r="D227" s="210"/>
      <c r="E227" s="210"/>
      <c r="F227" s="210"/>
      <c r="G227" s="210"/>
      <c r="H227" s="210"/>
      <c r="I227" s="210"/>
      <c r="J227" s="210"/>
      <c r="K227" s="210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</row>
    <row r="228" spans="1:26" ht="15.75" customHeight="1" x14ac:dyDescent="0.25">
      <c r="A228" s="210"/>
      <c r="B228" s="210"/>
      <c r="C228" s="210"/>
      <c r="D228" s="210"/>
      <c r="E228" s="210"/>
      <c r="F228" s="210"/>
      <c r="G228" s="210"/>
      <c r="H228" s="210"/>
      <c r="I228" s="210"/>
      <c r="J228" s="210"/>
      <c r="K228" s="210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</row>
    <row r="229" spans="1:26" ht="15.75" customHeight="1" x14ac:dyDescent="0.25">
      <c r="A229" s="210"/>
      <c r="B229" s="210"/>
      <c r="C229" s="210"/>
      <c r="D229" s="210"/>
      <c r="E229" s="210"/>
      <c r="F229" s="210"/>
      <c r="G229" s="210"/>
      <c r="H229" s="210"/>
      <c r="I229" s="210"/>
      <c r="J229" s="210"/>
      <c r="K229" s="210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</row>
    <row r="230" spans="1:26" ht="15.75" customHeight="1" x14ac:dyDescent="0.25">
      <c r="A230" s="210"/>
      <c r="B230" s="210"/>
      <c r="C230" s="210"/>
      <c r="D230" s="210"/>
      <c r="E230" s="210"/>
      <c r="F230" s="210"/>
      <c r="G230" s="210"/>
      <c r="H230" s="210"/>
      <c r="I230" s="210"/>
      <c r="J230" s="210"/>
      <c r="K230" s="210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</row>
    <row r="231" spans="1:26" ht="15.75" customHeight="1" x14ac:dyDescent="0.25">
      <c r="A231" s="210"/>
      <c r="B231" s="210"/>
      <c r="C231" s="210"/>
      <c r="D231" s="210"/>
      <c r="E231" s="210"/>
      <c r="F231" s="210"/>
      <c r="G231" s="210"/>
      <c r="H231" s="210"/>
      <c r="I231" s="210"/>
      <c r="J231" s="210"/>
      <c r="K231" s="210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</row>
    <row r="232" spans="1:26" ht="15.75" customHeight="1" x14ac:dyDescent="0.25">
      <c r="A232" s="210"/>
      <c r="B232" s="210"/>
      <c r="C232" s="210"/>
      <c r="D232" s="210"/>
      <c r="E232" s="210"/>
      <c r="F232" s="210"/>
      <c r="G232" s="210"/>
      <c r="H232" s="210"/>
      <c r="I232" s="210"/>
      <c r="J232" s="210"/>
      <c r="K232" s="210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</row>
    <row r="233" spans="1:26" ht="15.75" customHeight="1" x14ac:dyDescent="0.25">
      <c r="A233" s="210"/>
      <c r="B233" s="210"/>
      <c r="C233" s="210"/>
      <c r="D233" s="210"/>
      <c r="E233" s="210"/>
      <c r="F233" s="210"/>
      <c r="G233" s="210"/>
      <c r="H233" s="210"/>
      <c r="I233" s="210"/>
      <c r="J233" s="210"/>
      <c r="K233" s="210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</row>
    <row r="234" spans="1:26" ht="15.75" customHeight="1" x14ac:dyDescent="0.25">
      <c r="A234" s="210"/>
      <c r="B234" s="210"/>
      <c r="C234" s="210"/>
      <c r="D234" s="210"/>
      <c r="E234" s="210"/>
      <c r="F234" s="210"/>
      <c r="G234" s="210"/>
      <c r="H234" s="210"/>
      <c r="I234" s="210"/>
      <c r="J234" s="210"/>
      <c r="K234" s="210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</row>
    <row r="235" spans="1:26" ht="15.75" customHeight="1" x14ac:dyDescent="0.25">
      <c r="A235" s="210"/>
      <c r="B235" s="210"/>
      <c r="C235" s="210"/>
      <c r="D235" s="210"/>
      <c r="E235" s="210"/>
      <c r="F235" s="210"/>
      <c r="G235" s="210"/>
      <c r="H235" s="210"/>
      <c r="I235" s="210"/>
      <c r="J235" s="210"/>
      <c r="K235" s="210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</row>
    <row r="236" spans="1:26" ht="15.75" customHeight="1" x14ac:dyDescent="0.25">
      <c r="A236" s="210"/>
      <c r="B236" s="210"/>
      <c r="C236" s="210"/>
      <c r="D236" s="210"/>
      <c r="E236" s="210"/>
      <c r="F236" s="210"/>
      <c r="G236" s="210"/>
      <c r="H236" s="210"/>
      <c r="I236" s="210"/>
      <c r="J236" s="210"/>
      <c r="K236" s="210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</row>
    <row r="237" spans="1:26" ht="15.75" customHeight="1" x14ac:dyDescent="0.25">
      <c r="A237" s="210"/>
      <c r="B237" s="210"/>
      <c r="C237" s="210"/>
      <c r="D237" s="210"/>
      <c r="E237" s="210"/>
      <c r="F237" s="210"/>
      <c r="G237" s="210"/>
      <c r="H237" s="210"/>
      <c r="I237" s="210"/>
      <c r="J237" s="210"/>
      <c r="K237" s="210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</row>
    <row r="238" spans="1:26" ht="15.75" customHeight="1" x14ac:dyDescent="0.25">
      <c r="A238" s="210"/>
      <c r="B238" s="210"/>
      <c r="C238" s="210"/>
      <c r="D238" s="210"/>
      <c r="E238" s="210"/>
      <c r="F238" s="210"/>
      <c r="G238" s="210"/>
      <c r="H238" s="210"/>
      <c r="I238" s="210"/>
      <c r="J238" s="210"/>
      <c r="K238" s="210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</row>
    <row r="239" spans="1:26" ht="15.75" customHeight="1" x14ac:dyDescent="0.25">
      <c r="A239" s="210"/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</row>
    <row r="240" spans="1:26" ht="15.75" customHeight="1" x14ac:dyDescent="0.25">
      <c r="A240" s="210"/>
      <c r="B240" s="210"/>
      <c r="C240" s="210"/>
      <c r="D240" s="210"/>
      <c r="E240" s="210"/>
      <c r="F240" s="210"/>
      <c r="G240" s="210"/>
      <c r="H240" s="210"/>
      <c r="I240" s="210"/>
      <c r="J240" s="210"/>
      <c r="K240" s="210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</row>
    <row r="241" spans="1:26" ht="15.75" customHeight="1" x14ac:dyDescent="0.25">
      <c r="A241" s="210"/>
      <c r="B241" s="210"/>
      <c r="C241" s="210"/>
      <c r="D241" s="210"/>
      <c r="E241" s="210"/>
      <c r="F241" s="210"/>
      <c r="G241" s="210"/>
      <c r="H241" s="210"/>
      <c r="I241" s="210"/>
      <c r="J241" s="210"/>
      <c r="K241" s="210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</row>
    <row r="242" spans="1:26" ht="15.75" customHeight="1" x14ac:dyDescent="0.25">
      <c r="A242" s="210"/>
      <c r="B242" s="210"/>
      <c r="C242" s="210"/>
      <c r="D242" s="210"/>
      <c r="E242" s="210"/>
      <c r="F242" s="210"/>
      <c r="G242" s="210"/>
      <c r="H242" s="210"/>
      <c r="I242" s="210"/>
      <c r="J242" s="210"/>
      <c r="K242" s="210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</row>
    <row r="243" spans="1:26" ht="15.75" customHeight="1" x14ac:dyDescent="0.25">
      <c r="A243" s="210"/>
      <c r="B243" s="210"/>
      <c r="C243" s="210"/>
      <c r="D243" s="210"/>
      <c r="E243" s="210"/>
      <c r="F243" s="210"/>
      <c r="G243" s="210"/>
      <c r="H243" s="210"/>
      <c r="I243" s="210"/>
      <c r="J243" s="210"/>
      <c r="K243" s="210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</row>
    <row r="244" spans="1:26" ht="15.75" customHeight="1" x14ac:dyDescent="0.25">
      <c r="A244" s="210"/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</row>
    <row r="245" spans="1:26" ht="15.75" customHeight="1" x14ac:dyDescent="0.25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</row>
    <row r="246" spans="1:26" ht="15.75" customHeight="1" x14ac:dyDescent="0.25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</row>
    <row r="247" spans="1:26" ht="15.75" customHeight="1" x14ac:dyDescent="0.25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</row>
    <row r="248" spans="1:26" ht="15.75" customHeight="1" x14ac:dyDescent="0.25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</row>
    <row r="249" spans="1:26" ht="15.75" customHeight="1" x14ac:dyDescent="0.25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0"/>
      <c r="M249" s="210"/>
      <c r="N249" s="210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</row>
    <row r="250" spans="1:26" ht="15.75" customHeight="1" x14ac:dyDescent="0.25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</row>
    <row r="251" spans="1:26" ht="15.75" customHeight="1" x14ac:dyDescent="0.25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0"/>
      <c r="M251" s="210"/>
      <c r="N251" s="210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</row>
    <row r="252" spans="1:26" ht="15.75" customHeight="1" x14ac:dyDescent="0.25">
      <c r="A252" s="210"/>
      <c r="B252" s="210"/>
      <c r="C252" s="210"/>
      <c r="D252" s="210"/>
      <c r="E252" s="210"/>
      <c r="F252" s="210"/>
      <c r="G252" s="210"/>
      <c r="H252" s="210"/>
      <c r="I252" s="210"/>
      <c r="J252" s="210"/>
      <c r="K252" s="210"/>
      <c r="L252" s="210"/>
      <c r="M252" s="210"/>
      <c r="N252" s="210"/>
      <c r="O252" s="210"/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</row>
    <row r="253" spans="1:26" ht="15.75" customHeight="1" x14ac:dyDescent="0.25">
      <c r="A253" s="210"/>
      <c r="B253" s="210"/>
      <c r="C253" s="210"/>
      <c r="D253" s="210"/>
      <c r="E253" s="210"/>
      <c r="F253" s="210"/>
      <c r="G253" s="210"/>
      <c r="H253" s="210"/>
      <c r="I253" s="210"/>
      <c r="J253" s="210"/>
      <c r="K253" s="210"/>
      <c r="L253" s="210"/>
      <c r="M253" s="210"/>
      <c r="N253" s="210"/>
      <c r="O253" s="210"/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</row>
    <row r="254" spans="1:26" ht="15.75" customHeight="1" x14ac:dyDescent="0.25">
      <c r="A254" s="210"/>
      <c r="B254" s="210"/>
      <c r="C254" s="210"/>
      <c r="D254" s="210"/>
      <c r="E254" s="210"/>
      <c r="F254" s="210"/>
      <c r="G254" s="210"/>
      <c r="H254" s="210"/>
      <c r="I254" s="210"/>
      <c r="J254" s="210"/>
      <c r="K254" s="210"/>
      <c r="L254" s="210"/>
      <c r="M254" s="210"/>
      <c r="N254" s="210"/>
      <c r="O254" s="210"/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</row>
    <row r="255" spans="1:26" ht="15.75" customHeight="1" x14ac:dyDescent="0.25">
      <c r="A255" s="210"/>
      <c r="B255" s="210"/>
      <c r="C255" s="210"/>
      <c r="D255" s="210"/>
      <c r="E255" s="210"/>
      <c r="F255" s="210"/>
      <c r="G255" s="210"/>
      <c r="H255" s="210"/>
      <c r="I255" s="210"/>
      <c r="J255" s="210"/>
      <c r="K255" s="210"/>
      <c r="L255" s="210"/>
      <c r="M255" s="210"/>
      <c r="N255" s="210"/>
      <c r="O255" s="210"/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</row>
    <row r="256" spans="1:26" ht="15.75" customHeight="1" x14ac:dyDescent="0.25">
      <c r="A256" s="210"/>
      <c r="B256" s="210"/>
      <c r="C256" s="210"/>
      <c r="D256" s="210"/>
      <c r="E256" s="210"/>
      <c r="F256" s="210"/>
      <c r="G256" s="210"/>
      <c r="H256" s="210"/>
      <c r="I256" s="210"/>
      <c r="J256" s="210"/>
      <c r="K256" s="210"/>
      <c r="L256" s="210"/>
      <c r="M256" s="210"/>
      <c r="N256" s="210"/>
      <c r="O256" s="210"/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</row>
    <row r="257" spans="1:26" ht="15.75" customHeight="1" x14ac:dyDescent="0.25">
      <c r="A257" s="210"/>
      <c r="B257" s="210"/>
      <c r="C257" s="210"/>
      <c r="D257" s="210"/>
      <c r="E257" s="210"/>
      <c r="F257" s="210"/>
      <c r="G257" s="210"/>
      <c r="H257" s="210"/>
      <c r="I257" s="210"/>
      <c r="J257" s="210"/>
      <c r="K257" s="210"/>
      <c r="L257" s="210"/>
      <c r="M257" s="210"/>
      <c r="N257" s="210"/>
      <c r="O257" s="210"/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</row>
    <row r="258" spans="1:26" ht="15.75" customHeight="1" x14ac:dyDescent="0.25">
      <c r="A258" s="210"/>
      <c r="B258" s="210"/>
      <c r="C258" s="210"/>
      <c r="D258" s="210"/>
      <c r="E258" s="210"/>
      <c r="F258" s="210"/>
      <c r="G258" s="210"/>
      <c r="H258" s="210"/>
      <c r="I258" s="210"/>
      <c r="J258" s="210"/>
      <c r="K258" s="210"/>
      <c r="L258" s="210"/>
      <c r="M258" s="210"/>
      <c r="N258" s="210"/>
      <c r="O258" s="210"/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</row>
    <row r="259" spans="1:26" ht="15.75" customHeight="1" x14ac:dyDescent="0.25">
      <c r="A259" s="210"/>
      <c r="B259" s="210"/>
      <c r="C259" s="210"/>
      <c r="D259" s="210"/>
      <c r="E259" s="210"/>
      <c r="F259" s="210"/>
      <c r="G259" s="210"/>
      <c r="H259" s="210"/>
      <c r="I259" s="210"/>
      <c r="J259" s="210"/>
      <c r="K259" s="210"/>
      <c r="L259" s="210"/>
      <c r="M259" s="210"/>
      <c r="N259" s="210"/>
      <c r="O259" s="210"/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</row>
    <row r="260" spans="1:26" ht="15.75" customHeight="1" x14ac:dyDescent="0.25">
      <c r="A260" s="210"/>
      <c r="B260" s="210"/>
      <c r="C260" s="210"/>
      <c r="D260" s="210"/>
      <c r="E260" s="210"/>
      <c r="F260" s="210"/>
      <c r="G260" s="210"/>
      <c r="H260" s="210"/>
      <c r="I260" s="210"/>
      <c r="J260" s="210"/>
      <c r="K260" s="210"/>
      <c r="L260" s="210"/>
      <c r="M260" s="210"/>
      <c r="N260" s="210"/>
      <c r="O260" s="210"/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</row>
    <row r="261" spans="1:26" ht="15.75" customHeight="1" x14ac:dyDescent="0.25">
      <c r="A261" s="210"/>
      <c r="B261" s="210"/>
      <c r="C261" s="210"/>
      <c r="D261" s="210"/>
      <c r="E261" s="210"/>
      <c r="F261" s="210"/>
      <c r="G261" s="210"/>
      <c r="H261" s="210"/>
      <c r="I261" s="210"/>
      <c r="J261" s="210"/>
      <c r="K261" s="210"/>
      <c r="L261" s="210"/>
      <c r="M261" s="210"/>
      <c r="N261" s="210"/>
      <c r="O261" s="210"/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</row>
    <row r="262" spans="1:26" ht="15.75" customHeight="1" x14ac:dyDescent="0.25">
      <c r="A262" s="210"/>
      <c r="B262" s="210"/>
      <c r="C262" s="210"/>
      <c r="D262" s="210"/>
      <c r="E262" s="210"/>
      <c r="F262" s="210"/>
      <c r="G262" s="210"/>
      <c r="H262" s="210"/>
      <c r="I262" s="210"/>
      <c r="J262" s="210"/>
      <c r="K262" s="210"/>
      <c r="L262" s="210"/>
      <c r="M262" s="210"/>
      <c r="N262" s="210"/>
      <c r="O262" s="210"/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</row>
    <row r="263" spans="1:26" ht="15.75" customHeight="1" x14ac:dyDescent="0.25">
      <c r="A263" s="210"/>
      <c r="B263" s="210"/>
      <c r="C263" s="210"/>
      <c r="D263" s="210"/>
      <c r="E263" s="210"/>
      <c r="F263" s="210"/>
      <c r="G263" s="210"/>
      <c r="H263" s="210"/>
      <c r="I263" s="210"/>
      <c r="J263" s="210"/>
      <c r="K263" s="210"/>
      <c r="L263" s="210"/>
      <c r="M263" s="210"/>
      <c r="N263" s="210"/>
      <c r="O263" s="210"/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</row>
    <row r="264" spans="1:26" ht="15.75" customHeight="1" x14ac:dyDescent="0.25">
      <c r="A264" s="210"/>
      <c r="B264" s="210"/>
      <c r="C264" s="210"/>
      <c r="D264" s="210"/>
      <c r="E264" s="210"/>
      <c r="F264" s="210"/>
      <c r="G264" s="210"/>
      <c r="H264" s="210"/>
      <c r="I264" s="210"/>
      <c r="J264" s="210"/>
      <c r="K264" s="210"/>
      <c r="L264" s="210"/>
      <c r="M264" s="210"/>
      <c r="N264" s="210"/>
      <c r="O264" s="210"/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</row>
    <row r="265" spans="1:26" ht="15.75" customHeight="1" x14ac:dyDescent="0.25">
      <c r="A265" s="210"/>
      <c r="B265" s="210"/>
      <c r="C265" s="210"/>
      <c r="D265" s="210"/>
      <c r="E265" s="210"/>
      <c r="F265" s="210"/>
      <c r="G265" s="210"/>
      <c r="H265" s="210"/>
      <c r="I265" s="210"/>
      <c r="J265" s="210"/>
      <c r="K265" s="210"/>
      <c r="L265" s="210"/>
      <c r="M265" s="210"/>
      <c r="N265" s="210"/>
      <c r="O265" s="210"/>
      <c r="P265" s="210"/>
      <c r="Q265" s="210"/>
      <c r="R265" s="210"/>
      <c r="S265" s="210"/>
      <c r="T265" s="210"/>
      <c r="U265" s="210"/>
      <c r="V265" s="210"/>
      <c r="W265" s="210"/>
      <c r="X265" s="210"/>
      <c r="Y265" s="210"/>
      <c r="Z265" s="210"/>
    </row>
    <row r="266" spans="1:26" ht="15.75" customHeight="1" x14ac:dyDescent="0.25">
      <c r="A266" s="210"/>
      <c r="B266" s="210"/>
      <c r="C266" s="210"/>
      <c r="D266" s="210"/>
      <c r="E266" s="210"/>
      <c r="F266" s="210"/>
      <c r="G266" s="210"/>
      <c r="H266" s="210"/>
      <c r="I266" s="210"/>
      <c r="J266" s="210"/>
      <c r="K266" s="210"/>
      <c r="L266" s="210"/>
      <c r="M266" s="210"/>
      <c r="N266" s="210"/>
      <c r="O266" s="210"/>
      <c r="P266" s="210"/>
      <c r="Q266" s="210"/>
      <c r="R266" s="210"/>
      <c r="S266" s="210"/>
      <c r="T266" s="210"/>
      <c r="U266" s="210"/>
      <c r="V266" s="210"/>
      <c r="W266" s="210"/>
      <c r="X266" s="210"/>
      <c r="Y266" s="210"/>
      <c r="Z266" s="210"/>
    </row>
    <row r="267" spans="1:26" ht="15.75" customHeight="1" x14ac:dyDescent="0.25">
      <c r="A267" s="210"/>
      <c r="B267" s="210"/>
      <c r="C267" s="210"/>
      <c r="D267" s="210"/>
      <c r="E267" s="210"/>
      <c r="F267" s="210"/>
      <c r="G267" s="210"/>
      <c r="H267" s="210"/>
      <c r="I267" s="210"/>
      <c r="J267" s="210"/>
      <c r="K267" s="210"/>
      <c r="L267" s="210"/>
      <c r="M267" s="210"/>
      <c r="N267" s="210"/>
      <c r="O267" s="210"/>
      <c r="P267" s="210"/>
      <c r="Q267" s="210"/>
      <c r="R267" s="210"/>
      <c r="S267" s="210"/>
      <c r="T267" s="210"/>
      <c r="U267" s="210"/>
      <c r="V267" s="210"/>
      <c r="W267" s="210"/>
      <c r="X267" s="210"/>
      <c r="Y267" s="210"/>
      <c r="Z267" s="210"/>
    </row>
    <row r="268" spans="1:26" ht="15.75" customHeight="1" x14ac:dyDescent="0.25">
      <c r="A268" s="210"/>
      <c r="B268" s="210"/>
      <c r="C268" s="210"/>
      <c r="D268" s="210"/>
      <c r="E268" s="210"/>
      <c r="F268" s="210"/>
      <c r="G268" s="210"/>
      <c r="H268" s="210"/>
      <c r="I268" s="210"/>
      <c r="J268" s="210"/>
      <c r="K268" s="210"/>
      <c r="L268" s="210"/>
      <c r="M268" s="210"/>
      <c r="N268" s="210"/>
      <c r="O268" s="210"/>
      <c r="P268" s="210"/>
      <c r="Q268" s="210"/>
      <c r="R268" s="210"/>
      <c r="S268" s="210"/>
      <c r="T268" s="210"/>
      <c r="U268" s="210"/>
      <c r="V268" s="210"/>
      <c r="W268" s="210"/>
      <c r="X268" s="210"/>
      <c r="Y268" s="210"/>
      <c r="Z268" s="210"/>
    </row>
    <row r="269" spans="1:26" ht="15.75" customHeight="1" x14ac:dyDescent="0.25">
      <c r="A269" s="210"/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  <c r="Y269" s="210"/>
      <c r="Z269" s="210"/>
    </row>
    <row r="270" spans="1:26" ht="15.75" customHeight="1" x14ac:dyDescent="0.25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0"/>
      <c r="M270" s="210"/>
      <c r="N270" s="210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  <c r="Y270" s="210"/>
      <c r="Z270" s="210"/>
    </row>
    <row r="271" spans="1:26" ht="15.75" customHeight="1" x14ac:dyDescent="0.25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0"/>
      <c r="M271" s="210"/>
      <c r="N271" s="210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  <c r="Y271" s="210"/>
      <c r="Z271" s="210"/>
    </row>
    <row r="272" spans="1:26" ht="15.75" customHeight="1" x14ac:dyDescent="0.25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  <c r="Y272" s="210"/>
      <c r="Z272" s="210"/>
    </row>
    <row r="273" spans="1:26" ht="15.75" customHeight="1" x14ac:dyDescent="0.25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0"/>
      <c r="M273" s="210"/>
      <c r="N273" s="210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  <c r="Y273" s="210"/>
      <c r="Z273" s="210"/>
    </row>
    <row r="274" spans="1:26" ht="15.75" customHeight="1" x14ac:dyDescent="0.25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  <c r="Y274" s="210"/>
      <c r="Z274" s="210"/>
    </row>
    <row r="275" spans="1:26" ht="15.75" customHeight="1" x14ac:dyDescent="0.25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0"/>
      <c r="M275" s="210"/>
      <c r="N275" s="210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  <c r="Y275" s="210"/>
      <c r="Z275" s="210"/>
    </row>
    <row r="276" spans="1:26" ht="15.75" customHeight="1" x14ac:dyDescent="0.25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  <c r="Y276" s="210"/>
      <c r="Z276" s="210"/>
    </row>
    <row r="277" spans="1:26" ht="15.75" customHeight="1" x14ac:dyDescent="0.25">
      <c r="A277" s="210"/>
      <c r="B277" s="210"/>
      <c r="C277" s="210"/>
      <c r="D277" s="210"/>
      <c r="E277" s="210"/>
      <c r="F277" s="210"/>
      <c r="G277" s="210"/>
      <c r="H277" s="210"/>
      <c r="I277" s="210"/>
      <c r="J277" s="210"/>
      <c r="K277" s="210"/>
      <c r="L277" s="210"/>
      <c r="M277" s="210"/>
      <c r="N277" s="210"/>
      <c r="O277" s="210"/>
      <c r="P277" s="210"/>
      <c r="Q277" s="210"/>
      <c r="R277" s="210"/>
      <c r="S277" s="210"/>
      <c r="T277" s="210"/>
      <c r="U277" s="210"/>
      <c r="V277" s="210"/>
      <c r="W277" s="210"/>
      <c r="X277" s="210"/>
      <c r="Y277" s="210"/>
      <c r="Z277" s="210"/>
    </row>
    <row r="278" spans="1:26" ht="15.75" customHeight="1" x14ac:dyDescent="0.25">
      <c r="A278" s="210"/>
      <c r="B278" s="210"/>
      <c r="C278" s="210"/>
      <c r="D278" s="210"/>
      <c r="E278" s="210"/>
      <c r="F278" s="210"/>
      <c r="G278" s="210"/>
      <c r="H278" s="210"/>
      <c r="I278" s="210"/>
      <c r="J278" s="210"/>
      <c r="K278" s="210"/>
      <c r="L278" s="210"/>
      <c r="M278" s="210"/>
      <c r="N278" s="210"/>
      <c r="O278" s="210"/>
      <c r="P278" s="210"/>
      <c r="Q278" s="210"/>
      <c r="R278" s="210"/>
      <c r="S278" s="210"/>
      <c r="T278" s="210"/>
      <c r="U278" s="210"/>
      <c r="V278" s="210"/>
      <c r="W278" s="210"/>
      <c r="X278" s="210"/>
      <c r="Y278" s="210"/>
      <c r="Z278" s="210"/>
    </row>
    <row r="279" spans="1:26" ht="15.75" customHeight="1" x14ac:dyDescent="0.25">
      <c r="A279" s="210"/>
      <c r="B279" s="210"/>
      <c r="C279" s="210"/>
      <c r="D279" s="210"/>
      <c r="E279" s="210"/>
      <c r="F279" s="210"/>
      <c r="G279" s="210"/>
      <c r="H279" s="210"/>
      <c r="I279" s="210"/>
      <c r="J279" s="210"/>
      <c r="K279" s="210"/>
      <c r="L279" s="210"/>
      <c r="M279" s="210"/>
      <c r="N279" s="210"/>
      <c r="O279" s="210"/>
      <c r="P279" s="210"/>
      <c r="Q279" s="210"/>
      <c r="R279" s="210"/>
      <c r="S279" s="210"/>
      <c r="T279" s="210"/>
      <c r="U279" s="210"/>
      <c r="V279" s="210"/>
      <c r="W279" s="210"/>
      <c r="X279" s="210"/>
      <c r="Y279" s="210"/>
      <c r="Z279" s="210"/>
    </row>
    <row r="280" spans="1:26" ht="15.75" customHeight="1" x14ac:dyDescent="0.25">
      <c r="A280" s="210"/>
      <c r="B280" s="210"/>
      <c r="C280" s="210"/>
      <c r="D280" s="210"/>
      <c r="E280" s="210"/>
      <c r="F280" s="210"/>
      <c r="G280" s="210"/>
      <c r="H280" s="210"/>
      <c r="I280" s="210"/>
      <c r="J280" s="210"/>
      <c r="K280" s="210"/>
      <c r="L280" s="210"/>
      <c r="M280" s="210"/>
      <c r="N280" s="210"/>
      <c r="O280" s="210"/>
      <c r="P280" s="210"/>
      <c r="Q280" s="210"/>
      <c r="R280" s="210"/>
      <c r="S280" s="210"/>
      <c r="T280" s="210"/>
      <c r="U280" s="210"/>
      <c r="V280" s="210"/>
      <c r="W280" s="210"/>
      <c r="X280" s="210"/>
      <c r="Y280" s="210"/>
      <c r="Z280" s="210"/>
    </row>
    <row r="281" spans="1:26" ht="15.75" customHeight="1" x14ac:dyDescent="0.25">
      <c r="A281" s="210"/>
      <c r="B281" s="210"/>
      <c r="C281" s="210"/>
      <c r="D281" s="210"/>
      <c r="E281" s="210"/>
      <c r="F281" s="210"/>
      <c r="G281" s="210"/>
      <c r="H281" s="210"/>
      <c r="I281" s="210"/>
      <c r="J281" s="210"/>
      <c r="K281" s="210"/>
      <c r="L281" s="210"/>
      <c r="M281" s="210"/>
      <c r="N281" s="210"/>
      <c r="O281" s="210"/>
      <c r="P281" s="210"/>
      <c r="Q281" s="210"/>
      <c r="R281" s="210"/>
      <c r="S281" s="210"/>
      <c r="T281" s="210"/>
      <c r="U281" s="210"/>
      <c r="V281" s="210"/>
      <c r="W281" s="210"/>
      <c r="X281" s="210"/>
      <c r="Y281" s="210"/>
      <c r="Z281" s="210"/>
    </row>
    <row r="282" spans="1:26" ht="15.75" customHeight="1" x14ac:dyDescent="0.25">
      <c r="A282" s="210"/>
      <c r="B282" s="210"/>
      <c r="C282" s="210"/>
      <c r="D282" s="210"/>
      <c r="E282" s="210"/>
      <c r="F282" s="210"/>
      <c r="G282" s="210"/>
      <c r="H282" s="210"/>
      <c r="I282" s="210"/>
      <c r="J282" s="210"/>
      <c r="K282" s="210"/>
      <c r="L282" s="210"/>
      <c r="M282" s="210"/>
      <c r="N282" s="210"/>
      <c r="O282" s="210"/>
      <c r="P282" s="210"/>
      <c r="Q282" s="210"/>
      <c r="R282" s="210"/>
      <c r="S282" s="210"/>
      <c r="T282" s="210"/>
      <c r="U282" s="210"/>
      <c r="V282" s="210"/>
      <c r="W282" s="210"/>
      <c r="X282" s="210"/>
      <c r="Y282" s="210"/>
      <c r="Z282" s="210"/>
    </row>
    <row r="283" spans="1:26" ht="15.75" customHeight="1" x14ac:dyDescent="0.25">
      <c r="A283" s="210"/>
      <c r="B283" s="210"/>
      <c r="C283" s="210"/>
      <c r="D283" s="210"/>
      <c r="E283" s="210"/>
      <c r="F283" s="210"/>
      <c r="G283" s="210"/>
      <c r="H283" s="210"/>
      <c r="I283" s="210"/>
      <c r="J283" s="210"/>
      <c r="K283" s="210"/>
      <c r="L283" s="210"/>
      <c r="M283" s="210"/>
      <c r="N283" s="210"/>
      <c r="O283" s="210"/>
      <c r="P283" s="210"/>
      <c r="Q283" s="210"/>
      <c r="R283" s="210"/>
      <c r="S283" s="210"/>
      <c r="T283" s="210"/>
      <c r="U283" s="210"/>
      <c r="V283" s="210"/>
      <c r="W283" s="210"/>
      <c r="X283" s="210"/>
      <c r="Y283" s="210"/>
      <c r="Z283" s="210"/>
    </row>
    <row r="284" spans="1:26" ht="15.75" customHeight="1" x14ac:dyDescent="0.25">
      <c r="A284" s="210"/>
      <c r="B284" s="210"/>
      <c r="C284" s="210"/>
      <c r="D284" s="210"/>
      <c r="E284" s="210"/>
      <c r="F284" s="210"/>
      <c r="G284" s="210"/>
      <c r="H284" s="210"/>
      <c r="I284" s="210"/>
      <c r="J284" s="210"/>
      <c r="K284" s="210"/>
      <c r="L284" s="210"/>
      <c r="M284" s="210"/>
      <c r="N284" s="210"/>
      <c r="O284" s="210"/>
      <c r="P284" s="210"/>
      <c r="Q284" s="210"/>
      <c r="R284" s="210"/>
      <c r="S284" s="210"/>
      <c r="T284" s="210"/>
      <c r="U284" s="210"/>
      <c r="V284" s="210"/>
      <c r="W284" s="210"/>
      <c r="X284" s="210"/>
      <c r="Y284" s="210"/>
      <c r="Z284" s="210"/>
    </row>
    <row r="285" spans="1:26" ht="15.75" customHeight="1" x14ac:dyDescent="0.25">
      <c r="A285" s="210"/>
      <c r="B285" s="210"/>
      <c r="C285" s="210"/>
      <c r="D285" s="210"/>
      <c r="E285" s="210"/>
      <c r="F285" s="210"/>
      <c r="G285" s="210"/>
      <c r="H285" s="210"/>
      <c r="I285" s="210"/>
      <c r="J285" s="210"/>
      <c r="K285" s="210"/>
      <c r="L285" s="210"/>
      <c r="M285" s="210"/>
      <c r="N285" s="210"/>
      <c r="O285" s="210"/>
      <c r="P285" s="210"/>
      <c r="Q285" s="210"/>
      <c r="R285" s="210"/>
      <c r="S285" s="210"/>
      <c r="T285" s="210"/>
      <c r="U285" s="210"/>
      <c r="V285" s="210"/>
      <c r="W285" s="210"/>
      <c r="X285" s="210"/>
      <c r="Y285" s="210"/>
      <c r="Z285" s="210"/>
    </row>
    <row r="286" spans="1:26" ht="15.75" customHeight="1" x14ac:dyDescent="0.25">
      <c r="A286" s="210"/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210"/>
      <c r="P286" s="210"/>
      <c r="Q286" s="210"/>
      <c r="R286" s="210"/>
      <c r="S286" s="210"/>
      <c r="T286" s="210"/>
      <c r="U286" s="210"/>
      <c r="V286" s="210"/>
      <c r="W286" s="210"/>
      <c r="X286" s="210"/>
      <c r="Y286" s="210"/>
      <c r="Z286" s="210"/>
    </row>
    <row r="287" spans="1:26" ht="15.75" customHeight="1" x14ac:dyDescent="0.25">
      <c r="A287" s="210"/>
      <c r="B287" s="210"/>
      <c r="C287" s="210"/>
      <c r="D287" s="210"/>
      <c r="E287" s="210"/>
      <c r="F287" s="210"/>
      <c r="G287" s="210"/>
      <c r="H287" s="210"/>
      <c r="I287" s="210"/>
      <c r="J287" s="210"/>
      <c r="K287" s="210"/>
      <c r="L287" s="210"/>
      <c r="M287" s="210"/>
      <c r="N287" s="210"/>
      <c r="O287" s="210"/>
      <c r="P287" s="210"/>
      <c r="Q287" s="210"/>
      <c r="R287" s="210"/>
      <c r="S287" s="210"/>
      <c r="T287" s="210"/>
      <c r="U287" s="210"/>
      <c r="V287" s="210"/>
      <c r="W287" s="210"/>
      <c r="X287" s="210"/>
      <c r="Y287" s="210"/>
      <c r="Z287" s="210"/>
    </row>
    <row r="288" spans="1:26" ht="15.75" customHeight="1" x14ac:dyDescent="0.25">
      <c r="A288" s="210"/>
      <c r="B288" s="210"/>
      <c r="C288" s="210"/>
      <c r="D288" s="210"/>
      <c r="E288" s="210"/>
      <c r="F288" s="210"/>
      <c r="G288" s="210"/>
      <c r="H288" s="210"/>
      <c r="I288" s="210"/>
      <c r="J288" s="210"/>
      <c r="K288" s="210"/>
      <c r="L288" s="210"/>
      <c r="M288" s="210"/>
      <c r="N288" s="210"/>
      <c r="O288" s="210"/>
      <c r="P288" s="210"/>
      <c r="Q288" s="210"/>
      <c r="R288" s="210"/>
      <c r="S288" s="210"/>
      <c r="T288" s="210"/>
      <c r="U288" s="210"/>
      <c r="V288" s="210"/>
      <c r="W288" s="210"/>
      <c r="X288" s="210"/>
      <c r="Y288" s="210"/>
      <c r="Z288" s="210"/>
    </row>
    <row r="289" spans="1:26" ht="15.75" customHeight="1" x14ac:dyDescent="0.25">
      <c r="A289" s="210"/>
      <c r="B289" s="210"/>
      <c r="C289" s="210"/>
      <c r="D289" s="210"/>
      <c r="E289" s="210"/>
      <c r="F289" s="210"/>
      <c r="G289" s="210"/>
      <c r="H289" s="210"/>
      <c r="I289" s="210"/>
      <c r="J289" s="210"/>
      <c r="K289" s="210"/>
      <c r="L289" s="210"/>
      <c r="M289" s="210"/>
      <c r="N289" s="210"/>
      <c r="O289" s="210"/>
      <c r="P289" s="210"/>
      <c r="Q289" s="210"/>
      <c r="R289" s="210"/>
      <c r="S289" s="210"/>
      <c r="T289" s="210"/>
      <c r="U289" s="210"/>
      <c r="V289" s="210"/>
      <c r="W289" s="210"/>
      <c r="X289" s="210"/>
      <c r="Y289" s="210"/>
      <c r="Z289" s="210"/>
    </row>
    <row r="290" spans="1:26" ht="15.75" customHeight="1" x14ac:dyDescent="0.25">
      <c r="A290" s="210"/>
      <c r="B290" s="210"/>
      <c r="C290" s="210"/>
      <c r="D290" s="210"/>
      <c r="E290" s="210"/>
      <c r="F290" s="210"/>
      <c r="G290" s="210"/>
      <c r="H290" s="210"/>
      <c r="I290" s="210"/>
      <c r="J290" s="210"/>
      <c r="K290" s="210"/>
      <c r="L290" s="210"/>
      <c r="M290" s="210"/>
      <c r="N290" s="210"/>
      <c r="O290" s="210"/>
      <c r="P290" s="210"/>
      <c r="Q290" s="210"/>
      <c r="R290" s="210"/>
      <c r="S290" s="210"/>
      <c r="T290" s="210"/>
      <c r="U290" s="210"/>
      <c r="V290" s="210"/>
      <c r="W290" s="210"/>
      <c r="X290" s="210"/>
      <c r="Y290" s="210"/>
      <c r="Z290" s="210"/>
    </row>
    <row r="291" spans="1:26" ht="15.75" customHeight="1" x14ac:dyDescent="0.25">
      <c r="A291" s="210"/>
      <c r="B291" s="210"/>
      <c r="C291" s="210"/>
      <c r="D291" s="210"/>
      <c r="E291" s="210"/>
      <c r="F291" s="210"/>
      <c r="G291" s="210"/>
      <c r="H291" s="210"/>
      <c r="I291" s="210"/>
      <c r="J291" s="210"/>
      <c r="K291" s="210"/>
      <c r="L291" s="210"/>
      <c r="M291" s="210"/>
      <c r="N291" s="210"/>
      <c r="O291" s="210"/>
      <c r="P291" s="210"/>
      <c r="Q291" s="210"/>
      <c r="R291" s="210"/>
      <c r="S291" s="210"/>
      <c r="T291" s="210"/>
      <c r="U291" s="210"/>
      <c r="V291" s="210"/>
      <c r="W291" s="210"/>
      <c r="X291" s="210"/>
      <c r="Y291" s="210"/>
      <c r="Z291" s="210"/>
    </row>
    <row r="292" spans="1:26" ht="15.75" customHeight="1" x14ac:dyDescent="0.25">
      <c r="A292" s="210"/>
      <c r="B292" s="210"/>
      <c r="C292" s="210"/>
      <c r="D292" s="210"/>
      <c r="E292" s="210"/>
      <c r="F292" s="210"/>
      <c r="G292" s="210"/>
      <c r="H292" s="210"/>
      <c r="I292" s="210"/>
      <c r="J292" s="210"/>
      <c r="K292" s="210"/>
      <c r="L292" s="210"/>
      <c r="M292" s="210"/>
      <c r="N292" s="210"/>
      <c r="O292" s="210"/>
      <c r="P292" s="210"/>
      <c r="Q292" s="210"/>
      <c r="R292" s="210"/>
      <c r="S292" s="210"/>
      <c r="T292" s="210"/>
      <c r="U292" s="210"/>
      <c r="V292" s="210"/>
      <c r="W292" s="210"/>
      <c r="X292" s="210"/>
      <c r="Y292" s="210"/>
      <c r="Z292" s="210"/>
    </row>
    <row r="293" spans="1:26" ht="15.75" customHeight="1" x14ac:dyDescent="0.25">
      <c r="A293" s="210"/>
      <c r="B293" s="210"/>
      <c r="C293" s="210"/>
      <c r="D293" s="210"/>
      <c r="E293" s="210"/>
      <c r="F293" s="210"/>
      <c r="G293" s="210"/>
      <c r="H293" s="210"/>
      <c r="I293" s="210"/>
      <c r="J293" s="210"/>
      <c r="K293" s="210"/>
      <c r="L293" s="210"/>
      <c r="M293" s="210"/>
      <c r="N293" s="210"/>
      <c r="O293" s="210"/>
      <c r="P293" s="210"/>
      <c r="Q293" s="210"/>
      <c r="R293" s="210"/>
      <c r="S293" s="210"/>
      <c r="T293" s="210"/>
      <c r="U293" s="210"/>
      <c r="V293" s="210"/>
      <c r="W293" s="210"/>
      <c r="X293" s="210"/>
      <c r="Y293" s="210"/>
      <c r="Z293" s="210"/>
    </row>
    <row r="294" spans="1:26" ht="15.75" customHeight="1" x14ac:dyDescent="0.25">
      <c r="A294" s="210"/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  <c r="Y294" s="210"/>
      <c r="Z294" s="210"/>
    </row>
    <row r="295" spans="1:26" ht="15.75" customHeight="1" x14ac:dyDescent="0.25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0"/>
      <c r="M295" s="210"/>
      <c r="N295" s="210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  <c r="Y295" s="210"/>
      <c r="Z295" s="210"/>
    </row>
    <row r="296" spans="1:26" ht="15.75" customHeight="1" x14ac:dyDescent="0.25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0"/>
      <c r="M296" s="210"/>
      <c r="N296" s="210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  <c r="Y296" s="210"/>
      <c r="Z296" s="210"/>
    </row>
    <row r="297" spans="1:26" ht="15.75" customHeight="1" x14ac:dyDescent="0.25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  <c r="Y297" s="210"/>
      <c r="Z297" s="210"/>
    </row>
    <row r="298" spans="1:26" ht="15.75" customHeight="1" x14ac:dyDescent="0.25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0"/>
      <c r="M298" s="210"/>
      <c r="N298" s="210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  <c r="Y298" s="210"/>
      <c r="Z298" s="210"/>
    </row>
    <row r="299" spans="1:26" ht="15.75" customHeight="1" x14ac:dyDescent="0.25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  <c r="Y299" s="210"/>
      <c r="Z299" s="210"/>
    </row>
    <row r="300" spans="1:26" ht="15.75" customHeight="1" x14ac:dyDescent="0.25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  <c r="Y300" s="210"/>
      <c r="Z300" s="210"/>
    </row>
    <row r="301" spans="1:26" ht="15.75" customHeight="1" x14ac:dyDescent="0.25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  <c r="Y301" s="210"/>
      <c r="Z301" s="210"/>
    </row>
    <row r="302" spans="1:26" ht="15.75" customHeight="1" x14ac:dyDescent="0.25">
      <c r="A302" s="210"/>
      <c r="B302" s="210"/>
      <c r="C302" s="210"/>
      <c r="D302" s="210"/>
      <c r="E302" s="210"/>
      <c r="F302" s="210"/>
      <c r="G302" s="210"/>
      <c r="H302" s="210"/>
      <c r="I302" s="210"/>
      <c r="J302" s="210"/>
      <c r="K302" s="210"/>
      <c r="L302" s="210"/>
      <c r="M302" s="210"/>
      <c r="N302" s="210"/>
      <c r="O302" s="210"/>
      <c r="P302" s="210"/>
      <c r="Q302" s="210"/>
      <c r="R302" s="210"/>
      <c r="S302" s="210"/>
      <c r="T302" s="210"/>
      <c r="U302" s="210"/>
      <c r="V302" s="210"/>
      <c r="W302" s="210"/>
      <c r="X302" s="210"/>
      <c r="Y302" s="210"/>
      <c r="Z302" s="210"/>
    </row>
    <row r="303" spans="1:26" ht="15.75" customHeight="1" x14ac:dyDescent="0.25">
      <c r="A303" s="210"/>
      <c r="B303" s="210"/>
      <c r="C303" s="210"/>
      <c r="D303" s="210"/>
      <c r="E303" s="210"/>
      <c r="F303" s="210"/>
      <c r="G303" s="210"/>
      <c r="H303" s="210"/>
      <c r="I303" s="210"/>
      <c r="J303" s="210"/>
      <c r="K303" s="210"/>
      <c r="L303" s="210"/>
      <c r="M303" s="210"/>
      <c r="N303" s="210"/>
      <c r="O303" s="210"/>
      <c r="P303" s="210"/>
      <c r="Q303" s="210"/>
      <c r="R303" s="210"/>
      <c r="S303" s="210"/>
      <c r="T303" s="210"/>
      <c r="U303" s="210"/>
      <c r="V303" s="210"/>
      <c r="W303" s="210"/>
      <c r="X303" s="210"/>
      <c r="Y303" s="210"/>
      <c r="Z303" s="210"/>
    </row>
    <row r="304" spans="1:26" ht="15.75" customHeight="1" x14ac:dyDescent="0.25">
      <c r="A304" s="210"/>
      <c r="B304" s="210"/>
      <c r="C304" s="210"/>
      <c r="D304" s="210"/>
      <c r="E304" s="210"/>
      <c r="F304" s="210"/>
      <c r="G304" s="210"/>
      <c r="H304" s="210"/>
      <c r="I304" s="210"/>
      <c r="J304" s="210"/>
      <c r="K304" s="210"/>
      <c r="L304" s="210"/>
      <c r="M304" s="210"/>
      <c r="N304" s="210"/>
      <c r="O304" s="210"/>
      <c r="P304" s="210"/>
      <c r="Q304" s="210"/>
      <c r="R304" s="210"/>
      <c r="S304" s="210"/>
      <c r="T304" s="210"/>
      <c r="U304" s="210"/>
      <c r="V304" s="210"/>
      <c r="W304" s="210"/>
      <c r="X304" s="210"/>
      <c r="Y304" s="210"/>
      <c r="Z304" s="210"/>
    </row>
    <row r="305" spans="1:26" ht="15.75" customHeight="1" x14ac:dyDescent="0.25">
      <c r="A305" s="210"/>
      <c r="B305" s="210"/>
      <c r="C305" s="210"/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210"/>
      <c r="W305" s="210"/>
      <c r="X305" s="210"/>
      <c r="Y305" s="210"/>
      <c r="Z305" s="210"/>
    </row>
    <row r="306" spans="1:26" ht="15.75" customHeight="1" x14ac:dyDescent="0.25">
      <c r="A306" s="210"/>
      <c r="B306" s="210"/>
      <c r="C306" s="210"/>
      <c r="D306" s="210"/>
      <c r="E306" s="210"/>
      <c r="F306" s="210"/>
      <c r="G306" s="210"/>
      <c r="H306" s="210"/>
      <c r="I306" s="210"/>
      <c r="J306" s="210"/>
      <c r="K306" s="210"/>
      <c r="L306" s="210"/>
      <c r="M306" s="210"/>
      <c r="N306" s="210"/>
      <c r="O306" s="210"/>
      <c r="P306" s="210"/>
      <c r="Q306" s="210"/>
      <c r="R306" s="210"/>
      <c r="S306" s="210"/>
      <c r="T306" s="210"/>
      <c r="U306" s="210"/>
      <c r="V306" s="210"/>
      <c r="W306" s="210"/>
      <c r="X306" s="210"/>
      <c r="Y306" s="210"/>
      <c r="Z306" s="210"/>
    </row>
    <row r="307" spans="1:26" ht="15.75" customHeight="1" x14ac:dyDescent="0.25">
      <c r="A307" s="210"/>
      <c r="B307" s="210"/>
      <c r="C307" s="210"/>
      <c r="D307" s="210"/>
      <c r="E307" s="210"/>
      <c r="F307" s="210"/>
      <c r="G307" s="210"/>
      <c r="H307" s="210"/>
      <c r="I307" s="210"/>
      <c r="J307" s="210"/>
      <c r="K307" s="210"/>
      <c r="L307" s="210"/>
      <c r="M307" s="210"/>
      <c r="N307" s="210"/>
      <c r="O307" s="210"/>
      <c r="P307" s="210"/>
      <c r="Q307" s="210"/>
      <c r="R307" s="210"/>
      <c r="S307" s="210"/>
      <c r="T307" s="210"/>
      <c r="U307" s="210"/>
      <c r="V307" s="210"/>
      <c r="W307" s="210"/>
      <c r="X307" s="210"/>
      <c r="Y307" s="210"/>
      <c r="Z307" s="210"/>
    </row>
    <row r="308" spans="1:26" ht="15.75" customHeight="1" x14ac:dyDescent="0.25">
      <c r="A308" s="210"/>
      <c r="B308" s="210"/>
      <c r="C308" s="210"/>
      <c r="D308" s="210"/>
      <c r="E308" s="210"/>
      <c r="F308" s="210"/>
      <c r="G308" s="210"/>
      <c r="H308" s="210"/>
      <c r="I308" s="210"/>
      <c r="J308" s="210"/>
      <c r="K308" s="210"/>
      <c r="L308" s="210"/>
      <c r="M308" s="210"/>
      <c r="N308" s="210"/>
      <c r="O308" s="210"/>
      <c r="P308" s="210"/>
      <c r="Q308" s="210"/>
      <c r="R308" s="210"/>
      <c r="S308" s="210"/>
      <c r="T308" s="210"/>
      <c r="U308" s="210"/>
      <c r="V308" s="210"/>
      <c r="W308" s="210"/>
      <c r="X308" s="210"/>
      <c r="Y308" s="210"/>
      <c r="Z308" s="210"/>
    </row>
    <row r="309" spans="1:26" ht="15.75" customHeight="1" x14ac:dyDescent="0.25">
      <c r="A309" s="210"/>
      <c r="B309" s="210"/>
      <c r="C309" s="210"/>
      <c r="D309" s="210"/>
      <c r="E309" s="210"/>
      <c r="F309" s="210"/>
      <c r="G309" s="210"/>
      <c r="H309" s="210"/>
      <c r="I309" s="210"/>
      <c r="J309" s="210"/>
      <c r="K309" s="210"/>
      <c r="L309" s="210"/>
      <c r="M309" s="210"/>
      <c r="N309" s="210"/>
      <c r="O309" s="210"/>
      <c r="P309" s="210"/>
      <c r="Q309" s="210"/>
      <c r="R309" s="210"/>
      <c r="S309" s="210"/>
      <c r="T309" s="210"/>
      <c r="U309" s="210"/>
      <c r="V309" s="210"/>
      <c r="W309" s="210"/>
      <c r="X309" s="210"/>
      <c r="Y309" s="210"/>
      <c r="Z309" s="210"/>
    </row>
    <row r="310" spans="1:26" ht="15.75" customHeight="1" x14ac:dyDescent="0.25">
      <c r="A310" s="210"/>
      <c r="B310" s="210"/>
      <c r="C310" s="210"/>
      <c r="D310" s="210"/>
      <c r="E310" s="210"/>
      <c r="F310" s="210"/>
      <c r="G310" s="210"/>
      <c r="H310" s="210"/>
      <c r="I310" s="210"/>
      <c r="J310" s="210"/>
      <c r="K310" s="210"/>
      <c r="L310" s="210"/>
      <c r="M310" s="210"/>
      <c r="N310" s="210"/>
      <c r="O310" s="210"/>
      <c r="P310" s="210"/>
      <c r="Q310" s="210"/>
      <c r="R310" s="210"/>
      <c r="S310" s="210"/>
      <c r="T310" s="210"/>
      <c r="U310" s="210"/>
      <c r="V310" s="210"/>
      <c r="W310" s="210"/>
      <c r="X310" s="210"/>
      <c r="Y310" s="210"/>
      <c r="Z310" s="210"/>
    </row>
    <row r="311" spans="1:26" ht="15.75" customHeight="1" x14ac:dyDescent="0.25">
      <c r="A311" s="210"/>
      <c r="B311" s="210"/>
      <c r="C311" s="210"/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210"/>
      <c r="W311" s="210"/>
      <c r="X311" s="210"/>
      <c r="Y311" s="210"/>
      <c r="Z311" s="210"/>
    </row>
    <row r="312" spans="1:26" ht="15.75" customHeight="1" x14ac:dyDescent="0.25">
      <c r="A312" s="210"/>
      <c r="B312" s="210"/>
      <c r="C312" s="210"/>
      <c r="D312" s="210"/>
      <c r="E312" s="210"/>
      <c r="F312" s="210"/>
      <c r="G312" s="210"/>
      <c r="H312" s="210"/>
      <c r="I312" s="210"/>
      <c r="J312" s="210"/>
      <c r="K312" s="210"/>
      <c r="L312" s="210"/>
      <c r="M312" s="210"/>
      <c r="N312" s="210"/>
      <c r="O312" s="210"/>
      <c r="P312" s="210"/>
      <c r="Q312" s="210"/>
      <c r="R312" s="210"/>
      <c r="S312" s="210"/>
      <c r="T312" s="210"/>
      <c r="U312" s="210"/>
      <c r="V312" s="210"/>
      <c r="W312" s="210"/>
      <c r="X312" s="210"/>
      <c r="Y312" s="210"/>
      <c r="Z312" s="210"/>
    </row>
    <row r="313" spans="1:26" ht="15.75" customHeight="1" x14ac:dyDescent="0.25">
      <c r="A313" s="210"/>
      <c r="B313" s="210"/>
      <c r="C313" s="210"/>
      <c r="D313" s="210"/>
      <c r="E313" s="210"/>
      <c r="F313" s="210"/>
      <c r="G313" s="210"/>
      <c r="H313" s="210"/>
      <c r="I313" s="210"/>
      <c r="J313" s="210"/>
      <c r="K313" s="210"/>
      <c r="L313" s="210"/>
      <c r="M313" s="210"/>
      <c r="N313" s="210"/>
      <c r="O313" s="210"/>
      <c r="P313" s="210"/>
      <c r="Q313" s="210"/>
      <c r="R313" s="210"/>
      <c r="S313" s="210"/>
      <c r="T313" s="210"/>
      <c r="U313" s="210"/>
      <c r="V313" s="210"/>
      <c r="W313" s="210"/>
      <c r="X313" s="210"/>
      <c r="Y313" s="210"/>
      <c r="Z313" s="210"/>
    </row>
    <row r="314" spans="1:26" ht="15.75" customHeight="1" x14ac:dyDescent="0.25">
      <c r="A314" s="210"/>
      <c r="B314" s="210"/>
      <c r="C314" s="210"/>
      <c r="D314" s="210"/>
      <c r="E314" s="210"/>
      <c r="F314" s="210"/>
      <c r="G314" s="210"/>
      <c r="H314" s="210"/>
      <c r="I314" s="210"/>
      <c r="J314" s="210"/>
      <c r="K314" s="210"/>
      <c r="L314" s="210"/>
      <c r="M314" s="210"/>
      <c r="N314" s="210"/>
      <c r="O314" s="210"/>
      <c r="P314" s="210"/>
      <c r="Q314" s="210"/>
      <c r="R314" s="210"/>
      <c r="S314" s="210"/>
      <c r="T314" s="210"/>
      <c r="U314" s="210"/>
      <c r="V314" s="210"/>
      <c r="W314" s="210"/>
      <c r="X314" s="210"/>
      <c r="Y314" s="210"/>
      <c r="Z314" s="210"/>
    </row>
    <row r="315" spans="1:26" ht="15.75" customHeight="1" x14ac:dyDescent="0.25">
      <c r="A315" s="210"/>
      <c r="B315" s="210"/>
      <c r="C315" s="210"/>
      <c r="D315" s="210"/>
      <c r="E315" s="210"/>
      <c r="F315" s="210"/>
      <c r="G315" s="210"/>
      <c r="H315" s="210"/>
      <c r="I315" s="210"/>
      <c r="J315" s="210"/>
      <c r="K315" s="210"/>
      <c r="L315" s="210"/>
      <c r="M315" s="210"/>
      <c r="N315" s="210"/>
      <c r="O315" s="210"/>
      <c r="P315" s="210"/>
      <c r="Q315" s="210"/>
      <c r="R315" s="210"/>
      <c r="S315" s="210"/>
      <c r="T315" s="210"/>
      <c r="U315" s="210"/>
      <c r="V315" s="210"/>
      <c r="W315" s="210"/>
      <c r="X315" s="210"/>
      <c r="Y315" s="210"/>
      <c r="Z315" s="210"/>
    </row>
    <row r="316" spans="1:26" ht="15.75" customHeight="1" x14ac:dyDescent="0.25">
      <c r="A316" s="210"/>
      <c r="B316" s="210"/>
      <c r="C316" s="210"/>
      <c r="D316" s="210"/>
      <c r="E316" s="210"/>
      <c r="F316" s="210"/>
      <c r="G316" s="210"/>
      <c r="H316" s="210"/>
      <c r="I316" s="210"/>
      <c r="J316" s="210"/>
      <c r="K316" s="210"/>
      <c r="L316" s="210"/>
      <c r="M316" s="210"/>
      <c r="N316" s="210"/>
      <c r="O316" s="210"/>
      <c r="P316" s="210"/>
      <c r="Q316" s="210"/>
      <c r="R316" s="210"/>
      <c r="S316" s="210"/>
      <c r="T316" s="210"/>
      <c r="U316" s="210"/>
      <c r="V316" s="210"/>
      <c r="W316" s="210"/>
      <c r="X316" s="210"/>
      <c r="Y316" s="210"/>
      <c r="Z316" s="210"/>
    </row>
    <row r="317" spans="1:26" ht="15.75" customHeight="1" x14ac:dyDescent="0.25">
      <c r="A317" s="210"/>
      <c r="B317" s="210"/>
      <c r="C317" s="210"/>
      <c r="D317" s="210"/>
      <c r="E317" s="210"/>
      <c r="F317" s="210"/>
      <c r="G317" s="210"/>
      <c r="H317" s="210"/>
      <c r="I317" s="210"/>
      <c r="J317" s="210"/>
      <c r="K317" s="210"/>
      <c r="L317" s="210"/>
      <c r="M317" s="210"/>
      <c r="N317" s="210"/>
      <c r="O317" s="210"/>
      <c r="P317" s="210"/>
      <c r="Q317" s="210"/>
      <c r="R317" s="210"/>
      <c r="S317" s="210"/>
      <c r="T317" s="210"/>
      <c r="U317" s="210"/>
      <c r="V317" s="210"/>
      <c r="W317" s="210"/>
      <c r="X317" s="210"/>
      <c r="Y317" s="210"/>
      <c r="Z317" s="210"/>
    </row>
    <row r="318" spans="1:26" ht="15.75" customHeight="1" x14ac:dyDescent="0.25">
      <c r="A318" s="210"/>
      <c r="B318" s="210"/>
      <c r="C318" s="210"/>
      <c r="D318" s="210"/>
      <c r="E318" s="210"/>
      <c r="F318" s="210"/>
      <c r="G318" s="210"/>
      <c r="H318" s="210"/>
      <c r="I318" s="210"/>
      <c r="J318" s="210"/>
      <c r="K318" s="210"/>
      <c r="L318" s="210"/>
      <c r="M318" s="210"/>
      <c r="N318" s="210"/>
      <c r="O318" s="210"/>
      <c r="P318" s="210"/>
      <c r="Q318" s="210"/>
      <c r="R318" s="210"/>
      <c r="S318" s="210"/>
      <c r="T318" s="210"/>
      <c r="U318" s="210"/>
      <c r="V318" s="210"/>
      <c r="W318" s="210"/>
      <c r="X318" s="210"/>
      <c r="Y318" s="210"/>
      <c r="Z318" s="210"/>
    </row>
    <row r="319" spans="1:26" ht="15.75" customHeight="1" x14ac:dyDescent="0.25">
      <c r="A319" s="210"/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  <c r="Y319" s="210"/>
      <c r="Z319" s="210"/>
    </row>
    <row r="320" spans="1:26" ht="15.75" customHeight="1" x14ac:dyDescent="0.25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0"/>
      <c r="M320" s="210"/>
      <c r="N320" s="210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  <c r="Y320" s="210"/>
      <c r="Z320" s="210"/>
    </row>
    <row r="321" spans="1:26" ht="15.75" customHeight="1" x14ac:dyDescent="0.25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0"/>
      <c r="M321" s="210"/>
      <c r="N321" s="210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  <c r="Y321" s="210"/>
      <c r="Z321" s="210"/>
    </row>
    <row r="322" spans="1:26" ht="15.75" customHeight="1" x14ac:dyDescent="0.25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0"/>
      <c r="M322" s="210"/>
      <c r="N322" s="210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  <c r="Y322" s="210"/>
      <c r="Z322" s="210"/>
    </row>
    <row r="323" spans="1:26" ht="15.75" customHeight="1" x14ac:dyDescent="0.25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0"/>
      <c r="M323" s="210"/>
      <c r="N323" s="210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  <c r="Y323" s="210"/>
      <c r="Z323" s="210"/>
    </row>
    <row r="324" spans="1:26" ht="15.75" customHeight="1" x14ac:dyDescent="0.25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0"/>
      <c r="M324" s="210"/>
      <c r="N324" s="210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  <c r="Y324" s="210"/>
      <c r="Z324" s="210"/>
    </row>
    <row r="325" spans="1:26" ht="15.75" customHeight="1" x14ac:dyDescent="0.25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0"/>
      <c r="M325" s="210"/>
      <c r="N325" s="210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  <c r="Y325" s="210"/>
      <c r="Z325" s="210"/>
    </row>
    <row r="326" spans="1:26" ht="15.75" customHeight="1" x14ac:dyDescent="0.25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0"/>
      <c r="M326" s="210"/>
      <c r="N326" s="210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  <c r="Y326" s="210"/>
      <c r="Z326" s="210"/>
    </row>
    <row r="327" spans="1:26" ht="15.75" customHeight="1" x14ac:dyDescent="0.25">
      <c r="A327" s="210"/>
      <c r="B327" s="210"/>
      <c r="C327" s="210"/>
      <c r="D327" s="210"/>
      <c r="E327" s="210"/>
      <c r="F327" s="210"/>
      <c r="G327" s="210"/>
      <c r="H327" s="210"/>
      <c r="I327" s="210"/>
      <c r="J327" s="210"/>
      <c r="K327" s="210"/>
      <c r="L327" s="210"/>
      <c r="M327" s="210"/>
      <c r="N327" s="210"/>
      <c r="O327" s="210"/>
      <c r="P327" s="210"/>
      <c r="Q327" s="210"/>
      <c r="R327" s="210"/>
      <c r="S327" s="210"/>
      <c r="T327" s="210"/>
      <c r="U327" s="210"/>
      <c r="V327" s="210"/>
      <c r="W327" s="210"/>
      <c r="X327" s="210"/>
      <c r="Y327" s="210"/>
      <c r="Z327" s="210"/>
    </row>
    <row r="328" spans="1:26" ht="15.75" customHeight="1" x14ac:dyDescent="0.25">
      <c r="A328" s="210"/>
      <c r="B328" s="210"/>
      <c r="C328" s="210"/>
      <c r="D328" s="210"/>
      <c r="E328" s="210"/>
      <c r="F328" s="210"/>
      <c r="G328" s="210"/>
      <c r="H328" s="210"/>
      <c r="I328" s="210"/>
      <c r="J328" s="210"/>
      <c r="K328" s="210"/>
      <c r="L328" s="210"/>
      <c r="M328" s="210"/>
      <c r="N328" s="210"/>
      <c r="O328" s="210"/>
      <c r="P328" s="210"/>
      <c r="Q328" s="210"/>
      <c r="R328" s="210"/>
      <c r="S328" s="210"/>
      <c r="T328" s="210"/>
      <c r="U328" s="210"/>
      <c r="V328" s="210"/>
      <c r="W328" s="210"/>
      <c r="X328" s="210"/>
      <c r="Y328" s="210"/>
      <c r="Z328" s="210"/>
    </row>
    <row r="329" spans="1:26" ht="15.75" customHeight="1" x14ac:dyDescent="0.25">
      <c r="A329" s="210"/>
      <c r="B329" s="210"/>
      <c r="C329" s="210"/>
      <c r="D329" s="210"/>
      <c r="E329" s="210"/>
      <c r="F329" s="210"/>
      <c r="G329" s="210"/>
      <c r="H329" s="210"/>
      <c r="I329" s="210"/>
      <c r="J329" s="210"/>
      <c r="K329" s="210"/>
      <c r="L329" s="210"/>
      <c r="M329" s="210"/>
      <c r="N329" s="210"/>
      <c r="O329" s="210"/>
      <c r="P329" s="210"/>
      <c r="Q329" s="210"/>
      <c r="R329" s="210"/>
      <c r="S329" s="210"/>
      <c r="T329" s="210"/>
      <c r="U329" s="210"/>
      <c r="V329" s="210"/>
      <c r="W329" s="210"/>
      <c r="X329" s="210"/>
      <c r="Y329" s="210"/>
      <c r="Z329" s="210"/>
    </row>
    <row r="330" spans="1:26" ht="15.75" customHeight="1" x14ac:dyDescent="0.25">
      <c r="A330" s="210"/>
      <c r="B330" s="210"/>
      <c r="C330" s="210"/>
      <c r="D330" s="210"/>
      <c r="E330" s="210"/>
      <c r="F330" s="210"/>
      <c r="G330" s="210"/>
      <c r="H330" s="210"/>
      <c r="I330" s="210"/>
      <c r="J330" s="210"/>
      <c r="K330" s="210"/>
      <c r="L330" s="210"/>
      <c r="M330" s="210"/>
      <c r="N330" s="210"/>
      <c r="O330" s="210"/>
      <c r="P330" s="210"/>
      <c r="Q330" s="210"/>
      <c r="R330" s="210"/>
      <c r="S330" s="210"/>
      <c r="T330" s="210"/>
      <c r="U330" s="210"/>
      <c r="V330" s="210"/>
      <c r="W330" s="210"/>
      <c r="X330" s="210"/>
      <c r="Y330" s="210"/>
      <c r="Z330" s="210"/>
    </row>
    <row r="331" spans="1:26" ht="15.75" customHeight="1" x14ac:dyDescent="0.25">
      <c r="A331" s="210"/>
      <c r="B331" s="210"/>
      <c r="C331" s="210"/>
      <c r="D331" s="210"/>
      <c r="E331" s="210"/>
      <c r="F331" s="210"/>
      <c r="G331" s="210"/>
      <c r="H331" s="210"/>
      <c r="I331" s="210"/>
      <c r="J331" s="210"/>
      <c r="K331" s="210"/>
      <c r="L331" s="210"/>
      <c r="M331" s="210"/>
      <c r="N331" s="210"/>
      <c r="O331" s="210"/>
      <c r="P331" s="210"/>
      <c r="Q331" s="210"/>
      <c r="R331" s="210"/>
      <c r="S331" s="210"/>
      <c r="T331" s="210"/>
      <c r="U331" s="210"/>
      <c r="V331" s="210"/>
      <c r="W331" s="210"/>
      <c r="X331" s="210"/>
      <c r="Y331" s="210"/>
      <c r="Z331" s="210"/>
    </row>
    <row r="332" spans="1:26" ht="15.75" customHeight="1" x14ac:dyDescent="0.25">
      <c r="A332" s="210"/>
      <c r="B332" s="210"/>
      <c r="C332" s="210"/>
      <c r="D332" s="210"/>
      <c r="E332" s="210"/>
      <c r="F332" s="210"/>
      <c r="G332" s="210"/>
      <c r="H332" s="210"/>
      <c r="I332" s="210"/>
      <c r="J332" s="210"/>
      <c r="K332" s="210"/>
      <c r="L332" s="210"/>
      <c r="M332" s="210"/>
      <c r="N332" s="210"/>
      <c r="O332" s="210"/>
      <c r="P332" s="210"/>
      <c r="Q332" s="210"/>
      <c r="R332" s="210"/>
      <c r="S332" s="210"/>
      <c r="T332" s="210"/>
      <c r="U332" s="210"/>
      <c r="V332" s="210"/>
      <c r="W332" s="210"/>
      <c r="X332" s="210"/>
      <c r="Y332" s="210"/>
      <c r="Z332" s="210"/>
    </row>
    <row r="333" spans="1:26" ht="15.75" customHeight="1" x14ac:dyDescent="0.25">
      <c r="A333" s="210"/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210"/>
      <c r="P333" s="210"/>
      <c r="Q333" s="210"/>
      <c r="R333" s="210"/>
      <c r="S333" s="210"/>
      <c r="T333" s="210"/>
      <c r="U333" s="210"/>
      <c r="V333" s="210"/>
      <c r="W333" s="210"/>
      <c r="X333" s="210"/>
      <c r="Y333" s="210"/>
      <c r="Z333" s="210"/>
    </row>
    <row r="334" spans="1:26" ht="15.75" customHeight="1" x14ac:dyDescent="0.25">
      <c r="A334" s="210"/>
      <c r="B334" s="210"/>
      <c r="C334" s="210"/>
      <c r="D334" s="210"/>
      <c r="E334" s="210"/>
      <c r="F334" s="210"/>
      <c r="G334" s="210"/>
      <c r="H334" s="210"/>
      <c r="I334" s="210"/>
      <c r="J334" s="210"/>
      <c r="K334" s="210"/>
      <c r="L334" s="210"/>
      <c r="M334" s="210"/>
      <c r="N334" s="210"/>
      <c r="O334" s="210"/>
      <c r="P334" s="210"/>
      <c r="Q334" s="210"/>
      <c r="R334" s="210"/>
      <c r="S334" s="210"/>
      <c r="T334" s="210"/>
      <c r="U334" s="210"/>
      <c r="V334" s="210"/>
      <c r="W334" s="210"/>
      <c r="X334" s="210"/>
      <c r="Y334" s="210"/>
      <c r="Z334" s="210"/>
    </row>
    <row r="335" spans="1:26" ht="15.75" customHeight="1" x14ac:dyDescent="0.25">
      <c r="A335" s="210"/>
      <c r="B335" s="210"/>
      <c r="C335" s="210"/>
      <c r="D335" s="210"/>
      <c r="E335" s="210"/>
      <c r="F335" s="210"/>
      <c r="G335" s="210"/>
      <c r="H335" s="210"/>
      <c r="I335" s="210"/>
      <c r="J335" s="210"/>
      <c r="K335" s="210"/>
      <c r="L335" s="210"/>
      <c r="M335" s="210"/>
      <c r="N335" s="210"/>
      <c r="O335" s="210"/>
      <c r="P335" s="210"/>
      <c r="Q335" s="210"/>
      <c r="R335" s="210"/>
      <c r="S335" s="210"/>
      <c r="T335" s="210"/>
      <c r="U335" s="210"/>
      <c r="V335" s="210"/>
      <c r="W335" s="210"/>
      <c r="X335" s="210"/>
      <c r="Y335" s="210"/>
      <c r="Z335" s="210"/>
    </row>
    <row r="336" spans="1:26" ht="15.75" customHeight="1" x14ac:dyDescent="0.25">
      <c r="A336" s="210"/>
      <c r="B336" s="210"/>
      <c r="C336" s="210"/>
      <c r="D336" s="210"/>
      <c r="E336" s="210"/>
      <c r="F336" s="210"/>
      <c r="G336" s="210"/>
      <c r="H336" s="210"/>
      <c r="I336" s="210"/>
      <c r="J336" s="210"/>
      <c r="K336" s="210"/>
      <c r="L336" s="210"/>
      <c r="M336" s="210"/>
      <c r="N336" s="210"/>
      <c r="O336" s="210"/>
      <c r="P336" s="210"/>
      <c r="Q336" s="210"/>
      <c r="R336" s="210"/>
      <c r="S336" s="210"/>
      <c r="T336" s="210"/>
      <c r="U336" s="210"/>
      <c r="V336" s="210"/>
      <c r="W336" s="210"/>
      <c r="X336" s="210"/>
      <c r="Y336" s="210"/>
      <c r="Z336" s="210"/>
    </row>
    <row r="337" spans="1:26" ht="15.75" customHeight="1" x14ac:dyDescent="0.25">
      <c r="A337" s="210"/>
      <c r="B337" s="210"/>
      <c r="C337" s="210"/>
      <c r="D337" s="210"/>
      <c r="E337" s="210"/>
      <c r="F337" s="210"/>
      <c r="G337" s="210"/>
      <c r="H337" s="210"/>
      <c r="I337" s="210"/>
      <c r="J337" s="210"/>
      <c r="K337" s="210"/>
      <c r="L337" s="210"/>
      <c r="M337" s="210"/>
      <c r="N337" s="210"/>
      <c r="O337" s="210"/>
      <c r="P337" s="210"/>
      <c r="Q337" s="210"/>
      <c r="R337" s="210"/>
      <c r="S337" s="210"/>
      <c r="T337" s="210"/>
      <c r="U337" s="210"/>
      <c r="V337" s="210"/>
      <c r="W337" s="210"/>
      <c r="X337" s="210"/>
      <c r="Y337" s="210"/>
      <c r="Z337" s="210"/>
    </row>
    <row r="338" spans="1:26" ht="15.75" customHeight="1" x14ac:dyDescent="0.25">
      <c r="A338" s="210"/>
      <c r="B338" s="210"/>
      <c r="C338" s="210"/>
      <c r="D338" s="210"/>
      <c r="E338" s="210"/>
      <c r="F338" s="210"/>
      <c r="G338" s="210"/>
      <c r="H338" s="210"/>
      <c r="I338" s="210"/>
      <c r="J338" s="210"/>
      <c r="K338" s="210"/>
      <c r="L338" s="210"/>
      <c r="M338" s="210"/>
      <c r="N338" s="210"/>
      <c r="O338" s="210"/>
      <c r="P338" s="210"/>
      <c r="Q338" s="210"/>
      <c r="R338" s="210"/>
      <c r="S338" s="210"/>
      <c r="T338" s="210"/>
      <c r="U338" s="210"/>
      <c r="V338" s="210"/>
      <c r="W338" s="210"/>
      <c r="X338" s="210"/>
      <c r="Y338" s="210"/>
      <c r="Z338" s="210"/>
    </row>
    <row r="339" spans="1:26" ht="15.75" customHeight="1" x14ac:dyDescent="0.25">
      <c r="A339" s="210"/>
      <c r="B339" s="210"/>
      <c r="C339" s="210"/>
      <c r="D339" s="210"/>
      <c r="E339" s="210"/>
      <c r="F339" s="210"/>
      <c r="G339" s="210"/>
      <c r="H339" s="210"/>
      <c r="I339" s="210"/>
      <c r="J339" s="210"/>
      <c r="K339" s="210"/>
      <c r="L339" s="210"/>
      <c r="M339" s="210"/>
      <c r="N339" s="210"/>
      <c r="O339" s="210"/>
      <c r="P339" s="210"/>
      <c r="Q339" s="210"/>
      <c r="R339" s="210"/>
      <c r="S339" s="210"/>
      <c r="T339" s="210"/>
      <c r="U339" s="210"/>
      <c r="V339" s="210"/>
      <c r="W339" s="210"/>
      <c r="X339" s="210"/>
      <c r="Y339" s="210"/>
      <c r="Z339" s="210"/>
    </row>
    <row r="340" spans="1:26" ht="15.75" customHeight="1" x14ac:dyDescent="0.25">
      <c r="A340" s="210"/>
      <c r="B340" s="210"/>
      <c r="C340" s="210"/>
      <c r="D340" s="210"/>
      <c r="E340" s="210"/>
      <c r="F340" s="210"/>
      <c r="G340" s="210"/>
      <c r="H340" s="210"/>
      <c r="I340" s="210"/>
      <c r="J340" s="210"/>
      <c r="K340" s="210"/>
      <c r="L340" s="210"/>
      <c r="M340" s="210"/>
      <c r="N340" s="210"/>
      <c r="O340" s="210"/>
      <c r="P340" s="210"/>
      <c r="Q340" s="210"/>
      <c r="R340" s="210"/>
      <c r="S340" s="210"/>
      <c r="T340" s="210"/>
      <c r="U340" s="210"/>
      <c r="V340" s="210"/>
      <c r="W340" s="210"/>
      <c r="X340" s="210"/>
      <c r="Y340" s="210"/>
      <c r="Z340" s="210"/>
    </row>
    <row r="341" spans="1:26" ht="15.75" customHeight="1" x14ac:dyDescent="0.25">
      <c r="A341" s="210"/>
      <c r="B341" s="210"/>
      <c r="C341" s="210"/>
      <c r="D341" s="210"/>
      <c r="E341" s="210"/>
      <c r="F341" s="210"/>
      <c r="G341" s="210"/>
      <c r="H341" s="210"/>
      <c r="I341" s="210"/>
      <c r="J341" s="210"/>
      <c r="K341" s="210"/>
      <c r="L341" s="210"/>
      <c r="M341" s="210"/>
      <c r="N341" s="210"/>
      <c r="O341" s="210"/>
      <c r="P341" s="210"/>
      <c r="Q341" s="210"/>
      <c r="R341" s="210"/>
      <c r="S341" s="210"/>
      <c r="T341" s="210"/>
      <c r="U341" s="210"/>
      <c r="V341" s="210"/>
      <c r="W341" s="210"/>
      <c r="X341" s="210"/>
      <c r="Y341" s="210"/>
      <c r="Z341" s="210"/>
    </row>
    <row r="342" spans="1:26" ht="15.75" customHeight="1" x14ac:dyDescent="0.25">
      <c r="A342" s="210"/>
      <c r="B342" s="210"/>
      <c r="C342" s="210"/>
      <c r="D342" s="210"/>
      <c r="E342" s="210"/>
      <c r="F342" s="210"/>
      <c r="G342" s="210"/>
      <c r="H342" s="210"/>
      <c r="I342" s="210"/>
      <c r="J342" s="210"/>
      <c r="K342" s="210"/>
      <c r="L342" s="210"/>
      <c r="M342" s="210"/>
      <c r="N342" s="210"/>
      <c r="O342" s="210"/>
      <c r="P342" s="210"/>
      <c r="Q342" s="210"/>
      <c r="R342" s="210"/>
      <c r="S342" s="210"/>
      <c r="T342" s="210"/>
      <c r="U342" s="210"/>
      <c r="V342" s="210"/>
      <c r="W342" s="210"/>
      <c r="X342" s="210"/>
      <c r="Y342" s="210"/>
      <c r="Z342" s="210"/>
    </row>
    <row r="343" spans="1:26" ht="15.75" customHeight="1" x14ac:dyDescent="0.25">
      <c r="A343" s="210"/>
      <c r="B343" s="210"/>
      <c r="C343" s="210"/>
      <c r="D343" s="210"/>
      <c r="E343" s="210"/>
      <c r="F343" s="210"/>
      <c r="G343" s="210"/>
      <c r="H343" s="210"/>
      <c r="I343" s="210"/>
      <c r="J343" s="210"/>
      <c r="K343" s="210"/>
      <c r="L343" s="210"/>
      <c r="M343" s="210"/>
      <c r="N343" s="210"/>
      <c r="O343" s="210"/>
      <c r="P343" s="210"/>
      <c r="Q343" s="210"/>
      <c r="R343" s="210"/>
      <c r="S343" s="210"/>
      <c r="T343" s="210"/>
      <c r="U343" s="210"/>
      <c r="V343" s="210"/>
      <c r="W343" s="210"/>
      <c r="X343" s="210"/>
      <c r="Y343" s="210"/>
      <c r="Z343" s="210"/>
    </row>
    <row r="344" spans="1:26" ht="15.75" customHeight="1" x14ac:dyDescent="0.25">
      <c r="A344" s="210"/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  <c r="Y344" s="210"/>
      <c r="Z344" s="210"/>
    </row>
    <row r="345" spans="1:26" ht="15.75" customHeight="1" x14ac:dyDescent="0.25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0"/>
      <c r="M345" s="210"/>
      <c r="N345" s="210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  <c r="Y345" s="210"/>
      <c r="Z345" s="210"/>
    </row>
    <row r="346" spans="1:26" ht="15.75" customHeight="1" x14ac:dyDescent="0.25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  <c r="Y346" s="210"/>
      <c r="Z346" s="210"/>
    </row>
    <row r="347" spans="1:26" ht="15.75" customHeight="1" x14ac:dyDescent="0.25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0"/>
      <c r="M347" s="210"/>
      <c r="N347" s="210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  <c r="Y347" s="210"/>
      <c r="Z347" s="210"/>
    </row>
    <row r="348" spans="1:26" ht="15.75" customHeight="1" x14ac:dyDescent="0.25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  <c r="Y348" s="210"/>
      <c r="Z348" s="210"/>
    </row>
    <row r="349" spans="1:26" ht="15.75" customHeight="1" x14ac:dyDescent="0.25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0"/>
      <c r="M349" s="210"/>
      <c r="N349" s="210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  <c r="Y349" s="210"/>
      <c r="Z349" s="210"/>
    </row>
    <row r="350" spans="1:26" ht="15.75" customHeight="1" x14ac:dyDescent="0.25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  <c r="Y350" s="210"/>
      <c r="Z350" s="210"/>
    </row>
    <row r="351" spans="1:26" ht="15.75" customHeight="1" x14ac:dyDescent="0.25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0"/>
      <c r="M351" s="210"/>
      <c r="N351" s="210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  <c r="Y351" s="210"/>
      <c r="Z351" s="210"/>
    </row>
    <row r="352" spans="1:26" ht="15.75" customHeight="1" x14ac:dyDescent="0.25">
      <c r="A352" s="210"/>
      <c r="B352" s="210"/>
      <c r="C352" s="210"/>
      <c r="D352" s="210"/>
      <c r="E352" s="210"/>
      <c r="F352" s="210"/>
      <c r="G352" s="210"/>
      <c r="H352" s="210"/>
      <c r="I352" s="210"/>
      <c r="J352" s="210"/>
      <c r="K352" s="210"/>
      <c r="L352" s="210"/>
      <c r="M352" s="210"/>
      <c r="N352" s="210"/>
      <c r="O352" s="210"/>
      <c r="P352" s="210"/>
      <c r="Q352" s="210"/>
      <c r="R352" s="210"/>
      <c r="S352" s="210"/>
      <c r="T352" s="210"/>
      <c r="U352" s="210"/>
      <c r="V352" s="210"/>
      <c r="W352" s="210"/>
      <c r="X352" s="210"/>
      <c r="Y352" s="210"/>
      <c r="Z352" s="210"/>
    </row>
    <row r="353" spans="1:26" ht="15.75" customHeight="1" x14ac:dyDescent="0.25">
      <c r="A353" s="210"/>
      <c r="B353" s="210"/>
      <c r="C353" s="210"/>
      <c r="D353" s="210"/>
      <c r="E353" s="210"/>
      <c r="F353" s="210"/>
      <c r="G353" s="210"/>
      <c r="H353" s="210"/>
      <c r="I353" s="210"/>
      <c r="J353" s="210"/>
      <c r="K353" s="210"/>
      <c r="L353" s="210"/>
      <c r="M353" s="210"/>
      <c r="N353" s="210"/>
      <c r="O353" s="210"/>
      <c r="P353" s="210"/>
      <c r="Q353" s="210"/>
      <c r="R353" s="210"/>
      <c r="S353" s="210"/>
      <c r="T353" s="210"/>
      <c r="U353" s="210"/>
      <c r="V353" s="210"/>
      <c r="W353" s="210"/>
      <c r="X353" s="210"/>
      <c r="Y353" s="210"/>
      <c r="Z353" s="210"/>
    </row>
    <row r="354" spans="1:26" ht="15.75" customHeight="1" x14ac:dyDescent="0.25">
      <c r="A354" s="210"/>
      <c r="B354" s="210"/>
      <c r="C354" s="210"/>
      <c r="D354" s="210"/>
      <c r="E354" s="210"/>
      <c r="F354" s="210"/>
      <c r="G354" s="210"/>
      <c r="H354" s="210"/>
      <c r="I354" s="210"/>
      <c r="J354" s="210"/>
      <c r="K354" s="210"/>
      <c r="L354" s="210"/>
      <c r="M354" s="210"/>
      <c r="N354" s="210"/>
      <c r="O354" s="210"/>
      <c r="P354" s="210"/>
      <c r="Q354" s="210"/>
      <c r="R354" s="210"/>
      <c r="S354" s="210"/>
      <c r="T354" s="210"/>
      <c r="U354" s="210"/>
      <c r="V354" s="210"/>
      <c r="W354" s="210"/>
      <c r="X354" s="210"/>
      <c r="Y354" s="210"/>
      <c r="Z354" s="210"/>
    </row>
    <row r="355" spans="1:26" ht="15.75" customHeight="1" x14ac:dyDescent="0.25">
      <c r="A355" s="210"/>
      <c r="B355" s="210"/>
      <c r="C355" s="210"/>
      <c r="D355" s="210"/>
      <c r="E355" s="210"/>
      <c r="F355" s="210"/>
      <c r="G355" s="210"/>
      <c r="H355" s="210"/>
      <c r="I355" s="210"/>
      <c r="J355" s="210"/>
      <c r="K355" s="210"/>
      <c r="L355" s="210"/>
      <c r="M355" s="210"/>
      <c r="N355" s="210"/>
      <c r="O355" s="210"/>
      <c r="P355" s="210"/>
      <c r="Q355" s="210"/>
      <c r="R355" s="210"/>
      <c r="S355" s="210"/>
      <c r="T355" s="210"/>
      <c r="U355" s="210"/>
      <c r="V355" s="210"/>
      <c r="W355" s="210"/>
      <c r="X355" s="210"/>
      <c r="Y355" s="210"/>
      <c r="Z355" s="210"/>
    </row>
    <row r="356" spans="1:26" ht="15.75" customHeight="1" x14ac:dyDescent="0.25">
      <c r="A356" s="210"/>
      <c r="B356" s="210"/>
      <c r="C356" s="210"/>
      <c r="D356" s="210"/>
      <c r="E356" s="210"/>
      <c r="F356" s="210"/>
      <c r="G356" s="210"/>
      <c r="H356" s="210"/>
      <c r="I356" s="210"/>
      <c r="J356" s="210"/>
      <c r="K356" s="210"/>
      <c r="L356" s="210"/>
      <c r="M356" s="210"/>
      <c r="N356" s="210"/>
      <c r="O356" s="210"/>
      <c r="P356" s="210"/>
      <c r="Q356" s="210"/>
      <c r="R356" s="210"/>
      <c r="S356" s="210"/>
      <c r="T356" s="210"/>
      <c r="U356" s="210"/>
      <c r="V356" s="210"/>
      <c r="W356" s="210"/>
      <c r="X356" s="210"/>
      <c r="Y356" s="210"/>
      <c r="Z356" s="210"/>
    </row>
    <row r="357" spans="1:26" ht="15.75" customHeight="1" x14ac:dyDescent="0.25">
      <c r="A357" s="210"/>
      <c r="B357" s="210"/>
      <c r="C357" s="210"/>
      <c r="D357" s="210"/>
      <c r="E357" s="210"/>
      <c r="F357" s="210"/>
      <c r="G357" s="210"/>
      <c r="H357" s="210"/>
      <c r="I357" s="210"/>
      <c r="J357" s="210"/>
      <c r="K357" s="210"/>
      <c r="L357" s="210"/>
      <c r="M357" s="210"/>
      <c r="N357" s="210"/>
      <c r="O357" s="210"/>
      <c r="P357" s="210"/>
      <c r="Q357" s="210"/>
      <c r="R357" s="210"/>
      <c r="S357" s="210"/>
      <c r="T357" s="210"/>
      <c r="U357" s="210"/>
      <c r="V357" s="210"/>
      <c r="W357" s="210"/>
      <c r="X357" s="210"/>
      <c r="Y357" s="210"/>
      <c r="Z357" s="210"/>
    </row>
    <row r="358" spans="1:26" ht="15.75" customHeight="1" x14ac:dyDescent="0.25">
      <c r="A358" s="210"/>
      <c r="B358" s="210"/>
      <c r="C358" s="210"/>
      <c r="D358" s="210"/>
      <c r="E358" s="210"/>
      <c r="F358" s="210"/>
      <c r="G358" s="210"/>
      <c r="H358" s="210"/>
      <c r="I358" s="210"/>
      <c r="J358" s="210"/>
      <c r="K358" s="210"/>
      <c r="L358" s="210"/>
      <c r="M358" s="210"/>
      <c r="N358" s="210"/>
      <c r="O358" s="210"/>
      <c r="P358" s="210"/>
      <c r="Q358" s="210"/>
      <c r="R358" s="210"/>
      <c r="S358" s="210"/>
      <c r="T358" s="210"/>
      <c r="U358" s="210"/>
      <c r="V358" s="210"/>
      <c r="W358" s="210"/>
      <c r="X358" s="210"/>
      <c r="Y358" s="210"/>
      <c r="Z358" s="210"/>
    </row>
    <row r="359" spans="1:26" ht="15.75" customHeight="1" x14ac:dyDescent="0.25">
      <c r="A359" s="210"/>
      <c r="B359" s="210"/>
      <c r="C359" s="210"/>
      <c r="D359" s="210"/>
      <c r="E359" s="210"/>
      <c r="F359" s="210"/>
      <c r="G359" s="210"/>
      <c r="H359" s="210"/>
      <c r="I359" s="210"/>
      <c r="J359" s="210"/>
      <c r="K359" s="210"/>
      <c r="L359" s="210"/>
      <c r="M359" s="210"/>
      <c r="N359" s="210"/>
      <c r="O359" s="210"/>
      <c r="P359" s="210"/>
      <c r="Q359" s="210"/>
      <c r="R359" s="210"/>
      <c r="S359" s="210"/>
      <c r="T359" s="210"/>
      <c r="U359" s="210"/>
      <c r="V359" s="210"/>
      <c r="W359" s="210"/>
      <c r="X359" s="210"/>
      <c r="Y359" s="210"/>
      <c r="Z359" s="210"/>
    </row>
    <row r="360" spans="1:26" ht="15.75" customHeight="1" x14ac:dyDescent="0.25">
      <c r="A360" s="210"/>
      <c r="B360" s="210"/>
      <c r="C360" s="210"/>
      <c r="D360" s="210"/>
      <c r="E360" s="210"/>
      <c r="F360" s="210"/>
      <c r="G360" s="210"/>
      <c r="H360" s="210"/>
      <c r="I360" s="210"/>
      <c r="J360" s="210"/>
      <c r="K360" s="210"/>
      <c r="L360" s="210"/>
      <c r="M360" s="210"/>
      <c r="N360" s="210"/>
      <c r="O360" s="210"/>
      <c r="P360" s="210"/>
      <c r="Q360" s="210"/>
      <c r="R360" s="210"/>
      <c r="S360" s="210"/>
      <c r="T360" s="210"/>
      <c r="U360" s="210"/>
      <c r="V360" s="210"/>
      <c r="W360" s="210"/>
      <c r="X360" s="210"/>
      <c r="Y360" s="210"/>
      <c r="Z360" s="210"/>
    </row>
    <row r="361" spans="1:26" ht="15.75" customHeight="1" x14ac:dyDescent="0.25">
      <c r="A361" s="210"/>
      <c r="B361" s="210"/>
      <c r="C361" s="210"/>
      <c r="D361" s="210"/>
      <c r="E361" s="210"/>
      <c r="F361" s="210"/>
      <c r="G361" s="210"/>
      <c r="H361" s="210"/>
      <c r="I361" s="210"/>
      <c r="J361" s="210"/>
      <c r="K361" s="210"/>
      <c r="L361" s="210"/>
      <c r="M361" s="210"/>
      <c r="N361" s="210"/>
      <c r="O361" s="210"/>
      <c r="P361" s="210"/>
      <c r="Q361" s="210"/>
      <c r="R361" s="210"/>
      <c r="S361" s="210"/>
      <c r="T361" s="210"/>
      <c r="U361" s="210"/>
      <c r="V361" s="210"/>
      <c r="W361" s="210"/>
      <c r="X361" s="210"/>
      <c r="Y361" s="210"/>
      <c r="Z361" s="210"/>
    </row>
    <row r="362" spans="1:26" ht="15.75" customHeight="1" x14ac:dyDescent="0.25">
      <c r="A362" s="210"/>
      <c r="B362" s="210"/>
      <c r="C362" s="210"/>
      <c r="D362" s="210"/>
      <c r="E362" s="210"/>
      <c r="F362" s="210"/>
      <c r="G362" s="210"/>
      <c r="H362" s="210"/>
      <c r="I362" s="210"/>
      <c r="J362" s="210"/>
      <c r="K362" s="210"/>
      <c r="L362" s="210"/>
      <c r="M362" s="210"/>
      <c r="N362" s="210"/>
      <c r="O362" s="210"/>
      <c r="P362" s="210"/>
      <c r="Q362" s="210"/>
      <c r="R362" s="210"/>
      <c r="S362" s="210"/>
      <c r="T362" s="210"/>
      <c r="U362" s="210"/>
      <c r="V362" s="210"/>
      <c r="W362" s="210"/>
      <c r="X362" s="210"/>
      <c r="Y362" s="210"/>
      <c r="Z362" s="210"/>
    </row>
    <row r="363" spans="1:26" ht="15.75" customHeight="1" x14ac:dyDescent="0.25">
      <c r="A363" s="210"/>
      <c r="B363" s="210"/>
      <c r="C363" s="210"/>
      <c r="D363" s="210"/>
      <c r="E363" s="210"/>
      <c r="F363" s="210"/>
      <c r="G363" s="210"/>
      <c r="H363" s="210"/>
      <c r="I363" s="210"/>
      <c r="J363" s="210"/>
      <c r="K363" s="210"/>
      <c r="L363" s="210"/>
      <c r="M363" s="210"/>
      <c r="N363" s="210"/>
      <c r="O363" s="210"/>
      <c r="P363" s="210"/>
      <c r="Q363" s="210"/>
      <c r="R363" s="210"/>
      <c r="S363" s="210"/>
      <c r="T363" s="210"/>
      <c r="U363" s="210"/>
      <c r="V363" s="210"/>
      <c r="W363" s="210"/>
      <c r="X363" s="210"/>
      <c r="Y363" s="210"/>
      <c r="Z363" s="210"/>
    </row>
    <row r="364" spans="1:26" ht="15.75" customHeight="1" x14ac:dyDescent="0.25">
      <c r="A364" s="210"/>
      <c r="B364" s="210"/>
      <c r="C364" s="210"/>
      <c r="D364" s="210"/>
      <c r="E364" s="210"/>
      <c r="F364" s="210"/>
      <c r="G364" s="210"/>
      <c r="H364" s="210"/>
      <c r="I364" s="210"/>
      <c r="J364" s="210"/>
      <c r="K364" s="210"/>
      <c r="L364" s="210"/>
      <c r="M364" s="210"/>
      <c r="N364" s="210"/>
      <c r="O364" s="210"/>
      <c r="P364" s="210"/>
      <c r="Q364" s="210"/>
      <c r="R364" s="210"/>
      <c r="S364" s="210"/>
      <c r="T364" s="210"/>
      <c r="U364" s="210"/>
      <c r="V364" s="210"/>
      <c r="W364" s="210"/>
      <c r="X364" s="210"/>
      <c r="Y364" s="210"/>
      <c r="Z364" s="210"/>
    </row>
    <row r="365" spans="1:26" ht="15.75" customHeight="1" x14ac:dyDescent="0.25">
      <c r="A365" s="210"/>
      <c r="B365" s="210"/>
      <c r="C365" s="210"/>
      <c r="D365" s="210"/>
      <c r="E365" s="210"/>
      <c r="F365" s="210"/>
      <c r="G365" s="210"/>
      <c r="H365" s="210"/>
      <c r="I365" s="210"/>
      <c r="J365" s="210"/>
      <c r="K365" s="210"/>
      <c r="L365" s="210"/>
      <c r="M365" s="210"/>
      <c r="N365" s="210"/>
      <c r="O365" s="210"/>
      <c r="P365" s="210"/>
      <c r="Q365" s="210"/>
      <c r="R365" s="210"/>
      <c r="S365" s="210"/>
      <c r="T365" s="210"/>
      <c r="U365" s="210"/>
      <c r="V365" s="210"/>
      <c r="W365" s="210"/>
      <c r="X365" s="210"/>
      <c r="Y365" s="210"/>
      <c r="Z365" s="210"/>
    </row>
    <row r="366" spans="1:26" ht="15.75" customHeight="1" x14ac:dyDescent="0.25">
      <c r="A366" s="210"/>
      <c r="B366" s="210"/>
      <c r="C366" s="210"/>
      <c r="D366" s="210"/>
      <c r="E366" s="210"/>
      <c r="F366" s="210"/>
      <c r="G366" s="210"/>
      <c r="H366" s="210"/>
      <c r="I366" s="210"/>
      <c r="J366" s="210"/>
      <c r="K366" s="210"/>
      <c r="L366" s="210"/>
      <c r="M366" s="210"/>
      <c r="N366" s="210"/>
      <c r="O366" s="210"/>
      <c r="P366" s="210"/>
      <c r="Q366" s="210"/>
      <c r="R366" s="210"/>
      <c r="S366" s="210"/>
      <c r="T366" s="210"/>
      <c r="U366" s="210"/>
      <c r="V366" s="210"/>
      <c r="W366" s="210"/>
      <c r="X366" s="210"/>
      <c r="Y366" s="210"/>
      <c r="Z366" s="210"/>
    </row>
    <row r="367" spans="1:26" ht="15.75" customHeight="1" x14ac:dyDescent="0.25">
      <c r="A367" s="210"/>
      <c r="B367" s="210"/>
      <c r="C367" s="210"/>
      <c r="D367" s="210"/>
      <c r="E367" s="210"/>
      <c r="F367" s="210"/>
      <c r="G367" s="210"/>
      <c r="H367" s="210"/>
      <c r="I367" s="210"/>
      <c r="J367" s="210"/>
      <c r="K367" s="210"/>
      <c r="L367" s="210"/>
      <c r="M367" s="210"/>
      <c r="N367" s="210"/>
      <c r="O367" s="210"/>
      <c r="P367" s="210"/>
      <c r="Q367" s="210"/>
      <c r="R367" s="210"/>
      <c r="S367" s="210"/>
      <c r="T367" s="210"/>
      <c r="U367" s="210"/>
      <c r="V367" s="210"/>
      <c r="W367" s="210"/>
      <c r="X367" s="210"/>
      <c r="Y367" s="210"/>
      <c r="Z367" s="210"/>
    </row>
    <row r="368" spans="1:26" ht="15.75" customHeight="1" x14ac:dyDescent="0.25">
      <c r="A368" s="210"/>
      <c r="B368" s="210"/>
      <c r="C368" s="210"/>
      <c r="D368" s="210"/>
      <c r="E368" s="210"/>
      <c r="F368" s="210"/>
      <c r="G368" s="210"/>
      <c r="H368" s="210"/>
      <c r="I368" s="210"/>
      <c r="J368" s="210"/>
      <c r="K368" s="210"/>
      <c r="L368" s="210"/>
      <c r="M368" s="210"/>
      <c r="N368" s="210"/>
      <c r="O368" s="210"/>
      <c r="P368" s="210"/>
      <c r="Q368" s="210"/>
      <c r="R368" s="210"/>
      <c r="S368" s="210"/>
      <c r="T368" s="210"/>
      <c r="U368" s="210"/>
      <c r="V368" s="210"/>
      <c r="W368" s="210"/>
      <c r="X368" s="210"/>
      <c r="Y368" s="210"/>
      <c r="Z368" s="210"/>
    </row>
    <row r="369" spans="1:26" ht="15.75" customHeight="1" x14ac:dyDescent="0.25">
      <c r="A369" s="210"/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0"/>
      <c r="M369" s="210"/>
      <c r="N369" s="210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  <c r="Y369" s="210"/>
      <c r="Z369" s="210"/>
    </row>
    <row r="370" spans="1:26" ht="15.75" customHeight="1" x14ac:dyDescent="0.25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0"/>
      <c r="M370" s="210"/>
      <c r="N370" s="210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  <c r="Y370" s="210"/>
      <c r="Z370" s="210"/>
    </row>
    <row r="371" spans="1:26" ht="15.75" customHeight="1" x14ac:dyDescent="0.25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0"/>
      <c r="M371" s="210"/>
      <c r="N371" s="210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  <c r="Y371" s="210"/>
      <c r="Z371" s="210"/>
    </row>
    <row r="372" spans="1:26" ht="15.75" customHeight="1" x14ac:dyDescent="0.25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0"/>
      <c r="M372" s="210"/>
      <c r="N372" s="210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  <c r="Y372" s="210"/>
      <c r="Z372" s="210"/>
    </row>
    <row r="373" spans="1:26" ht="15.75" customHeight="1" x14ac:dyDescent="0.25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0"/>
      <c r="M373" s="210"/>
      <c r="N373" s="210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  <c r="Y373" s="210"/>
      <c r="Z373" s="210"/>
    </row>
    <row r="374" spans="1:26" ht="15.75" customHeight="1" x14ac:dyDescent="0.25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0"/>
      <c r="M374" s="210"/>
      <c r="N374" s="210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  <c r="Y374" s="210"/>
      <c r="Z374" s="210"/>
    </row>
    <row r="375" spans="1:26" ht="15.75" customHeight="1" x14ac:dyDescent="0.25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</row>
    <row r="376" spans="1:26" ht="15.75" customHeight="1" x14ac:dyDescent="0.25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0"/>
      <c r="M376" s="210"/>
      <c r="N376" s="210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  <c r="Y376" s="210"/>
      <c r="Z376" s="210"/>
    </row>
    <row r="377" spans="1:26" ht="15.75" customHeight="1" x14ac:dyDescent="0.25">
      <c r="A377" s="210"/>
      <c r="B377" s="210"/>
      <c r="C377" s="210"/>
      <c r="D377" s="210"/>
      <c r="E377" s="210"/>
      <c r="F377" s="210"/>
      <c r="G377" s="210"/>
      <c r="H377" s="210"/>
      <c r="I377" s="210"/>
      <c r="J377" s="210"/>
      <c r="K377" s="210"/>
      <c r="L377" s="210"/>
      <c r="M377" s="210"/>
      <c r="N377" s="210"/>
      <c r="O377" s="210"/>
      <c r="P377" s="210"/>
      <c r="Q377" s="210"/>
      <c r="R377" s="210"/>
      <c r="S377" s="210"/>
      <c r="T377" s="210"/>
      <c r="U377" s="210"/>
      <c r="V377" s="210"/>
      <c r="W377" s="210"/>
      <c r="X377" s="210"/>
      <c r="Y377" s="210"/>
      <c r="Z377" s="210"/>
    </row>
    <row r="378" spans="1:26" ht="15.75" customHeight="1" x14ac:dyDescent="0.25">
      <c r="A378" s="210"/>
      <c r="B378" s="210"/>
      <c r="C378" s="210"/>
      <c r="D378" s="210"/>
      <c r="E378" s="210"/>
      <c r="F378" s="210"/>
      <c r="G378" s="210"/>
      <c r="H378" s="210"/>
      <c r="I378" s="210"/>
      <c r="J378" s="210"/>
      <c r="K378" s="210"/>
      <c r="L378" s="210"/>
      <c r="M378" s="210"/>
      <c r="N378" s="210"/>
      <c r="O378" s="210"/>
      <c r="P378" s="210"/>
      <c r="Q378" s="210"/>
      <c r="R378" s="210"/>
      <c r="S378" s="210"/>
      <c r="T378" s="210"/>
      <c r="U378" s="210"/>
      <c r="V378" s="210"/>
      <c r="W378" s="210"/>
      <c r="X378" s="210"/>
      <c r="Y378" s="210"/>
      <c r="Z378" s="210"/>
    </row>
    <row r="379" spans="1:26" ht="15.75" customHeight="1" x14ac:dyDescent="0.25">
      <c r="A379" s="210"/>
      <c r="B379" s="210"/>
      <c r="C379" s="210"/>
      <c r="D379" s="210"/>
      <c r="E379" s="210"/>
      <c r="F379" s="210"/>
      <c r="G379" s="210"/>
      <c r="H379" s="210"/>
      <c r="I379" s="210"/>
      <c r="J379" s="210"/>
      <c r="K379" s="210"/>
      <c r="L379" s="210"/>
      <c r="M379" s="210"/>
      <c r="N379" s="210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  <c r="Y379" s="210"/>
      <c r="Z379" s="210"/>
    </row>
    <row r="380" spans="1:26" ht="15.75" customHeight="1" x14ac:dyDescent="0.25">
      <c r="A380" s="210"/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  <c r="Y380" s="210"/>
      <c r="Z380" s="210"/>
    </row>
    <row r="381" spans="1:26" ht="15.75" customHeight="1" x14ac:dyDescent="0.25">
      <c r="A381" s="210"/>
      <c r="B381" s="210"/>
      <c r="C381" s="210"/>
      <c r="D381" s="210"/>
      <c r="E381" s="210"/>
      <c r="F381" s="210"/>
      <c r="G381" s="210"/>
      <c r="H381" s="210"/>
      <c r="I381" s="210"/>
      <c r="J381" s="210"/>
      <c r="K381" s="210"/>
      <c r="L381" s="210"/>
      <c r="M381" s="210"/>
      <c r="N381" s="210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  <c r="Y381" s="210"/>
      <c r="Z381" s="210"/>
    </row>
    <row r="382" spans="1:26" ht="15.75" customHeight="1" x14ac:dyDescent="0.25">
      <c r="A382" s="210"/>
      <c r="B382" s="210"/>
      <c r="C382" s="210"/>
      <c r="D382" s="210"/>
      <c r="E382" s="210"/>
      <c r="F382" s="210"/>
      <c r="G382" s="210"/>
      <c r="H382" s="210"/>
      <c r="I382" s="210"/>
      <c r="J382" s="210"/>
      <c r="K382" s="210"/>
      <c r="L382" s="210"/>
      <c r="M382" s="210"/>
      <c r="N382" s="210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  <c r="Y382" s="210"/>
      <c r="Z382" s="210"/>
    </row>
    <row r="383" spans="1:26" ht="15.75" customHeight="1" x14ac:dyDescent="0.25">
      <c r="A383" s="210"/>
      <c r="B383" s="210"/>
      <c r="C383" s="210"/>
      <c r="D383" s="210"/>
      <c r="E383" s="210"/>
      <c r="F383" s="210"/>
      <c r="G383" s="210"/>
      <c r="H383" s="210"/>
      <c r="I383" s="210"/>
      <c r="J383" s="210"/>
      <c r="K383" s="210"/>
      <c r="L383" s="210"/>
      <c r="M383" s="210"/>
      <c r="N383" s="210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  <c r="Y383" s="210"/>
      <c r="Z383" s="210"/>
    </row>
    <row r="384" spans="1:26" ht="15.75" customHeight="1" x14ac:dyDescent="0.25">
      <c r="A384" s="210"/>
      <c r="B384" s="210"/>
      <c r="C384" s="210"/>
      <c r="D384" s="210"/>
      <c r="E384" s="210"/>
      <c r="F384" s="210"/>
      <c r="G384" s="210"/>
      <c r="H384" s="210"/>
      <c r="I384" s="210"/>
      <c r="J384" s="210"/>
      <c r="K384" s="210"/>
      <c r="L384" s="210"/>
      <c r="M384" s="210"/>
      <c r="N384" s="210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  <c r="Y384" s="210"/>
      <c r="Z384" s="210"/>
    </row>
    <row r="385" spans="1:26" ht="15.75" customHeight="1" x14ac:dyDescent="0.25">
      <c r="A385" s="210"/>
      <c r="B385" s="210"/>
      <c r="C385" s="210"/>
      <c r="D385" s="210"/>
      <c r="E385" s="210"/>
      <c r="F385" s="210"/>
      <c r="G385" s="210"/>
      <c r="H385" s="210"/>
      <c r="I385" s="210"/>
      <c r="J385" s="210"/>
      <c r="K385" s="210"/>
      <c r="L385" s="210"/>
      <c r="M385" s="210"/>
      <c r="N385" s="210"/>
      <c r="O385" s="210"/>
      <c r="P385" s="210"/>
      <c r="Q385" s="210"/>
      <c r="R385" s="210"/>
      <c r="S385" s="210"/>
      <c r="T385" s="210"/>
      <c r="U385" s="210"/>
      <c r="V385" s="210"/>
      <c r="W385" s="210"/>
      <c r="X385" s="210"/>
      <c r="Y385" s="210"/>
      <c r="Z385" s="210"/>
    </row>
    <row r="386" spans="1:26" ht="15.75" customHeight="1" x14ac:dyDescent="0.25">
      <c r="A386" s="210"/>
      <c r="B386" s="210"/>
      <c r="C386" s="210"/>
      <c r="D386" s="210"/>
      <c r="E386" s="210"/>
      <c r="F386" s="210"/>
      <c r="G386" s="210"/>
      <c r="H386" s="210"/>
      <c r="I386" s="210"/>
      <c r="J386" s="210"/>
      <c r="K386" s="210"/>
      <c r="L386" s="210"/>
      <c r="M386" s="210"/>
      <c r="N386" s="210"/>
      <c r="O386" s="210"/>
      <c r="P386" s="210"/>
      <c r="Q386" s="210"/>
      <c r="R386" s="210"/>
      <c r="S386" s="210"/>
      <c r="T386" s="210"/>
      <c r="U386" s="210"/>
      <c r="V386" s="210"/>
      <c r="W386" s="210"/>
      <c r="X386" s="210"/>
      <c r="Y386" s="210"/>
      <c r="Z386" s="210"/>
    </row>
    <row r="387" spans="1:26" ht="15.75" customHeight="1" x14ac:dyDescent="0.25">
      <c r="A387" s="210"/>
      <c r="B387" s="210"/>
      <c r="C387" s="210"/>
      <c r="D387" s="210"/>
      <c r="E387" s="210"/>
      <c r="F387" s="210"/>
      <c r="G387" s="210"/>
      <c r="H387" s="210"/>
      <c r="I387" s="210"/>
      <c r="J387" s="210"/>
      <c r="K387" s="210"/>
      <c r="L387" s="210"/>
      <c r="M387" s="210"/>
      <c r="N387" s="210"/>
      <c r="O387" s="210"/>
      <c r="P387" s="210"/>
      <c r="Q387" s="210"/>
      <c r="R387" s="210"/>
      <c r="S387" s="210"/>
      <c r="T387" s="210"/>
      <c r="U387" s="210"/>
      <c r="V387" s="210"/>
      <c r="W387" s="210"/>
      <c r="X387" s="210"/>
      <c r="Y387" s="210"/>
      <c r="Z387" s="210"/>
    </row>
    <row r="388" spans="1:26" ht="15.75" customHeight="1" x14ac:dyDescent="0.25">
      <c r="A388" s="210"/>
      <c r="B388" s="210"/>
      <c r="C388" s="210"/>
      <c r="D388" s="210"/>
      <c r="E388" s="210"/>
      <c r="F388" s="210"/>
      <c r="G388" s="210"/>
      <c r="H388" s="210"/>
      <c r="I388" s="210"/>
      <c r="J388" s="210"/>
      <c r="K388" s="210"/>
      <c r="L388" s="210"/>
      <c r="M388" s="210"/>
      <c r="N388" s="210"/>
      <c r="O388" s="210"/>
      <c r="P388" s="210"/>
      <c r="Q388" s="210"/>
      <c r="R388" s="210"/>
      <c r="S388" s="210"/>
      <c r="T388" s="210"/>
      <c r="U388" s="210"/>
      <c r="V388" s="210"/>
      <c r="W388" s="210"/>
      <c r="X388" s="210"/>
      <c r="Y388" s="210"/>
      <c r="Z388" s="210"/>
    </row>
    <row r="389" spans="1:26" ht="15.75" customHeight="1" x14ac:dyDescent="0.25">
      <c r="A389" s="210"/>
      <c r="B389" s="210"/>
      <c r="C389" s="210"/>
      <c r="D389" s="210"/>
      <c r="E389" s="210"/>
      <c r="F389" s="210"/>
      <c r="G389" s="210"/>
      <c r="H389" s="210"/>
      <c r="I389" s="210"/>
      <c r="J389" s="210"/>
      <c r="K389" s="210"/>
      <c r="L389" s="210"/>
      <c r="M389" s="210"/>
      <c r="N389" s="210"/>
      <c r="O389" s="210"/>
      <c r="P389" s="210"/>
      <c r="Q389" s="210"/>
      <c r="R389" s="210"/>
      <c r="S389" s="210"/>
      <c r="T389" s="210"/>
      <c r="U389" s="210"/>
      <c r="V389" s="210"/>
      <c r="W389" s="210"/>
      <c r="X389" s="210"/>
      <c r="Y389" s="210"/>
      <c r="Z389" s="210"/>
    </row>
    <row r="390" spans="1:26" ht="15.75" customHeight="1" x14ac:dyDescent="0.25">
      <c r="A390" s="210"/>
      <c r="B390" s="210"/>
      <c r="C390" s="210"/>
      <c r="D390" s="210"/>
      <c r="E390" s="210"/>
      <c r="F390" s="210"/>
      <c r="G390" s="210"/>
      <c r="H390" s="210"/>
      <c r="I390" s="210"/>
      <c r="J390" s="210"/>
      <c r="K390" s="210"/>
      <c r="L390" s="210"/>
      <c r="M390" s="210"/>
      <c r="N390" s="210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  <c r="Y390" s="210"/>
      <c r="Z390" s="210"/>
    </row>
    <row r="391" spans="1:26" ht="15.75" customHeight="1" x14ac:dyDescent="0.25">
      <c r="A391" s="210"/>
      <c r="B391" s="210"/>
      <c r="C391" s="210"/>
      <c r="D391" s="210"/>
      <c r="E391" s="210"/>
      <c r="F391" s="210"/>
      <c r="G391" s="210"/>
      <c r="H391" s="210"/>
      <c r="I391" s="210"/>
      <c r="J391" s="210"/>
      <c r="K391" s="210"/>
      <c r="L391" s="210"/>
      <c r="M391" s="210"/>
      <c r="N391" s="210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  <c r="Y391" s="210"/>
      <c r="Z391" s="210"/>
    </row>
    <row r="392" spans="1:26" ht="15.75" customHeight="1" x14ac:dyDescent="0.25">
      <c r="A392" s="210"/>
      <c r="B392" s="210"/>
      <c r="C392" s="210"/>
      <c r="D392" s="210"/>
      <c r="E392" s="210"/>
      <c r="F392" s="210"/>
      <c r="G392" s="210"/>
      <c r="H392" s="210"/>
      <c r="I392" s="210"/>
      <c r="J392" s="210"/>
      <c r="K392" s="210"/>
      <c r="L392" s="210"/>
      <c r="M392" s="210"/>
      <c r="N392" s="210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  <c r="Y392" s="210"/>
      <c r="Z392" s="210"/>
    </row>
    <row r="393" spans="1:26" ht="15.75" customHeight="1" x14ac:dyDescent="0.25">
      <c r="A393" s="210"/>
      <c r="B393" s="210"/>
      <c r="C393" s="210"/>
      <c r="D393" s="210"/>
      <c r="E393" s="210"/>
      <c r="F393" s="210"/>
      <c r="G393" s="210"/>
      <c r="H393" s="210"/>
      <c r="I393" s="210"/>
      <c r="J393" s="210"/>
      <c r="K393" s="210"/>
      <c r="L393" s="210"/>
      <c r="M393" s="210"/>
      <c r="N393" s="210"/>
      <c r="O393" s="210"/>
      <c r="P393" s="210"/>
      <c r="Q393" s="210"/>
      <c r="R393" s="210"/>
      <c r="S393" s="210"/>
      <c r="T393" s="210"/>
      <c r="U393" s="210"/>
      <c r="V393" s="210"/>
      <c r="W393" s="210"/>
      <c r="X393" s="210"/>
      <c r="Y393" s="210"/>
      <c r="Z393" s="210"/>
    </row>
    <row r="394" spans="1:26" ht="15.75" customHeight="1" x14ac:dyDescent="0.25">
      <c r="A394" s="210"/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0"/>
      <c r="M394" s="210"/>
      <c r="N394" s="210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  <c r="Y394" s="210"/>
      <c r="Z394" s="210"/>
    </row>
    <row r="395" spans="1:26" ht="15.75" customHeight="1" x14ac:dyDescent="0.25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0"/>
      <c r="M395" s="210"/>
      <c r="N395" s="210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  <c r="Y395" s="210"/>
      <c r="Z395" s="210"/>
    </row>
    <row r="396" spans="1:26" ht="15.75" customHeight="1" x14ac:dyDescent="0.25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0"/>
      <c r="M396" s="210"/>
      <c r="N396" s="210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  <c r="Y396" s="210"/>
      <c r="Z396" s="210"/>
    </row>
    <row r="397" spans="1:26" ht="15.75" customHeight="1" x14ac:dyDescent="0.25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  <c r="Y397" s="210"/>
      <c r="Z397" s="210"/>
    </row>
    <row r="398" spans="1:26" ht="15.75" customHeight="1" x14ac:dyDescent="0.25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  <c r="Y398" s="210"/>
      <c r="Z398" s="210"/>
    </row>
    <row r="399" spans="1:26" ht="15.75" customHeight="1" x14ac:dyDescent="0.25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0"/>
      <c r="M399" s="210"/>
      <c r="N399" s="210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  <c r="Y399" s="210"/>
      <c r="Z399" s="210"/>
    </row>
    <row r="400" spans="1:26" ht="15.75" customHeight="1" x14ac:dyDescent="0.25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0"/>
      <c r="M400" s="210"/>
      <c r="N400" s="210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  <c r="Y400" s="210"/>
      <c r="Z400" s="210"/>
    </row>
    <row r="401" spans="1:26" ht="15.75" customHeight="1" x14ac:dyDescent="0.25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0"/>
      <c r="M401" s="210"/>
      <c r="N401" s="210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  <c r="Y401" s="210"/>
      <c r="Z401" s="210"/>
    </row>
    <row r="402" spans="1:26" ht="15.75" customHeight="1" x14ac:dyDescent="0.25">
      <c r="A402" s="210"/>
      <c r="B402" s="210"/>
      <c r="C402" s="210"/>
      <c r="D402" s="210"/>
      <c r="E402" s="210"/>
      <c r="F402" s="210"/>
      <c r="G402" s="210"/>
      <c r="H402" s="210"/>
      <c r="I402" s="210"/>
      <c r="J402" s="210"/>
      <c r="K402" s="210"/>
      <c r="L402" s="210"/>
      <c r="M402" s="210"/>
      <c r="N402" s="210"/>
      <c r="O402" s="210"/>
      <c r="P402" s="210"/>
      <c r="Q402" s="210"/>
      <c r="R402" s="210"/>
      <c r="S402" s="210"/>
      <c r="T402" s="210"/>
      <c r="U402" s="210"/>
      <c r="V402" s="210"/>
      <c r="W402" s="210"/>
      <c r="X402" s="210"/>
      <c r="Y402" s="210"/>
      <c r="Z402" s="210"/>
    </row>
    <row r="403" spans="1:26" ht="15.75" customHeight="1" x14ac:dyDescent="0.25">
      <c r="A403" s="210"/>
      <c r="B403" s="210"/>
      <c r="C403" s="210"/>
      <c r="D403" s="210"/>
      <c r="E403" s="210"/>
      <c r="F403" s="210"/>
      <c r="G403" s="210"/>
      <c r="H403" s="210"/>
      <c r="I403" s="210"/>
      <c r="J403" s="210"/>
      <c r="K403" s="210"/>
      <c r="L403" s="210"/>
      <c r="M403" s="210"/>
      <c r="N403" s="210"/>
      <c r="O403" s="210"/>
      <c r="P403" s="210"/>
      <c r="Q403" s="210"/>
      <c r="R403" s="210"/>
      <c r="S403" s="210"/>
      <c r="T403" s="210"/>
      <c r="U403" s="210"/>
      <c r="V403" s="210"/>
      <c r="W403" s="210"/>
      <c r="X403" s="210"/>
      <c r="Y403" s="210"/>
      <c r="Z403" s="210"/>
    </row>
    <row r="404" spans="1:26" ht="15.75" customHeight="1" x14ac:dyDescent="0.25">
      <c r="A404" s="210"/>
      <c r="B404" s="210"/>
      <c r="C404" s="210"/>
      <c r="D404" s="210"/>
      <c r="E404" s="210"/>
      <c r="F404" s="210"/>
      <c r="G404" s="210"/>
      <c r="H404" s="210"/>
      <c r="I404" s="210"/>
      <c r="J404" s="210"/>
      <c r="K404" s="210"/>
      <c r="L404" s="210"/>
      <c r="M404" s="210"/>
      <c r="N404" s="210"/>
      <c r="O404" s="210"/>
      <c r="P404" s="210"/>
      <c r="Q404" s="210"/>
      <c r="R404" s="210"/>
      <c r="S404" s="210"/>
      <c r="T404" s="210"/>
      <c r="U404" s="210"/>
      <c r="V404" s="210"/>
      <c r="W404" s="210"/>
      <c r="X404" s="210"/>
      <c r="Y404" s="210"/>
      <c r="Z404" s="210"/>
    </row>
    <row r="405" spans="1:26" ht="15.75" customHeight="1" x14ac:dyDescent="0.25">
      <c r="A405" s="210"/>
      <c r="B405" s="210"/>
      <c r="C405" s="210"/>
      <c r="D405" s="210"/>
      <c r="E405" s="210"/>
      <c r="F405" s="210"/>
      <c r="G405" s="210"/>
      <c r="H405" s="210"/>
      <c r="I405" s="210"/>
      <c r="J405" s="210"/>
      <c r="K405" s="210"/>
      <c r="L405" s="210"/>
      <c r="M405" s="210"/>
      <c r="N405" s="210"/>
      <c r="O405" s="210"/>
      <c r="P405" s="210"/>
      <c r="Q405" s="210"/>
      <c r="R405" s="210"/>
      <c r="S405" s="210"/>
      <c r="T405" s="210"/>
      <c r="U405" s="210"/>
      <c r="V405" s="210"/>
      <c r="W405" s="210"/>
      <c r="X405" s="210"/>
      <c r="Y405" s="210"/>
      <c r="Z405" s="210"/>
    </row>
    <row r="406" spans="1:26" ht="15.75" customHeight="1" x14ac:dyDescent="0.25">
      <c r="A406" s="210"/>
      <c r="B406" s="210"/>
      <c r="C406" s="210"/>
      <c r="D406" s="210"/>
      <c r="E406" s="210"/>
      <c r="F406" s="210"/>
      <c r="G406" s="210"/>
      <c r="H406" s="210"/>
      <c r="I406" s="210"/>
      <c r="J406" s="210"/>
      <c r="K406" s="210"/>
      <c r="L406" s="210"/>
      <c r="M406" s="210"/>
      <c r="N406" s="210"/>
      <c r="O406" s="210"/>
      <c r="P406" s="210"/>
      <c r="Q406" s="210"/>
      <c r="R406" s="210"/>
      <c r="S406" s="210"/>
      <c r="T406" s="210"/>
      <c r="U406" s="210"/>
      <c r="V406" s="210"/>
      <c r="W406" s="210"/>
      <c r="X406" s="210"/>
      <c r="Y406" s="210"/>
      <c r="Z406" s="210"/>
    </row>
    <row r="407" spans="1:26" ht="15.75" customHeight="1" x14ac:dyDescent="0.25">
      <c r="A407" s="210"/>
      <c r="B407" s="210"/>
      <c r="C407" s="210"/>
      <c r="D407" s="210"/>
      <c r="E407" s="210"/>
      <c r="F407" s="210"/>
      <c r="G407" s="210"/>
      <c r="H407" s="210"/>
      <c r="I407" s="210"/>
      <c r="J407" s="210"/>
      <c r="K407" s="210"/>
      <c r="L407" s="210"/>
      <c r="M407" s="210"/>
      <c r="N407" s="210"/>
      <c r="O407" s="210"/>
      <c r="P407" s="210"/>
      <c r="Q407" s="210"/>
      <c r="R407" s="210"/>
      <c r="S407" s="210"/>
      <c r="T407" s="210"/>
      <c r="U407" s="210"/>
      <c r="V407" s="210"/>
      <c r="W407" s="210"/>
      <c r="X407" s="210"/>
      <c r="Y407" s="210"/>
      <c r="Z407" s="210"/>
    </row>
    <row r="408" spans="1:26" ht="15.75" customHeight="1" x14ac:dyDescent="0.25">
      <c r="A408" s="210"/>
      <c r="B408" s="210"/>
      <c r="C408" s="210"/>
      <c r="D408" s="210"/>
      <c r="E408" s="210"/>
      <c r="F408" s="210"/>
      <c r="G408" s="210"/>
      <c r="H408" s="210"/>
      <c r="I408" s="210"/>
      <c r="J408" s="210"/>
      <c r="K408" s="210"/>
      <c r="L408" s="210"/>
      <c r="M408" s="210"/>
      <c r="N408" s="210"/>
      <c r="O408" s="210"/>
      <c r="P408" s="210"/>
      <c r="Q408" s="210"/>
      <c r="R408" s="210"/>
      <c r="S408" s="210"/>
      <c r="T408" s="210"/>
      <c r="U408" s="210"/>
      <c r="V408" s="210"/>
      <c r="W408" s="210"/>
      <c r="X408" s="210"/>
      <c r="Y408" s="210"/>
      <c r="Z408" s="210"/>
    </row>
    <row r="409" spans="1:26" ht="15.75" customHeight="1" x14ac:dyDescent="0.25">
      <c r="A409" s="210"/>
      <c r="B409" s="210"/>
      <c r="C409" s="210"/>
      <c r="D409" s="210"/>
      <c r="E409" s="210"/>
      <c r="F409" s="210"/>
      <c r="G409" s="210"/>
      <c r="H409" s="210"/>
      <c r="I409" s="210"/>
      <c r="J409" s="210"/>
      <c r="K409" s="210"/>
      <c r="L409" s="210"/>
      <c r="M409" s="210"/>
      <c r="N409" s="210"/>
      <c r="O409" s="210"/>
      <c r="P409" s="210"/>
      <c r="Q409" s="210"/>
      <c r="R409" s="210"/>
      <c r="S409" s="210"/>
      <c r="T409" s="210"/>
      <c r="U409" s="210"/>
      <c r="V409" s="210"/>
      <c r="W409" s="210"/>
      <c r="X409" s="210"/>
      <c r="Y409" s="210"/>
      <c r="Z409" s="210"/>
    </row>
    <row r="410" spans="1:26" ht="15.75" customHeight="1" x14ac:dyDescent="0.25">
      <c r="A410" s="210"/>
      <c r="B410" s="210"/>
      <c r="C410" s="210"/>
      <c r="D410" s="210"/>
      <c r="E410" s="210"/>
      <c r="F410" s="210"/>
      <c r="G410" s="210"/>
      <c r="H410" s="210"/>
      <c r="I410" s="210"/>
      <c r="J410" s="210"/>
      <c r="K410" s="210"/>
      <c r="L410" s="210"/>
      <c r="M410" s="210"/>
      <c r="N410" s="210"/>
      <c r="O410" s="210"/>
      <c r="P410" s="210"/>
      <c r="Q410" s="210"/>
      <c r="R410" s="210"/>
      <c r="S410" s="210"/>
      <c r="T410" s="210"/>
      <c r="U410" s="210"/>
      <c r="V410" s="210"/>
      <c r="W410" s="210"/>
      <c r="X410" s="210"/>
      <c r="Y410" s="210"/>
      <c r="Z410" s="210"/>
    </row>
    <row r="411" spans="1:26" ht="15.75" customHeight="1" x14ac:dyDescent="0.25">
      <c r="A411" s="210"/>
      <c r="B411" s="210"/>
      <c r="C411" s="210"/>
      <c r="D411" s="210"/>
      <c r="E411" s="210"/>
      <c r="F411" s="210"/>
      <c r="G411" s="210"/>
      <c r="H411" s="210"/>
      <c r="I411" s="210"/>
      <c r="J411" s="210"/>
      <c r="K411" s="210"/>
      <c r="L411" s="210"/>
      <c r="M411" s="210"/>
      <c r="N411" s="210"/>
      <c r="O411" s="210"/>
      <c r="P411" s="210"/>
      <c r="Q411" s="210"/>
      <c r="R411" s="210"/>
      <c r="S411" s="210"/>
      <c r="T411" s="210"/>
      <c r="U411" s="210"/>
      <c r="V411" s="210"/>
      <c r="W411" s="210"/>
      <c r="X411" s="210"/>
      <c r="Y411" s="210"/>
      <c r="Z411" s="210"/>
    </row>
    <row r="412" spans="1:26" ht="15.75" customHeight="1" x14ac:dyDescent="0.25">
      <c r="A412" s="210"/>
      <c r="B412" s="210"/>
      <c r="C412" s="210"/>
      <c r="D412" s="210"/>
      <c r="E412" s="210"/>
      <c r="F412" s="210"/>
      <c r="G412" s="210"/>
      <c r="H412" s="210"/>
      <c r="I412" s="210"/>
      <c r="J412" s="210"/>
      <c r="K412" s="210"/>
      <c r="L412" s="210"/>
      <c r="M412" s="210"/>
      <c r="N412" s="210"/>
      <c r="O412" s="210"/>
      <c r="P412" s="210"/>
      <c r="Q412" s="210"/>
      <c r="R412" s="210"/>
      <c r="S412" s="210"/>
      <c r="T412" s="210"/>
      <c r="U412" s="210"/>
      <c r="V412" s="210"/>
      <c r="W412" s="210"/>
      <c r="X412" s="210"/>
      <c r="Y412" s="210"/>
      <c r="Z412" s="210"/>
    </row>
    <row r="413" spans="1:26" ht="15.75" customHeight="1" x14ac:dyDescent="0.25">
      <c r="A413" s="210"/>
      <c r="B413" s="210"/>
      <c r="C413" s="210"/>
      <c r="D413" s="210"/>
      <c r="E413" s="210"/>
      <c r="F413" s="210"/>
      <c r="G413" s="210"/>
      <c r="H413" s="210"/>
      <c r="I413" s="210"/>
      <c r="J413" s="210"/>
      <c r="K413" s="210"/>
      <c r="L413" s="210"/>
      <c r="M413" s="210"/>
      <c r="N413" s="210"/>
      <c r="O413" s="210"/>
      <c r="P413" s="210"/>
      <c r="Q413" s="210"/>
      <c r="R413" s="210"/>
      <c r="S413" s="210"/>
      <c r="T413" s="210"/>
      <c r="U413" s="210"/>
      <c r="V413" s="210"/>
      <c r="W413" s="210"/>
      <c r="X413" s="210"/>
      <c r="Y413" s="210"/>
      <c r="Z413" s="210"/>
    </row>
    <row r="414" spans="1:26" ht="15.75" customHeight="1" x14ac:dyDescent="0.25">
      <c r="A414" s="210"/>
      <c r="B414" s="210"/>
      <c r="C414" s="210"/>
      <c r="D414" s="210"/>
      <c r="E414" s="210"/>
      <c r="F414" s="210"/>
      <c r="G414" s="210"/>
      <c r="H414" s="210"/>
      <c r="I414" s="210"/>
      <c r="J414" s="210"/>
      <c r="K414" s="210"/>
      <c r="L414" s="210"/>
      <c r="M414" s="210"/>
      <c r="N414" s="210"/>
      <c r="O414" s="210"/>
      <c r="P414" s="210"/>
      <c r="Q414" s="210"/>
      <c r="R414" s="210"/>
      <c r="S414" s="210"/>
      <c r="T414" s="210"/>
      <c r="U414" s="210"/>
      <c r="V414" s="210"/>
      <c r="W414" s="210"/>
      <c r="X414" s="210"/>
      <c r="Y414" s="210"/>
      <c r="Z414" s="210"/>
    </row>
    <row r="415" spans="1:26" ht="15.75" customHeight="1" x14ac:dyDescent="0.25">
      <c r="A415" s="210"/>
      <c r="B415" s="210"/>
      <c r="C415" s="210"/>
      <c r="D415" s="210"/>
      <c r="E415" s="210"/>
      <c r="F415" s="210"/>
      <c r="G415" s="210"/>
      <c r="H415" s="210"/>
      <c r="I415" s="210"/>
      <c r="J415" s="210"/>
      <c r="K415" s="210"/>
      <c r="L415" s="210"/>
      <c r="M415" s="210"/>
      <c r="N415" s="210"/>
      <c r="O415" s="210"/>
      <c r="P415" s="210"/>
      <c r="Q415" s="210"/>
      <c r="R415" s="210"/>
      <c r="S415" s="210"/>
      <c r="T415" s="210"/>
      <c r="U415" s="210"/>
      <c r="V415" s="210"/>
      <c r="W415" s="210"/>
      <c r="X415" s="210"/>
      <c r="Y415" s="210"/>
      <c r="Z415" s="210"/>
    </row>
    <row r="416" spans="1:26" ht="15.75" customHeight="1" x14ac:dyDescent="0.25">
      <c r="A416" s="210"/>
      <c r="B416" s="210"/>
      <c r="C416" s="210"/>
      <c r="D416" s="210"/>
      <c r="E416" s="210"/>
      <c r="F416" s="210"/>
      <c r="G416" s="210"/>
      <c r="H416" s="210"/>
      <c r="I416" s="210"/>
      <c r="J416" s="210"/>
      <c r="K416" s="210"/>
      <c r="L416" s="210"/>
      <c r="M416" s="210"/>
      <c r="N416" s="210"/>
      <c r="O416" s="210"/>
      <c r="P416" s="210"/>
      <c r="Q416" s="210"/>
      <c r="R416" s="210"/>
      <c r="S416" s="210"/>
      <c r="T416" s="210"/>
      <c r="U416" s="210"/>
      <c r="V416" s="210"/>
      <c r="W416" s="210"/>
      <c r="X416" s="210"/>
      <c r="Y416" s="210"/>
      <c r="Z416" s="210"/>
    </row>
    <row r="417" spans="1:26" ht="15.75" customHeight="1" x14ac:dyDescent="0.25">
      <c r="A417" s="210"/>
      <c r="B417" s="210"/>
      <c r="C417" s="210"/>
      <c r="D417" s="210"/>
      <c r="E417" s="210"/>
      <c r="F417" s="210"/>
      <c r="G417" s="210"/>
      <c r="H417" s="210"/>
      <c r="I417" s="210"/>
      <c r="J417" s="210"/>
      <c r="K417" s="210"/>
      <c r="L417" s="210"/>
      <c r="M417" s="210"/>
      <c r="N417" s="210"/>
      <c r="O417" s="210"/>
      <c r="P417" s="210"/>
      <c r="Q417" s="210"/>
      <c r="R417" s="210"/>
      <c r="S417" s="210"/>
      <c r="T417" s="210"/>
      <c r="U417" s="210"/>
      <c r="V417" s="210"/>
      <c r="W417" s="210"/>
      <c r="X417" s="210"/>
      <c r="Y417" s="210"/>
      <c r="Z417" s="210"/>
    </row>
    <row r="418" spans="1:26" ht="15.75" customHeight="1" x14ac:dyDescent="0.25">
      <c r="A418" s="210"/>
      <c r="B418" s="210"/>
      <c r="C418" s="210"/>
      <c r="D418" s="210"/>
      <c r="E418" s="210"/>
      <c r="F418" s="210"/>
      <c r="G418" s="210"/>
      <c r="H418" s="210"/>
      <c r="I418" s="210"/>
      <c r="J418" s="210"/>
      <c r="K418" s="210"/>
      <c r="L418" s="210"/>
      <c r="M418" s="210"/>
      <c r="N418" s="210"/>
      <c r="O418" s="210"/>
      <c r="P418" s="210"/>
      <c r="Q418" s="210"/>
      <c r="R418" s="210"/>
      <c r="S418" s="210"/>
      <c r="T418" s="210"/>
      <c r="U418" s="210"/>
      <c r="V418" s="210"/>
      <c r="W418" s="210"/>
      <c r="X418" s="210"/>
      <c r="Y418" s="210"/>
      <c r="Z418" s="210"/>
    </row>
    <row r="419" spans="1:26" ht="15.75" customHeight="1" x14ac:dyDescent="0.25">
      <c r="A419" s="210"/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0"/>
      <c r="M419" s="210"/>
      <c r="N419" s="210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  <c r="Y419" s="210"/>
      <c r="Z419" s="210"/>
    </row>
    <row r="420" spans="1:26" ht="15.75" customHeight="1" x14ac:dyDescent="0.25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0"/>
      <c r="M420" s="210"/>
      <c r="N420" s="210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  <c r="Y420" s="210"/>
      <c r="Z420" s="210"/>
    </row>
    <row r="421" spans="1:26" ht="15.75" customHeight="1" x14ac:dyDescent="0.25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0"/>
      <c r="M421" s="210"/>
      <c r="N421" s="210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  <c r="Y421" s="210"/>
      <c r="Z421" s="210"/>
    </row>
    <row r="422" spans="1:26" ht="15.75" customHeight="1" x14ac:dyDescent="0.25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0"/>
      <c r="M422" s="210"/>
      <c r="N422" s="210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  <c r="Y422" s="210"/>
      <c r="Z422" s="210"/>
    </row>
    <row r="423" spans="1:26" ht="15.75" customHeight="1" x14ac:dyDescent="0.25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0"/>
      <c r="M423" s="210"/>
      <c r="N423" s="210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  <c r="Y423" s="210"/>
      <c r="Z423" s="210"/>
    </row>
    <row r="424" spans="1:26" ht="15.75" customHeight="1" x14ac:dyDescent="0.25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0"/>
      <c r="M424" s="210"/>
      <c r="N424" s="210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  <c r="Y424" s="210"/>
      <c r="Z424" s="210"/>
    </row>
    <row r="425" spans="1:26" ht="15.75" customHeight="1" x14ac:dyDescent="0.25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0"/>
      <c r="M425" s="210"/>
      <c r="N425" s="210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  <c r="Y425" s="210"/>
      <c r="Z425" s="210"/>
    </row>
    <row r="426" spans="1:26" ht="15.75" customHeight="1" x14ac:dyDescent="0.25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0"/>
      <c r="M426" s="210"/>
      <c r="N426" s="210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  <c r="Y426" s="210"/>
      <c r="Z426" s="210"/>
    </row>
    <row r="427" spans="1:26" ht="15.75" customHeight="1" x14ac:dyDescent="0.25">
      <c r="A427" s="210"/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210"/>
      <c r="P427" s="210"/>
      <c r="Q427" s="210"/>
      <c r="R427" s="210"/>
      <c r="S427" s="210"/>
      <c r="T427" s="210"/>
      <c r="U427" s="210"/>
      <c r="V427" s="210"/>
      <c r="W427" s="210"/>
      <c r="X427" s="210"/>
      <c r="Y427" s="210"/>
      <c r="Z427" s="210"/>
    </row>
    <row r="428" spans="1:26" ht="15.75" customHeight="1" x14ac:dyDescent="0.25">
      <c r="A428" s="210"/>
      <c r="B428" s="210"/>
      <c r="C428" s="210"/>
      <c r="D428" s="210"/>
      <c r="E428" s="210"/>
      <c r="F428" s="210"/>
      <c r="G428" s="210"/>
      <c r="H428" s="210"/>
      <c r="I428" s="210"/>
      <c r="J428" s="210"/>
      <c r="K428" s="210"/>
      <c r="L428" s="210"/>
      <c r="M428" s="210"/>
      <c r="N428" s="210"/>
      <c r="O428" s="210"/>
      <c r="P428" s="210"/>
      <c r="Q428" s="210"/>
      <c r="R428" s="210"/>
      <c r="S428" s="210"/>
      <c r="T428" s="210"/>
      <c r="U428" s="210"/>
      <c r="V428" s="210"/>
      <c r="W428" s="210"/>
      <c r="X428" s="210"/>
      <c r="Y428" s="210"/>
      <c r="Z428" s="210"/>
    </row>
    <row r="429" spans="1:26" ht="15.75" customHeight="1" x14ac:dyDescent="0.25">
      <c r="A429" s="210"/>
      <c r="B429" s="210"/>
      <c r="C429" s="210"/>
      <c r="D429" s="210"/>
      <c r="E429" s="210"/>
      <c r="F429" s="210"/>
      <c r="G429" s="210"/>
      <c r="H429" s="210"/>
      <c r="I429" s="210"/>
      <c r="J429" s="210"/>
      <c r="K429" s="210"/>
      <c r="L429" s="210"/>
      <c r="M429" s="210"/>
      <c r="N429" s="210"/>
      <c r="O429" s="210"/>
      <c r="P429" s="210"/>
      <c r="Q429" s="210"/>
      <c r="R429" s="210"/>
      <c r="S429" s="210"/>
      <c r="T429" s="210"/>
      <c r="U429" s="210"/>
      <c r="V429" s="210"/>
      <c r="W429" s="210"/>
      <c r="X429" s="210"/>
      <c r="Y429" s="210"/>
      <c r="Z429" s="210"/>
    </row>
    <row r="430" spans="1:26" ht="15.75" customHeight="1" x14ac:dyDescent="0.25">
      <c r="A430" s="210"/>
      <c r="B430" s="210"/>
      <c r="C430" s="210"/>
      <c r="D430" s="210"/>
      <c r="E430" s="210"/>
      <c r="F430" s="210"/>
      <c r="G430" s="210"/>
      <c r="H430" s="210"/>
      <c r="I430" s="210"/>
      <c r="J430" s="210"/>
      <c r="K430" s="210"/>
      <c r="L430" s="210"/>
      <c r="M430" s="210"/>
      <c r="N430" s="210"/>
      <c r="O430" s="210"/>
      <c r="P430" s="210"/>
      <c r="Q430" s="210"/>
      <c r="R430" s="210"/>
      <c r="S430" s="210"/>
      <c r="T430" s="210"/>
      <c r="U430" s="210"/>
      <c r="V430" s="210"/>
      <c r="W430" s="210"/>
      <c r="X430" s="210"/>
      <c r="Y430" s="210"/>
      <c r="Z430" s="210"/>
    </row>
    <row r="431" spans="1:26" ht="15.75" customHeight="1" x14ac:dyDescent="0.25">
      <c r="A431" s="210"/>
      <c r="B431" s="210"/>
      <c r="C431" s="210"/>
      <c r="D431" s="210"/>
      <c r="E431" s="210"/>
      <c r="F431" s="210"/>
      <c r="G431" s="210"/>
      <c r="H431" s="210"/>
      <c r="I431" s="210"/>
      <c r="J431" s="210"/>
      <c r="K431" s="210"/>
      <c r="L431" s="210"/>
      <c r="M431" s="210"/>
      <c r="N431" s="210"/>
      <c r="O431" s="210"/>
      <c r="P431" s="210"/>
      <c r="Q431" s="210"/>
      <c r="R431" s="210"/>
      <c r="S431" s="210"/>
      <c r="T431" s="210"/>
      <c r="U431" s="210"/>
      <c r="V431" s="210"/>
      <c r="W431" s="210"/>
      <c r="X431" s="210"/>
      <c r="Y431" s="210"/>
      <c r="Z431" s="210"/>
    </row>
    <row r="432" spans="1:26" ht="15.75" customHeight="1" x14ac:dyDescent="0.25">
      <c r="A432" s="210"/>
      <c r="B432" s="210"/>
      <c r="C432" s="210"/>
      <c r="D432" s="210"/>
      <c r="E432" s="210"/>
      <c r="F432" s="210"/>
      <c r="G432" s="210"/>
      <c r="H432" s="210"/>
      <c r="I432" s="210"/>
      <c r="J432" s="210"/>
      <c r="K432" s="210"/>
      <c r="L432" s="210"/>
      <c r="M432" s="210"/>
      <c r="N432" s="210"/>
      <c r="O432" s="210"/>
      <c r="P432" s="210"/>
      <c r="Q432" s="210"/>
      <c r="R432" s="210"/>
      <c r="S432" s="210"/>
      <c r="T432" s="210"/>
      <c r="U432" s="210"/>
      <c r="V432" s="210"/>
      <c r="W432" s="210"/>
      <c r="X432" s="210"/>
      <c r="Y432" s="210"/>
      <c r="Z432" s="210"/>
    </row>
    <row r="433" spans="1:26" ht="15.75" customHeight="1" x14ac:dyDescent="0.25">
      <c r="A433" s="210"/>
      <c r="B433" s="210"/>
      <c r="C433" s="210"/>
      <c r="D433" s="210"/>
      <c r="E433" s="210"/>
      <c r="F433" s="210"/>
      <c r="G433" s="210"/>
      <c r="H433" s="210"/>
      <c r="I433" s="210"/>
      <c r="J433" s="210"/>
      <c r="K433" s="210"/>
      <c r="L433" s="210"/>
      <c r="M433" s="210"/>
      <c r="N433" s="210"/>
      <c r="O433" s="210"/>
      <c r="P433" s="210"/>
      <c r="Q433" s="210"/>
      <c r="R433" s="210"/>
      <c r="S433" s="210"/>
      <c r="T433" s="210"/>
      <c r="U433" s="210"/>
      <c r="V433" s="210"/>
      <c r="W433" s="210"/>
      <c r="X433" s="210"/>
      <c r="Y433" s="210"/>
      <c r="Z433" s="210"/>
    </row>
    <row r="434" spans="1:26" ht="15.75" customHeight="1" x14ac:dyDescent="0.25">
      <c r="A434" s="210"/>
      <c r="B434" s="210"/>
      <c r="C434" s="210"/>
      <c r="D434" s="210"/>
      <c r="E434" s="210"/>
      <c r="F434" s="210"/>
      <c r="G434" s="210"/>
      <c r="H434" s="210"/>
      <c r="I434" s="210"/>
      <c r="J434" s="210"/>
      <c r="K434" s="210"/>
      <c r="L434" s="210"/>
      <c r="M434" s="210"/>
      <c r="N434" s="210"/>
      <c r="O434" s="210"/>
      <c r="P434" s="210"/>
      <c r="Q434" s="210"/>
      <c r="R434" s="210"/>
      <c r="S434" s="210"/>
      <c r="T434" s="210"/>
      <c r="U434" s="210"/>
      <c r="V434" s="210"/>
      <c r="W434" s="210"/>
      <c r="X434" s="210"/>
      <c r="Y434" s="210"/>
      <c r="Z434" s="210"/>
    </row>
    <row r="435" spans="1:26" ht="15.75" customHeight="1" x14ac:dyDescent="0.25">
      <c r="A435" s="210"/>
      <c r="B435" s="210"/>
      <c r="C435" s="210"/>
      <c r="D435" s="210"/>
      <c r="E435" s="210"/>
      <c r="F435" s="210"/>
      <c r="G435" s="210"/>
      <c r="H435" s="210"/>
      <c r="I435" s="210"/>
      <c r="J435" s="210"/>
      <c r="K435" s="210"/>
      <c r="L435" s="210"/>
      <c r="M435" s="210"/>
      <c r="N435" s="210"/>
      <c r="O435" s="210"/>
      <c r="P435" s="210"/>
      <c r="Q435" s="210"/>
      <c r="R435" s="210"/>
      <c r="S435" s="210"/>
      <c r="T435" s="210"/>
      <c r="U435" s="210"/>
      <c r="V435" s="210"/>
      <c r="W435" s="210"/>
      <c r="X435" s="210"/>
      <c r="Y435" s="210"/>
      <c r="Z435" s="210"/>
    </row>
    <row r="436" spans="1:26" ht="15.75" customHeight="1" x14ac:dyDescent="0.25">
      <c r="A436" s="210"/>
      <c r="B436" s="210"/>
      <c r="C436" s="210"/>
      <c r="D436" s="210"/>
      <c r="E436" s="210"/>
      <c r="F436" s="210"/>
      <c r="G436" s="210"/>
      <c r="H436" s="210"/>
      <c r="I436" s="210"/>
      <c r="J436" s="210"/>
      <c r="K436" s="210"/>
      <c r="L436" s="210"/>
      <c r="M436" s="210"/>
      <c r="N436" s="210"/>
      <c r="O436" s="210"/>
      <c r="P436" s="210"/>
      <c r="Q436" s="210"/>
      <c r="R436" s="210"/>
      <c r="S436" s="210"/>
      <c r="T436" s="210"/>
      <c r="U436" s="210"/>
      <c r="V436" s="210"/>
      <c r="W436" s="210"/>
      <c r="X436" s="210"/>
      <c r="Y436" s="210"/>
      <c r="Z436" s="210"/>
    </row>
    <row r="437" spans="1:26" ht="15.75" customHeight="1" x14ac:dyDescent="0.25">
      <c r="A437" s="210"/>
      <c r="B437" s="210"/>
      <c r="C437" s="210"/>
      <c r="D437" s="210"/>
      <c r="E437" s="210"/>
      <c r="F437" s="210"/>
      <c r="G437" s="210"/>
      <c r="H437" s="210"/>
      <c r="I437" s="210"/>
      <c r="J437" s="210"/>
      <c r="K437" s="210"/>
      <c r="L437" s="210"/>
      <c r="M437" s="210"/>
      <c r="N437" s="210"/>
      <c r="O437" s="210"/>
      <c r="P437" s="210"/>
      <c r="Q437" s="210"/>
      <c r="R437" s="210"/>
      <c r="S437" s="210"/>
      <c r="T437" s="210"/>
      <c r="U437" s="210"/>
      <c r="V437" s="210"/>
      <c r="W437" s="210"/>
      <c r="X437" s="210"/>
      <c r="Y437" s="210"/>
      <c r="Z437" s="210"/>
    </row>
    <row r="438" spans="1:26" ht="15.75" customHeight="1" x14ac:dyDescent="0.25">
      <c r="A438" s="210"/>
      <c r="B438" s="210"/>
      <c r="C438" s="210"/>
      <c r="D438" s="210"/>
      <c r="E438" s="210"/>
      <c r="F438" s="210"/>
      <c r="G438" s="210"/>
      <c r="H438" s="210"/>
      <c r="I438" s="210"/>
      <c r="J438" s="210"/>
      <c r="K438" s="210"/>
      <c r="L438" s="210"/>
      <c r="M438" s="210"/>
      <c r="N438" s="210"/>
      <c r="O438" s="210"/>
      <c r="P438" s="210"/>
      <c r="Q438" s="210"/>
      <c r="R438" s="210"/>
      <c r="S438" s="210"/>
      <c r="T438" s="210"/>
      <c r="U438" s="210"/>
      <c r="V438" s="210"/>
      <c r="W438" s="210"/>
      <c r="X438" s="210"/>
      <c r="Y438" s="210"/>
      <c r="Z438" s="210"/>
    </row>
    <row r="439" spans="1:26" ht="15.75" customHeight="1" x14ac:dyDescent="0.25">
      <c r="A439" s="210"/>
      <c r="B439" s="210"/>
      <c r="C439" s="210"/>
      <c r="D439" s="210"/>
      <c r="E439" s="210"/>
      <c r="F439" s="210"/>
      <c r="G439" s="210"/>
      <c r="H439" s="210"/>
      <c r="I439" s="210"/>
      <c r="J439" s="210"/>
      <c r="K439" s="210"/>
      <c r="L439" s="210"/>
      <c r="M439" s="210"/>
      <c r="N439" s="210"/>
      <c r="O439" s="210"/>
      <c r="P439" s="210"/>
      <c r="Q439" s="210"/>
      <c r="R439" s="210"/>
      <c r="S439" s="210"/>
      <c r="T439" s="210"/>
      <c r="U439" s="210"/>
      <c r="V439" s="210"/>
      <c r="W439" s="210"/>
      <c r="X439" s="210"/>
      <c r="Y439" s="210"/>
      <c r="Z439" s="210"/>
    </row>
    <row r="440" spans="1:26" ht="15.75" customHeight="1" x14ac:dyDescent="0.25">
      <c r="A440" s="210"/>
      <c r="B440" s="210"/>
      <c r="C440" s="210"/>
      <c r="D440" s="210"/>
      <c r="E440" s="210"/>
      <c r="F440" s="210"/>
      <c r="G440" s="210"/>
      <c r="H440" s="210"/>
      <c r="I440" s="210"/>
      <c r="J440" s="210"/>
      <c r="K440" s="210"/>
      <c r="L440" s="210"/>
      <c r="M440" s="210"/>
      <c r="N440" s="210"/>
      <c r="O440" s="210"/>
      <c r="P440" s="210"/>
      <c r="Q440" s="210"/>
      <c r="R440" s="210"/>
      <c r="S440" s="210"/>
      <c r="T440" s="210"/>
      <c r="U440" s="210"/>
      <c r="V440" s="210"/>
      <c r="W440" s="210"/>
      <c r="X440" s="210"/>
      <c r="Y440" s="210"/>
      <c r="Z440" s="210"/>
    </row>
    <row r="441" spans="1:26" ht="15.75" customHeight="1" x14ac:dyDescent="0.25">
      <c r="A441" s="210"/>
      <c r="B441" s="210"/>
      <c r="C441" s="210"/>
      <c r="D441" s="210"/>
      <c r="E441" s="210"/>
      <c r="F441" s="210"/>
      <c r="G441" s="210"/>
      <c r="H441" s="210"/>
      <c r="I441" s="210"/>
      <c r="J441" s="210"/>
      <c r="K441" s="210"/>
      <c r="L441" s="210"/>
      <c r="M441" s="210"/>
      <c r="N441" s="210"/>
      <c r="O441" s="210"/>
      <c r="P441" s="210"/>
      <c r="Q441" s="210"/>
      <c r="R441" s="210"/>
      <c r="S441" s="210"/>
      <c r="T441" s="210"/>
      <c r="U441" s="210"/>
      <c r="V441" s="210"/>
      <c r="W441" s="210"/>
      <c r="X441" s="210"/>
      <c r="Y441" s="210"/>
      <c r="Z441" s="210"/>
    </row>
    <row r="442" spans="1:26" ht="15.75" customHeight="1" x14ac:dyDescent="0.25">
      <c r="A442" s="210"/>
      <c r="B442" s="210"/>
      <c r="C442" s="210"/>
      <c r="D442" s="210"/>
      <c r="E442" s="210"/>
      <c r="F442" s="210"/>
      <c r="G442" s="210"/>
      <c r="H442" s="210"/>
      <c r="I442" s="210"/>
      <c r="J442" s="210"/>
      <c r="K442" s="210"/>
      <c r="L442" s="210"/>
      <c r="M442" s="210"/>
      <c r="N442" s="210"/>
      <c r="O442" s="210"/>
      <c r="P442" s="210"/>
      <c r="Q442" s="210"/>
      <c r="R442" s="210"/>
      <c r="S442" s="210"/>
      <c r="T442" s="210"/>
      <c r="U442" s="210"/>
      <c r="V442" s="210"/>
      <c r="W442" s="210"/>
      <c r="X442" s="210"/>
      <c r="Y442" s="210"/>
      <c r="Z442" s="210"/>
    </row>
    <row r="443" spans="1:26" ht="15.75" customHeight="1" x14ac:dyDescent="0.25">
      <c r="A443" s="210"/>
      <c r="B443" s="210"/>
      <c r="C443" s="210"/>
      <c r="D443" s="210"/>
      <c r="E443" s="210"/>
      <c r="F443" s="210"/>
      <c r="G443" s="210"/>
      <c r="H443" s="210"/>
      <c r="I443" s="210"/>
      <c r="J443" s="210"/>
      <c r="K443" s="210"/>
      <c r="L443" s="210"/>
      <c r="M443" s="210"/>
      <c r="N443" s="210"/>
      <c r="O443" s="210"/>
      <c r="P443" s="210"/>
      <c r="Q443" s="210"/>
      <c r="R443" s="210"/>
      <c r="S443" s="210"/>
      <c r="T443" s="210"/>
      <c r="U443" s="210"/>
      <c r="V443" s="210"/>
      <c r="W443" s="210"/>
      <c r="X443" s="210"/>
      <c r="Y443" s="210"/>
      <c r="Z443" s="210"/>
    </row>
    <row r="444" spans="1:26" ht="15.75" customHeight="1" x14ac:dyDescent="0.25">
      <c r="A444" s="210"/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0"/>
      <c r="M444" s="210"/>
      <c r="N444" s="210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  <c r="Y444" s="210"/>
      <c r="Z444" s="210"/>
    </row>
    <row r="445" spans="1:26" ht="15.75" customHeight="1" x14ac:dyDescent="0.25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0"/>
      <c r="M445" s="210"/>
      <c r="N445" s="210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  <c r="Y445" s="210"/>
      <c r="Z445" s="210"/>
    </row>
    <row r="446" spans="1:26" ht="15.75" customHeight="1" x14ac:dyDescent="0.25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0"/>
      <c r="M446" s="210"/>
      <c r="N446" s="210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  <c r="Y446" s="210"/>
      <c r="Z446" s="210"/>
    </row>
    <row r="447" spans="1:26" ht="15.75" customHeight="1" x14ac:dyDescent="0.25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0"/>
      <c r="M447" s="210"/>
      <c r="N447" s="210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  <c r="Y447" s="210"/>
      <c r="Z447" s="210"/>
    </row>
    <row r="448" spans="1:26" ht="15.75" customHeight="1" x14ac:dyDescent="0.25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0"/>
      <c r="M448" s="210"/>
      <c r="N448" s="210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  <c r="Y448" s="210"/>
      <c r="Z448" s="210"/>
    </row>
    <row r="449" spans="1:26" ht="15.75" customHeight="1" x14ac:dyDescent="0.25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0"/>
      <c r="M449" s="210"/>
      <c r="N449" s="210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  <c r="Y449" s="210"/>
      <c r="Z449" s="210"/>
    </row>
    <row r="450" spans="1:26" ht="15.75" customHeight="1" x14ac:dyDescent="0.25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0"/>
      <c r="M450" s="210"/>
      <c r="N450" s="210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  <c r="Y450" s="210"/>
      <c r="Z450" s="210"/>
    </row>
    <row r="451" spans="1:26" ht="15.75" customHeight="1" x14ac:dyDescent="0.25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0"/>
      <c r="M451" s="210"/>
      <c r="N451" s="210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  <c r="Y451" s="210"/>
      <c r="Z451" s="210"/>
    </row>
    <row r="452" spans="1:26" ht="15.75" customHeight="1" x14ac:dyDescent="0.25">
      <c r="A452" s="210"/>
      <c r="B452" s="210"/>
      <c r="C452" s="210"/>
      <c r="D452" s="210"/>
      <c r="E452" s="210"/>
      <c r="F452" s="210"/>
      <c r="G452" s="210"/>
      <c r="H452" s="210"/>
      <c r="I452" s="210"/>
      <c r="J452" s="210"/>
      <c r="K452" s="210"/>
      <c r="L452" s="210"/>
      <c r="M452" s="210"/>
      <c r="N452" s="210"/>
      <c r="O452" s="210"/>
      <c r="P452" s="210"/>
      <c r="Q452" s="210"/>
      <c r="R452" s="210"/>
      <c r="S452" s="210"/>
      <c r="T452" s="210"/>
      <c r="U452" s="210"/>
      <c r="V452" s="210"/>
      <c r="W452" s="210"/>
      <c r="X452" s="210"/>
      <c r="Y452" s="210"/>
      <c r="Z452" s="210"/>
    </row>
    <row r="453" spans="1:26" ht="15.75" customHeight="1" x14ac:dyDescent="0.25">
      <c r="A453" s="210"/>
      <c r="B453" s="210"/>
      <c r="C453" s="210"/>
      <c r="D453" s="210"/>
      <c r="E453" s="210"/>
      <c r="F453" s="210"/>
      <c r="G453" s="210"/>
      <c r="H453" s="210"/>
      <c r="I453" s="210"/>
      <c r="J453" s="210"/>
      <c r="K453" s="210"/>
      <c r="L453" s="210"/>
      <c r="M453" s="210"/>
      <c r="N453" s="210"/>
      <c r="O453" s="210"/>
      <c r="P453" s="210"/>
      <c r="Q453" s="210"/>
      <c r="R453" s="210"/>
      <c r="S453" s="210"/>
      <c r="T453" s="210"/>
      <c r="U453" s="210"/>
      <c r="V453" s="210"/>
      <c r="W453" s="210"/>
      <c r="X453" s="210"/>
      <c r="Y453" s="210"/>
      <c r="Z453" s="210"/>
    </row>
    <row r="454" spans="1:26" ht="15.75" customHeight="1" x14ac:dyDescent="0.25">
      <c r="A454" s="210"/>
      <c r="B454" s="210"/>
      <c r="C454" s="210"/>
      <c r="D454" s="210"/>
      <c r="E454" s="210"/>
      <c r="F454" s="210"/>
      <c r="G454" s="210"/>
      <c r="H454" s="210"/>
      <c r="I454" s="210"/>
      <c r="J454" s="210"/>
      <c r="K454" s="210"/>
      <c r="L454" s="210"/>
      <c r="M454" s="210"/>
      <c r="N454" s="210"/>
      <c r="O454" s="210"/>
      <c r="P454" s="210"/>
      <c r="Q454" s="210"/>
      <c r="R454" s="210"/>
      <c r="S454" s="210"/>
      <c r="T454" s="210"/>
      <c r="U454" s="210"/>
      <c r="V454" s="210"/>
      <c r="W454" s="210"/>
      <c r="X454" s="210"/>
      <c r="Y454" s="210"/>
      <c r="Z454" s="210"/>
    </row>
    <row r="455" spans="1:26" ht="15.75" customHeight="1" x14ac:dyDescent="0.25">
      <c r="A455" s="210"/>
      <c r="B455" s="210"/>
      <c r="C455" s="210"/>
      <c r="D455" s="210"/>
      <c r="E455" s="210"/>
      <c r="F455" s="210"/>
      <c r="G455" s="210"/>
      <c r="H455" s="210"/>
      <c r="I455" s="210"/>
      <c r="J455" s="210"/>
      <c r="K455" s="210"/>
      <c r="L455" s="210"/>
      <c r="M455" s="210"/>
      <c r="N455" s="210"/>
      <c r="O455" s="210"/>
      <c r="P455" s="210"/>
      <c r="Q455" s="210"/>
      <c r="R455" s="210"/>
      <c r="S455" s="210"/>
      <c r="T455" s="210"/>
      <c r="U455" s="210"/>
      <c r="V455" s="210"/>
      <c r="W455" s="210"/>
      <c r="X455" s="210"/>
      <c r="Y455" s="210"/>
      <c r="Z455" s="210"/>
    </row>
    <row r="456" spans="1:26" ht="15.75" customHeight="1" x14ac:dyDescent="0.25">
      <c r="A456" s="210"/>
      <c r="B456" s="210"/>
      <c r="C456" s="210"/>
      <c r="D456" s="210"/>
      <c r="E456" s="210"/>
      <c r="F456" s="210"/>
      <c r="G456" s="210"/>
      <c r="H456" s="210"/>
      <c r="I456" s="210"/>
      <c r="J456" s="210"/>
      <c r="K456" s="210"/>
      <c r="L456" s="210"/>
      <c r="M456" s="210"/>
      <c r="N456" s="210"/>
      <c r="O456" s="210"/>
      <c r="P456" s="210"/>
      <c r="Q456" s="210"/>
      <c r="R456" s="210"/>
      <c r="S456" s="210"/>
      <c r="T456" s="210"/>
      <c r="U456" s="210"/>
      <c r="V456" s="210"/>
      <c r="W456" s="210"/>
      <c r="X456" s="210"/>
      <c r="Y456" s="210"/>
      <c r="Z456" s="210"/>
    </row>
    <row r="457" spans="1:26" ht="15.75" customHeight="1" x14ac:dyDescent="0.25">
      <c r="A457" s="210"/>
      <c r="B457" s="210"/>
      <c r="C457" s="210"/>
      <c r="D457" s="210"/>
      <c r="E457" s="210"/>
      <c r="F457" s="210"/>
      <c r="G457" s="210"/>
      <c r="H457" s="210"/>
      <c r="I457" s="210"/>
      <c r="J457" s="210"/>
      <c r="K457" s="210"/>
      <c r="L457" s="210"/>
      <c r="M457" s="210"/>
      <c r="N457" s="210"/>
      <c r="O457" s="210"/>
      <c r="P457" s="210"/>
      <c r="Q457" s="210"/>
      <c r="R457" s="210"/>
      <c r="S457" s="210"/>
      <c r="T457" s="210"/>
      <c r="U457" s="210"/>
      <c r="V457" s="210"/>
      <c r="W457" s="210"/>
      <c r="X457" s="210"/>
      <c r="Y457" s="210"/>
      <c r="Z457" s="210"/>
    </row>
    <row r="458" spans="1:26" ht="15.75" customHeight="1" x14ac:dyDescent="0.25">
      <c r="A458" s="210"/>
      <c r="B458" s="210"/>
      <c r="C458" s="210"/>
      <c r="D458" s="210"/>
      <c r="E458" s="210"/>
      <c r="F458" s="210"/>
      <c r="G458" s="210"/>
      <c r="H458" s="210"/>
      <c r="I458" s="210"/>
      <c r="J458" s="210"/>
      <c r="K458" s="210"/>
      <c r="L458" s="210"/>
      <c r="M458" s="210"/>
      <c r="N458" s="210"/>
      <c r="O458" s="210"/>
      <c r="P458" s="210"/>
      <c r="Q458" s="210"/>
      <c r="R458" s="210"/>
      <c r="S458" s="210"/>
      <c r="T458" s="210"/>
      <c r="U458" s="210"/>
      <c r="V458" s="210"/>
      <c r="W458" s="210"/>
      <c r="X458" s="210"/>
      <c r="Y458" s="210"/>
      <c r="Z458" s="210"/>
    </row>
    <row r="459" spans="1:26" ht="15.75" customHeight="1" x14ac:dyDescent="0.25">
      <c r="A459" s="210"/>
      <c r="B459" s="210"/>
      <c r="C459" s="210"/>
      <c r="D459" s="210"/>
      <c r="E459" s="210"/>
      <c r="F459" s="210"/>
      <c r="G459" s="210"/>
      <c r="H459" s="210"/>
      <c r="I459" s="210"/>
      <c r="J459" s="210"/>
      <c r="K459" s="210"/>
      <c r="L459" s="210"/>
      <c r="M459" s="210"/>
      <c r="N459" s="210"/>
      <c r="O459" s="210"/>
      <c r="P459" s="210"/>
      <c r="Q459" s="210"/>
      <c r="R459" s="210"/>
      <c r="S459" s="210"/>
      <c r="T459" s="210"/>
      <c r="U459" s="210"/>
      <c r="V459" s="210"/>
      <c r="W459" s="210"/>
      <c r="X459" s="210"/>
      <c r="Y459" s="210"/>
      <c r="Z459" s="210"/>
    </row>
    <row r="460" spans="1:26" ht="15.75" customHeight="1" x14ac:dyDescent="0.25">
      <c r="A460" s="210"/>
      <c r="B460" s="210"/>
      <c r="C460" s="210"/>
      <c r="D460" s="210"/>
      <c r="E460" s="210"/>
      <c r="F460" s="210"/>
      <c r="G460" s="210"/>
      <c r="H460" s="210"/>
      <c r="I460" s="210"/>
      <c r="J460" s="210"/>
      <c r="K460" s="210"/>
      <c r="L460" s="210"/>
      <c r="M460" s="210"/>
      <c r="N460" s="210"/>
      <c r="O460" s="210"/>
      <c r="P460" s="210"/>
      <c r="Q460" s="210"/>
      <c r="R460" s="210"/>
      <c r="S460" s="210"/>
      <c r="T460" s="210"/>
      <c r="U460" s="210"/>
      <c r="V460" s="210"/>
      <c r="W460" s="210"/>
      <c r="X460" s="210"/>
      <c r="Y460" s="210"/>
      <c r="Z460" s="210"/>
    </row>
    <row r="461" spans="1:26" ht="15.75" customHeight="1" x14ac:dyDescent="0.25">
      <c r="A461" s="210"/>
      <c r="B461" s="210"/>
      <c r="C461" s="210"/>
      <c r="D461" s="210"/>
      <c r="E461" s="210"/>
      <c r="F461" s="210"/>
      <c r="G461" s="210"/>
      <c r="H461" s="210"/>
      <c r="I461" s="210"/>
      <c r="J461" s="210"/>
      <c r="K461" s="210"/>
      <c r="L461" s="210"/>
      <c r="M461" s="210"/>
      <c r="N461" s="210"/>
      <c r="O461" s="210"/>
      <c r="P461" s="210"/>
      <c r="Q461" s="210"/>
      <c r="R461" s="210"/>
      <c r="S461" s="210"/>
      <c r="T461" s="210"/>
      <c r="U461" s="210"/>
      <c r="V461" s="210"/>
      <c r="W461" s="210"/>
      <c r="X461" s="210"/>
      <c r="Y461" s="210"/>
      <c r="Z461" s="210"/>
    </row>
    <row r="462" spans="1:26" ht="15.75" customHeight="1" x14ac:dyDescent="0.25">
      <c r="A462" s="210"/>
      <c r="B462" s="210"/>
      <c r="C462" s="210"/>
      <c r="D462" s="210"/>
      <c r="E462" s="210"/>
      <c r="F462" s="210"/>
      <c r="G462" s="210"/>
      <c r="H462" s="210"/>
      <c r="I462" s="210"/>
      <c r="J462" s="210"/>
      <c r="K462" s="210"/>
      <c r="L462" s="210"/>
      <c r="M462" s="210"/>
      <c r="N462" s="210"/>
      <c r="O462" s="210"/>
      <c r="P462" s="210"/>
      <c r="Q462" s="210"/>
      <c r="R462" s="210"/>
      <c r="S462" s="210"/>
      <c r="T462" s="210"/>
      <c r="U462" s="210"/>
      <c r="V462" s="210"/>
      <c r="W462" s="210"/>
      <c r="X462" s="210"/>
      <c r="Y462" s="210"/>
      <c r="Z462" s="210"/>
    </row>
    <row r="463" spans="1:26" ht="15.75" customHeight="1" x14ac:dyDescent="0.25">
      <c r="A463" s="210"/>
      <c r="B463" s="210"/>
      <c r="C463" s="210"/>
      <c r="D463" s="210"/>
      <c r="E463" s="210"/>
      <c r="F463" s="210"/>
      <c r="G463" s="210"/>
      <c r="H463" s="210"/>
      <c r="I463" s="210"/>
      <c r="J463" s="210"/>
      <c r="K463" s="210"/>
      <c r="L463" s="210"/>
      <c r="M463" s="210"/>
      <c r="N463" s="210"/>
      <c r="O463" s="210"/>
      <c r="P463" s="210"/>
      <c r="Q463" s="210"/>
      <c r="R463" s="210"/>
      <c r="S463" s="210"/>
      <c r="T463" s="210"/>
      <c r="U463" s="210"/>
      <c r="V463" s="210"/>
      <c r="W463" s="210"/>
      <c r="X463" s="210"/>
      <c r="Y463" s="210"/>
      <c r="Z463" s="210"/>
    </row>
    <row r="464" spans="1:26" ht="15.75" customHeight="1" x14ac:dyDescent="0.25">
      <c r="A464" s="210"/>
      <c r="B464" s="210"/>
      <c r="C464" s="210"/>
      <c r="D464" s="210"/>
      <c r="E464" s="210"/>
      <c r="F464" s="210"/>
      <c r="G464" s="210"/>
      <c r="H464" s="210"/>
      <c r="I464" s="210"/>
      <c r="J464" s="210"/>
      <c r="K464" s="210"/>
      <c r="L464" s="210"/>
      <c r="M464" s="210"/>
      <c r="N464" s="210"/>
      <c r="O464" s="210"/>
      <c r="P464" s="210"/>
      <c r="Q464" s="210"/>
      <c r="R464" s="210"/>
      <c r="S464" s="210"/>
      <c r="T464" s="210"/>
      <c r="U464" s="210"/>
      <c r="V464" s="210"/>
      <c r="W464" s="210"/>
      <c r="X464" s="210"/>
      <c r="Y464" s="210"/>
      <c r="Z464" s="210"/>
    </row>
    <row r="465" spans="1:26" ht="15.75" customHeight="1" x14ac:dyDescent="0.25">
      <c r="A465" s="210"/>
      <c r="B465" s="210"/>
      <c r="C465" s="210"/>
      <c r="D465" s="210"/>
      <c r="E465" s="210"/>
      <c r="F465" s="210"/>
      <c r="G465" s="210"/>
      <c r="H465" s="210"/>
      <c r="I465" s="210"/>
      <c r="J465" s="210"/>
      <c r="K465" s="210"/>
      <c r="L465" s="210"/>
      <c r="M465" s="210"/>
      <c r="N465" s="210"/>
      <c r="O465" s="210"/>
      <c r="P465" s="210"/>
      <c r="Q465" s="210"/>
      <c r="R465" s="210"/>
      <c r="S465" s="210"/>
      <c r="T465" s="210"/>
      <c r="U465" s="210"/>
      <c r="V465" s="210"/>
      <c r="W465" s="210"/>
      <c r="X465" s="210"/>
      <c r="Y465" s="210"/>
      <c r="Z465" s="210"/>
    </row>
    <row r="466" spans="1:26" ht="15.75" customHeight="1" x14ac:dyDescent="0.25">
      <c r="A466" s="210"/>
      <c r="B466" s="210"/>
      <c r="C466" s="210"/>
      <c r="D466" s="210"/>
      <c r="E466" s="210"/>
      <c r="F466" s="210"/>
      <c r="G466" s="210"/>
      <c r="H466" s="210"/>
      <c r="I466" s="210"/>
      <c r="J466" s="210"/>
      <c r="K466" s="210"/>
      <c r="L466" s="210"/>
      <c r="M466" s="210"/>
      <c r="N466" s="210"/>
      <c r="O466" s="210"/>
      <c r="P466" s="210"/>
      <c r="Q466" s="210"/>
      <c r="R466" s="210"/>
      <c r="S466" s="210"/>
      <c r="T466" s="210"/>
      <c r="U466" s="210"/>
      <c r="V466" s="210"/>
      <c r="W466" s="210"/>
      <c r="X466" s="210"/>
      <c r="Y466" s="210"/>
      <c r="Z466" s="210"/>
    </row>
    <row r="467" spans="1:26" ht="15.75" customHeight="1" x14ac:dyDescent="0.25">
      <c r="A467" s="210"/>
      <c r="B467" s="210"/>
      <c r="C467" s="210"/>
      <c r="D467" s="210"/>
      <c r="E467" s="210"/>
      <c r="F467" s="210"/>
      <c r="G467" s="210"/>
      <c r="H467" s="210"/>
      <c r="I467" s="210"/>
      <c r="J467" s="210"/>
      <c r="K467" s="210"/>
      <c r="L467" s="210"/>
      <c r="M467" s="210"/>
      <c r="N467" s="210"/>
      <c r="O467" s="210"/>
      <c r="P467" s="210"/>
      <c r="Q467" s="210"/>
      <c r="R467" s="210"/>
      <c r="S467" s="210"/>
      <c r="T467" s="210"/>
      <c r="U467" s="210"/>
      <c r="V467" s="210"/>
      <c r="W467" s="210"/>
      <c r="X467" s="210"/>
      <c r="Y467" s="210"/>
      <c r="Z467" s="210"/>
    </row>
    <row r="468" spans="1:26" ht="15.75" customHeight="1" x14ac:dyDescent="0.25">
      <c r="A468" s="210"/>
      <c r="B468" s="210"/>
      <c r="C468" s="210"/>
      <c r="D468" s="210"/>
      <c r="E468" s="210"/>
      <c r="F468" s="210"/>
      <c r="G468" s="210"/>
      <c r="H468" s="210"/>
      <c r="I468" s="210"/>
      <c r="J468" s="210"/>
      <c r="K468" s="210"/>
      <c r="L468" s="210"/>
      <c r="M468" s="210"/>
      <c r="N468" s="210"/>
      <c r="O468" s="210"/>
      <c r="P468" s="210"/>
      <c r="Q468" s="210"/>
      <c r="R468" s="210"/>
      <c r="S468" s="210"/>
      <c r="T468" s="210"/>
      <c r="U468" s="210"/>
      <c r="V468" s="210"/>
      <c r="W468" s="210"/>
      <c r="X468" s="210"/>
      <c r="Y468" s="210"/>
      <c r="Z468" s="210"/>
    </row>
    <row r="469" spans="1:26" ht="15.75" customHeight="1" x14ac:dyDescent="0.25">
      <c r="A469" s="210"/>
      <c r="B469" s="210"/>
      <c r="C469" s="210"/>
      <c r="D469" s="210"/>
      <c r="E469" s="210"/>
      <c r="F469" s="210"/>
      <c r="G469" s="210"/>
      <c r="H469" s="210"/>
      <c r="I469" s="210"/>
      <c r="J469" s="210"/>
      <c r="K469" s="210"/>
      <c r="L469" s="210"/>
      <c r="M469" s="210"/>
      <c r="N469" s="210"/>
      <c r="O469" s="210"/>
      <c r="P469" s="210"/>
      <c r="Q469" s="210"/>
      <c r="R469" s="210"/>
      <c r="S469" s="210"/>
      <c r="T469" s="210"/>
      <c r="U469" s="210"/>
      <c r="V469" s="210"/>
      <c r="W469" s="210"/>
      <c r="X469" s="210"/>
      <c r="Y469" s="210"/>
      <c r="Z469" s="210"/>
    </row>
    <row r="470" spans="1:26" ht="15.75" customHeight="1" x14ac:dyDescent="0.25">
      <c r="A470" s="210"/>
      <c r="B470" s="210"/>
      <c r="C470" s="210"/>
      <c r="D470" s="210"/>
      <c r="E470" s="210"/>
      <c r="F470" s="210"/>
      <c r="G470" s="210"/>
      <c r="H470" s="210"/>
      <c r="I470" s="210"/>
      <c r="J470" s="210"/>
      <c r="K470" s="210"/>
      <c r="L470" s="210"/>
      <c r="M470" s="210"/>
      <c r="N470" s="210"/>
      <c r="O470" s="210"/>
      <c r="P470" s="210"/>
      <c r="Q470" s="210"/>
      <c r="R470" s="210"/>
      <c r="S470" s="210"/>
      <c r="T470" s="210"/>
      <c r="U470" s="210"/>
      <c r="V470" s="210"/>
      <c r="W470" s="210"/>
      <c r="X470" s="210"/>
      <c r="Y470" s="210"/>
      <c r="Z470" s="210"/>
    </row>
    <row r="471" spans="1:26" ht="15.75" customHeight="1" x14ac:dyDescent="0.25">
      <c r="A471" s="210"/>
      <c r="B471" s="210"/>
      <c r="C471" s="210"/>
      <c r="D471" s="210"/>
      <c r="E471" s="210"/>
      <c r="F471" s="210"/>
      <c r="G471" s="210"/>
      <c r="H471" s="210"/>
      <c r="I471" s="210"/>
      <c r="J471" s="210"/>
      <c r="K471" s="210"/>
      <c r="L471" s="210"/>
      <c r="M471" s="210"/>
      <c r="N471" s="210"/>
      <c r="O471" s="210"/>
      <c r="P471" s="210"/>
      <c r="Q471" s="210"/>
      <c r="R471" s="210"/>
      <c r="S471" s="210"/>
      <c r="T471" s="210"/>
      <c r="U471" s="210"/>
      <c r="V471" s="210"/>
      <c r="W471" s="210"/>
      <c r="X471" s="210"/>
      <c r="Y471" s="210"/>
      <c r="Z471" s="210"/>
    </row>
    <row r="472" spans="1:26" ht="15.75" customHeight="1" x14ac:dyDescent="0.25">
      <c r="A472" s="210"/>
      <c r="B472" s="210"/>
      <c r="C472" s="210"/>
      <c r="D472" s="210"/>
      <c r="E472" s="210"/>
      <c r="F472" s="210"/>
      <c r="G472" s="210"/>
      <c r="H472" s="210"/>
      <c r="I472" s="210"/>
      <c r="J472" s="210"/>
      <c r="K472" s="210"/>
      <c r="L472" s="210"/>
      <c r="M472" s="210"/>
      <c r="N472" s="210"/>
      <c r="O472" s="210"/>
      <c r="P472" s="210"/>
      <c r="Q472" s="210"/>
      <c r="R472" s="210"/>
      <c r="S472" s="210"/>
      <c r="T472" s="210"/>
      <c r="U472" s="210"/>
      <c r="V472" s="210"/>
      <c r="W472" s="210"/>
      <c r="X472" s="210"/>
      <c r="Y472" s="210"/>
      <c r="Z472" s="210"/>
    </row>
    <row r="473" spans="1:26" ht="15.75" customHeight="1" x14ac:dyDescent="0.25">
      <c r="A473" s="210"/>
      <c r="B473" s="210"/>
      <c r="C473" s="210"/>
      <c r="D473" s="210"/>
      <c r="E473" s="210"/>
      <c r="F473" s="210"/>
      <c r="G473" s="210"/>
      <c r="H473" s="210"/>
      <c r="I473" s="210"/>
      <c r="J473" s="210"/>
      <c r="K473" s="210"/>
      <c r="L473" s="210"/>
      <c r="M473" s="210"/>
      <c r="N473" s="210"/>
      <c r="O473" s="210"/>
      <c r="P473" s="210"/>
      <c r="Q473" s="210"/>
      <c r="R473" s="210"/>
      <c r="S473" s="210"/>
      <c r="T473" s="210"/>
      <c r="U473" s="210"/>
      <c r="V473" s="210"/>
      <c r="W473" s="210"/>
      <c r="X473" s="210"/>
      <c r="Y473" s="210"/>
      <c r="Z473" s="210"/>
    </row>
    <row r="474" spans="1:26" ht="15.75" customHeight="1" x14ac:dyDescent="0.25">
      <c r="A474" s="210"/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210"/>
      <c r="P474" s="210"/>
      <c r="Q474" s="210"/>
      <c r="R474" s="210"/>
      <c r="S474" s="210"/>
      <c r="T474" s="210"/>
      <c r="U474" s="210"/>
      <c r="V474" s="210"/>
      <c r="W474" s="210"/>
      <c r="X474" s="210"/>
      <c r="Y474" s="210"/>
      <c r="Z474" s="210"/>
    </row>
    <row r="475" spans="1:26" ht="15.75" customHeight="1" x14ac:dyDescent="0.25">
      <c r="A475" s="210"/>
      <c r="B475" s="210"/>
      <c r="C475" s="210"/>
      <c r="D475" s="210"/>
      <c r="E475" s="210"/>
      <c r="F475" s="210"/>
      <c r="G475" s="210"/>
      <c r="H475" s="210"/>
      <c r="I475" s="210"/>
      <c r="J475" s="210"/>
      <c r="K475" s="210"/>
      <c r="L475" s="210"/>
      <c r="M475" s="210"/>
      <c r="N475" s="210"/>
      <c r="O475" s="210"/>
      <c r="P475" s="210"/>
      <c r="Q475" s="210"/>
      <c r="R475" s="210"/>
      <c r="S475" s="210"/>
      <c r="T475" s="210"/>
      <c r="U475" s="210"/>
      <c r="V475" s="210"/>
      <c r="W475" s="210"/>
      <c r="X475" s="210"/>
      <c r="Y475" s="210"/>
      <c r="Z475" s="210"/>
    </row>
    <row r="476" spans="1:26" ht="15.75" customHeight="1" x14ac:dyDescent="0.25">
      <c r="A476" s="210"/>
      <c r="B476" s="210"/>
      <c r="C476" s="210"/>
      <c r="D476" s="210"/>
      <c r="E476" s="210"/>
      <c r="F476" s="210"/>
      <c r="G476" s="210"/>
      <c r="H476" s="210"/>
      <c r="I476" s="210"/>
      <c r="J476" s="210"/>
      <c r="K476" s="210"/>
      <c r="L476" s="210"/>
      <c r="M476" s="210"/>
      <c r="N476" s="210"/>
      <c r="O476" s="210"/>
      <c r="P476" s="210"/>
      <c r="Q476" s="210"/>
      <c r="R476" s="210"/>
      <c r="S476" s="210"/>
      <c r="T476" s="210"/>
      <c r="U476" s="210"/>
      <c r="V476" s="210"/>
      <c r="W476" s="210"/>
      <c r="X476" s="210"/>
      <c r="Y476" s="210"/>
      <c r="Z476" s="210"/>
    </row>
    <row r="477" spans="1:26" ht="15.75" customHeight="1" x14ac:dyDescent="0.25">
      <c r="A477" s="210"/>
      <c r="B477" s="210"/>
      <c r="C477" s="210"/>
      <c r="D477" s="210"/>
      <c r="E477" s="210"/>
      <c r="F477" s="210"/>
      <c r="G477" s="210"/>
      <c r="H477" s="210"/>
      <c r="I477" s="210"/>
      <c r="J477" s="210"/>
      <c r="K477" s="210"/>
      <c r="L477" s="210"/>
      <c r="M477" s="210"/>
      <c r="N477" s="210"/>
      <c r="O477" s="210"/>
      <c r="P477" s="210"/>
      <c r="Q477" s="210"/>
      <c r="R477" s="210"/>
      <c r="S477" s="210"/>
      <c r="T477" s="210"/>
      <c r="U477" s="210"/>
      <c r="V477" s="210"/>
      <c r="W477" s="210"/>
      <c r="X477" s="210"/>
      <c r="Y477" s="210"/>
      <c r="Z477" s="210"/>
    </row>
    <row r="478" spans="1:26" ht="15.75" customHeight="1" x14ac:dyDescent="0.25">
      <c r="A478" s="210"/>
      <c r="B478" s="210"/>
      <c r="C478" s="210"/>
      <c r="D478" s="210"/>
      <c r="E478" s="210"/>
      <c r="F478" s="210"/>
      <c r="G478" s="210"/>
      <c r="H478" s="210"/>
      <c r="I478" s="210"/>
      <c r="J478" s="210"/>
      <c r="K478" s="210"/>
      <c r="L478" s="210"/>
      <c r="M478" s="210"/>
      <c r="N478" s="210"/>
      <c r="O478" s="210"/>
      <c r="P478" s="210"/>
      <c r="Q478" s="210"/>
      <c r="R478" s="210"/>
      <c r="S478" s="210"/>
      <c r="T478" s="210"/>
      <c r="U478" s="210"/>
      <c r="V478" s="210"/>
      <c r="W478" s="210"/>
      <c r="X478" s="210"/>
      <c r="Y478" s="210"/>
      <c r="Z478" s="210"/>
    </row>
    <row r="479" spans="1:26" ht="15.75" customHeight="1" x14ac:dyDescent="0.25">
      <c r="A479" s="210"/>
      <c r="B479" s="210"/>
      <c r="C479" s="210"/>
      <c r="D479" s="210"/>
      <c r="E479" s="210"/>
      <c r="F479" s="210"/>
      <c r="G479" s="210"/>
      <c r="H479" s="210"/>
      <c r="I479" s="210"/>
      <c r="J479" s="210"/>
      <c r="K479" s="210"/>
      <c r="L479" s="210"/>
      <c r="M479" s="210"/>
      <c r="N479" s="210"/>
      <c r="O479" s="210"/>
      <c r="P479" s="210"/>
      <c r="Q479" s="210"/>
      <c r="R479" s="210"/>
      <c r="S479" s="210"/>
      <c r="T479" s="210"/>
      <c r="U479" s="210"/>
      <c r="V479" s="210"/>
      <c r="W479" s="210"/>
      <c r="X479" s="210"/>
      <c r="Y479" s="210"/>
      <c r="Z479" s="210"/>
    </row>
    <row r="480" spans="1:26" ht="15.75" customHeight="1" x14ac:dyDescent="0.25">
      <c r="A480" s="210"/>
      <c r="B480" s="210"/>
      <c r="C480" s="210"/>
      <c r="D480" s="210"/>
      <c r="E480" s="210"/>
      <c r="F480" s="210"/>
      <c r="G480" s="210"/>
      <c r="H480" s="210"/>
      <c r="I480" s="210"/>
      <c r="J480" s="210"/>
      <c r="K480" s="210"/>
      <c r="L480" s="210"/>
      <c r="M480" s="210"/>
      <c r="N480" s="210"/>
      <c r="O480" s="210"/>
      <c r="P480" s="210"/>
      <c r="Q480" s="210"/>
      <c r="R480" s="210"/>
      <c r="S480" s="210"/>
      <c r="T480" s="210"/>
      <c r="U480" s="210"/>
      <c r="V480" s="210"/>
      <c r="W480" s="210"/>
      <c r="X480" s="210"/>
      <c r="Y480" s="210"/>
      <c r="Z480" s="210"/>
    </row>
    <row r="481" spans="1:26" ht="15.75" customHeight="1" x14ac:dyDescent="0.25">
      <c r="A481" s="210"/>
      <c r="B481" s="210"/>
      <c r="C481" s="210"/>
      <c r="D481" s="210"/>
      <c r="E481" s="210"/>
      <c r="F481" s="210"/>
      <c r="G481" s="210"/>
      <c r="H481" s="210"/>
      <c r="I481" s="210"/>
      <c r="J481" s="210"/>
      <c r="K481" s="210"/>
      <c r="L481" s="210"/>
      <c r="M481" s="210"/>
      <c r="N481" s="210"/>
      <c r="O481" s="210"/>
      <c r="P481" s="210"/>
      <c r="Q481" s="210"/>
      <c r="R481" s="210"/>
      <c r="S481" s="210"/>
      <c r="T481" s="210"/>
      <c r="U481" s="210"/>
      <c r="V481" s="210"/>
      <c r="W481" s="210"/>
      <c r="X481" s="210"/>
      <c r="Y481" s="210"/>
      <c r="Z481" s="210"/>
    </row>
    <row r="482" spans="1:26" ht="15.75" customHeight="1" x14ac:dyDescent="0.25">
      <c r="A482" s="210"/>
      <c r="B482" s="210"/>
      <c r="C482" s="210"/>
      <c r="D482" s="210"/>
      <c r="E482" s="210"/>
      <c r="F482" s="210"/>
      <c r="G482" s="210"/>
      <c r="H482" s="210"/>
      <c r="I482" s="210"/>
      <c r="J482" s="210"/>
      <c r="K482" s="210"/>
      <c r="L482" s="210"/>
      <c r="M482" s="210"/>
      <c r="N482" s="210"/>
      <c r="O482" s="210"/>
      <c r="P482" s="210"/>
      <c r="Q482" s="210"/>
      <c r="R482" s="210"/>
      <c r="S482" s="210"/>
      <c r="T482" s="210"/>
      <c r="U482" s="210"/>
      <c r="V482" s="210"/>
      <c r="W482" s="210"/>
      <c r="X482" s="210"/>
      <c r="Y482" s="210"/>
      <c r="Z482" s="210"/>
    </row>
    <row r="483" spans="1:26" ht="15.75" customHeight="1" x14ac:dyDescent="0.25">
      <c r="A483" s="210"/>
      <c r="B483" s="210"/>
      <c r="C483" s="210"/>
      <c r="D483" s="210"/>
      <c r="E483" s="210"/>
      <c r="F483" s="210"/>
      <c r="G483" s="210"/>
      <c r="H483" s="210"/>
      <c r="I483" s="210"/>
      <c r="J483" s="210"/>
      <c r="K483" s="210"/>
      <c r="L483" s="210"/>
      <c r="M483" s="210"/>
      <c r="N483" s="210"/>
      <c r="O483" s="210"/>
      <c r="P483" s="210"/>
      <c r="Q483" s="210"/>
      <c r="R483" s="210"/>
      <c r="S483" s="210"/>
      <c r="T483" s="210"/>
      <c r="U483" s="210"/>
      <c r="V483" s="210"/>
      <c r="W483" s="210"/>
      <c r="X483" s="210"/>
      <c r="Y483" s="210"/>
      <c r="Z483" s="210"/>
    </row>
    <row r="484" spans="1:26" ht="15.75" customHeight="1" x14ac:dyDescent="0.25">
      <c r="A484" s="210"/>
      <c r="B484" s="210"/>
      <c r="C484" s="210"/>
      <c r="D484" s="210"/>
      <c r="E484" s="210"/>
      <c r="F484" s="210"/>
      <c r="G484" s="210"/>
      <c r="H484" s="210"/>
      <c r="I484" s="210"/>
      <c r="J484" s="210"/>
      <c r="K484" s="210"/>
      <c r="L484" s="210"/>
      <c r="M484" s="210"/>
      <c r="N484" s="210"/>
      <c r="O484" s="210"/>
      <c r="P484" s="210"/>
      <c r="Q484" s="210"/>
      <c r="R484" s="210"/>
      <c r="S484" s="210"/>
      <c r="T484" s="210"/>
      <c r="U484" s="210"/>
      <c r="V484" s="210"/>
      <c r="W484" s="210"/>
      <c r="X484" s="210"/>
      <c r="Y484" s="210"/>
      <c r="Z484" s="210"/>
    </row>
    <row r="485" spans="1:26" ht="15.75" customHeight="1" x14ac:dyDescent="0.25">
      <c r="A485" s="210"/>
      <c r="B485" s="210"/>
      <c r="C485" s="210"/>
      <c r="D485" s="210"/>
      <c r="E485" s="210"/>
      <c r="F485" s="210"/>
      <c r="G485" s="210"/>
      <c r="H485" s="210"/>
      <c r="I485" s="210"/>
      <c r="J485" s="210"/>
      <c r="K485" s="210"/>
      <c r="L485" s="210"/>
      <c r="M485" s="210"/>
      <c r="N485" s="210"/>
      <c r="O485" s="210"/>
      <c r="P485" s="210"/>
      <c r="Q485" s="210"/>
      <c r="R485" s="210"/>
      <c r="S485" s="210"/>
      <c r="T485" s="210"/>
      <c r="U485" s="210"/>
      <c r="V485" s="210"/>
      <c r="W485" s="210"/>
      <c r="X485" s="210"/>
      <c r="Y485" s="210"/>
      <c r="Z485" s="210"/>
    </row>
    <row r="486" spans="1:26" ht="15.75" customHeight="1" x14ac:dyDescent="0.25">
      <c r="A486" s="210"/>
      <c r="B486" s="210"/>
      <c r="C486" s="210"/>
      <c r="D486" s="210"/>
      <c r="E486" s="210"/>
      <c r="F486" s="210"/>
      <c r="G486" s="210"/>
      <c r="H486" s="210"/>
      <c r="I486" s="210"/>
      <c r="J486" s="210"/>
      <c r="K486" s="210"/>
      <c r="L486" s="210"/>
      <c r="M486" s="210"/>
      <c r="N486" s="210"/>
      <c r="O486" s="210"/>
      <c r="P486" s="210"/>
      <c r="Q486" s="210"/>
      <c r="R486" s="210"/>
      <c r="S486" s="210"/>
      <c r="T486" s="210"/>
      <c r="U486" s="210"/>
      <c r="V486" s="210"/>
      <c r="W486" s="210"/>
      <c r="X486" s="210"/>
      <c r="Y486" s="210"/>
      <c r="Z486" s="210"/>
    </row>
    <row r="487" spans="1:26" ht="15.75" customHeight="1" x14ac:dyDescent="0.25">
      <c r="A487" s="210"/>
      <c r="B487" s="210"/>
      <c r="C487" s="210"/>
      <c r="D487" s="210"/>
      <c r="E487" s="210"/>
      <c r="F487" s="210"/>
      <c r="G487" s="210"/>
      <c r="H487" s="210"/>
      <c r="I487" s="210"/>
      <c r="J487" s="210"/>
      <c r="K487" s="210"/>
      <c r="L487" s="210"/>
      <c r="M487" s="210"/>
      <c r="N487" s="210"/>
      <c r="O487" s="210"/>
      <c r="P487" s="210"/>
      <c r="Q487" s="210"/>
      <c r="R487" s="210"/>
      <c r="S487" s="210"/>
      <c r="T487" s="210"/>
      <c r="U487" s="210"/>
      <c r="V487" s="210"/>
      <c r="W487" s="210"/>
      <c r="X487" s="210"/>
      <c r="Y487" s="210"/>
      <c r="Z487" s="210"/>
    </row>
    <row r="488" spans="1:26" ht="15.75" customHeight="1" x14ac:dyDescent="0.25">
      <c r="A488" s="210"/>
      <c r="B488" s="210"/>
      <c r="C488" s="210"/>
      <c r="D488" s="210"/>
      <c r="E488" s="210"/>
      <c r="F488" s="210"/>
      <c r="G488" s="210"/>
      <c r="H488" s="210"/>
      <c r="I488" s="210"/>
      <c r="J488" s="210"/>
      <c r="K488" s="210"/>
      <c r="L488" s="210"/>
      <c r="M488" s="210"/>
      <c r="N488" s="210"/>
      <c r="O488" s="210"/>
      <c r="P488" s="210"/>
      <c r="Q488" s="210"/>
      <c r="R488" s="210"/>
      <c r="S488" s="210"/>
      <c r="T488" s="210"/>
      <c r="U488" s="210"/>
      <c r="V488" s="210"/>
      <c r="W488" s="210"/>
      <c r="X488" s="210"/>
      <c r="Y488" s="210"/>
      <c r="Z488" s="210"/>
    </row>
    <row r="489" spans="1:26" ht="15.75" customHeight="1" x14ac:dyDescent="0.25">
      <c r="A489" s="210"/>
      <c r="B489" s="210"/>
      <c r="C489" s="210"/>
      <c r="D489" s="210"/>
      <c r="E489" s="210"/>
      <c r="F489" s="210"/>
      <c r="G489" s="210"/>
      <c r="H489" s="210"/>
      <c r="I489" s="210"/>
      <c r="J489" s="210"/>
      <c r="K489" s="210"/>
      <c r="L489" s="210"/>
      <c r="M489" s="210"/>
      <c r="N489" s="210"/>
      <c r="O489" s="210"/>
      <c r="P489" s="210"/>
      <c r="Q489" s="210"/>
      <c r="R489" s="210"/>
      <c r="S489" s="210"/>
      <c r="T489" s="210"/>
      <c r="U489" s="210"/>
      <c r="V489" s="210"/>
      <c r="W489" s="210"/>
      <c r="X489" s="210"/>
      <c r="Y489" s="210"/>
      <c r="Z489" s="210"/>
    </row>
    <row r="490" spans="1:26" ht="15.75" customHeight="1" x14ac:dyDescent="0.25">
      <c r="A490" s="210"/>
      <c r="B490" s="210"/>
      <c r="C490" s="210"/>
      <c r="D490" s="210"/>
      <c r="E490" s="210"/>
      <c r="F490" s="210"/>
      <c r="G490" s="210"/>
      <c r="H490" s="210"/>
      <c r="I490" s="210"/>
      <c r="J490" s="210"/>
      <c r="K490" s="210"/>
      <c r="L490" s="210"/>
      <c r="M490" s="210"/>
      <c r="N490" s="210"/>
      <c r="O490" s="210"/>
      <c r="P490" s="210"/>
      <c r="Q490" s="210"/>
      <c r="R490" s="210"/>
      <c r="S490" s="210"/>
      <c r="T490" s="210"/>
      <c r="U490" s="210"/>
      <c r="V490" s="210"/>
      <c r="W490" s="210"/>
      <c r="X490" s="210"/>
      <c r="Y490" s="210"/>
      <c r="Z490" s="210"/>
    </row>
    <row r="491" spans="1:26" ht="15.75" customHeight="1" x14ac:dyDescent="0.25">
      <c r="A491" s="210"/>
      <c r="B491" s="210"/>
      <c r="C491" s="210"/>
      <c r="D491" s="210"/>
      <c r="E491" s="210"/>
      <c r="F491" s="210"/>
      <c r="G491" s="210"/>
      <c r="H491" s="210"/>
      <c r="I491" s="210"/>
      <c r="J491" s="210"/>
      <c r="K491" s="210"/>
      <c r="L491" s="210"/>
      <c r="M491" s="210"/>
      <c r="N491" s="210"/>
      <c r="O491" s="210"/>
      <c r="P491" s="210"/>
      <c r="Q491" s="210"/>
      <c r="R491" s="210"/>
      <c r="S491" s="210"/>
      <c r="T491" s="210"/>
      <c r="U491" s="210"/>
      <c r="V491" s="210"/>
      <c r="W491" s="210"/>
      <c r="X491" s="210"/>
      <c r="Y491" s="210"/>
      <c r="Z491" s="210"/>
    </row>
    <row r="492" spans="1:26" ht="15.75" customHeight="1" x14ac:dyDescent="0.25">
      <c r="A492" s="210"/>
      <c r="B492" s="210"/>
      <c r="C492" s="210"/>
      <c r="D492" s="210"/>
      <c r="E492" s="210"/>
      <c r="F492" s="210"/>
      <c r="G492" s="210"/>
      <c r="H492" s="210"/>
      <c r="I492" s="210"/>
      <c r="J492" s="210"/>
      <c r="K492" s="210"/>
      <c r="L492" s="210"/>
      <c r="M492" s="210"/>
      <c r="N492" s="210"/>
      <c r="O492" s="210"/>
      <c r="P492" s="210"/>
      <c r="Q492" s="210"/>
      <c r="R492" s="210"/>
      <c r="S492" s="210"/>
      <c r="T492" s="210"/>
      <c r="U492" s="210"/>
      <c r="V492" s="210"/>
      <c r="W492" s="210"/>
      <c r="X492" s="210"/>
      <c r="Y492" s="210"/>
      <c r="Z492" s="210"/>
    </row>
    <row r="493" spans="1:26" ht="15.75" customHeight="1" x14ac:dyDescent="0.25">
      <c r="A493" s="210"/>
      <c r="B493" s="210"/>
      <c r="C493" s="210"/>
      <c r="D493" s="210"/>
      <c r="E493" s="210"/>
      <c r="F493" s="210"/>
      <c r="G493" s="210"/>
      <c r="H493" s="210"/>
      <c r="I493" s="210"/>
      <c r="J493" s="210"/>
      <c r="K493" s="210"/>
      <c r="L493" s="210"/>
      <c r="M493" s="210"/>
      <c r="N493" s="210"/>
      <c r="O493" s="210"/>
      <c r="P493" s="210"/>
      <c r="Q493" s="210"/>
      <c r="R493" s="210"/>
      <c r="S493" s="210"/>
      <c r="T493" s="210"/>
      <c r="U493" s="210"/>
      <c r="V493" s="210"/>
      <c r="W493" s="210"/>
      <c r="X493" s="210"/>
      <c r="Y493" s="210"/>
      <c r="Z493" s="210"/>
    </row>
    <row r="494" spans="1:26" ht="15.75" customHeight="1" x14ac:dyDescent="0.25">
      <c r="A494" s="210"/>
      <c r="B494" s="210"/>
      <c r="C494" s="210"/>
      <c r="D494" s="210"/>
      <c r="E494" s="210"/>
      <c r="F494" s="210"/>
      <c r="G494" s="210"/>
      <c r="H494" s="210"/>
      <c r="I494" s="210"/>
      <c r="J494" s="210"/>
      <c r="K494" s="210"/>
      <c r="L494" s="210"/>
      <c r="M494" s="210"/>
      <c r="N494" s="210"/>
      <c r="O494" s="210"/>
      <c r="P494" s="210"/>
      <c r="Q494" s="210"/>
      <c r="R494" s="210"/>
      <c r="S494" s="210"/>
      <c r="T494" s="210"/>
      <c r="U494" s="210"/>
      <c r="V494" s="210"/>
      <c r="W494" s="210"/>
      <c r="X494" s="210"/>
      <c r="Y494" s="210"/>
      <c r="Z494" s="210"/>
    </row>
    <row r="495" spans="1:26" ht="15.75" customHeight="1" x14ac:dyDescent="0.25">
      <c r="A495" s="210"/>
      <c r="B495" s="210"/>
      <c r="C495" s="210"/>
      <c r="D495" s="210"/>
      <c r="E495" s="210"/>
      <c r="F495" s="210"/>
      <c r="G495" s="210"/>
      <c r="H495" s="210"/>
      <c r="I495" s="210"/>
      <c r="J495" s="210"/>
      <c r="K495" s="210"/>
      <c r="L495" s="210"/>
      <c r="M495" s="210"/>
      <c r="N495" s="210"/>
      <c r="O495" s="210"/>
      <c r="P495" s="210"/>
      <c r="Q495" s="210"/>
      <c r="R495" s="210"/>
      <c r="S495" s="210"/>
      <c r="T495" s="210"/>
      <c r="U495" s="210"/>
      <c r="V495" s="210"/>
      <c r="W495" s="210"/>
      <c r="X495" s="210"/>
      <c r="Y495" s="210"/>
      <c r="Z495" s="210"/>
    </row>
    <row r="496" spans="1:26" ht="15.75" customHeight="1" x14ac:dyDescent="0.25">
      <c r="A496" s="210"/>
      <c r="B496" s="210"/>
      <c r="C496" s="210"/>
      <c r="D496" s="210"/>
      <c r="E496" s="210"/>
      <c r="F496" s="210"/>
      <c r="G496" s="210"/>
      <c r="H496" s="210"/>
      <c r="I496" s="210"/>
      <c r="J496" s="210"/>
      <c r="K496" s="210"/>
      <c r="L496" s="210"/>
      <c r="M496" s="210"/>
      <c r="N496" s="210"/>
      <c r="O496" s="210"/>
      <c r="P496" s="210"/>
      <c r="Q496" s="210"/>
      <c r="R496" s="210"/>
      <c r="S496" s="210"/>
      <c r="T496" s="210"/>
      <c r="U496" s="210"/>
      <c r="V496" s="210"/>
      <c r="W496" s="210"/>
      <c r="X496" s="210"/>
      <c r="Y496" s="210"/>
      <c r="Z496" s="210"/>
    </row>
    <row r="497" spans="1:26" ht="15.75" customHeight="1" x14ac:dyDescent="0.25">
      <c r="A497" s="210"/>
      <c r="B497" s="210"/>
      <c r="C497" s="210"/>
      <c r="D497" s="210"/>
      <c r="E497" s="210"/>
      <c r="F497" s="210"/>
      <c r="G497" s="210"/>
      <c r="H497" s="210"/>
      <c r="I497" s="210"/>
      <c r="J497" s="210"/>
      <c r="K497" s="210"/>
      <c r="L497" s="210"/>
      <c r="M497" s="210"/>
      <c r="N497" s="210"/>
      <c r="O497" s="210"/>
      <c r="P497" s="210"/>
      <c r="Q497" s="210"/>
      <c r="R497" s="210"/>
      <c r="S497" s="210"/>
      <c r="T497" s="210"/>
      <c r="U497" s="210"/>
      <c r="V497" s="210"/>
      <c r="W497" s="210"/>
      <c r="X497" s="210"/>
      <c r="Y497" s="210"/>
      <c r="Z497" s="210"/>
    </row>
    <row r="498" spans="1:26" ht="15.75" customHeight="1" x14ac:dyDescent="0.25">
      <c r="A498" s="210"/>
      <c r="B498" s="210"/>
      <c r="C498" s="210"/>
      <c r="D498" s="210"/>
      <c r="E498" s="210"/>
      <c r="F498" s="210"/>
      <c r="G498" s="210"/>
      <c r="H498" s="210"/>
      <c r="I498" s="210"/>
      <c r="J498" s="210"/>
      <c r="K498" s="210"/>
      <c r="L498" s="210"/>
      <c r="M498" s="210"/>
      <c r="N498" s="210"/>
      <c r="O498" s="210"/>
      <c r="P498" s="210"/>
      <c r="Q498" s="210"/>
      <c r="R498" s="210"/>
      <c r="S498" s="210"/>
      <c r="T498" s="210"/>
      <c r="U498" s="210"/>
      <c r="V498" s="210"/>
      <c r="W498" s="210"/>
      <c r="X498" s="210"/>
      <c r="Y498" s="210"/>
      <c r="Z498" s="210"/>
    </row>
    <row r="499" spans="1:26" ht="15.75" customHeight="1" x14ac:dyDescent="0.25">
      <c r="A499" s="210"/>
      <c r="B499" s="210"/>
      <c r="C499" s="210"/>
      <c r="D499" s="210"/>
      <c r="E499" s="210"/>
      <c r="F499" s="210"/>
      <c r="G499" s="210"/>
      <c r="H499" s="210"/>
      <c r="I499" s="210"/>
      <c r="J499" s="210"/>
      <c r="K499" s="210"/>
      <c r="L499" s="210"/>
      <c r="M499" s="210"/>
      <c r="N499" s="210"/>
      <c r="O499" s="210"/>
      <c r="P499" s="210"/>
      <c r="Q499" s="210"/>
      <c r="R499" s="210"/>
      <c r="S499" s="210"/>
      <c r="T499" s="210"/>
      <c r="U499" s="210"/>
      <c r="V499" s="210"/>
      <c r="W499" s="210"/>
      <c r="X499" s="210"/>
      <c r="Y499" s="210"/>
      <c r="Z499" s="210"/>
    </row>
    <row r="500" spans="1:26" ht="15.75" customHeight="1" x14ac:dyDescent="0.25">
      <c r="A500" s="210"/>
      <c r="B500" s="210"/>
      <c r="C500" s="210"/>
      <c r="D500" s="210"/>
      <c r="E500" s="210"/>
      <c r="F500" s="210"/>
      <c r="G500" s="210"/>
      <c r="H500" s="210"/>
      <c r="I500" s="210"/>
      <c r="J500" s="210"/>
      <c r="K500" s="210"/>
      <c r="L500" s="210"/>
      <c r="M500" s="210"/>
      <c r="N500" s="210"/>
      <c r="O500" s="210"/>
      <c r="P500" s="210"/>
      <c r="Q500" s="210"/>
      <c r="R500" s="210"/>
      <c r="S500" s="210"/>
      <c r="T500" s="210"/>
      <c r="U500" s="210"/>
      <c r="V500" s="210"/>
      <c r="W500" s="210"/>
      <c r="X500" s="210"/>
      <c r="Y500" s="210"/>
      <c r="Z500" s="210"/>
    </row>
    <row r="501" spans="1:26" ht="15.75" customHeight="1" x14ac:dyDescent="0.25">
      <c r="A501" s="210"/>
      <c r="B501" s="210"/>
      <c r="C501" s="210"/>
      <c r="D501" s="210"/>
      <c r="E501" s="210"/>
      <c r="F501" s="210"/>
      <c r="G501" s="210"/>
      <c r="H501" s="210"/>
      <c r="I501" s="210"/>
      <c r="J501" s="210"/>
      <c r="K501" s="210"/>
      <c r="L501" s="210"/>
      <c r="M501" s="210"/>
      <c r="N501" s="210"/>
      <c r="O501" s="210"/>
      <c r="P501" s="210"/>
      <c r="Q501" s="210"/>
      <c r="R501" s="210"/>
      <c r="S501" s="210"/>
      <c r="T501" s="210"/>
      <c r="U501" s="210"/>
      <c r="V501" s="210"/>
      <c r="W501" s="210"/>
      <c r="X501" s="210"/>
      <c r="Y501" s="210"/>
      <c r="Z501" s="210"/>
    </row>
    <row r="502" spans="1:26" ht="15.75" customHeight="1" x14ac:dyDescent="0.25">
      <c r="A502" s="210"/>
      <c r="B502" s="210"/>
      <c r="C502" s="210"/>
      <c r="D502" s="210"/>
      <c r="E502" s="210"/>
      <c r="F502" s="210"/>
      <c r="G502" s="210"/>
      <c r="H502" s="210"/>
      <c r="I502" s="210"/>
      <c r="J502" s="210"/>
      <c r="K502" s="210"/>
      <c r="L502" s="210"/>
      <c r="M502" s="210"/>
      <c r="N502" s="210"/>
      <c r="O502" s="210"/>
      <c r="P502" s="210"/>
      <c r="Q502" s="210"/>
      <c r="R502" s="210"/>
      <c r="S502" s="210"/>
      <c r="T502" s="210"/>
      <c r="U502" s="210"/>
      <c r="V502" s="210"/>
      <c r="W502" s="210"/>
      <c r="X502" s="210"/>
      <c r="Y502" s="210"/>
      <c r="Z502" s="210"/>
    </row>
    <row r="503" spans="1:26" ht="15.75" customHeight="1" x14ac:dyDescent="0.25">
      <c r="A503" s="210"/>
      <c r="B503" s="210"/>
      <c r="C503" s="210"/>
      <c r="D503" s="210"/>
      <c r="E503" s="210"/>
      <c r="F503" s="210"/>
      <c r="G503" s="210"/>
      <c r="H503" s="210"/>
      <c r="I503" s="210"/>
      <c r="J503" s="210"/>
      <c r="K503" s="210"/>
      <c r="L503" s="210"/>
      <c r="M503" s="210"/>
      <c r="N503" s="210"/>
      <c r="O503" s="210"/>
      <c r="P503" s="210"/>
      <c r="Q503" s="210"/>
      <c r="R503" s="210"/>
      <c r="S503" s="210"/>
      <c r="T503" s="210"/>
      <c r="U503" s="210"/>
      <c r="V503" s="210"/>
      <c r="W503" s="210"/>
      <c r="X503" s="210"/>
      <c r="Y503" s="210"/>
      <c r="Z503" s="210"/>
    </row>
    <row r="504" spans="1:26" ht="15.75" customHeight="1" x14ac:dyDescent="0.25">
      <c r="A504" s="210"/>
      <c r="B504" s="210"/>
      <c r="C504" s="210"/>
      <c r="D504" s="210"/>
      <c r="E504" s="210"/>
      <c r="F504" s="210"/>
      <c r="G504" s="210"/>
      <c r="H504" s="210"/>
      <c r="I504" s="210"/>
      <c r="J504" s="210"/>
      <c r="K504" s="210"/>
      <c r="L504" s="210"/>
      <c r="M504" s="210"/>
      <c r="N504" s="210"/>
      <c r="O504" s="210"/>
      <c r="P504" s="210"/>
      <c r="Q504" s="210"/>
      <c r="R504" s="210"/>
      <c r="S504" s="210"/>
      <c r="T504" s="210"/>
      <c r="U504" s="210"/>
      <c r="V504" s="210"/>
      <c r="W504" s="210"/>
      <c r="X504" s="210"/>
      <c r="Y504" s="210"/>
      <c r="Z504" s="210"/>
    </row>
    <row r="505" spans="1:26" ht="15.75" customHeight="1" x14ac:dyDescent="0.25">
      <c r="A505" s="210"/>
      <c r="B505" s="210"/>
      <c r="C505" s="210"/>
      <c r="D505" s="210"/>
      <c r="E505" s="210"/>
      <c r="F505" s="210"/>
      <c r="G505" s="210"/>
      <c r="H505" s="210"/>
      <c r="I505" s="210"/>
      <c r="J505" s="210"/>
      <c r="K505" s="210"/>
      <c r="L505" s="210"/>
      <c r="M505" s="210"/>
      <c r="N505" s="210"/>
      <c r="O505" s="210"/>
      <c r="P505" s="210"/>
      <c r="Q505" s="210"/>
      <c r="R505" s="210"/>
      <c r="S505" s="210"/>
      <c r="T505" s="210"/>
      <c r="U505" s="210"/>
      <c r="V505" s="210"/>
      <c r="W505" s="210"/>
      <c r="X505" s="210"/>
      <c r="Y505" s="210"/>
      <c r="Z505" s="210"/>
    </row>
    <row r="506" spans="1:26" ht="15.75" customHeight="1" x14ac:dyDescent="0.25">
      <c r="A506" s="210"/>
      <c r="B506" s="210"/>
      <c r="C506" s="210"/>
      <c r="D506" s="210"/>
      <c r="E506" s="210"/>
      <c r="F506" s="210"/>
      <c r="G506" s="210"/>
      <c r="H506" s="210"/>
      <c r="I506" s="210"/>
      <c r="J506" s="210"/>
      <c r="K506" s="210"/>
      <c r="L506" s="210"/>
      <c r="M506" s="210"/>
      <c r="N506" s="210"/>
      <c r="O506" s="210"/>
      <c r="P506" s="210"/>
      <c r="Q506" s="210"/>
      <c r="R506" s="210"/>
      <c r="S506" s="210"/>
      <c r="T506" s="210"/>
      <c r="U506" s="210"/>
      <c r="V506" s="210"/>
      <c r="W506" s="210"/>
      <c r="X506" s="210"/>
      <c r="Y506" s="210"/>
      <c r="Z506" s="210"/>
    </row>
    <row r="507" spans="1:26" ht="15.75" customHeight="1" x14ac:dyDescent="0.25">
      <c r="A507" s="210"/>
      <c r="B507" s="210"/>
      <c r="C507" s="210"/>
      <c r="D507" s="210"/>
      <c r="E507" s="210"/>
      <c r="F507" s="210"/>
      <c r="G507" s="210"/>
      <c r="H507" s="210"/>
      <c r="I507" s="210"/>
      <c r="J507" s="210"/>
      <c r="K507" s="210"/>
      <c r="L507" s="210"/>
      <c r="M507" s="210"/>
      <c r="N507" s="210"/>
      <c r="O507" s="210"/>
      <c r="P507" s="210"/>
      <c r="Q507" s="210"/>
      <c r="R507" s="210"/>
      <c r="S507" s="210"/>
      <c r="T507" s="210"/>
      <c r="U507" s="210"/>
      <c r="V507" s="210"/>
      <c r="W507" s="210"/>
      <c r="X507" s="210"/>
      <c r="Y507" s="210"/>
      <c r="Z507" s="210"/>
    </row>
    <row r="508" spans="1:26" ht="15.75" customHeight="1" x14ac:dyDescent="0.25">
      <c r="A508" s="210"/>
      <c r="B508" s="210"/>
      <c r="C508" s="210"/>
      <c r="D508" s="210"/>
      <c r="E508" s="210"/>
      <c r="F508" s="210"/>
      <c r="G508" s="210"/>
      <c r="H508" s="210"/>
      <c r="I508" s="210"/>
      <c r="J508" s="210"/>
      <c r="K508" s="210"/>
      <c r="L508" s="210"/>
      <c r="M508" s="210"/>
      <c r="N508" s="210"/>
      <c r="O508" s="210"/>
      <c r="P508" s="210"/>
      <c r="Q508" s="210"/>
      <c r="R508" s="210"/>
      <c r="S508" s="210"/>
      <c r="T508" s="210"/>
      <c r="U508" s="210"/>
      <c r="V508" s="210"/>
      <c r="W508" s="210"/>
      <c r="X508" s="210"/>
      <c r="Y508" s="210"/>
      <c r="Z508" s="210"/>
    </row>
    <row r="509" spans="1:26" ht="15.75" customHeight="1" x14ac:dyDescent="0.25">
      <c r="A509" s="210"/>
      <c r="B509" s="210"/>
      <c r="C509" s="210"/>
      <c r="D509" s="210"/>
      <c r="E509" s="210"/>
      <c r="F509" s="210"/>
      <c r="G509" s="210"/>
      <c r="H509" s="210"/>
      <c r="I509" s="210"/>
      <c r="J509" s="210"/>
      <c r="K509" s="210"/>
      <c r="L509" s="210"/>
      <c r="M509" s="210"/>
      <c r="N509" s="210"/>
      <c r="O509" s="210"/>
      <c r="P509" s="210"/>
      <c r="Q509" s="210"/>
      <c r="R509" s="210"/>
      <c r="S509" s="210"/>
      <c r="T509" s="210"/>
      <c r="U509" s="210"/>
      <c r="V509" s="210"/>
      <c r="W509" s="210"/>
      <c r="X509" s="210"/>
      <c r="Y509" s="210"/>
      <c r="Z509" s="210"/>
    </row>
    <row r="510" spans="1:26" ht="15.75" customHeight="1" x14ac:dyDescent="0.25">
      <c r="A510" s="210"/>
      <c r="B510" s="210"/>
      <c r="C510" s="210"/>
      <c r="D510" s="210"/>
      <c r="E510" s="210"/>
      <c r="F510" s="210"/>
      <c r="G510" s="210"/>
      <c r="H510" s="210"/>
      <c r="I510" s="210"/>
      <c r="J510" s="210"/>
      <c r="K510" s="210"/>
      <c r="L510" s="210"/>
      <c r="M510" s="210"/>
      <c r="N510" s="210"/>
      <c r="O510" s="210"/>
      <c r="P510" s="210"/>
      <c r="Q510" s="210"/>
      <c r="R510" s="210"/>
      <c r="S510" s="210"/>
      <c r="T510" s="210"/>
      <c r="U510" s="210"/>
      <c r="V510" s="210"/>
      <c r="W510" s="210"/>
      <c r="X510" s="210"/>
      <c r="Y510" s="210"/>
      <c r="Z510" s="210"/>
    </row>
    <row r="511" spans="1:26" ht="15.75" customHeight="1" x14ac:dyDescent="0.25">
      <c r="A511" s="210"/>
      <c r="B511" s="210"/>
      <c r="C511" s="210"/>
      <c r="D511" s="210"/>
      <c r="E511" s="210"/>
      <c r="F511" s="210"/>
      <c r="G511" s="210"/>
      <c r="H511" s="210"/>
      <c r="I511" s="210"/>
      <c r="J511" s="210"/>
      <c r="K511" s="210"/>
      <c r="L511" s="210"/>
      <c r="M511" s="210"/>
      <c r="N511" s="210"/>
      <c r="O511" s="210"/>
      <c r="P511" s="210"/>
      <c r="Q511" s="210"/>
      <c r="R511" s="210"/>
      <c r="S511" s="210"/>
      <c r="T511" s="210"/>
      <c r="U511" s="210"/>
      <c r="V511" s="210"/>
      <c r="W511" s="210"/>
      <c r="X511" s="210"/>
      <c r="Y511" s="210"/>
      <c r="Z511" s="210"/>
    </row>
    <row r="512" spans="1:26" ht="15.75" customHeight="1" x14ac:dyDescent="0.25">
      <c r="A512" s="210"/>
      <c r="B512" s="210"/>
      <c r="C512" s="210"/>
      <c r="D512" s="210"/>
      <c r="E512" s="210"/>
      <c r="F512" s="210"/>
      <c r="G512" s="210"/>
      <c r="H512" s="210"/>
      <c r="I512" s="210"/>
      <c r="J512" s="210"/>
      <c r="K512" s="210"/>
      <c r="L512" s="210"/>
      <c r="M512" s="210"/>
      <c r="N512" s="210"/>
      <c r="O512" s="210"/>
      <c r="P512" s="210"/>
      <c r="Q512" s="210"/>
      <c r="R512" s="210"/>
      <c r="S512" s="210"/>
      <c r="T512" s="210"/>
      <c r="U512" s="210"/>
      <c r="V512" s="210"/>
      <c r="W512" s="210"/>
      <c r="X512" s="210"/>
      <c r="Y512" s="210"/>
      <c r="Z512" s="210"/>
    </row>
    <row r="513" spans="1:26" ht="15.75" customHeight="1" x14ac:dyDescent="0.25">
      <c r="A513" s="210"/>
      <c r="B513" s="210"/>
      <c r="C513" s="210"/>
      <c r="D513" s="210"/>
      <c r="E513" s="210"/>
      <c r="F513" s="210"/>
      <c r="G513" s="210"/>
      <c r="H513" s="210"/>
      <c r="I513" s="210"/>
      <c r="J513" s="210"/>
      <c r="K513" s="210"/>
      <c r="L513" s="210"/>
      <c r="M513" s="210"/>
      <c r="N513" s="210"/>
      <c r="O513" s="210"/>
      <c r="P513" s="210"/>
      <c r="Q513" s="210"/>
      <c r="R513" s="210"/>
      <c r="S513" s="210"/>
      <c r="T513" s="210"/>
      <c r="U513" s="210"/>
      <c r="V513" s="210"/>
      <c r="W513" s="210"/>
      <c r="X513" s="210"/>
      <c r="Y513" s="210"/>
      <c r="Z513" s="210"/>
    </row>
    <row r="514" spans="1:26" ht="15.75" customHeight="1" x14ac:dyDescent="0.25">
      <c r="A514" s="210"/>
      <c r="B514" s="210"/>
      <c r="C514" s="210"/>
      <c r="D514" s="210"/>
      <c r="E514" s="210"/>
      <c r="F514" s="210"/>
      <c r="G514" s="210"/>
      <c r="H514" s="210"/>
      <c r="I514" s="210"/>
      <c r="J514" s="210"/>
      <c r="K514" s="210"/>
      <c r="L514" s="210"/>
      <c r="M514" s="210"/>
      <c r="N514" s="210"/>
      <c r="O514" s="210"/>
      <c r="P514" s="210"/>
      <c r="Q514" s="210"/>
      <c r="R514" s="210"/>
      <c r="S514" s="210"/>
      <c r="T514" s="210"/>
      <c r="U514" s="210"/>
      <c r="V514" s="210"/>
      <c r="W514" s="210"/>
      <c r="X514" s="210"/>
      <c r="Y514" s="210"/>
      <c r="Z514" s="210"/>
    </row>
    <row r="515" spans="1:26" ht="15.75" customHeight="1" x14ac:dyDescent="0.25">
      <c r="A515" s="210"/>
      <c r="B515" s="210"/>
      <c r="C515" s="210"/>
      <c r="D515" s="210"/>
      <c r="E515" s="210"/>
      <c r="F515" s="210"/>
      <c r="G515" s="210"/>
      <c r="H515" s="210"/>
      <c r="I515" s="210"/>
      <c r="J515" s="210"/>
      <c r="K515" s="210"/>
      <c r="L515" s="210"/>
      <c r="M515" s="210"/>
      <c r="N515" s="210"/>
      <c r="O515" s="210"/>
      <c r="P515" s="210"/>
      <c r="Q515" s="210"/>
      <c r="R515" s="210"/>
      <c r="S515" s="210"/>
      <c r="T515" s="210"/>
      <c r="U515" s="210"/>
      <c r="V515" s="210"/>
      <c r="W515" s="210"/>
      <c r="X515" s="210"/>
      <c r="Y515" s="210"/>
      <c r="Z515" s="210"/>
    </row>
    <row r="516" spans="1:26" ht="15.75" customHeight="1" x14ac:dyDescent="0.25">
      <c r="A516" s="210"/>
      <c r="B516" s="210"/>
      <c r="C516" s="210"/>
      <c r="D516" s="210"/>
      <c r="E516" s="210"/>
      <c r="F516" s="210"/>
      <c r="G516" s="210"/>
      <c r="H516" s="210"/>
      <c r="I516" s="210"/>
      <c r="J516" s="210"/>
      <c r="K516" s="210"/>
      <c r="L516" s="210"/>
      <c r="M516" s="210"/>
      <c r="N516" s="210"/>
      <c r="O516" s="210"/>
      <c r="P516" s="210"/>
      <c r="Q516" s="210"/>
      <c r="R516" s="210"/>
      <c r="S516" s="210"/>
      <c r="T516" s="210"/>
      <c r="U516" s="210"/>
      <c r="V516" s="210"/>
      <c r="W516" s="210"/>
      <c r="X516" s="210"/>
      <c r="Y516" s="210"/>
      <c r="Z516" s="210"/>
    </row>
    <row r="517" spans="1:26" ht="15.75" customHeight="1" x14ac:dyDescent="0.25">
      <c r="A517" s="210"/>
      <c r="B517" s="210"/>
      <c r="C517" s="210"/>
      <c r="D517" s="210"/>
      <c r="E517" s="210"/>
      <c r="F517" s="210"/>
      <c r="G517" s="210"/>
      <c r="H517" s="210"/>
      <c r="I517" s="210"/>
      <c r="J517" s="210"/>
      <c r="K517" s="210"/>
      <c r="L517" s="210"/>
      <c r="M517" s="210"/>
      <c r="N517" s="210"/>
      <c r="O517" s="210"/>
      <c r="P517" s="210"/>
      <c r="Q517" s="210"/>
      <c r="R517" s="210"/>
      <c r="S517" s="210"/>
      <c r="T517" s="210"/>
      <c r="U517" s="210"/>
      <c r="V517" s="210"/>
      <c r="W517" s="210"/>
      <c r="X517" s="210"/>
      <c r="Y517" s="210"/>
      <c r="Z517" s="210"/>
    </row>
    <row r="518" spans="1:26" ht="15.75" customHeight="1" x14ac:dyDescent="0.25">
      <c r="A518" s="210"/>
      <c r="B518" s="210"/>
      <c r="C518" s="210"/>
      <c r="D518" s="210"/>
      <c r="E518" s="210"/>
      <c r="F518" s="210"/>
      <c r="G518" s="210"/>
      <c r="H518" s="210"/>
      <c r="I518" s="210"/>
      <c r="J518" s="210"/>
      <c r="K518" s="210"/>
      <c r="L518" s="210"/>
      <c r="M518" s="210"/>
      <c r="N518" s="210"/>
      <c r="O518" s="210"/>
      <c r="P518" s="210"/>
      <c r="Q518" s="210"/>
      <c r="R518" s="210"/>
      <c r="S518" s="210"/>
      <c r="T518" s="210"/>
      <c r="U518" s="210"/>
      <c r="V518" s="210"/>
      <c r="W518" s="210"/>
      <c r="X518" s="210"/>
      <c r="Y518" s="210"/>
      <c r="Z518" s="210"/>
    </row>
    <row r="519" spans="1:26" ht="15.75" customHeight="1" x14ac:dyDescent="0.25">
      <c r="A519" s="210"/>
      <c r="B519" s="210"/>
      <c r="C519" s="210"/>
      <c r="D519" s="210"/>
      <c r="E519" s="210"/>
      <c r="F519" s="210"/>
      <c r="G519" s="210"/>
      <c r="H519" s="210"/>
      <c r="I519" s="210"/>
      <c r="J519" s="210"/>
      <c r="K519" s="210"/>
      <c r="L519" s="210"/>
      <c r="M519" s="210"/>
      <c r="N519" s="210"/>
      <c r="O519" s="210"/>
      <c r="P519" s="210"/>
      <c r="Q519" s="210"/>
      <c r="R519" s="210"/>
      <c r="S519" s="210"/>
      <c r="T519" s="210"/>
      <c r="U519" s="210"/>
      <c r="V519" s="210"/>
      <c r="W519" s="210"/>
      <c r="X519" s="210"/>
      <c r="Y519" s="210"/>
      <c r="Z519" s="210"/>
    </row>
    <row r="520" spans="1:26" ht="15.75" customHeight="1" x14ac:dyDescent="0.25">
      <c r="A520" s="210"/>
      <c r="B520" s="210"/>
      <c r="C520" s="210"/>
      <c r="D520" s="210"/>
      <c r="E520" s="210"/>
      <c r="F520" s="210"/>
      <c r="G520" s="210"/>
      <c r="H520" s="210"/>
      <c r="I520" s="210"/>
      <c r="J520" s="210"/>
      <c r="K520" s="210"/>
      <c r="L520" s="210"/>
      <c r="M520" s="210"/>
      <c r="N520" s="210"/>
      <c r="O520" s="210"/>
      <c r="P520" s="210"/>
      <c r="Q520" s="210"/>
      <c r="R520" s="210"/>
      <c r="S520" s="210"/>
      <c r="T520" s="210"/>
      <c r="U520" s="210"/>
      <c r="V520" s="210"/>
      <c r="W520" s="210"/>
      <c r="X520" s="210"/>
      <c r="Y520" s="210"/>
      <c r="Z520" s="210"/>
    </row>
    <row r="521" spans="1:26" ht="15.75" customHeight="1" x14ac:dyDescent="0.25">
      <c r="A521" s="210"/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210"/>
      <c r="P521" s="210"/>
      <c r="Q521" s="210"/>
      <c r="R521" s="210"/>
      <c r="S521" s="210"/>
      <c r="T521" s="210"/>
      <c r="U521" s="210"/>
      <c r="V521" s="210"/>
      <c r="W521" s="210"/>
      <c r="X521" s="210"/>
      <c r="Y521" s="210"/>
      <c r="Z521" s="210"/>
    </row>
    <row r="522" spans="1:26" ht="15.75" customHeight="1" x14ac:dyDescent="0.25">
      <c r="A522" s="210"/>
      <c r="B522" s="210"/>
      <c r="C522" s="210"/>
      <c r="D522" s="210"/>
      <c r="E522" s="210"/>
      <c r="F522" s="210"/>
      <c r="G522" s="210"/>
      <c r="H522" s="210"/>
      <c r="I522" s="210"/>
      <c r="J522" s="210"/>
      <c r="K522" s="210"/>
      <c r="L522" s="210"/>
      <c r="M522" s="210"/>
      <c r="N522" s="210"/>
      <c r="O522" s="210"/>
      <c r="P522" s="210"/>
      <c r="Q522" s="210"/>
      <c r="R522" s="210"/>
      <c r="S522" s="210"/>
      <c r="T522" s="210"/>
      <c r="U522" s="210"/>
      <c r="V522" s="210"/>
      <c r="W522" s="210"/>
      <c r="X522" s="210"/>
      <c r="Y522" s="210"/>
      <c r="Z522" s="210"/>
    </row>
    <row r="523" spans="1:26" ht="15.75" customHeight="1" x14ac:dyDescent="0.25">
      <c r="A523" s="210"/>
      <c r="B523" s="210"/>
      <c r="C523" s="210"/>
      <c r="D523" s="210"/>
      <c r="E523" s="210"/>
      <c r="F523" s="210"/>
      <c r="G523" s="210"/>
      <c r="H523" s="210"/>
      <c r="I523" s="210"/>
      <c r="J523" s="210"/>
      <c r="K523" s="210"/>
      <c r="L523" s="210"/>
      <c r="M523" s="210"/>
      <c r="N523" s="210"/>
      <c r="O523" s="210"/>
      <c r="P523" s="210"/>
      <c r="Q523" s="210"/>
      <c r="R523" s="210"/>
      <c r="S523" s="210"/>
      <c r="T523" s="210"/>
      <c r="U523" s="210"/>
      <c r="V523" s="210"/>
      <c r="W523" s="210"/>
      <c r="X523" s="210"/>
      <c r="Y523" s="210"/>
      <c r="Z523" s="210"/>
    </row>
    <row r="524" spans="1:26" ht="15.75" customHeight="1" x14ac:dyDescent="0.25">
      <c r="A524" s="210"/>
      <c r="B524" s="210"/>
      <c r="C524" s="210"/>
      <c r="D524" s="210"/>
      <c r="E524" s="210"/>
      <c r="F524" s="210"/>
      <c r="G524" s="210"/>
      <c r="H524" s="210"/>
      <c r="I524" s="210"/>
      <c r="J524" s="210"/>
      <c r="K524" s="210"/>
      <c r="L524" s="210"/>
      <c r="M524" s="210"/>
      <c r="N524" s="210"/>
      <c r="O524" s="210"/>
      <c r="P524" s="210"/>
      <c r="Q524" s="210"/>
      <c r="R524" s="210"/>
      <c r="S524" s="210"/>
      <c r="T524" s="210"/>
      <c r="U524" s="210"/>
      <c r="V524" s="210"/>
      <c r="W524" s="210"/>
      <c r="X524" s="210"/>
      <c r="Y524" s="210"/>
      <c r="Z524" s="210"/>
    </row>
    <row r="525" spans="1:26" ht="15.75" customHeight="1" x14ac:dyDescent="0.25">
      <c r="A525" s="210"/>
      <c r="B525" s="210"/>
      <c r="C525" s="210"/>
      <c r="D525" s="210"/>
      <c r="E525" s="210"/>
      <c r="F525" s="210"/>
      <c r="G525" s="210"/>
      <c r="H525" s="210"/>
      <c r="I525" s="210"/>
      <c r="J525" s="210"/>
      <c r="K525" s="210"/>
      <c r="L525" s="210"/>
      <c r="M525" s="210"/>
      <c r="N525" s="210"/>
      <c r="O525" s="210"/>
      <c r="P525" s="210"/>
      <c r="Q525" s="210"/>
      <c r="R525" s="210"/>
      <c r="S525" s="210"/>
      <c r="T525" s="210"/>
      <c r="U525" s="210"/>
      <c r="V525" s="210"/>
      <c r="W525" s="210"/>
      <c r="X525" s="210"/>
      <c r="Y525" s="210"/>
      <c r="Z525" s="210"/>
    </row>
    <row r="526" spans="1:26" ht="15.75" customHeight="1" x14ac:dyDescent="0.25">
      <c r="A526" s="210"/>
      <c r="B526" s="210"/>
      <c r="C526" s="210"/>
      <c r="D526" s="210"/>
      <c r="E526" s="210"/>
      <c r="F526" s="210"/>
      <c r="G526" s="210"/>
      <c r="H526" s="210"/>
      <c r="I526" s="210"/>
      <c r="J526" s="210"/>
      <c r="K526" s="210"/>
      <c r="L526" s="210"/>
      <c r="M526" s="210"/>
      <c r="N526" s="210"/>
      <c r="O526" s="210"/>
      <c r="P526" s="210"/>
      <c r="Q526" s="210"/>
      <c r="R526" s="210"/>
      <c r="S526" s="210"/>
      <c r="T526" s="210"/>
      <c r="U526" s="210"/>
      <c r="V526" s="210"/>
      <c r="W526" s="210"/>
      <c r="X526" s="210"/>
      <c r="Y526" s="210"/>
      <c r="Z526" s="210"/>
    </row>
    <row r="527" spans="1:26" ht="15.75" customHeight="1" x14ac:dyDescent="0.25">
      <c r="A527" s="210"/>
      <c r="B527" s="210"/>
      <c r="C527" s="210"/>
      <c r="D527" s="210"/>
      <c r="E527" s="210"/>
      <c r="F527" s="210"/>
      <c r="G527" s="210"/>
      <c r="H527" s="210"/>
      <c r="I527" s="210"/>
      <c r="J527" s="210"/>
      <c r="K527" s="210"/>
      <c r="L527" s="210"/>
      <c r="M527" s="210"/>
      <c r="N527" s="210"/>
      <c r="O527" s="210"/>
      <c r="P527" s="210"/>
      <c r="Q527" s="210"/>
      <c r="R527" s="210"/>
      <c r="S527" s="210"/>
      <c r="T527" s="210"/>
      <c r="U527" s="210"/>
      <c r="V527" s="210"/>
      <c r="W527" s="210"/>
      <c r="X527" s="210"/>
      <c r="Y527" s="210"/>
      <c r="Z527" s="210"/>
    </row>
    <row r="528" spans="1:26" ht="15.75" customHeight="1" x14ac:dyDescent="0.25">
      <c r="A528" s="210"/>
      <c r="B528" s="210"/>
      <c r="C528" s="210"/>
      <c r="D528" s="210"/>
      <c r="E528" s="210"/>
      <c r="F528" s="210"/>
      <c r="G528" s="210"/>
      <c r="H528" s="210"/>
      <c r="I528" s="210"/>
      <c r="J528" s="210"/>
      <c r="K528" s="210"/>
      <c r="L528" s="210"/>
      <c r="M528" s="210"/>
      <c r="N528" s="210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  <c r="Y528" s="210"/>
      <c r="Z528" s="210"/>
    </row>
    <row r="529" spans="1:26" ht="15.75" customHeight="1" x14ac:dyDescent="0.25">
      <c r="A529" s="210"/>
      <c r="B529" s="210"/>
      <c r="C529" s="210"/>
      <c r="D529" s="210"/>
      <c r="E529" s="210"/>
      <c r="F529" s="210"/>
      <c r="G529" s="210"/>
      <c r="H529" s="210"/>
      <c r="I529" s="210"/>
      <c r="J529" s="210"/>
      <c r="K529" s="210"/>
      <c r="L529" s="210"/>
      <c r="M529" s="210"/>
      <c r="N529" s="210"/>
      <c r="O529" s="210"/>
      <c r="P529" s="210"/>
      <c r="Q529" s="210"/>
      <c r="R529" s="210"/>
      <c r="S529" s="210"/>
      <c r="T529" s="210"/>
      <c r="U529" s="210"/>
      <c r="V529" s="210"/>
      <c r="W529" s="210"/>
      <c r="X529" s="210"/>
      <c r="Y529" s="210"/>
      <c r="Z529" s="210"/>
    </row>
    <row r="530" spans="1:26" ht="15.75" customHeight="1" x14ac:dyDescent="0.25">
      <c r="A530" s="210"/>
      <c r="B530" s="210"/>
      <c r="C530" s="210"/>
      <c r="D530" s="210"/>
      <c r="E530" s="210"/>
      <c r="F530" s="210"/>
      <c r="G530" s="210"/>
      <c r="H530" s="210"/>
      <c r="I530" s="210"/>
      <c r="J530" s="210"/>
      <c r="K530" s="210"/>
      <c r="L530" s="210"/>
      <c r="M530" s="210"/>
      <c r="N530" s="210"/>
      <c r="O530" s="210"/>
      <c r="P530" s="210"/>
      <c r="Q530" s="210"/>
      <c r="R530" s="210"/>
      <c r="S530" s="210"/>
      <c r="T530" s="210"/>
      <c r="U530" s="210"/>
      <c r="V530" s="210"/>
      <c r="W530" s="210"/>
      <c r="X530" s="210"/>
      <c r="Y530" s="210"/>
      <c r="Z530" s="210"/>
    </row>
    <row r="531" spans="1:26" ht="15.75" customHeight="1" x14ac:dyDescent="0.25">
      <c r="A531" s="210"/>
      <c r="B531" s="210"/>
      <c r="C531" s="210"/>
      <c r="D531" s="210"/>
      <c r="E531" s="210"/>
      <c r="F531" s="210"/>
      <c r="G531" s="210"/>
      <c r="H531" s="210"/>
      <c r="I531" s="210"/>
      <c r="J531" s="210"/>
      <c r="K531" s="210"/>
      <c r="L531" s="210"/>
      <c r="M531" s="210"/>
      <c r="N531" s="210"/>
      <c r="O531" s="210"/>
      <c r="P531" s="210"/>
      <c r="Q531" s="210"/>
      <c r="R531" s="210"/>
      <c r="S531" s="210"/>
      <c r="T531" s="210"/>
      <c r="U531" s="210"/>
      <c r="V531" s="210"/>
      <c r="W531" s="210"/>
      <c r="X531" s="210"/>
      <c r="Y531" s="210"/>
      <c r="Z531" s="210"/>
    </row>
    <row r="532" spans="1:26" ht="15.75" customHeight="1" x14ac:dyDescent="0.25">
      <c r="A532" s="210"/>
      <c r="B532" s="210"/>
      <c r="C532" s="210"/>
      <c r="D532" s="210"/>
      <c r="E532" s="210"/>
      <c r="F532" s="210"/>
      <c r="G532" s="210"/>
      <c r="H532" s="210"/>
      <c r="I532" s="210"/>
      <c r="J532" s="210"/>
      <c r="K532" s="210"/>
      <c r="L532" s="210"/>
      <c r="M532" s="210"/>
      <c r="N532" s="210"/>
      <c r="O532" s="210"/>
      <c r="P532" s="210"/>
      <c r="Q532" s="210"/>
      <c r="R532" s="210"/>
      <c r="S532" s="210"/>
      <c r="T532" s="210"/>
      <c r="U532" s="210"/>
      <c r="V532" s="210"/>
      <c r="W532" s="210"/>
      <c r="X532" s="210"/>
      <c r="Y532" s="210"/>
      <c r="Z532" s="210"/>
    </row>
    <row r="533" spans="1:26" ht="15.75" customHeight="1" x14ac:dyDescent="0.25">
      <c r="A533" s="210"/>
      <c r="B533" s="210"/>
      <c r="C533" s="210"/>
      <c r="D533" s="210"/>
      <c r="E533" s="210"/>
      <c r="F533" s="210"/>
      <c r="G533" s="210"/>
      <c r="H533" s="210"/>
      <c r="I533" s="210"/>
      <c r="J533" s="210"/>
      <c r="K533" s="210"/>
      <c r="L533" s="210"/>
      <c r="M533" s="210"/>
      <c r="N533" s="210"/>
      <c r="O533" s="210"/>
      <c r="P533" s="210"/>
      <c r="Q533" s="210"/>
      <c r="R533" s="210"/>
      <c r="S533" s="210"/>
      <c r="T533" s="210"/>
      <c r="U533" s="210"/>
      <c r="V533" s="210"/>
      <c r="W533" s="210"/>
      <c r="X533" s="210"/>
      <c r="Y533" s="210"/>
      <c r="Z533" s="210"/>
    </row>
    <row r="534" spans="1:26" ht="15.75" customHeight="1" x14ac:dyDescent="0.25">
      <c r="A534" s="210"/>
      <c r="B534" s="210"/>
      <c r="C534" s="210"/>
      <c r="D534" s="210"/>
      <c r="E534" s="210"/>
      <c r="F534" s="210"/>
      <c r="G534" s="210"/>
      <c r="H534" s="210"/>
      <c r="I534" s="210"/>
      <c r="J534" s="210"/>
      <c r="K534" s="210"/>
      <c r="L534" s="210"/>
      <c r="M534" s="210"/>
      <c r="N534" s="210"/>
      <c r="O534" s="210"/>
      <c r="P534" s="210"/>
      <c r="Q534" s="210"/>
      <c r="R534" s="210"/>
      <c r="S534" s="210"/>
      <c r="T534" s="210"/>
      <c r="U534" s="210"/>
      <c r="V534" s="210"/>
      <c r="W534" s="210"/>
      <c r="X534" s="210"/>
      <c r="Y534" s="210"/>
      <c r="Z534" s="210"/>
    </row>
    <row r="535" spans="1:26" ht="15.75" customHeight="1" x14ac:dyDescent="0.25">
      <c r="A535" s="210"/>
      <c r="B535" s="210"/>
      <c r="C535" s="210"/>
      <c r="D535" s="210"/>
      <c r="E535" s="210"/>
      <c r="F535" s="210"/>
      <c r="G535" s="210"/>
      <c r="H535" s="210"/>
      <c r="I535" s="210"/>
      <c r="J535" s="210"/>
      <c r="K535" s="210"/>
      <c r="L535" s="210"/>
      <c r="M535" s="210"/>
      <c r="N535" s="210"/>
      <c r="O535" s="210"/>
      <c r="P535" s="210"/>
      <c r="Q535" s="210"/>
      <c r="R535" s="210"/>
      <c r="S535" s="210"/>
      <c r="T535" s="210"/>
      <c r="U535" s="210"/>
      <c r="V535" s="210"/>
      <c r="W535" s="210"/>
      <c r="X535" s="210"/>
      <c r="Y535" s="210"/>
      <c r="Z535" s="210"/>
    </row>
    <row r="536" spans="1:26" ht="15.75" customHeight="1" x14ac:dyDescent="0.25">
      <c r="A536" s="210"/>
      <c r="B536" s="210"/>
      <c r="C536" s="210"/>
      <c r="D536" s="210"/>
      <c r="E536" s="210"/>
      <c r="F536" s="210"/>
      <c r="G536" s="210"/>
      <c r="H536" s="210"/>
      <c r="I536" s="210"/>
      <c r="J536" s="210"/>
      <c r="K536" s="210"/>
      <c r="L536" s="210"/>
      <c r="M536" s="210"/>
      <c r="N536" s="210"/>
      <c r="O536" s="210"/>
      <c r="P536" s="210"/>
      <c r="Q536" s="210"/>
      <c r="R536" s="210"/>
      <c r="S536" s="210"/>
      <c r="T536" s="210"/>
      <c r="U536" s="210"/>
      <c r="V536" s="210"/>
      <c r="W536" s="210"/>
      <c r="X536" s="210"/>
      <c r="Y536" s="210"/>
      <c r="Z536" s="210"/>
    </row>
    <row r="537" spans="1:26" ht="15.75" customHeight="1" x14ac:dyDescent="0.25">
      <c r="A537" s="210"/>
      <c r="B537" s="210"/>
      <c r="C537" s="210"/>
      <c r="D537" s="210"/>
      <c r="E537" s="210"/>
      <c r="F537" s="210"/>
      <c r="G537" s="210"/>
      <c r="H537" s="210"/>
      <c r="I537" s="210"/>
      <c r="J537" s="210"/>
      <c r="K537" s="210"/>
      <c r="L537" s="210"/>
      <c r="M537" s="210"/>
      <c r="N537" s="210"/>
      <c r="O537" s="210"/>
      <c r="P537" s="210"/>
      <c r="Q537" s="210"/>
      <c r="R537" s="210"/>
      <c r="S537" s="210"/>
      <c r="T537" s="210"/>
      <c r="U537" s="210"/>
      <c r="V537" s="210"/>
      <c r="W537" s="210"/>
      <c r="X537" s="210"/>
      <c r="Y537" s="210"/>
      <c r="Z537" s="210"/>
    </row>
    <row r="538" spans="1:26" ht="15.75" customHeight="1" x14ac:dyDescent="0.25">
      <c r="A538" s="210"/>
      <c r="B538" s="210"/>
      <c r="C538" s="210"/>
      <c r="D538" s="210"/>
      <c r="E538" s="210"/>
      <c r="F538" s="210"/>
      <c r="G538" s="210"/>
      <c r="H538" s="210"/>
      <c r="I538" s="210"/>
      <c r="J538" s="210"/>
      <c r="K538" s="210"/>
      <c r="L538" s="210"/>
      <c r="M538" s="210"/>
      <c r="N538" s="210"/>
      <c r="O538" s="210"/>
      <c r="P538" s="210"/>
      <c r="Q538" s="210"/>
      <c r="R538" s="210"/>
      <c r="S538" s="210"/>
      <c r="T538" s="210"/>
      <c r="U538" s="210"/>
      <c r="V538" s="210"/>
      <c r="W538" s="210"/>
      <c r="X538" s="210"/>
      <c r="Y538" s="210"/>
      <c r="Z538" s="210"/>
    </row>
    <row r="539" spans="1:26" ht="15.75" customHeight="1" x14ac:dyDescent="0.25">
      <c r="A539" s="210"/>
      <c r="B539" s="210"/>
      <c r="C539" s="210"/>
      <c r="D539" s="210"/>
      <c r="E539" s="210"/>
      <c r="F539" s="210"/>
      <c r="G539" s="210"/>
      <c r="H539" s="210"/>
      <c r="I539" s="210"/>
      <c r="J539" s="210"/>
      <c r="K539" s="210"/>
      <c r="L539" s="210"/>
      <c r="M539" s="210"/>
      <c r="N539" s="210"/>
      <c r="O539" s="210"/>
      <c r="P539" s="210"/>
      <c r="Q539" s="210"/>
      <c r="R539" s="210"/>
      <c r="S539" s="210"/>
      <c r="T539" s="210"/>
      <c r="U539" s="210"/>
      <c r="V539" s="210"/>
      <c r="W539" s="210"/>
      <c r="X539" s="210"/>
      <c r="Y539" s="210"/>
      <c r="Z539" s="210"/>
    </row>
    <row r="540" spans="1:26" ht="15.75" customHeight="1" x14ac:dyDescent="0.25">
      <c r="A540" s="210"/>
      <c r="B540" s="210"/>
      <c r="C540" s="210"/>
      <c r="D540" s="210"/>
      <c r="E540" s="210"/>
      <c r="F540" s="210"/>
      <c r="G540" s="210"/>
      <c r="H540" s="210"/>
      <c r="I540" s="210"/>
      <c r="J540" s="210"/>
      <c r="K540" s="210"/>
      <c r="L540" s="210"/>
      <c r="M540" s="210"/>
      <c r="N540" s="210"/>
      <c r="O540" s="210"/>
      <c r="P540" s="210"/>
      <c r="Q540" s="210"/>
      <c r="R540" s="210"/>
      <c r="S540" s="210"/>
      <c r="T540" s="210"/>
      <c r="U540" s="210"/>
      <c r="V540" s="210"/>
      <c r="W540" s="210"/>
      <c r="X540" s="210"/>
      <c r="Y540" s="210"/>
      <c r="Z540" s="210"/>
    </row>
    <row r="541" spans="1:26" ht="15.75" customHeight="1" x14ac:dyDescent="0.25">
      <c r="A541" s="210"/>
      <c r="B541" s="210"/>
      <c r="C541" s="210"/>
      <c r="D541" s="210"/>
      <c r="E541" s="210"/>
      <c r="F541" s="210"/>
      <c r="G541" s="210"/>
      <c r="H541" s="210"/>
      <c r="I541" s="210"/>
      <c r="J541" s="210"/>
      <c r="K541" s="210"/>
      <c r="L541" s="210"/>
      <c r="M541" s="210"/>
      <c r="N541" s="210"/>
      <c r="O541" s="210"/>
      <c r="P541" s="210"/>
      <c r="Q541" s="210"/>
      <c r="R541" s="210"/>
      <c r="S541" s="210"/>
      <c r="T541" s="210"/>
      <c r="U541" s="210"/>
      <c r="V541" s="210"/>
      <c r="W541" s="210"/>
      <c r="X541" s="210"/>
      <c r="Y541" s="210"/>
      <c r="Z541" s="210"/>
    </row>
    <row r="542" spans="1:26" ht="15.75" customHeight="1" x14ac:dyDescent="0.25">
      <c r="A542" s="210"/>
      <c r="B542" s="210"/>
      <c r="C542" s="210"/>
      <c r="D542" s="210"/>
      <c r="E542" s="210"/>
      <c r="F542" s="210"/>
      <c r="G542" s="210"/>
      <c r="H542" s="210"/>
      <c r="I542" s="210"/>
      <c r="J542" s="210"/>
      <c r="K542" s="210"/>
      <c r="L542" s="210"/>
      <c r="M542" s="210"/>
      <c r="N542" s="210"/>
      <c r="O542" s="210"/>
      <c r="P542" s="210"/>
      <c r="Q542" s="210"/>
      <c r="R542" s="210"/>
      <c r="S542" s="210"/>
      <c r="T542" s="210"/>
      <c r="U542" s="210"/>
      <c r="V542" s="210"/>
      <c r="W542" s="210"/>
      <c r="X542" s="210"/>
      <c r="Y542" s="210"/>
      <c r="Z542" s="210"/>
    </row>
    <row r="543" spans="1:26" ht="15.75" customHeight="1" x14ac:dyDescent="0.25">
      <c r="A543" s="210"/>
      <c r="B543" s="210"/>
      <c r="C543" s="210"/>
      <c r="D543" s="210"/>
      <c r="E543" s="210"/>
      <c r="F543" s="210"/>
      <c r="G543" s="210"/>
      <c r="H543" s="210"/>
      <c r="I543" s="210"/>
      <c r="J543" s="210"/>
      <c r="K543" s="210"/>
      <c r="L543" s="210"/>
      <c r="M543" s="210"/>
      <c r="N543" s="210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  <c r="Y543" s="210"/>
      <c r="Z543" s="210"/>
    </row>
    <row r="544" spans="1:26" ht="15.75" customHeight="1" x14ac:dyDescent="0.25">
      <c r="A544" s="210"/>
      <c r="B544" s="210"/>
      <c r="C544" s="210"/>
      <c r="D544" s="210"/>
      <c r="E544" s="210"/>
      <c r="F544" s="210"/>
      <c r="G544" s="210"/>
      <c r="H544" s="210"/>
      <c r="I544" s="210"/>
      <c r="J544" s="210"/>
      <c r="K544" s="210"/>
      <c r="L544" s="210"/>
      <c r="M544" s="210"/>
      <c r="N544" s="210"/>
      <c r="O544" s="210"/>
      <c r="P544" s="210"/>
      <c r="Q544" s="210"/>
      <c r="R544" s="210"/>
      <c r="S544" s="210"/>
      <c r="T544" s="210"/>
      <c r="U544" s="210"/>
      <c r="V544" s="210"/>
      <c r="W544" s="210"/>
      <c r="X544" s="210"/>
      <c r="Y544" s="210"/>
      <c r="Z544" s="210"/>
    </row>
    <row r="545" spans="1:26" ht="15.75" customHeight="1" x14ac:dyDescent="0.25">
      <c r="A545" s="210"/>
      <c r="B545" s="210"/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</row>
    <row r="546" spans="1:26" ht="15.75" customHeight="1" x14ac:dyDescent="0.25">
      <c r="A546" s="210"/>
      <c r="B546" s="210"/>
      <c r="C546" s="210"/>
      <c r="D546" s="210"/>
      <c r="E546" s="210"/>
      <c r="F546" s="210"/>
      <c r="G546" s="210"/>
      <c r="H546" s="210"/>
      <c r="I546" s="210"/>
      <c r="J546" s="210"/>
      <c r="K546" s="210"/>
      <c r="L546" s="210"/>
      <c r="M546" s="210"/>
      <c r="N546" s="210"/>
      <c r="O546" s="210"/>
      <c r="P546" s="210"/>
      <c r="Q546" s="210"/>
      <c r="R546" s="210"/>
      <c r="S546" s="210"/>
      <c r="T546" s="210"/>
      <c r="U546" s="210"/>
      <c r="V546" s="210"/>
      <c r="W546" s="210"/>
      <c r="X546" s="210"/>
      <c r="Y546" s="210"/>
      <c r="Z546" s="210"/>
    </row>
    <row r="547" spans="1:26" ht="15.75" customHeight="1" x14ac:dyDescent="0.25">
      <c r="A547" s="210"/>
      <c r="B547" s="210"/>
      <c r="C547" s="210"/>
      <c r="D547" s="210"/>
      <c r="E547" s="210"/>
      <c r="F547" s="210"/>
      <c r="G547" s="210"/>
      <c r="H547" s="210"/>
      <c r="I547" s="210"/>
      <c r="J547" s="210"/>
      <c r="K547" s="210"/>
      <c r="L547" s="210"/>
      <c r="M547" s="210"/>
      <c r="N547" s="210"/>
      <c r="O547" s="210"/>
      <c r="P547" s="210"/>
      <c r="Q547" s="210"/>
      <c r="R547" s="210"/>
      <c r="S547" s="210"/>
      <c r="T547" s="210"/>
      <c r="U547" s="210"/>
      <c r="V547" s="210"/>
      <c r="W547" s="210"/>
      <c r="X547" s="210"/>
      <c r="Y547" s="210"/>
      <c r="Z547" s="210"/>
    </row>
    <row r="548" spans="1:26" ht="15.75" customHeight="1" x14ac:dyDescent="0.25">
      <c r="A548" s="210"/>
      <c r="B548" s="210"/>
      <c r="C548" s="210"/>
      <c r="D548" s="210"/>
      <c r="E548" s="210"/>
      <c r="F548" s="210"/>
      <c r="G548" s="210"/>
      <c r="H548" s="210"/>
      <c r="I548" s="210"/>
      <c r="J548" s="210"/>
      <c r="K548" s="210"/>
      <c r="L548" s="210"/>
      <c r="M548" s="210"/>
      <c r="N548" s="210"/>
      <c r="O548" s="210"/>
      <c r="P548" s="210"/>
      <c r="Q548" s="210"/>
      <c r="R548" s="210"/>
      <c r="S548" s="210"/>
      <c r="T548" s="210"/>
      <c r="U548" s="210"/>
      <c r="V548" s="210"/>
      <c r="W548" s="210"/>
      <c r="X548" s="210"/>
      <c r="Y548" s="210"/>
      <c r="Z548" s="210"/>
    </row>
    <row r="549" spans="1:26" ht="15.75" customHeight="1" x14ac:dyDescent="0.25">
      <c r="A549" s="210"/>
      <c r="B549" s="210"/>
      <c r="C549" s="210"/>
      <c r="D549" s="210"/>
      <c r="E549" s="210"/>
      <c r="F549" s="210"/>
      <c r="G549" s="210"/>
      <c r="H549" s="210"/>
      <c r="I549" s="210"/>
      <c r="J549" s="210"/>
      <c r="K549" s="210"/>
      <c r="L549" s="210"/>
      <c r="M549" s="210"/>
      <c r="N549" s="210"/>
      <c r="O549" s="210"/>
      <c r="P549" s="210"/>
      <c r="Q549" s="210"/>
      <c r="R549" s="210"/>
      <c r="S549" s="210"/>
      <c r="T549" s="210"/>
      <c r="U549" s="210"/>
      <c r="V549" s="210"/>
      <c r="W549" s="210"/>
      <c r="X549" s="210"/>
      <c r="Y549" s="210"/>
      <c r="Z549" s="210"/>
    </row>
    <row r="550" spans="1:26" ht="15.75" customHeight="1" x14ac:dyDescent="0.25">
      <c r="A550" s="210"/>
      <c r="B550" s="210"/>
      <c r="C550" s="210"/>
      <c r="D550" s="210"/>
      <c r="E550" s="210"/>
      <c r="F550" s="210"/>
      <c r="G550" s="210"/>
      <c r="H550" s="210"/>
      <c r="I550" s="210"/>
      <c r="J550" s="210"/>
      <c r="K550" s="210"/>
      <c r="L550" s="210"/>
      <c r="M550" s="210"/>
      <c r="N550" s="210"/>
      <c r="O550" s="210"/>
      <c r="P550" s="210"/>
      <c r="Q550" s="210"/>
      <c r="R550" s="210"/>
      <c r="S550" s="210"/>
      <c r="T550" s="210"/>
      <c r="U550" s="210"/>
      <c r="V550" s="210"/>
      <c r="W550" s="210"/>
      <c r="X550" s="210"/>
      <c r="Y550" s="210"/>
      <c r="Z550" s="210"/>
    </row>
    <row r="551" spans="1:26" ht="15.75" customHeight="1" x14ac:dyDescent="0.25">
      <c r="A551" s="210"/>
      <c r="B551" s="210"/>
      <c r="C551" s="210"/>
      <c r="D551" s="210"/>
      <c r="E551" s="210"/>
      <c r="F551" s="210"/>
      <c r="G551" s="210"/>
      <c r="H551" s="210"/>
      <c r="I551" s="210"/>
      <c r="J551" s="210"/>
      <c r="K551" s="210"/>
      <c r="L551" s="210"/>
      <c r="M551" s="210"/>
      <c r="N551" s="210"/>
      <c r="O551" s="210"/>
      <c r="P551" s="210"/>
      <c r="Q551" s="210"/>
      <c r="R551" s="210"/>
      <c r="S551" s="210"/>
      <c r="T551" s="210"/>
      <c r="U551" s="210"/>
      <c r="V551" s="210"/>
      <c r="W551" s="210"/>
      <c r="X551" s="210"/>
      <c r="Y551" s="210"/>
      <c r="Z551" s="210"/>
    </row>
    <row r="552" spans="1:26" ht="15.75" customHeight="1" x14ac:dyDescent="0.25">
      <c r="A552" s="210"/>
      <c r="B552" s="210"/>
      <c r="C552" s="210"/>
      <c r="D552" s="210"/>
      <c r="E552" s="210"/>
      <c r="F552" s="210"/>
      <c r="G552" s="210"/>
      <c r="H552" s="210"/>
      <c r="I552" s="210"/>
      <c r="J552" s="210"/>
      <c r="K552" s="210"/>
      <c r="L552" s="210"/>
      <c r="M552" s="210"/>
      <c r="N552" s="210"/>
      <c r="O552" s="210"/>
      <c r="P552" s="210"/>
      <c r="Q552" s="210"/>
      <c r="R552" s="210"/>
      <c r="S552" s="210"/>
      <c r="T552" s="210"/>
      <c r="U552" s="210"/>
      <c r="V552" s="210"/>
      <c r="W552" s="210"/>
      <c r="X552" s="210"/>
      <c r="Y552" s="210"/>
      <c r="Z552" s="210"/>
    </row>
    <row r="553" spans="1:26" ht="15.75" customHeight="1" x14ac:dyDescent="0.25">
      <c r="A553" s="210"/>
      <c r="B553" s="210"/>
      <c r="C553" s="210"/>
      <c r="D553" s="210"/>
      <c r="E553" s="210"/>
      <c r="F553" s="210"/>
      <c r="G553" s="210"/>
      <c r="H553" s="210"/>
      <c r="I553" s="210"/>
      <c r="J553" s="210"/>
      <c r="K553" s="210"/>
      <c r="L553" s="210"/>
      <c r="M553" s="210"/>
      <c r="N553" s="210"/>
      <c r="O553" s="210"/>
      <c r="P553" s="210"/>
      <c r="Q553" s="210"/>
      <c r="R553" s="210"/>
      <c r="S553" s="210"/>
      <c r="T553" s="210"/>
      <c r="U553" s="210"/>
      <c r="V553" s="210"/>
      <c r="W553" s="210"/>
      <c r="X553" s="210"/>
      <c r="Y553" s="210"/>
      <c r="Z553" s="210"/>
    </row>
    <row r="554" spans="1:26" ht="15.75" customHeight="1" x14ac:dyDescent="0.25">
      <c r="A554" s="210"/>
      <c r="B554" s="210"/>
      <c r="C554" s="210"/>
      <c r="D554" s="210"/>
      <c r="E554" s="210"/>
      <c r="F554" s="210"/>
      <c r="G554" s="210"/>
      <c r="H554" s="210"/>
      <c r="I554" s="210"/>
      <c r="J554" s="210"/>
      <c r="K554" s="210"/>
      <c r="L554" s="210"/>
      <c r="M554" s="210"/>
      <c r="N554" s="210"/>
      <c r="O554" s="210"/>
      <c r="P554" s="210"/>
      <c r="Q554" s="210"/>
      <c r="R554" s="210"/>
      <c r="S554" s="210"/>
      <c r="T554" s="210"/>
      <c r="U554" s="210"/>
      <c r="V554" s="210"/>
      <c r="W554" s="210"/>
      <c r="X554" s="210"/>
      <c r="Y554" s="210"/>
      <c r="Z554" s="210"/>
    </row>
    <row r="555" spans="1:26" ht="15.75" customHeight="1" x14ac:dyDescent="0.25">
      <c r="A555" s="210"/>
      <c r="B555" s="210"/>
      <c r="C555" s="210"/>
      <c r="D555" s="210"/>
      <c r="E555" s="210"/>
      <c r="F555" s="210"/>
      <c r="G555" s="210"/>
      <c r="H555" s="210"/>
      <c r="I555" s="210"/>
      <c r="J555" s="210"/>
      <c r="K555" s="210"/>
      <c r="L555" s="210"/>
      <c r="M555" s="210"/>
      <c r="N555" s="210"/>
      <c r="O555" s="210"/>
      <c r="P555" s="210"/>
      <c r="Q555" s="210"/>
      <c r="R555" s="210"/>
      <c r="S555" s="210"/>
      <c r="T555" s="210"/>
      <c r="U555" s="210"/>
      <c r="V555" s="210"/>
      <c r="W555" s="210"/>
      <c r="X555" s="210"/>
      <c r="Y555" s="210"/>
      <c r="Z555" s="210"/>
    </row>
    <row r="556" spans="1:26" ht="15.75" customHeight="1" x14ac:dyDescent="0.25">
      <c r="A556" s="210"/>
      <c r="B556" s="210"/>
      <c r="C556" s="210"/>
      <c r="D556" s="210"/>
      <c r="E556" s="210"/>
      <c r="F556" s="210"/>
      <c r="G556" s="210"/>
      <c r="H556" s="210"/>
      <c r="I556" s="210"/>
      <c r="J556" s="210"/>
      <c r="K556" s="210"/>
      <c r="L556" s="210"/>
      <c r="M556" s="210"/>
      <c r="N556" s="210"/>
      <c r="O556" s="210"/>
      <c r="P556" s="210"/>
      <c r="Q556" s="210"/>
      <c r="R556" s="210"/>
      <c r="S556" s="210"/>
      <c r="T556" s="210"/>
      <c r="U556" s="210"/>
      <c r="V556" s="210"/>
      <c r="W556" s="210"/>
      <c r="X556" s="210"/>
      <c r="Y556" s="210"/>
      <c r="Z556" s="210"/>
    </row>
    <row r="557" spans="1:26" ht="15.75" customHeight="1" x14ac:dyDescent="0.25">
      <c r="A557" s="210"/>
      <c r="B557" s="210"/>
      <c r="C557" s="210"/>
      <c r="D557" s="210"/>
      <c r="E557" s="210"/>
      <c r="F557" s="210"/>
      <c r="G557" s="210"/>
      <c r="H557" s="210"/>
      <c r="I557" s="210"/>
      <c r="J557" s="210"/>
      <c r="K557" s="210"/>
      <c r="L557" s="210"/>
      <c r="M557" s="210"/>
      <c r="N557" s="210"/>
      <c r="O557" s="210"/>
      <c r="P557" s="210"/>
      <c r="Q557" s="210"/>
      <c r="R557" s="210"/>
      <c r="S557" s="210"/>
      <c r="T557" s="210"/>
      <c r="U557" s="210"/>
      <c r="V557" s="210"/>
      <c r="W557" s="210"/>
      <c r="X557" s="210"/>
      <c r="Y557" s="210"/>
      <c r="Z557" s="210"/>
    </row>
    <row r="558" spans="1:26" ht="15.75" customHeight="1" x14ac:dyDescent="0.25">
      <c r="A558" s="210"/>
      <c r="B558" s="210"/>
      <c r="C558" s="210"/>
      <c r="D558" s="210"/>
      <c r="E558" s="210"/>
      <c r="F558" s="210"/>
      <c r="G558" s="210"/>
      <c r="H558" s="210"/>
      <c r="I558" s="210"/>
      <c r="J558" s="210"/>
      <c r="K558" s="210"/>
      <c r="L558" s="210"/>
      <c r="M558" s="210"/>
      <c r="N558" s="210"/>
      <c r="O558" s="210"/>
      <c r="P558" s="210"/>
      <c r="Q558" s="210"/>
      <c r="R558" s="210"/>
      <c r="S558" s="210"/>
      <c r="T558" s="210"/>
      <c r="U558" s="210"/>
      <c r="V558" s="210"/>
      <c r="W558" s="210"/>
      <c r="X558" s="210"/>
      <c r="Y558" s="210"/>
      <c r="Z558" s="210"/>
    </row>
    <row r="559" spans="1:26" ht="15.75" customHeight="1" x14ac:dyDescent="0.25">
      <c r="A559" s="210"/>
      <c r="B559" s="210"/>
      <c r="C559" s="210"/>
      <c r="D559" s="210"/>
      <c r="E559" s="210"/>
      <c r="F559" s="210"/>
      <c r="G559" s="210"/>
      <c r="H559" s="210"/>
      <c r="I559" s="210"/>
      <c r="J559" s="210"/>
      <c r="K559" s="210"/>
      <c r="L559" s="210"/>
      <c r="M559" s="210"/>
      <c r="N559" s="210"/>
      <c r="O559" s="210"/>
      <c r="P559" s="210"/>
      <c r="Q559" s="210"/>
      <c r="R559" s="210"/>
      <c r="S559" s="210"/>
      <c r="T559" s="210"/>
      <c r="U559" s="210"/>
      <c r="V559" s="210"/>
      <c r="W559" s="210"/>
      <c r="X559" s="210"/>
      <c r="Y559" s="210"/>
      <c r="Z559" s="210"/>
    </row>
    <row r="560" spans="1:26" ht="15.75" customHeight="1" x14ac:dyDescent="0.25">
      <c r="A560" s="210"/>
      <c r="B560" s="210"/>
      <c r="C560" s="210"/>
      <c r="D560" s="210"/>
      <c r="E560" s="210"/>
      <c r="F560" s="210"/>
      <c r="G560" s="210"/>
      <c r="H560" s="210"/>
      <c r="I560" s="210"/>
      <c r="J560" s="210"/>
      <c r="K560" s="210"/>
      <c r="L560" s="210"/>
      <c r="M560" s="210"/>
      <c r="N560" s="210"/>
      <c r="O560" s="210"/>
      <c r="P560" s="210"/>
      <c r="Q560" s="210"/>
      <c r="R560" s="210"/>
      <c r="S560" s="210"/>
      <c r="T560" s="210"/>
      <c r="U560" s="210"/>
      <c r="V560" s="210"/>
      <c r="W560" s="210"/>
      <c r="X560" s="210"/>
      <c r="Y560" s="210"/>
      <c r="Z560" s="210"/>
    </row>
    <row r="561" spans="1:26" ht="15.75" customHeight="1" x14ac:dyDescent="0.25">
      <c r="A561" s="210"/>
      <c r="B561" s="210"/>
      <c r="C561" s="210"/>
      <c r="D561" s="210"/>
      <c r="E561" s="210"/>
      <c r="F561" s="210"/>
      <c r="G561" s="210"/>
      <c r="H561" s="210"/>
      <c r="I561" s="210"/>
      <c r="J561" s="210"/>
      <c r="K561" s="210"/>
      <c r="L561" s="210"/>
      <c r="M561" s="210"/>
      <c r="N561" s="210"/>
      <c r="O561" s="210"/>
      <c r="P561" s="210"/>
      <c r="Q561" s="210"/>
      <c r="R561" s="210"/>
      <c r="S561" s="210"/>
      <c r="T561" s="210"/>
      <c r="U561" s="210"/>
      <c r="V561" s="210"/>
      <c r="W561" s="210"/>
      <c r="X561" s="210"/>
      <c r="Y561" s="210"/>
      <c r="Z561" s="210"/>
    </row>
    <row r="562" spans="1:26" ht="15.75" customHeight="1" x14ac:dyDescent="0.25">
      <c r="A562" s="210"/>
      <c r="B562" s="210"/>
      <c r="C562" s="210"/>
      <c r="D562" s="210"/>
      <c r="E562" s="210"/>
      <c r="F562" s="210"/>
      <c r="G562" s="210"/>
      <c r="H562" s="210"/>
      <c r="I562" s="210"/>
      <c r="J562" s="210"/>
      <c r="K562" s="210"/>
      <c r="L562" s="210"/>
      <c r="M562" s="210"/>
      <c r="N562" s="210"/>
      <c r="O562" s="210"/>
      <c r="P562" s="210"/>
      <c r="Q562" s="210"/>
      <c r="R562" s="210"/>
      <c r="S562" s="210"/>
      <c r="T562" s="210"/>
      <c r="U562" s="210"/>
      <c r="V562" s="210"/>
      <c r="W562" s="210"/>
      <c r="X562" s="210"/>
      <c r="Y562" s="210"/>
      <c r="Z562" s="210"/>
    </row>
    <row r="563" spans="1:26" ht="15.75" customHeight="1" x14ac:dyDescent="0.25">
      <c r="A563" s="210"/>
      <c r="B563" s="210"/>
      <c r="C563" s="210"/>
      <c r="D563" s="210"/>
      <c r="E563" s="210"/>
      <c r="F563" s="210"/>
      <c r="G563" s="210"/>
      <c r="H563" s="210"/>
      <c r="I563" s="210"/>
      <c r="J563" s="210"/>
      <c r="K563" s="210"/>
      <c r="L563" s="210"/>
      <c r="M563" s="210"/>
      <c r="N563" s="210"/>
      <c r="O563" s="210"/>
      <c r="P563" s="210"/>
      <c r="Q563" s="210"/>
      <c r="R563" s="210"/>
      <c r="S563" s="210"/>
      <c r="T563" s="210"/>
      <c r="U563" s="210"/>
      <c r="V563" s="210"/>
      <c r="W563" s="210"/>
      <c r="X563" s="210"/>
      <c r="Y563" s="210"/>
      <c r="Z563" s="210"/>
    </row>
    <row r="564" spans="1:26" ht="15.75" customHeight="1" x14ac:dyDescent="0.25">
      <c r="A564" s="210"/>
      <c r="B564" s="210"/>
      <c r="C564" s="210"/>
      <c r="D564" s="210"/>
      <c r="E564" s="210"/>
      <c r="F564" s="210"/>
      <c r="G564" s="210"/>
      <c r="H564" s="210"/>
      <c r="I564" s="210"/>
      <c r="J564" s="210"/>
      <c r="K564" s="210"/>
      <c r="L564" s="210"/>
      <c r="M564" s="210"/>
      <c r="N564" s="210"/>
      <c r="O564" s="210"/>
      <c r="P564" s="210"/>
      <c r="Q564" s="210"/>
      <c r="R564" s="210"/>
      <c r="S564" s="210"/>
      <c r="T564" s="210"/>
      <c r="U564" s="210"/>
      <c r="V564" s="210"/>
      <c r="W564" s="210"/>
      <c r="X564" s="210"/>
      <c r="Y564" s="210"/>
      <c r="Z564" s="210"/>
    </row>
    <row r="565" spans="1:26" ht="15.75" customHeight="1" x14ac:dyDescent="0.25">
      <c r="A565" s="210"/>
      <c r="B565" s="210"/>
      <c r="C565" s="210"/>
      <c r="D565" s="210"/>
      <c r="E565" s="210"/>
      <c r="F565" s="210"/>
      <c r="G565" s="210"/>
      <c r="H565" s="210"/>
      <c r="I565" s="210"/>
      <c r="J565" s="210"/>
      <c r="K565" s="210"/>
      <c r="L565" s="210"/>
      <c r="M565" s="210"/>
      <c r="N565" s="210"/>
      <c r="O565" s="210"/>
      <c r="P565" s="210"/>
      <c r="Q565" s="210"/>
      <c r="R565" s="210"/>
      <c r="S565" s="210"/>
      <c r="T565" s="210"/>
      <c r="U565" s="210"/>
      <c r="V565" s="210"/>
      <c r="W565" s="210"/>
      <c r="X565" s="210"/>
      <c r="Y565" s="210"/>
      <c r="Z565" s="210"/>
    </row>
    <row r="566" spans="1:26" ht="15.75" customHeight="1" x14ac:dyDescent="0.25">
      <c r="A566" s="210"/>
      <c r="B566" s="210"/>
      <c r="C566" s="210"/>
      <c r="D566" s="210"/>
      <c r="E566" s="210"/>
      <c r="F566" s="210"/>
      <c r="G566" s="210"/>
      <c r="H566" s="210"/>
      <c r="I566" s="210"/>
      <c r="J566" s="210"/>
      <c r="K566" s="210"/>
      <c r="L566" s="210"/>
      <c r="M566" s="210"/>
      <c r="N566" s="210"/>
      <c r="O566" s="210"/>
      <c r="P566" s="210"/>
      <c r="Q566" s="210"/>
      <c r="R566" s="210"/>
      <c r="S566" s="210"/>
      <c r="T566" s="210"/>
      <c r="U566" s="210"/>
      <c r="V566" s="210"/>
      <c r="W566" s="210"/>
      <c r="X566" s="210"/>
      <c r="Y566" s="210"/>
      <c r="Z566" s="210"/>
    </row>
    <row r="567" spans="1:26" ht="15.75" customHeight="1" x14ac:dyDescent="0.25">
      <c r="A567" s="210"/>
      <c r="B567" s="210"/>
      <c r="C567" s="210"/>
      <c r="D567" s="210"/>
      <c r="E567" s="210"/>
      <c r="F567" s="210"/>
      <c r="G567" s="210"/>
      <c r="H567" s="210"/>
      <c r="I567" s="210"/>
      <c r="J567" s="210"/>
      <c r="K567" s="210"/>
      <c r="L567" s="210"/>
      <c r="M567" s="210"/>
      <c r="N567" s="210"/>
      <c r="O567" s="210"/>
      <c r="P567" s="210"/>
      <c r="Q567" s="210"/>
      <c r="R567" s="210"/>
      <c r="S567" s="210"/>
      <c r="T567" s="210"/>
      <c r="U567" s="210"/>
      <c r="V567" s="210"/>
      <c r="W567" s="210"/>
      <c r="X567" s="210"/>
      <c r="Y567" s="210"/>
      <c r="Z567" s="210"/>
    </row>
    <row r="568" spans="1:26" ht="15.75" customHeight="1" x14ac:dyDescent="0.25">
      <c r="A568" s="210"/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210"/>
      <c r="P568" s="210"/>
      <c r="Q568" s="210"/>
      <c r="R568" s="210"/>
      <c r="S568" s="210"/>
      <c r="T568" s="210"/>
      <c r="U568" s="210"/>
      <c r="V568" s="210"/>
      <c r="W568" s="210"/>
      <c r="X568" s="210"/>
      <c r="Y568" s="210"/>
      <c r="Z568" s="210"/>
    </row>
    <row r="569" spans="1:26" ht="15.75" customHeight="1" x14ac:dyDescent="0.25">
      <c r="A569" s="210"/>
      <c r="B569" s="210"/>
      <c r="C569" s="210"/>
      <c r="D569" s="210"/>
      <c r="E569" s="210"/>
      <c r="F569" s="210"/>
      <c r="G569" s="210"/>
      <c r="H569" s="210"/>
      <c r="I569" s="210"/>
      <c r="J569" s="210"/>
      <c r="K569" s="210"/>
      <c r="L569" s="210"/>
      <c r="M569" s="210"/>
      <c r="N569" s="210"/>
      <c r="O569" s="210"/>
      <c r="P569" s="210"/>
      <c r="Q569" s="210"/>
      <c r="R569" s="210"/>
      <c r="S569" s="210"/>
      <c r="T569" s="210"/>
      <c r="U569" s="210"/>
      <c r="V569" s="210"/>
      <c r="W569" s="210"/>
      <c r="X569" s="210"/>
      <c r="Y569" s="210"/>
      <c r="Z569" s="210"/>
    </row>
    <row r="570" spans="1:26" ht="15.75" customHeight="1" x14ac:dyDescent="0.25">
      <c r="A570" s="210"/>
      <c r="B570" s="210"/>
      <c r="C570" s="210"/>
      <c r="D570" s="210"/>
      <c r="E570" s="210"/>
      <c r="F570" s="210"/>
      <c r="G570" s="210"/>
      <c r="H570" s="210"/>
      <c r="I570" s="210"/>
      <c r="J570" s="210"/>
      <c r="K570" s="210"/>
      <c r="L570" s="210"/>
      <c r="M570" s="210"/>
      <c r="N570" s="210"/>
      <c r="O570" s="210"/>
      <c r="P570" s="210"/>
      <c r="Q570" s="210"/>
      <c r="R570" s="210"/>
      <c r="S570" s="210"/>
      <c r="T570" s="210"/>
      <c r="U570" s="210"/>
      <c r="V570" s="210"/>
      <c r="W570" s="210"/>
      <c r="X570" s="210"/>
      <c r="Y570" s="210"/>
      <c r="Z570" s="210"/>
    </row>
    <row r="571" spans="1:26" ht="15.75" customHeight="1" x14ac:dyDescent="0.25">
      <c r="A571" s="210"/>
      <c r="B571" s="210"/>
      <c r="C571" s="210"/>
      <c r="D571" s="210"/>
      <c r="E571" s="210"/>
      <c r="F571" s="210"/>
      <c r="G571" s="210"/>
      <c r="H571" s="210"/>
      <c r="I571" s="210"/>
      <c r="J571" s="210"/>
      <c r="K571" s="210"/>
      <c r="L571" s="210"/>
      <c r="M571" s="210"/>
      <c r="N571" s="210"/>
      <c r="O571" s="210"/>
      <c r="P571" s="210"/>
      <c r="Q571" s="210"/>
      <c r="R571" s="210"/>
      <c r="S571" s="210"/>
      <c r="T571" s="210"/>
      <c r="U571" s="210"/>
      <c r="V571" s="210"/>
      <c r="W571" s="210"/>
      <c r="X571" s="210"/>
      <c r="Y571" s="210"/>
      <c r="Z571" s="210"/>
    </row>
    <row r="572" spans="1:26" ht="15.75" customHeight="1" x14ac:dyDescent="0.25">
      <c r="A572" s="210"/>
      <c r="B572" s="210"/>
      <c r="C572" s="210"/>
      <c r="D572" s="210"/>
      <c r="E572" s="210"/>
      <c r="F572" s="210"/>
      <c r="G572" s="210"/>
      <c r="H572" s="210"/>
      <c r="I572" s="210"/>
      <c r="J572" s="210"/>
      <c r="K572" s="210"/>
      <c r="L572" s="210"/>
      <c r="M572" s="210"/>
      <c r="N572" s="210"/>
      <c r="O572" s="210"/>
      <c r="P572" s="210"/>
      <c r="Q572" s="210"/>
      <c r="R572" s="210"/>
      <c r="S572" s="210"/>
      <c r="T572" s="210"/>
      <c r="U572" s="210"/>
      <c r="V572" s="210"/>
      <c r="W572" s="210"/>
      <c r="X572" s="210"/>
      <c r="Y572" s="210"/>
      <c r="Z572" s="210"/>
    </row>
    <row r="573" spans="1:26" ht="15.75" customHeight="1" x14ac:dyDescent="0.25">
      <c r="A573" s="210"/>
      <c r="B573" s="210"/>
      <c r="C573" s="210"/>
      <c r="D573" s="210"/>
      <c r="E573" s="210"/>
      <c r="F573" s="210"/>
      <c r="G573" s="210"/>
      <c r="H573" s="210"/>
      <c r="I573" s="210"/>
      <c r="J573" s="210"/>
      <c r="K573" s="210"/>
      <c r="L573" s="210"/>
      <c r="M573" s="210"/>
      <c r="N573" s="210"/>
      <c r="O573" s="210"/>
      <c r="P573" s="210"/>
      <c r="Q573" s="210"/>
      <c r="R573" s="210"/>
      <c r="S573" s="210"/>
      <c r="T573" s="210"/>
      <c r="U573" s="210"/>
      <c r="V573" s="210"/>
      <c r="W573" s="210"/>
      <c r="X573" s="210"/>
      <c r="Y573" s="210"/>
      <c r="Z573" s="210"/>
    </row>
    <row r="574" spans="1:26" ht="15.75" customHeight="1" x14ac:dyDescent="0.25">
      <c r="A574" s="210"/>
      <c r="B574" s="210"/>
      <c r="C574" s="210"/>
      <c r="D574" s="210"/>
      <c r="E574" s="210"/>
      <c r="F574" s="210"/>
      <c r="G574" s="210"/>
      <c r="H574" s="210"/>
      <c r="I574" s="210"/>
      <c r="J574" s="210"/>
      <c r="K574" s="210"/>
      <c r="L574" s="210"/>
      <c r="M574" s="210"/>
      <c r="N574" s="210"/>
      <c r="O574" s="210"/>
      <c r="P574" s="210"/>
      <c r="Q574" s="210"/>
      <c r="R574" s="210"/>
      <c r="S574" s="210"/>
      <c r="T574" s="210"/>
      <c r="U574" s="210"/>
      <c r="V574" s="210"/>
      <c r="W574" s="210"/>
      <c r="X574" s="210"/>
      <c r="Y574" s="210"/>
      <c r="Z574" s="210"/>
    </row>
    <row r="575" spans="1:26" ht="15.75" customHeight="1" x14ac:dyDescent="0.25">
      <c r="A575" s="210"/>
      <c r="B575" s="210"/>
      <c r="C575" s="210"/>
      <c r="D575" s="210"/>
      <c r="E575" s="210"/>
      <c r="F575" s="210"/>
      <c r="G575" s="210"/>
      <c r="H575" s="210"/>
      <c r="I575" s="210"/>
      <c r="J575" s="210"/>
      <c r="K575" s="210"/>
      <c r="L575" s="210"/>
      <c r="M575" s="210"/>
      <c r="N575" s="210"/>
      <c r="O575" s="210"/>
      <c r="P575" s="210"/>
      <c r="Q575" s="210"/>
      <c r="R575" s="210"/>
      <c r="S575" s="210"/>
      <c r="T575" s="210"/>
      <c r="U575" s="210"/>
      <c r="V575" s="210"/>
      <c r="W575" s="210"/>
      <c r="X575" s="210"/>
      <c r="Y575" s="210"/>
      <c r="Z575" s="210"/>
    </row>
    <row r="576" spans="1:26" ht="15.75" customHeight="1" x14ac:dyDescent="0.25">
      <c r="A576" s="210"/>
      <c r="B576" s="210"/>
      <c r="C576" s="210"/>
      <c r="D576" s="210"/>
      <c r="E576" s="210"/>
      <c r="F576" s="210"/>
      <c r="G576" s="210"/>
      <c r="H576" s="210"/>
      <c r="I576" s="210"/>
      <c r="J576" s="210"/>
      <c r="K576" s="210"/>
      <c r="L576" s="210"/>
      <c r="M576" s="210"/>
      <c r="N576" s="210"/>
      <c r="O576" s="210"/>
      <c r="P576" s="210"/>
      <c r="Q576" s="210"/>
      <c r="R576" s="210"/>
      <c r="S576" s="210"/>
      <c r="T576" s="210"/>
      <c r="U576" s="210"/>
      <c r="V576" s="210"/>
      <c r="W576" s="210"/>
      <c r="X576" s="210"/>
      <c r="Y576" s="210"/>
      <c r="Z576" s="210"/>
    </row>
    <row r="577" spans="1:26" ht="15.75" customHeight="1" x14ac:dyDescent="0.25">
      <c r="A577" s="210"/>
      <c r="B577" s="210"/>
      <c r="C577" s="210"/>
      <c r="D577" s="210"/>
      <c r="E577" s="210"/>
      <c r="F577" s="210"/>
      <c r="G577" s="210"/>
      <c r="H577" s="210"/>
      <c r="I577" s="210"/>
      <c r="J577" s="210"/>
      <c r="K577" s="210"/>
      <c r="L577" s="210"/>
      <c r="M577" s="210"/>
      <c r="N577" s="210"/>
      <c r="O577" s="210"/>
      <c r="P577" s="210"/>
      <c r="Q577" s="210"/>
      <c r="R577" s="210"/>
      <c r="S577" s="210"/>
      <c r="T577" s="210"/>
      <c r="U577" s="210"/>
      <c r="V577" s="210"/>
      <c r="W577" s="210"/>
      <c r="X577" s="210"/>
      <c r="Y577" s="210"/>
      <c r="Z577" s="210"/>
    </row>
    <row r="578" spans="1:26" ht="15.75" customHeight="1" x14ac:dyDescent="0.25">
      <c r="A578" s="210"/>
      <c r="B578" s="210"/>
      <c r="C578" s="210"/>
      <c r="D578" s="210"/>
      <c r="E578" s="210"/>
      <c r="F578" s="210"/>
      <c r="G578" s="210"/>
      <c r="H578" s="210"/>
      <c r="I578" s="210"/>
      <c r="J578" s="210"/>
      <c r="K578" s="210"/>
      <c r="L578" s="210"/>
      <c r="M578" s="210"/>
      <c r="N578" s="210"/>
      <c r="O578" s="210"/>
      <c r="P578" s="210"/>
      <c r="Q578" s="210"/>
      <c r="R578" s="210"/>
      <c r="S578" s="210"/>
      <c r="T578" s="210"/>
      <c r="U578" s="210"/>
      <c r="V578" s="210"/>
      <c r="W578" s="210"/>
      <c r="X578" s="210"/>
      <c r="Y578" s="210"/>
      <c r="Z578" s="210"/>
    </row>
    <row r="579" spans="1:26" ht="15.75" customHeight="1" x14ac:dyDescent="0.25">
      <c r="A579" s="210"/>
      <c r="B579" s="210"/>
      <c r="C579" s="210"/>
      <c r="D579" s="210"/>
      <c r="E579" s="210"/>
      <c r="F579" s="210"/>
      <c r="G579" s="210"/>
      <c r="H579" s="210"/>
      <c r="I579" s="210"/>
      <c r="J579" s="210"/>
      <c r="K579" s="210"/>
      <c r="L579" s="210"/>
      <c r="M579" s="210"/>
      <c r="N579" s="210"/>
      <c r="O579" s="210"/>
      <c r="P579" s="210"/>
      <c r="Q579" s="210"/>
      <c r="R579" s="210"/>
      <c r="S579" s="210"/>
      <c r="T579" s="210"/>
      <c r="U579" s="210"/>
      <c r="V579" s="210"/>
      <c r="W579" s="210"/>
      <c r="X579" s="210"/>
      <c r="Y579" s="210"/>
      <c r="Z579" s="210"/>
    </row>
    <row r="580" spans="1:26" ht="15.75" customHeight="1" x14ac:dyDescent="0.25">
      <c r="A580" s="210"/>
      <c r="B580" s="210"/>
      <c r="C580" s="210"/>
      <c r="D580" s="210"/>
      <c r="E580" s="210"/>
      <c r="F580" s="210"/>
      <c r="G580" s="210"/>
      <c r="H580" s="210"/>
      <c r="I580" s="210"/>
      <c r="J580" s="210"/>
      <c r="K580" s="210"/>
      <c r="L580" s="210"/>
      <c r="M580" s="210"/>
      <c r="N580" s="210"/>
      <c r="O580" s="210"/>
      <c r="P580" s="210"/>
      <c r="Q580" s="210"/>
      <c r="R580" s="210"/>
      <c r="S580" s="210"/>
      <c r="T580" s="210"/>
      <c r="U580" s="210"/>
      <c r="V580" s="210"/>
      <c r="W580" s="210"/>
      <c r="X580" s="210"/>
      <c r="Y580" s="210"/>
      <c r="Z580" s="210"/>
    </row>
    <row r="581" spans="1:26" ht="15.75" customHeight="1" x14ac:dyDescent="0.25">
      <c r="A581" s="210"/>
      <c r="B581" s="210"/>
      <c r="C581" s="210"/>
      <c r="D581" s="210"/>
      <c r="E581" s="210"/>
      <c r="F581" s="210"/>
      <c r="G581" s="210"/>
      <c r="H581" s="210"/>
      <c r="I581" s="210"/>
      <c r="J581" s="210"/>
      <c r="K581" s="210"/>
      <c r="L581" s="210"/>
      <c r="M581" s="210"/>
      <c r="N581" s="210"/>
      <c r="O581" s="210"/>
      <c r="P581" s="210"/>
      <c r="Q581" s="210"/>
      <c r="R581" s="210"/>
      <c r="S581" s="210"/>
      <c r="T581" s="210"/>
      <c r="U581" s="210"/>
      <c r="V581" s="210"/>
      <c r="W581" s="210"/>
      <c r="X581" s="210"/>
      <c r="Y581" s="210"/>
      <c r="Z581" s="210"/>
    </row>
    <row r="582" spans="1:26" ht="15.75" customHeight="1" x14ac:dyDescent="0.25">
      <c r="A582" s="210"/>
      <c r="B582" s="210"/>
      <c r="C582" s="210"/>
      <c r="D582" s="210"/>
      <c r="E582" s="210"/>
      <c r="F582" s="210"/>
      <c r="G582" s="210"/>
      <c r="H582" s="210"/>
      <c r="I582" s="210"/>
      <c r="J582" s="210"/>
      <c r="K582" s="210"/>
      <c r="L582" s="210"/>
      <c r="M582" s="210"/>
      <c r="N582" s="210"/>
      <c r="O582" s="210"/>
      <c r="P582" s="210"/>
      <c r="Q582" s="210"/>
      <c r="R582" s="210"/>
      <c r="S582" s="210"/>
      <c r="T582" s="210"/>
      <c r="U582" s="210"/>
      <c r="V582" s="210"/>
      <c r="W582" s="210"/>
      <c r="X582" s="210"/>
      <c r="Y582" s="210"/>
      <c r="Z582" s="210"/>
    </row>
    <row r="583" spans="1:26" ht="15.75" customHeight="1" x14ac:dyDescent="0.25">
      <c r="A583" s="210"/>
      <c r="B583" s="210"/>
      <c r="C583" s="210"/>
      <c r="D583" s="210"/>
      <c r="E583" s="210"/>
      <c r="F583" s="210"/>
      <c r="G583" s="210"/>
      <c r="H583" s="210"/>
      <c r="I583" s="210"/>
      <c r="J583" s="210"/>
      <c r="K583" s="210"/>
      <c r="L583" s="210"/>
      <c r="M583" s="210"/>
      <c r="N583" s="210"/>
      <c r="O583" s="210"/>
      <c r="P583" s="210"/>
      <c r="Q583" s="210"/>
      <c r="R583" s="210"/>
      <c r="S583" s="210"/>
      <c r="T583" s="210"/>
      <c r="U583" s="210"/>
      <c r="V583" s="210"/>
      <c r="W583" s="210"/>
      <c r="X583" s="210"/>
      <c r="Y583" s="210"/>
      <c r="Z583" s="210"/>
    </row>
    <row r="584" spans="1:26" ht="15.75" customHeight="1" x14ac:dyDescent="0.25">
      <c r="A584" s="210"/>
      <c r="B584" s="210"/>
      <c r="C584" s="210"/>
      <c r="D584" s="210"/>
      <c r="E584" s="210"/>
      <c r="F584" s="210"/>
      <c r="G584" s="210"/>
      <c r="H584" s="210"/>
      <c r="I584" s="210"/>
      <c r="J584" s="210"/>
      <c r="K584" s="210"/>
      <c r="L584" s="210"/>
      <c r="M584" s="210"/>
      <c r="N584" s="210"/>
      <c r="O584" s="210"/>
      <c r="P584" s="210"/>
      <c r="Q584" s="210"/>
      <c r="R584" s="210"/>
      <c r="S584" s="210"/>
      <c r="T584" s="210"/>
      <c r="U584" s="210"/>
      <c r="V584" s="210"/>
      <c r="W584" s="210"/>
      <c r="X584" s="210"/>
      <c r="Y584" s="210"/>
      <c r="Z584" s="210"/>
    </row>
    <row r="585" spans="1:26" ht="15.75" customHeight="1" x14ac:dyDescent="0.25">
      <c r="A585" s="210"/>
      <c r="B585" s="210"/>
      <c r="C585" s="210"/>
      <c r="D585" s="210"/>
      <c r="E585" s="210"/>
      <c r="F585" s="210"/>
      <c r="G585" s="210"/>
      <c r="H585" s="210"/>
      <c r="I585" s="210"/>
      <c r="J585" s="210"/>
      <c r="K585" s="210"/>
      <c r="L585" s="210"/>
      <c r="M585" s="210"/>
      <c r="N585" s="210"/>
      <c r="O585" s="210"/>
      <c r="P585" s="210"/>
      <c r="Q585" s="210"/>
      <c r="R585" s="210"/>
      <c r="S585" s="210"/>
      <c r="T585" s="210"/>
      <c r="U585" s="210"/>
      <c r="V585" s="210"/>
      <c r="W585" s="210"/>
      <c r="X585" s="210"/>
      <c r="Y585" s="210"/>
      <c r="Z585" s="210"/>
    </row>
    <row r="586" spans="1:26" ht="15.75" customHeight="1" x14ac:dyDescent="0.25">
      <c r="A586" s="210"/>
      <c r="B586" s="210"/>
      <c r="C586" s="210"/>
      <c r="D586" s="210"/>
      <c r="E586" s="210"/>
      <c r="F586" s="210"/>
      <c r="G586" s="210"/>
      <c r="H586" s="210"/>
      <c r="I586" s="210"/>
      <c r="J586" s="210"/>
      <c r="K586" s="210"/>
      <c r="L586" s="210"/>
      <c r="M586" s="210"/>
      <c r="N586" s="210"/>
      <c r="O586" s="210"/>
      <c r="P586" s="210"/>
      <c r="Q586" s="210"/>
      <c r="R586" s="210"/>
      <c r="S586" s="210"/>
      <c r="T586" s="210"/>
      <c r="U586" s="210"/>
      <c r="V586" s="210"/>
      <c r="W586" s="210"/>
      <c r="X586" s="210"/>
      <c r="Y586" s="210"/>
      <c r="Z586" s="210"/>
    </row>
    <row r="587" spans="1:26" ht="15.75" customHeight="1" x14ac:dyDescent="0.25">
      <c r="A587" s="210"/>
      <c r="B587" s="210"/>
      <c r="C587" s="210"/>
      <c r="D587" s="210"/>
      <c r="E587" s="210"/>
      <c r="F587" s="210"/>
      <c r="G587" s="210"/>
      <c r="H587" s="210"/>
      <c r="I587" s="210"/>
      <c r="J587" s="210"/>
      <c r="K587" s="210"/>
      <c r="L587" s="210"/>
      <c r="M587" s="210"/>
      <c r="N587" s="210"/>
      <c r="O587" s="210"/>
      <c r="P587" s="210"/>
      <c r="Q587" s="210"/>
      <c r="R587" s="210"/>
      <c r="S587" s="210"/>
      <c r="T587" s="210"/>
      <c r="U587" s="210"/>
      <c r="V587" s="210"/>
      <c r="W587" s="210"/>
      <c r="X587" s="210"/>
      <c r="Y587" s="210"/>
      <c r="Z587" s="210"/>
    </row>
    <row r="588" spans="1:26" ht="15.75" customHeight="1" x14ac:dyDescent="0.25">
      <c r="A588" s="210"/>
      <c r="B588" s="210"/>
      <c r="C588" s="210"/>
      <c r="D588" s="210"/>
      <c r="E588" s="210"/>
      <c r="F588" s="210"/>
      <c r="G588" s="210"/>
      <c r="H588" s="210"/>
      <c r="I588" s="210"/>
      <c r="J588" s="210"/>
      <c r="K588" s="210"/>
      <c r="L588" s="210"/>
      <c r="M588" s="210"/>
      <c r="N588" s="210"/>
      <c r="O588" s="210"/>
      <c r="P588" s="210"/>
      <c r="Q588" s="210"/>
      <c r="R588" s="210"/>
      <c r="S588" s="210"/>
      <c r="T588" s="210"/>
      <c r="U588" s="210"/>
      <c r="V588" s="210"/>
      <c r="W588" s="210"/>
      <c r="X588" s="210"/>
      <c r="Y588" s="210"/>
      <c r="Z588" s="210"/>
    </row>
    <row r="589" spans="1:26" ht="15.75" customHeight="1" x14ac:dyDescent="0.25">
      <c r="A589" s="210"/>
      <c r="B589" s="210"/>
      <c r="C589" s="210"/>
      <c r="D589" s="210"/>
      <c r="E589" s="210"/>
      <c r="F589" s="210"/>
      <c r="G589" s="210"/>
      <c r="H589" s="210"/>
      <c r="I589" s="210"/>
      <c r="J589" s="210"/>
      <c r="K589" s="210"/>
      <c r="L589" s="210"/>
      <c r="M589" s="210"/>
      <c r="N589" s="210"/>
      <c r="O589" s="210"/>
      <c r="P589" s="210"/>
      <c r="Q589" s="210"/>
      <c r="R589" s="210"/>
      <c r="S589" s="210"/>
      <c r="T589" s="210"/>
      <c r="U589" s="210"/>
      <c r="V589" s="210"/>
      <c r="W589" s="210"/>
      <c r="X589" s="210"/>
      <c r="Y589" s="210"/>
      <c r="Z589" s="210"/>
    </row>
    <row r="590" spans="1:26" ht="15.75" customHeight="1" x14ac:dyDescent="0.25">
      <c r="A590" s="210"/>
      <c r="B590" s="210"/>
      <c r="C590" s="210"/>
      <c r="D590" s="210"/>
      <c r="E590" s="210"/>
      <c r="F590" s="210"/>
      <c r="G590" s="210"/>
      <c r="H590" s="210"/>
      <c r="I590" s="210"/>
      <c r="J590" s="210"/>
      <c r="K590" s="210"/>
      <c r="L590" s="210"/>
      <c r="M590" s="210"/>
      <c r="N590" s="210"/>
      <c r="O590" s="210"/>
      <c r="P590" s="210"/>
      <c r="Q590" s="210"/>
      <c r="R590" s="210"/>
      <c r="S590" s="210"/>
      <c r="T590" s="210"/>
      <c r="U590" s="210"/>
      <c r="V590" s="210"/>
      <c r="W590" s="210"/>
      <c r="X590" s="210"/>
      <c r="Y590" s="210"/>
      <c r="Z590" s="210"/>
    </row>
    <row r="591" spans="1:26" ht="15.75" customHeight="1" x14ac:dyDescent="0.25">
      <c r="A591" s="210"/>
      <c r="B591" s="210"/>
      <c r="C591" s="210"/>
      <c r="D591" s="210"/>
      <c r="E591" s="210"/>
      <c r="F591" s="210"/>
      <c r="G591" s="210"/>
      <c r="H591" s="210"/>
      <c r="I591" s="210"/>
      <c r="J591" s="210"/>
      <c r="K591" s="210"/>
      <c r="L591" s="210"/>
      <c r="M591" s="210"/>
      <c r="N591" s="210"/>
      <c r="O591" s="210"/>
      <c r="P591" s="210"/>
      <c r="Q591" s="210"/>
      <c r="R591" s="210"/>
      <c r="S591" s="210"/>
      <c r="T591" s="210"/>
      <c r="U591" s="210"/>
      <c r="V591" s="210"/>
      <c r="W591" s="210"/>
      <c r="X591" s="210"/>
      <c r="Y591" s="210"/>
      <c r="Z591" s="210"/>
    </row>
    <row r="592" spans="1:26" ht="15.75" customHeight="1" x14ac:dyDescent="0.25">
      <c r="A592" s="210"/>
      <c r="B592" s="210"/>
      <c r="C592" s="210"/>
      <c r="D592" s="210"/>
      <c r="E592" s="210"/>
      <c r="F592" s="210"/>
      <c r="G592" s="210"/>
      <c r="H592" s="210"/>
      <c r="I592" s="210"/>
      <c r="J592" s="210"/>
      <c r="K592" s="210"/>
      <c r="L592" s="210"/>
      <c r="M592" s="210"/>
      <c r="N592" s="210"/>
      <c r="O592" s="210"/>
      <c r="P592" s="210"/>
      <c r="Q592" s="210"/>
      <c r="R592" s="210"/>
      <c r="S592" s="210"/>
      <c r="T592" s="210"/>
      <c r="U592" s="210"/>
      <c r="V592" s="210"/>
      <c r="W592" s="210"/>
      <c r="X592" s="210"/>
      <c r="Y592" s="210"/>
      <c r="Z592" s="210"/>
    </row>
    <row r="593" spans="1:26" ht="15.75" customHeight="1" x14ac:dyDescent="0.25">
      <c r="A593" s="210"/>
      <c r="B593" s="210"/>
      <c r="C593" s="210"/>
      <c r="D593" s="210"/>
      <c r="E593" s="210"/>
      <c r="F593" s="210"/>
      <c r="G593" s="210"/>
      <c r="H593" s="210"/>
      <c r="I593" s="210"/>
      <c r="J593" s="210"/>
      <c r="K593" s="210"/>
      <c r="L593" s="210"/>
      <c r="M593" s="210"/>
      <c r="N593" s="210"/>
      <c r="O593" s="210"/>
      <c r="P593" s="210"/>
      <c r="Q593" s="210"/>
      <c r="R593" s="210"/>
      <c r="S593" s="210"/>
      <c r="T593" s="210"/>
      <c r="U593" s="210"/>
      <c r="V593" s="210"/>
      <c r="W593" s="210"/>
      <c r="X593" s="210"/>
      <c r="Y593" s="210"/>
      <c r="Z593" s="210"/>
    </row>
    <row r="594" spans="1:26" ht="15.75" customHeight="1" x14ac:dyDescent="0.25">
      <c r="A594" s="210"/>
      <c r="B594" s="210"/>
      <c r="C594" s="210"/>
      <c r="D594" s="210"/>
      <c r="E594" s="210"/>
      <c r="F594" s="210"/>
      <c r="G594" s="210"/>
      <c r="H594" s="210"/>
      <c r="I594" s="210"/>
      <c r="J594" s="210"/>
      <c r="K594" s="210"/>
      <c r="L594" s="210"/>
      <c r="M594" s="210"/>
      <c r="N594" s="210"/>
      <c r="O594" s="210"/>
      <c r="P594" s="210"/>
      <c r="Q594" s="210"/>
      <c r="R594" s="210"/>
      <c r="S594" s="210"/>
      <c r="T594" s="210"/>
      <c r="U594" s="210"/>
      <c r="V594" s="210"/>
      <c r="W594" s="210"/>
      <c r="X594" s="210"/>
      <c r="Y594" s="210"/>
      <c r="Z594" s="210"/>
    </row>
    <row r="595" spans="1:26" ht="15.75" customHeight="1" x14ac:dyDescent="0.25">
      <c r="A595" s="210"/>
      <c r="B595" s="210"/>
      <c r="C595" s="210"/>
      <c r="D595" s="210"/>
      <c r="E595" s="210"/>
      <c r="F595" s="210"/>
      <c r="G595" s="210"/>
      <c r="H595" s="210"/>
      <c r="I595" s="210"/>
      <c r="J595" s="210"/>
      <c r="K595" s="210"/>
      <c r="L595" s="210"/>
      <c r="M595" s="210"/>
      <c r="N595" s="210"/>
      <c r="O595" s="210"/>
      <c r="P595" s="210"/>
      <c r="Q595" s="210"/>
      <c r="R595" s="210"/>
      <c r="S595" s="210"/>
      <c r="T595" s="210"/>
      <c r="U595" s="210"/>
      <c r="V595" s="210"/>
      <c r="W595" s="210"/>
      <c r="X595" s="210"/>
      <c r="Y595" s="210"/>
      <c r="Z595" s="210"/>
    </row>
    <row r="596" spans="1:26" ht="15.75" customHeight="1" x14ac:dyDescent="0.25">
      <c r="A596" s="210"/>
      <c r="B596" s="210"/>
      <c r="C596" s="210"/>
      <c r="D596" s="210"/>
      <c r="E596" s="210"/>
      <c r="F596" s="210"/>
      <c r="G596" s="210"/>
      <c r="H596" s="210"/>
      <c r="I596" s="210"/>
      <c r="J596" s="210"/>
      <c r="K596" s="210"/>
      <c r="L596" s="210"/>
      <c r="M596" s="210"/>
      <c r="N596" s="210"/>
      <c r="O596" s="210"/>
      <c r="P596" s="210"/>
      <c r="Q596" s="210"/>
      <c r="R596" s="210"/>
      <c r="S596" s="210"/>
      <c r="T596" s="210"/>
      <c r="U596" s="210"/>
      <c r="V596" s="210"/>
      <c r="W596" s="210"/>
      <c r="X596" s="210"/>
      <c r="Y596" s="210"/>
      <c r="Z596" s="210"/>
    </row>
    <row r="597" spans="1:26" ht="15.75" customHeight="1" x14ac:dyDescent="0.25">
      <c r="A597" s="210"/>
      <c r="B597" s="210"/>
      <c r="C597" s="210"/>
      <c r="D597" s="210"/>
      <c r="E597" s="210"/>
      <c r="F597" s="210"/>
      <c r="G597" s="210"/>
      <c r="H597" s="210"/>
      <c r="I597" s="210"/>
      <c r="J597" s="210"/>
      <c r="K597" s="210"/>
      <c r="L597" s="210"/>
      <c r="M597" s="210"/>
      <c r="N597" s="210"/>
      <c r="O597" s="210"/>
      <c r="P597" s="210"/>
      <c r="Q597" s="210"/>
      <c r="R597" s="210"/>
      <c r="S597" s="210"/>
      <c r="T597" s="210"/>
      <c r="U597" s="210"/>
      <c r="V597" s="210"/>
      <c r="W597" s="210"/>
      <c r="X597" s="210"/>
      <c r="Y597" s="210"/>
      <c r="Z597" s="210"/>
    </row>
    <row r="598" spans="1:26" ht="15.75" customHeight="1" x14ac:dyDescent="0.25">
      <c r="A598" s="210"/>
      <c r="B598" s="210"/>
      <c r="C598" s="210"/>
      <c r="D598" s="210"/>
      <c r="E598" s="210"/>
      <c r="F598" s="210"/>
      <c r="G598" s="210"/>
      <c r="H598" s="210"/>
      <c r="I598" s="210"/>
      <c r="J598" s="210"/>
      <c r="K598" s="210"/>
      <c r="L598" s="210"/>
      <c r="M598" s="210"/>
      <c r="N598" s="210"/>
      <c r="O598" s="210"/>
      <c r="P598" s="210"/>
      <c r="Q598" s="210"/>
      <c r="R598" s="210"/>
      <c r="S598" s="210"/>
      <c r="T598" s="210"/>
      <c r="U598" s="210"/>
      <c r="V598" s="210"/>
      <c r="W598" s="210"/>
      <c r="X598" s="210"/>
      <c r="Y598" s="210"/>
      <c r="Z598" s="210"/>
    </row>
    <row r="599" spans="1:26" ht="15.75" customHeight="1" x14ac:dyDescent="0.25">
      <c r="A599" s="210"/>
      <c r="B599" s="210"/>
      <c r="C599" s="210"/>
      <c r="D599" s="210"/>
      <c r="E599" s="210"/>
      <c r="F599" s="210"/>
      <c r="G599" s="210"/>
      <c r="H599" s="210"/>
      <c r="I599" s="210"/>
      <c r="J599" s="210"/>
      <c r="K599" s="210"/>
      <c r="L599" s="210"/>
      <c r="M599" s="210"/>
      <c r="N599" s="210"/>
      <c r="O599" s="210"/>
      <c r="P599" s="210"/>
      <c r="Q599" s="210"/>
      <c r="R599" s="210"/>
      <c r="S599" s="210"/>
      <c r="T599" s="210"/>
      <c r="U599" s="210"/>
      <c r="V599" s="210"/>
      <c r="W599" s="210"/>
      <c r="X599" s="210"/>
      <c r="Y599" s="210"/>
      <c r="Z599" s="210"/>
    </row>
    <row r="600" spans="1:26" ht="15.75" customHeight="1" x14ac:dyDescent="0.25">
      <c r="A600" s="210"/>
      <c r="B600" s="210"/>
      <c r="C600" s="210"/>
      <c r="D600" s="210"/>
      <c r="E600" s="210"/>
      <c r="F600" s="210"/>
      <c r="G600" s="210"/>
      <c r="H600" s="210"/>
      <c r="I600" s="210"/>
      <c r="J600" s="210"/>
      <c r="K600" s="210"/>
      <c r="L600" s="210"/>
      <c r="M600" s="210"/>
      <c r="N600" s="210"/>
      <c r="O600" s="210"/>
      <c r="P600" s="210"/>
      <c r="Q600" s="210"/>
      <c r="R600" s="210"/>
      <c r="S600" s="210"/>
      <c r="T600" s="210"/>
      <c r="U600" s="210"/>
      <c r="V600" s="210"/>
      <c r="W600" s="210"/>
      <c r="X600" s="210"/>
      <c r="Y600" s="210"/>
      <c r="Z600" s="210"/>
    </row>
    <row r="601" spans="1:26" ht="15.75" customHeight="1" x14ac:dyDescent="0.25">
      <c r="A601" s="210"/>
      <c r="B601" s="210"/>
      <c r="C601" s="210"/>
      <c r="D601" s="210"/>
      <c r="E601" s="210"/>
      <c r="F601" s="210"/>
      <c r="G601" s="210"/>
      <c r="H601" s="210"/>
      <c r="I601" s="210"/>
      <c r="J601" s="210"/>
      <c r="K601" s="210"/>
      <c r="L601" s="210"/>
      <c r="M601" s="210"/>
      <c r="N601" s="210"/>
      <c r="O601" s="210"/>
      <c r="P601" s="210"/>
      <c r="Q601" s="210"/>
      <c r="R601" s="210"/>
      <c r="S601" s="210"/>
      <c r="T601" s="210"/>
      <c r="U601" s="210"/>
      <c r="V601" s="210"/>
      <c r="W601" s="210"/>
      <c r="X601" s="210"/>
      <c r="Y601" s="210"/>
      <c r="Z601" s="210"/>
    </row>
    <row r="602" spans="1:26" ht="15.75" customHeight="1" x14ac:dyDescent="0.25">
      <c r="A602" s="210"/>
      <c r="B602" s="210"/>
      <c r="C602" s="210"/>
      <c r="D602" s="210"/>
      <c r="E602" s="210"/>
      <c r="F602" s="210"/>
      <c r="G602" s="210"/>
      <c r="H602" s="210"/>
      <c r="I602" s="210"/>
      <c r="J602" s="210"/>
      <c r="K602" s="210"/>
      <c r="L602" s="210"/>
      <c r="M602" s="210"/>
      <c r="N602" s="210"/>
      <c r="O602" s="210"/>
      <c r="P602" s="210"/>
      <c r="Q602" s="210"/>
      <c r="R602" s="210"/>
      <c r="S602" s="210"/>
      <c r="T602" s="210"/>
      <c r="U602" s="210"/>
      <c r="V602" s="210"/>
      <c r="W602" s="210"/>
      <c r="X602" s="210"/>
      <c r="Y602" s="210"/>
      <c r="Z602" s="210"/>
    </row>
    <row r="603" spans="1:26" ht="15.75" customHeight="1" x14ac:dyDescent="0.25">
      <c r="A603" s="210"/>
      <c r="B603" s="210"/>
      <c r="C603" s="210"/>
      <c r="D603" s="210"/>
      <c r="E603" s="210"/>
      <c r="F603" s="210"/>
      <c r="G603" s="210"/>
      <c r="H603" s="210"/>
      <c r="I603" s="210"/>
      <c r="J603" s="210"/>
      <c r="K603" s="210"/>
      <c r="L603" s="210"/>
      <c r="M603" s="210"/>
      <c r="N603" s="210"/>
      <c r="O603" s="210"/>
      <c r="P603" s="210"/>
      <c r="Q603" s="210"/>
      <c r="R603" s="210"/>
      <c r="S603" s="210"/>
      <c r="T603" s="210"/>
      <c r="U603" s="210"/>
      <c r="V603" s="210"/>
      <c r="W603" s="210"/>
      <c r="X603" s="210"/>
      <c r="Y603" s="210"/>
      <c r="Z603" s="210"/>
    </row>
    <row r="604" spans="1:26" ht="15.75" customHeight="1" x14ac:dyDescent="0.25">
      <c r="A604" s="210"/>
      <c r="B604" s="210"/>
      <c r="C604" s="210"/>
      <c r="D604" s="210"/>
      <c r="E604" s="210"/>
      <c r="F604" s="210"/>
      <c r="G604" s="210"/>
      <c r="H604" s="210"/>
      <c r="I604" s="210"/>
      <c r="J604" s="210"/>
      <c r="K604" s="210"/>
      <c r="L604" s="210"/>
      <c r="M604" s="210"/>
      <c r="N604" s="210"/>
      <c r="O604" s="210"/>
      <c r="P604" s="210"/>
      <c r="Q604" s="210"/>
      <c r="R604" s="210"/>
      <c r="S604" s="210"/>
      <c r="T604" s="210"/>
      <c r="U604" s="210"/>
      <c r="V604" s="210"/>
      <c r="W604" s="210"/>
      <c r="X604" s="210"/>
      <c r="Y604" s="210"/>
      <c r="Z604" s="210"/>
    </row>
    <row r="605" spans="1:26" ht="15.75" customHeight="1" x14ac:dyDescent="0.25">
      <c r="A605" s="210"/>
      <c r="B605" s="210"/>
      <c r="C605" s="210"/>
      <c r="D605" s="210"/>
      <c r="E605" s="210"/>
      <c r="F605" s="210"/>
      <c r="G605" s="210"/>
      <c r="H605" s="210"/>
      <c r="I605" s="210"/>
      <c r="J605" s="210"/>
      <c r="K605" s="210"/>
      <c r="L605" s="210"/>
      <c r="M605" s="210"/>
      <c r="N605" s="210"/>
      <c r="O605" s="210"/>
      <c r="P605" s="210"/>
      <c r="Q605" s="210"/>
      <c r="R605" s="210"/>
      <c r="S605" s="210"/>
      <c r="T605" s="210"/>
      <c r="U605" s="210"/>
      <c r="V605" s="210"/>
      <c r="W605" s="210"/>
      <c r="X605" s="210"/>
      <c r="Y605" s="210"/>
      <c r="Z605" s="210"/>
    </row>
    <row r="606" spans="1:26" ht="15.75" customHeight="1" x14ac:dyDescent="0.25">
      <c r="A606" s="210"/>
      <c r="B606" s="210"/>
      <c r="C606" s="210"/>
      <c r="D606" s="210"/>
      <c r="E606" s="210"/>
      <c r="F606" s="210"/>
      <c r="G606" s="210"/>
      <c r="H606" s="210"/>
      <c r="I606" s="210"/>
      <c r="J606" s="210"/>
      <c r="K606" s="210"/>
      <c r="L606" s="210"/>
      <c r="M606" s="210"/>
      <c r="N606" s="210"/>
      <c r="O606" s="210"/>
      <c r="P606" s="210"/>
      <c r="Q606" s="210"/>
      <c r="R606" s="210"/>
      <c r="S606" s="210"/>
      <c r="T606" s="210"/>
      <c r="U606" s="210"/>
      <c r="V606" s="210"/>
      <c r="W606" s="210"/>
      <c r="X606" s="210"/>
      <c r="Y606" s="210"/>
      <c r="Z606" s="210"/>
    </row>
    <row r="607" spans="1:26" ht="15.75" customHeight="1" x14ac:dyDescent="0.25">
      <c r="A607" s="210"/>
      <c r="B607" s="210"/>
      <c r="C607" s="210"/>
      <c r="D607" s="210"/>
      <c r="E607" s="210"/>
      <c r="F607" s="210"/>
      <c r="G607" s="210"/>
      <c r="H607" s="210"/>
      <c r="I607" s="210"/>
      <c r="J607" s="210"/>
      <c r="K607" s="210"/>
      <c r="L607" s="210"/>
      <c r="M607" s="210"/>
      <c r="N607" s="210"/>
      <c r="O607" s="210"/>
      <c r="P607" s="210"/>
      <c r="Q607" s="210"/>
      <c r="R607" s="210"/>
      <c r="S607" s="210"/>
      <c r="T607" s="210"/>
      <c r="U607" s="210"/>
      <c r="V607" s="210"/>
      <c r="W607" s="210"/>
      <c r="X607" s="210"/>
      <c r="Y607" s="210"/>
      <c r="Z607" s="210"/>
    </row>
    <row r="608" spans="1:26" ht="15.75" customHeight="1" x14ac:dyDescent="0.25">
      <c r="A608" s="210"/>
      <c r="B608" s="210"/>
      <c r="C608" s="210"/>
      <c r="D608" s="210"/>
      <c r="E608" s="210"/>
      <c r="F608" s="210"/>
      <c r="G608" s="210"/>
      <c r="H608" s="210"/>
      <c r="I608" s="210"/>
      <c r="J608" s="210"/>
      <c r="K608" s="210"/>
      <c r="L608" s="210"/>
      <c r="M608" s="210"/>
      <c r="N608" s="210"/>
      <c r="O608" s="210"/>
      <c r="P608" s="210"/>
      <c r="Q608" s="210"/>
      <c r="R608" s="210"/>
      <c r="S608" s="210"/>
      <c r="T608" s="210"/>
      <c r="U608" s="210"/>
      <c r="V608" s="210"/>
      <c r="W608" s="210"/>
      <c r="X608" s="210"/>
      <c r="Y608" s="210"/>
      <c r="Z608" s="210"/>
    </row>
    <row r="609" spans="1:26" ht="15.75" customHeight="1" x14ac:dyDescent="0.25">
      <c r="A609" s="210"/>
      <c r="B609" s="210"/>
      <c r="C609" s="210"/>
      <c r="D609" s="210"/>
      <c r="E609" s="210"/>
      <c r="F609" s="210"/>
      <c r="G609" s="210"/>
      <c r="H609" s="210"/>
      <c r="I609" s="210"/>
      <c r="J609" s="210"/>
      <c r="K609" s="210"/>
      <c r="L609" s="210"/>
      <c r="M609" s="210"/>
      <c r="N609" s="210"/>
      <c r="O609" s="210"/>
      <c r="P609" s="210"/>
      <c r="Q609" s="210"/>
      <c r="R609" s="210"/>
      <c r="S609" s="210"/>
      <c r="T609" s="210"/>
      <c r="U609" s="210"/>
      <c r="V609" s="210"/>
      <c r="W609" s="210"/>
      <c r="X609" s="210"/>
      <c r="Y609" s="210"/>
      <c r="Z609" s="210"/>
    </row>
    <row r="610" spans="1:26" ht="15.75" customHeight="1" x14ac:dyDescent="0.25">
      <c r="A610" s="210"/>
      <c r="B610" s="210"/>
      <c r="C610" s="210"/>
      <c r="D610" s="210"/>
      <c r="E610" s="210"/>
      <c r="F610" s="210"/>
      <c r="G610" s="210"/>
      <c r="H610" s="210"/>
      <c r="I610" s="210"/>
      <c r="J610" s="210"/>
      <c r="K610" s="210"/>
      <c r="L610" s="210"/>
      <c r="M610" s="210"/>
      <c r="N610" s="210"/>
      <c r="O610" s="210"/>
      <c r="P610" s="210"/>
      <c r="Q610" s="210"/>
      <c r="R610" s="210"/>
      <c r="S610" s="210"/>
      <c r="T610" s="210"/>
      <c r="U610" s="210"/>
      <c r="V610" s="210"/>
      <c r="W610" s="210"/>
      <c r="X610" s="210"/>
      <c r="Y610" s="210"/>
      <c r="Z610" s="210"/>
    </row>
    <row r="611" spans="1:26" ht="15.75" customHeight="1" x14ac:dyDescent="0.25">
      <c r="A611" s="210"/>
      <c r="B611" s="210"/>
      <c r="C611" s="210"/>
      <c r="D611" s="210"/>
      <c r="E611" s="210"/>
      <c r="F611" s="210"/>
      <c r="G611" s="210"/>
      <c r="H611" s="210"/>
      <c r="I611" s="210"/>
      <c r="J611" s="210"/>
      <c r="K611" s="210"/>
      <c r="L611" s="210"/>
      <c r="M611" s="210"/>
      <c r="N611" s="210"/>
      <c r="O611" s="210"/>
      <c r="P611" s="210"/>
      <c r="Q611" s="210"/>
      <c r="R611" s="210"/>
      <c r="S611" s="210"/>
      <c r="T611" s="210"/>
      <c r="U611" s="210"/>
      <c r="V611" s="210"/>
      <c r="W611" s="210"/>
      <c r="X611" s="210"/>
      <c r="Y611" s="210"/>
      <c r="Z611" s="210"/>
    </row>
    <row r="612" spans="1:26" ht="15.75" customHeight="1" x14ac:dyDescent="0.25">
      <c r="A612" s="210"/>
      <c r="B612" s="210"/>
      <c r="C612" s="210"/>
      <c r="D612" s="210"/>
      <c r="E612" s="210"/>
      <c r="F612" s="210"/>
      <c r="G612" s="210"/>
      <c r="H612" s="210"/>
      <c r="I612" s="210"/>
      <c r="J612" s="210"/>
      <c r="K612" s="210"/>
      <c r="L612" s="210"/>
      <c r="M612" s="210"/>
      <c r="N612" s="210"/>
      <c r="O612" s="210"/>
      <c r="P612" s="210"/>
      <c r="Q612" s="210"/>
      <c r="R612" s="210"/>
      <c r="S612" s="210"/>
      <c r="T612" s="210"/>
      <c r="U612" s="210"/>
      <c r="V612" s="210"/>
      <c r="W612" s="210"/>
      <c r="X612" s="210"/>
      <c r="Y612" s="210"/>
      <c r="Z612" s="210"/>
    </row>
    <row r="613" spans="1:26" ht="15.75" customHeight="1" x14ac:dyDescent="0.25">
      <c r="A613" s="210"/>
      <c r="B613" s="210"/>
      <c r="C613" s="210"/>
      <c r="D613" s="210"/>
      <c r="E613" s="210"/>
      <c r="F613" s="210"/>
      <c r="G613" s="210"/>
      <c r="H613" s="210"/>
      <c r="I613" s="210"/>
      <c r="J613" s="210"/>
      <c r="K613" s="210"/>
      <c r="L613" s="210"/>
      <c r="M613" s="210"/>
      <c r="N613" s="210"/>
      <c r="O613" s="210"/>
      <c r="P613" s="210"/>
      <c r="Q613" s="210"/>
      <c r="R613" s="210"/>
      <c r="S613" s="210"/>
      <c r="T613" s="210"/>
      <c r="U613" s="210"/>
      <c r="V613" s="210"/>
      <c r="W613" s="210"/>
      <c r="X613" s="210"/>
      <c r="Y613" s="210"/>
      <c r="Z613" s="210"/>
    </row>
    <row r="614" spans="1:26" ht="15.75" customHeight="1" x14ac:dyDescent="0.25">
      <c r="A614" s="210"/>
      <c r="B614" s="210"/>
      <c r="C614" s="210"/>
      <c r="D614" s="210"/>
      <c r="E614" s="210"/>
      <c r="F614" s="210"/>
      <c r="G614" s="210"/>
      <c r="H614" s="210"/>
      <c r="I614" s="210"/>
      <c r="J614" s="210"/>
      <c r="K614" s="210"/>
      <c r="L614" s="210"/>
      <c r="M614" s="210"/>
      <c r="N614" s="210"/>
      <c r="O614" s="210"/>
      <c r="P614" s="210"/>
      <c r="Q614" s="210"/>
      <c r="R614" s="210"/>
      <c r="S614" s="210"/>
      <c r="T614" s="210"/>
      <c r="U614" s="210"/>
      <c r="V614" s="210"/>
      <c r="W614" s="210"/>
      <c r="X614" s="210"/>
      <c r="Y614" s="210"/>
      <c r="Z614" s="210"/>
    </row>
    <row r="615" spans="1:26" ht="15.75" customHeight="1" x14ac:dyDescent="0.25">
      <c r="A615" s="210"/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210"/>
      <c r="P615" s="210"/>
      <c r="Q615" s="210"/>
      <c r="R615" s="210"/>
      <c r="S615" s="210"/>
      <c r="T615" s="210"/>
      <c r="U615" s="210"/>
      <c r="V615" s="210"/>
      <c r="W615" s="210"/>
      <c r="X615" s="210"/>
      <c r="Y615" s="210"/>
      <c r="Z615" s="210"/>
    </row>
    <row r="616" spans="1:26" ht="15.75" customHeight="1" x14ac:dyDescent="0.25">
      <c r="A616" s="210"/>
      <c r="B616" s="210"/>
      <c r="C616" s="210"/>
      <c r="D616" s="210"/>
      <c r="E616" s="210"/>
      <c r="F616" s="210"/>
      <c r="G616" s="210"/>
      <c r="H616" s="210"/>
      <c r="I616" s="210"/>
      <c r="J616" s="210"/>
      <c r="K616" s="210"/>
      <c r="L616" s="210"/>
      <c r="M616" s="210"/>
      <c r="N616" s="210"/>
      <c r="O616" s="210"/>
      <c r="P616" s="210"/>
      <c r="Q616" s="210"/>
      <c r="R616" s="210"/>
      <c r="S616" s="210"/>
      <c r="T616" s="210"/>
      <c r="U616" s="210"/>
      <c r="V616" s="210"/>
      <c r="W616" s="210"/>
      <c r="X616" s="210"/>
      <c r="Y616" s="210"/>
      <c r="Z616" s="210"/>
    </row>
    <row r="617" spans="1:26" ht="15.75" customHeight="1" x14ac:dyDescent="0.25">
      <c r="A617" s="210"/>
      <c r="B617" s="210"/>
      <c r="C617" s="210"/>
      <c r="D617" s="210"/>
      <c r="E617" s="210"/>
      <c r="F617" s="210"/>
      <c r="G617" s="210"/>
      <c r="H617" s="210"/>
      <c r="I617" s="210"/>
      <c r="J617" s="210"/>
      <c r="K617" s="210"/>
      <c r="L617" s="210"/>
      <c r="M617" s="210"/>
      <c r="N617" s="210"/>
      <c r="O617" s="210"/>
      <c r="P617" s="210"/>
      <c r="Q617" s="210"/>
      <c r="R617" s="210"/>
      <c r="S617" s="210"/>
      <c r="T617" s="210"/>
      <c r="U617" s="210"/>
      <c r="V617" s="210"/>
      <c r="W617" s="210"/>
      <c r="X617" s="210"/>
      <c r="Y617" s="210"/>
      <c r="Z617" s="210"/>
    </row>
    <row r="618" spans="1:26" ht="15.75" customHeight="1" x14ac:dyDescent="0.25">
      <c r="A618" s="210"/>
      <c r="B618" s="210"/>
      <c r="C618" s="210"/>
      <c r="D618" s="210"/>
      <c r="E618" s="210"/>
      <c r="F618" s="210"/>
      <c r="G618" s="210"/>
      <c r="H618" s="210"/>
      <c r="I618" s="210"/>
      <c r="J618" s="210"/>
      <c r="K618" s="210"/>
      <c r="L618" s="210"/>
      <c r="M618" s="210"/>
      <c r="N618" s="210"/>
      <c r="O618" s="210"/>
      <c r="P618" s="210"/>
      <c r="Q618" s="210"/>
      <c r="R618" s="210"/>
      <c r="S618" s="210"/>
      <c r="T618" s="210"/>
      <c r="U618" s="210"/>
      <c r="V618" s="210"/>
      <c r="W618" s="210"/>
      <c r="X618" s="210"/>
      <c r="Y618" s="210"/>
      <c r="Z618" s="210"/>
    </row>
    <row r="619" spans="1:26" ht="15.75" customHeight="1" x14ac:dyDescent="0.25">
      <c r="A619" s="210"/>
      <c r="B619" s="210"/>
      <c r="C619" s="210"/>
      <c r="D619" s="210"/>
      <c r="E619" s="210"/>
      <c r="F619" s="210"/>
      <c r="G619" s="210"/>
      <c r="H619" s="210"/>
      <c r="I619" s="210"/>
      <c r="J619" s="210"/>
      <c r="K619" s="210"/>
      <c r="L619" s="210"/>
      <c r="M619" s="210"/>
      <c r="N619" s="210"/>
      <c r="O619" s="210"/>
      <c r="P619" s="210"/>
      <c r="Q619" s="210"/>
      <c r="R619" s="210"/>
      <c r="S619" s="210"/>
      <c r="T619" s="210"/>
      <c r="U619" s="210"/>
      <c r="V619" s="210"/>
      <c r="W619" s="210"/>
      <c r="X619" s="210"/>
      <c r="Y619" s="210"/>
      <c r="Z619" s="210"/>
    </row>
    <row r="620" spans="1:26" ht="15.75" customHeight="1" x14ac:dyDescent="0.25">
      <c r="A620" s="210"/>
      <c r="B620" s="210"/>
      <c r="C620" s="210"/>
      <c r="D620" s="210"/>
      <c r="E620" s="210"/>
      <c r="F620" s="210"/>
      <c r="G620" s="210"/>
      <c r="H620" s="210"/>
      <c r="I620" s="210"/>
      <c r="J620" s="210"/>
      <c r="K620" s="210"/>
      <c r="L620" s="210"/>
      <c r="M620" s="210"/>
      <c r="N620" s="210"/>
      <c r="O620" s="210"/>
      <c r="P620" s="210"/>
      <c r="Q620" s="210"/>
      <c r="R620" s="210"/>
      <c r="S620" s="210"/>
      <c r="T620" s="210"/>
      <c r="U620" s="210"/>
      <c r="V620" s="210"/>
      <c r="W620" s="210"/>
      <c r="X620" s="210"/>
      <c r="Y620" s="210"/>
      <c r="Z620" s="210"/>
    </row>
    <row r="621" spans="1:26" ht="15.75" customHeight="1" x14ac:dyDescent="0.25">
      <c r="A621" s="210"/>
      <c r="B621" s="210"/>
      <c r="C621" s="210"/>
      <c r="D621" s="210"/>
      <c r="E621" s="210"/>
      <c r="F621" s="210"/>
      <c r="G621" s="210"/>
      <c r="H621" s="210"/>
      <c r="I621" s="210"/>
      <c r="J621" s="210"/>
      <c r="K621" s="210"/>
      <c r="L621" s="210"/>
      <c r="M621" s="210"/>
      <c r="N621" s="210"/>
      <c r="O621" s="210"/>
      <c r="P621" s="210"/>
      <c r="Q621" s="210"/>
      <c r="R621" s="210"/>
      <c r="S621" s="210"/>
      <c r="T621" s="210"/>
      <c r="U621" s="210"/>
      <c r="V621" s="210"/>
      <c r="W621" s="210"/>
      <c r="X621" s="210"/>
      <c r="Y621" s="210"/>
      <c r="Z621" s="210"/>
    </row>
    <row r="622" spans="1:26" ht="15.75" customHeight="1" x14ac:dyDescent="0.25">
      <c r="A622" s="210"/>
      <c r="B622" s="210"/>
      <c r="C622" s="210"/>
      <c r="D622" s="210"/>
      <c r="E622" s="210"/>
      <c r="F622" s="210"/>
      <c r="G622" s="210"/>
      <c r="H622" s="210"/>
      <c r="I622" s="210"/>
      <c r="J622" s="210"/>
      <c r="K622" s="210"/>
      <c r="L622" s="210"/>
      <c r="M622" s="210"/>
      <c r="N622" s="210"/>
      <c r="O622" s="210"/>
      <c r="P622" s="210"/>
      <c r="Q622" s="210"/>
      <c r="R622" s="210"/>
      <c r="S622" s="210"/>
      <c r="T622" s="210"/>
      <c r="U622" s="210"/>
      <c r="V622" s="210"/>
      <c r="W622" s="210"/>
      <c r="X622" s="210"/>
      <c r="Y622" s="210"/>
      <c r="Z622" s="210"/>
    </row>
    <row r="623" spans="1:26" ht="15.75" customHeight="1" x14ac:dyDescent="0.25">
      <c r="A623" s="210"/>
      <c r="B623" s="210"/>
      <c r="C623" s="210"/>
      <c r="D623" s="210"/>
      <c r="E623" s="210"/>
      <c r="F623" s="210"/>
      <c r="G623" s="210"/>
      <c r="H623" s="210"/>
      <c r="I623" s="210"/>
      <c r="J623" s="210"/>
      <c r="K623" s="210"/>
      <c r="L623" s="210"/>
      <c r="M623" s="210"/>
      <c r="N623" s="210"/>
      <c r="O623" s="210"/>
      <c r="P623" s="210"/>
      <c r="Q623" s="210"/>
      <c r="R623" s="210"/>
      <c r="S623" s="210"/>
      <c r="T623" s="210"/>
      <c r="U623" s="210"/>
      <c r="V623" s="210"/>
      <c r="W623" s="210"/>
      <c r="X623" s="210"/>
      <c r="Y623" s="210"/>
      <c r="Z623" s="210"/>
    </row>
    <row r="624" spans="1:26" ht="15.75" customHeight="1" x14ac:dyDescent="0.25">
      <c r="A624" s="210"/>
      <c r="B624" s="210"/>
      <c r="C624" s="210"/>
      <c r="D624" s="210"/>
      <c r="E624" s="210"/>
      <c r="F624" s="210"/>
      <c r="G624" s="210"/>
      <c r="H624" s="210"/>
      <c r="I624" s="210"/>
      <c r="J624" s="210"/>
      <c r="K624" s="210"/>
      <c r="L624" s="210"/>
      <c r="M624" s="210"/>
      <c r="N624" s="210"/>
      <c r="O624" s="210"/>
      <c r="P624" s="210"/>
      <c r="Q624" s="210"/>
      <c r="R624" s="210"/>
      <c r="S624" s="210"/>
      <c r="T624" s="210"/>
      <c r="U624" s="210"/>
      <c r="V624" s="210"/>
      <c r="W624" s="210"/>
      <c r="X624" s="210"/>
      <c r="Y624" s="210"/>
      <c r="Z624" s="210"/>
    </row>
    <row r="625" spans="1:26" ht="15.75" customHeight="1" x14ac:dyDescent="0.25">
      <c r="A625" s="210"/>
      <c r="B625" s="210"/>
      <c r="C625" s="210"/>
      <c r="D625" s="210"/>
      <c r="E625" s="210"/>
      <c r="F625" s="210"/>
      <c r="G625" s="210"/>
      <c r="H625" s="210"/>
      <c r="I625" s="210"/>
      <c r="J625" s="210"/>
      <c r="K625" s="210"/>
      <c r="L625" s="210"/>
      <c r="M625" s="210"/>
      <c r="N625" s="210"/>
      <c r="O625" s="210"/>
      <c r="P625" s="210"/>
      <c r="Q625" s="210"/>
      <c r="R625" s="210"/>
      <c r="S625" s="210"/>
      <c r="T625" s="210"/>
      <c r="U625" s="210"/>
      <c r="V625" s="210"/>
      <c r="W625" s="210"/>
      <c r="X625" s="210"/>
      <c r="Y625" s="210"/>
      <c r="Z625" s="210"/>
    </row>
    <row r="626" spans="1:26" ht="15.75" customHeight="1" x14ac:dyDescent="0.25">
      <c r="A626" s="210"/>
      <c r="B626" s="210"/>
      <c r="C626" s="210"/>
      <c r="D626" s="210"/>
      <c r="E626" s="210"/>
      <c r="F626" s="210"/>
      <c r="G626" s="210"/>
      <c r="H626" s="210"/>
      <c r="I626" s="210"/>
      <c r="J626" s="210"/>
      <c r="K626" s="210"/>
      <c r="L626" s="210"/>
      <c r="M626" s="210"/>
      <c r="N626" s="210"/>
      <c r="O626" s="210"/>
      <c r="P626" s="210"/>
      <c r="Q626" s="210"/>
      <c r="R626" s="210"/>
      <c r="S626" s="210"/>
      <c r="T626" s="210"/>
      <c r="U626" s="210"/>
      <c r="V626" s="210"/>
      <c r="W626" s="210"/>
      <c r="X626" s="210"/>
      <c r="Y626" s="210"/>
      <c r="Z626" s="210"/>
    </row>
    <row r="627" spans="1:26" ht="15.75" customHeight="1" x14ac:dyDescent="0.25">
      <c r="A627" s="210"/>
      <c r="B627" s="210"/>
      <c r="C627" s="210"/>
      <c r="D627" s="210"/>
      <c r="E627" s="210"/>
      <c r="F627" s="210"/>
      <c r="G627" s="210"/>
      <c r="H627" s="210"/>
      <c r="I627" s="210"/>
      <c r="J627" s="210"/>
      <c r="K627" s="210"/>
      <c r="L627" s="210"/>
      <c r="M627" s="210"/>
      <c r="N627" s="210"/>
      <c r="O627" s="210"/>
      <c r="P627" s="210"/>
      <c r="Q627" s="210"/>
      <c r="R627" s="210"/>
      <c r="S627" s="210"/>
      <c r="T627" s="210"/>
      <c r="U627" s="210"/>
      <c r="V627" s="210"/>
      <c r="W627" s="210"/>
      <c r="X627" s="210"/>
      <c r="Y627" s="210"/>
      <c r="Z627" s="210"/>
    </row>
    <row r="628" spans="1:26" ht="15.75" customHeight="1" x14ac:dyDescent="0.25">
      <c r="A628" s="210"/>
      <c r="B628" s="210"/>
      <c r="C628" s="210"/>
      <c r="D628" s="210"/>
      <c r="E628" s="210"/>
      <c r="F628" s="210"/>
      <c r="G628" s="210"/>
      <c r="H628" s="210"/>
      <c r="I628" s="210"/>
      <c r="J628" s="210"/>
      <c r="K628" s="210"/>
      <c r="L628" s="210"/>
      <c r="M628" s="210"/>
      <c r="N628" s="210"/>
      <c r="O628" s="210"/>
      <c r="P628" s="210"/>
      <c r="Q628" s="210"/>
      <c r="R628" s="210"/>
      <c r="S628" s="210"/>
      <c r="T628" s="210"/>
      <c r="U628" s="210"/>
      <c r="V628" s="210"/>
      <c r="W628" s="210"/>
      <c r="X628" s="210"/>
      <c r="Y628" s="210"/>
      <c r="Z628" s="210"/>
    </row>
    <row r="629" spans="1:26" ht="15.75" customHeight="1" x14ac:dyDescent="0.25">
      <c r="A629" s="210"/>
      <c r="B629" s="210"/>
      <c r="C629" s="210"/>
      <c r="D629" s="210"/>
      <c r="E629" s="210"/>
      <c r="F629" s="210"/>
      <c r="G629" s="210"/>
      <c r="H629" s="210"/>
      <c r="I629" s="210"/>
      <c r="J629" s="210"/>
      <c r="K629" s="210"/>
      <c r="L629" s="210"/>
      <c r="M629" s="210"/>
      <c r="N629" s="210"/>
      <c r="O629" s="210"/>
      <c r="P629" s="210"/>
      <c r="Q629" s="210"/>
      <c r="R629" s="210"/>
      <c r="S629" s="210"/>
      <c r="T629" s="210"/>
      <c r="U629" s="210"/>
      <c r="V629" s="210"/>
      <c r="W629" s="210"/>
      <c r="X629" s="210"/>
      <c r="Y629" s="210"/>
      <c r="Z629" s="210"/>
    </row>
    <row r="630" spans="1:26" ht="15.75" customHeight="1" x14ac:dyDescent="0.25">
      <c r="A630" s="210"/>
      <c r="B630" s="210"/>
      <c r="C630" s="210"/>
      <c r="D630" s="210"/>
      <c r="E630" s="210"/>
      <c r="F630" s="210"/>
      <c r="G630" s="210"/>
      <c r="H630" s="210"/>
      <c r="I630" s="210"/>
      <c r="J630" s="210"/>
      <c r="K630" s="210"/>
      <c r="L630" s="210"/>
      <c r="M630" s="210"/>
      <c r="N630" s="210"/>
      <c r="O630" s="210"/>
      <c r="P630" s="210"/>
      <c r="Q630" s="210"/>
      <c r="R630" s="210"/>
      <c r="S630" s="210"/>
      <c r="T630" s="210"/>
      <c r="U630" s="210"/>
      <c r="V630" s="210"/>
      <c r="W630" s="210"/>
      <c r="X630" s="210"/>
      <c r="Y630" s="210"/>
      <c r="Z630" s="210"/>
    </row>
    <row r="631" spans="1:26" ht="15.75" customHeight="1" x14ac:dyDescent="0.25">
      <c r="A631" s="210"/>
      <c r="B631" s="210"/>
      <c r="C631" s="210"/>
      <c r="D631" s="210"/>
      <c r="E631" s="210"/>
      <c r="F631" s="210"/>
      <c r="G631" s="210"/>
      <c r="H631" s="210"/>
      <c r="I631" s="210"/>
      <c r="J631" s="210"/>
      <c r="K631" s="210"/>
      <c r="L631" s="210"/>
      <c r="M631" s="210"/>
      <c r="N631" s="210"/>
      <c r="O631" s="210"/>
      <c r="P631" s="210"/>
      <c r="Q631" s="210"/>
      <c r="R631" s="210"/>
      <c r="S631" s="210"/>
      <c r="T631" s="210"/>
      <c r="U631" s="210"/>
      <c r="V631" s="210"/>
      <c r="W631" s="210"/>
      <c r="X631" s="210"/>
      <c r="Y631" s="210"/>
      <c r="Z631" s="210"/>
    </row>
    <row r="632" spans="1:26" ht="15.75" customHeight="1" x14ac:dyDescent="0.25">
      <c r="A632" s="210"/>
      <c r="B632" s="210"/>
      <c r="C632" s="210"/>
      <c r="D632" s="210"/>
      <c r="E632" s="210"/>
      <c r="F632" s="210"/>
      <c r="G632" s="210"/>
      <c r="H632" s="210"/>
      <c r="I632" s="210"/>
      <c r="J632" s="210"/>
      <c r="K632" s="210"/>
      <c r="L632" s="210"/>
      <c r="M632" s="210"/>
      <c r="N632" s="210"/>
      <c r="O632" s="210"/>
      <c r="P632" s="210"/>
      <c r="Q632" s="210"/>
      <c r="R632" s="210"/>
      <c r="S632" s="210"/>
      <c r="T632" s="210"/>
      <c r="U632" s="210"/>
      <c r="V632" s="210"/>
      <c r="W632" s="210"/>
      <c r="X632" s="210"/>
      <c r="Y632" s="210"/>
      <c r="Z632" s="210"/>
    </row>
    <row r="633" spans="1:26" ht="15.75" customHeight="1" x14ac:dyDescent="0.25">
      <c r="A633" s="210"/>
      <c r="B633" s="210"/>
      <c r="C633" s="210"/>
      <c r="D633" s="210"/>
      <c r="E633" s="210"/>
      <c r="F633" s="210"/>
      <c r="G633" s="210"/>
      <c r="H633" s="210"/>
      <c r="I633" s="210"/>
      <c r="J633" s="210"/>
      <c r="K633" s="210"/>
      <c r="L633" s="210"/>
      <c r="M633" s="210"/>
      <c r="N633" s="210"/>
      <c r="O633" s="210"/>
      <c r="P633" s="210"/>
      <c r="Q633" s="210"/>
      <c r="R633" s="210"/>
      <c r="S633" s="210"/>
      <c r="T633" s="210"/>
      <c r="U633" s="210"/>
      <c r="V633" s="210"/>
      <c r="W633" s="210"/>
      <c r="X633" s="210"/>
      <c r="Y633" s="210"/>
      <c r="Z633" s="210"/>
    </row>
    <row r="634" spans="1:26" ht="15.75" customHeight="1" x14ac:dyDescent="0.25">
      <c r="A634" s="210"/>
      <c r="B634" s="210"/>
      <c r="C634" s="210"/>
      <c r="D634" s="210"/>
      <c r="E634" s="210"/>
      <c r="F634" s="210"/>
      <c r="G634" s="210"/>
      <c r="H634" s="210"/>
      <c r="I634" s="210"/>
      <c r="J634" s="210"/>
      <c r="K634" s="210"/>
      <c r="L634" s="210"/>
      <c r="M634" s="210"/>
      <c r="N634" s="210"/>
      <c r="O634" s="210"/>
      <c r="P634" s="210"/>
      <c r="Q634" s="210"/>
      <c r="R634" s="210"/>
      <c r="S634" s="210"/>
      <c r="T634" s="210"/>
      <c r="U634" s="210"/>
      <c r="V634" s="210"/>
      <c r="W634" s="210"/>
      <c r="X634" s="210"/>
      <c r="Y634" s="210"/>
      <c r="Z634" s="210"/>
    </row>
    <row r="635" spans="1:26" ht="15.75" customHeight="1" x14ac:dyDescent="0.25">
      <c r="A635" s="210"/>
      <c r="B635" s="210"/>
      <c r="C635" s="210"/>
      <c r="D635" s="210"/>
      <c r="E635" s="210"/>
      <c r="F635" s="210"/>
      <c r="G635" s="210"/>
      <c r="H635" s="210"/>
      <c r="I635" s="210"/>
      <c r="J635" s="210"/>
      <c r="K635" s="210"/>
      <c r="L635" s="210"/>
      <c r="M635" s="210"/>
      <c r="N635" s="210"/>
      <c r="O635" s="210"/>
      <c r="P635" s="210"/>
      <c r="Q635" s="210"/>
      <c r="R635" s="210"/>
      <c r="S635" s="210"/>
      <c r="T635" s="210"/>
      <c r="U635" s="210"/>
      <c r="V635" s="210"/>
      <c r="W635" s="210"/>
      <c r="X635" s="210"/>
      <c r="Y635" s="210"/>
      <c r="Z635" s="210"/>
    </row>
    <row r="636" spans="1:26" ht="15.75" customHeight="1" x14ac:dyDescent="0.25">
      <c r="A636" s="210"/>
      <c r="B636" s="210"/>
      <c r="C636" s="210"/>
      <c r="D636" s="210"/>
      <c r="E636" s="210"/>
      <c r="F636" s="210"/>
      <c r="G636" s="210"/>
      <c r="H636" s="210"/>
      <c r="I636" s="210"/>
      <c r="J636" s="210"/>
      <c r="K636" s="210"/>
      <c r="L636" s="210"/>
      <c r="M636" s="210"/>
      <c r="N636" s="210"/>
      <c r="O636" s="210"/>
      <c r="P636" s="210"/>
      <c r="Q636" s="210"/>
      <c r="R636" s="210"/>
      <c r="S636" s="210"/>
      <c r="T636" s="210"/>
      <c r="U636" s="210"/>
      <c r="V636" s="210"/>
      <c r="W636" s="210"/>
      <c r="X636" s="210"/>
      <c r="Y636" s="210"/>
      <c r="Z636" s="210"/>
    </row>
    <row r="637" spans="1:26" ht="15.75" customHeight="1" x14ac:dyDescent="0.25">
      <c r="A637" s="210"/>
      <c r="B637" s="210"/>
      <c r="C637" s="210"/>
      <c r="D637" s="210"/>
      <c r="E637" s="210"/>
      <c r="F637" s="210"/>
      <c r="G637" s="210"/>
      <c r="H637" s="210"/>
      <c r="I637" s="210"/>
      <c r="J637" s="210"/>
      <c r="K637" s="210"/>
      <c r="L637" s="210"/>
      <c r="M637" s="210"/>
      <c r="N637" s="210"/>
      <c r="O637" s="210"/>
      <c r="P637" s="210"/>
      <c r="Q637" s="210"/>
      <c r="R637" s="210"/>
      <c r="S637" s="210"/>
      <c r="T637" s="210"/>
      <c r="U637" s="210"/>
      <c r="V637" s="210"/>
      <c r="W637" s="210"/>
      <c r="X637" s="210"/>
      <c r="Y637" s="210"/>
      <c r="Z637" s="210"/>
    </row>
    <row r="638" spans="1:26" ht="15.75" customHeight="1" x14ac:dyDescent="0.25">
      <c r="A638" s="210"/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10"/>
      <c r="P638" s="210"/>
      <c r="Q638" s="210"/>
      <c r="R638" s="210"/>
      <c r="S638" s="210"/>
      <c r="T638" s="210"/>
      <c r="U638" s="210"/>
      <c r="V638" s="210"/>
      <c r="W638" s="210"/>
      <c r="X638" s="210"/>
      <c r="Y638" s="210"/>
      <c r="Z638" s="210"/>
    </row>
    <row r="639" spans="1:26" ht="15.75" customHeight="1" x14ac:dyDescent="0.25">
      <c r="A639" s="210"/>
      <c r="B639" s="210"/>
      <c r="C639" s="210"/>
      <c r="D639" s="210"/>
      <c r="E639" s="210"/>
      <c r="F639" s="210"/>
      <c r="G639" s="210"/>
      <c r="H639" s="210"/>
      <c r="I639" s="210"/>
      <c r="J639" s="210"/>
      <c r="K639" s="210"/>
      <c r="L639" s="210"/>
      <c r="M639" s="210"/>
      <c r="N639" s="210"/>
      <c r="O639" s="210"/>
      <c r="P639" s="210"/>
      <c r="Q639" s="210"/>
      <c r="R639" s="210"/>
      <c r="S639" s="210"/>
      <c r="T639" s="210"/>
      <c r="U639" s="210"/>
      <c r="V639" s="210"/>
      <c r="W639" s="210"/>
      <c r="X639" s="210"/>
      <c r="Y639" s="210"/>
      <c r="Z639" s="210"/>
    </row>
    <row r="640" spans="1:26" ht="15.75" customHeight="1" x14ac:dyDescent="0.25">
      <c r="A640" s="210"/>
      <c r="B640" s="210"/>
      <c r="C640" s="210"/>
      <c r="D640" s="210"/>
      <c r="E640" s="210"/>
      <c r="F640" s="210"/>
      <c r="G640" s="210"/>
      <c r="H640" s="210"/>
      <c r="I640" s="210"/>
      <c r="J640" s="210"/>
      <c r="K640" s="210"/>
      <c r="L640" s="210"/>
      <c r="M640" s="210"/>
      <c r="N640" s="210"/>
      <c r="O640" s="210"/>
      <c r="P640" s="210"/>
      <c r="Q640" s="210"/>
      <c r="R640" s="210"/>
      <c r="S640" s="210"/>
      <c r="T640" s="210"/>
      <c r="U640" s="210"/>
      <c r="V640" s="210"/>
      <c r="W640" s="210"/>
      <c r="X640" s="210"/>
      <c r="Y640" s="210"/>
      <c r="Z640" s="210"/>
    </row>
    <row r="641" spans="1:26" ht="15.75" customHeight="1" x14ac:dyDescent="0.25">
      <c r="A641" s="210"/>
      <c r="B641" s="210"/>
      <c r="C641" s="210"/>
      <c r="D641" s="210"/>
      <c r="E641" s="210"/>
      <c r="F641" s="210"/>
      <c r="G641" s="210"/>
      <c r="H641" s="210"/>
      <c r="I641" s="210"/>
      <c r="J641" s="210"/>
      <c r="K641" s="210"/>
      <c r="L641" s="210"/>
      <c r="M641" s="210"/>
      <c r="N641" s="210"/>
      <c r="O641" s="210"/>
      <c r="P641" s="210"/>
      <c r="Q641" s="210"/>
      <c r="R641" s="210"/>
      <c r="S641" s="210"/>
      <c r="T641" s="210"/>
      <c r="U641" s="210"/>
      <c r="V641" s="210"/>
      <c r="W641" s="210"/>
      <c r="X641" s="210"/>
      <c r="Y641" s="210"/>
      <c r="Z641" s="210"/>
    </row>
    <row r="642" spans="1:26" ht="15.75" customHeight="1" x14ac:dyDescent="0.25">
      <c r="A642" s="210"/>
      <c r="B642" s="210"/>
      <c r="C642" s="210"/>
      <c r="D642" s="210"/>
      <c r="E642" s="210"/>
      <c r="F642" s="210"/>
      <c r="G642" s="210"/>
      <c r="H642" s="210"/>
      <c r="I642" s="210"/>
      <c r="J642" s="210"/>
      <c r="K642" s="210"/>
      <c r="L642" s="210"/>
      <c r="M642" s="210"/>
      <c r="N642" s="210"/>
      <c r="O642" s="210"/>
      <c r="P642" s="210"/>
      <c r="Q642" s="210"/>
      <c r="R642" s="210"/>
      <c r="S642" s="210"/>
      <c r="T642" s="210"/>
      <c r="U642" s="210"/>
      <c r="V642" s="210"/>
      <c r="W642" s="210"/>
      <c r="X642" s="210"/>
      <c r="Y642" s="210"/>
      <c r="Z642" s="210"/>
    </row>
    <row r="643" spans="1:26" ht="15.75" customHeight="1" x14ac:dyDescent="0.25">
      <c r="A643" s="210"/>
      <c r="B643" s="210"/>
      <c r="C643" s="210"/>
      <c r="D643" s="210"/>
      <c r="E643" s="210"/>
      <c r="F643" s="210"/>
      <c r="G643" s="210"/>
      <c r="H643" s="210"/>
      <c r="I643" s="210"/>
      <c r="J643" s="210"/>
      <c r="K643" s="210"/>
      <c r="L643" s="210"/>
      <c r="M643" s="210"/>
      <c r="N643" s="210"/>
      <c r="O643" s="210"/>
      <c r="P643" s="210"/>
      <c r="Q643" s="210"/>
      <c r="R643" s="210"/>
      <c r="S643" s="210"/>
      <c r="T643" s="210"/>
      <c r="U643" s="210"/>
      <c r="V643" s="210"/>
      <c r="W643" s="210"/>
      <c r="X643" s="210"/>
      <c r="Y643" s="210"/>
      <c r="Z643" s="210"/>
    </row>
    <row r="644" spans="1:26" ht="15.75" customHeight="1" x14ac:dyDescent="0.25">
      <c r="A644" s="210"/>
      <c r="B644" s="210"/>
      <c r="C644" s="210"/>
      <c r="D644" s="210"/>
      <c r="E644" s="210"/>
      <c r="F644" s="210"/>
      <c r="G644" s="210"/>
      <c r="H644" s="210"/>
      <c r="I644" s="210"/>
      <c r="J644" s="210"/>
      <c r="K644" s="210"/>
      <c r="L644" s="210"/>
      <c r="M644" s="210"/>
      <c r="N644" s="210"/>
      <c r="O644" s="210"/>
      <c r="P644" s="210"/>
      <c r="Q644" s="210"/>
      <c r="R644" s="210"/>
      <c r="S644" s="210"/>
      <c r="T644" s="210"/>
      <c r="U644" s="210"/>
      <c r="V644" s="210"/>
      <c r="W644" s="210"/>
      <c r="X644" s="210"/>
      <c r="Y644" s="210"/>
      <c r="Z644" s="210"/>
    </row>
    <row r="645" spans="1:26" ht="15.75" customHeight="1" x14ac:dyDescent="0.25">
      <c r="A645" s="210"/>
      <c r="B645" s="210"/>
      <c r="C645" s="210"/>
      <c r="D645" s="210"/>
      <c r="E645" s="210"/>
      <c r="F645" s="210"/>
      <c r="G645" s="210"/>
      <c r="H645" s="210"/>
      <c r="I645" s="210"/>
      <c r="J645" s="210"/>
      <c r="K645" s="210"/>
      <c r="L645" s="210"/>
      <c r="M645" s="210"/>
      <c r="N645" s="210"/>
      <c r="O645" s="210"/>
      <c r="P645" s="210"/>
      <c r="Q645" s="210"/>
      <c r="R645" s="210"/>
      <c r="S645" s="210"/>
      <c r="T645" s="210"/>
      <c r="U645" s="210"/>
      <c r="V645" s="210"/>
      <c r="W645" s="210"/>
      <c r="X645" s="210"/>
      <c r="Y645" s="210"/>
      <c r="Z645" s="210"/>
    </row>
    <row r="646" spans="1:26" ht="15.75" customHeight="1" x14ac:dyDescent="0.25">
      <c r="A646" s="210"/>
      <c r="B646" s="210"/>
      <c r="C646" s="210"/>
      <c r="D646" s="210"/>
      <c r="E646" s="210"/>
      <c r="F646" s="210"/>
      <c r="G646" s="210"/>
      <c r="H646" s="210"/>
      <c r="I646" s="210"/>
      <c r="J646" s="210"/>
      <c r="K646" s="210"/>
      <c r="L646" s="210"/>
      <c r="M646" s="210"/>
      <c r="N646" s="210"/>
      <c r="O646" s="210"/>
      <c r="P646" s="210"/>
      <c r="Q646" s="210"/>
      <c r="R646" s="210"/>
      <c r="S646" s="210"/>
      <c r="T646" s="210"/>
      <c r="U646" s="210"/>
      <c r="V646" s="210"/>
      <c r="W646" s="210"/>
      <c r="X646" s="210"/>
      <c r="Y646" s="210"/>
      <c r="Z646" s="210"/>
    </row>
    <row r="647" spans="1:26" ht="15.75" customHeight="1" x14ac:dyDescent="0.25">
      <c r="A647" s="210"/>
      <c r="B647" s="210"/>
      <c r="C647" s="210"/>
      <c r="D647" s="210"/>
      <c r="E647" s="210"/>
      <c r="F647" s="210"/>
      <c r="G647" s="210"/>
      <c r="H647" s="210"/>
      <c r="I647" s="210"/>
      <c r="J647" s="210"/>
      <c r="K647" s="210"/>
      <c r="L647" s="210"/>
      <c r="M647" s="210"/>
      <c r="N647" s="210"/>
      <c r="O647" s="210"/>
      <c r="P647" s="210"/>
      <c r="Q647" s="210"/>
      <c r="R647" s="210"/>
      <c r="S647" s="210"/>
      <c r="T647" s="210"/>
      <c r="U647" s="210"/>
      <c r="V647" s="210"/>
      <c r="W647" s="210"/>
      <c r="X647" s="210"/>
      <c r="Y647" s="210"/>
      <c r="Z647" s="210"/>
    </row>
    <row r="648" spans="1:26" ht="15.75" customHeight="1" x14ac:dyDescent="0.25">
      <c r="A648" s="210"/>
      <c r="B648" s="210"/>
      <c r="C648" s="210"/>
      <c r="D648" s="210"/>
      <c r="E648" s="210"/>
      <c r="F648" s="210"/>
      <c r="G648" s="210"/>
      <c r="H648" s="210"/>
      <c r="I648" s="210"/>
      <c r="J648" s="210"/>
      <c r="K648" s="210"/>
      <c r="L648" s="210"/>
      <c r="M648" s="210"/>
      <c r="N648" s="210"/>
      <c r="O648" s="210"/>
      <c r="P648" s="210"/>
      <c r="Q648" s="210"/>
      <c r="R648" s="210"/>
      <c r="S648" s="210"/>
      <c r="T648" s="210"/>
      <c r="U648" s="210"/>
      <c r="V648" s="210"/>
      <c r="W648" s="210"/>
      <c r="X648" s="210"/>
      <c r="Y648" s="210"/>
      <c r="Z648" s="210"/>
    </row>
    <row r="649" spans="1:26" ht="15.75" customHeight="1" x14ac:dyDescent="0.25">
      <c r="A649" s="210"/>
      <c r="B649" s="210"/>
      <c r="C649" s="210"/>
      <c r="D649" s="210"/>
      <c r="E649" s="210"/>
      <c r="F649" s="210"/>
      <c r="G649" s="210"/>
      <c r="H649" s="210"/>
      <c r="I649" s="210"/>
      <c r="J649" s="210"/>
      <c r="K649" s="210"/>
      <c r="L649" s="210"/>
      <c r="M649" s="210"/>
      <c r="N649" s="210"/>
      <c r="O649" s="210"/>
      <c r="P649" s="210"/>
      <c r="Q649" s="210"/>
      <c r="R649" s="210"/>
      <c r="S649" s="210"/>
      <c r="T649" s="210"/>
      <c r="U649" s="210"/>
      <c r="V649" s="210"/>
      <c r="W649" s="210"/>
      <c r="X649" s="210"/>
      <c r="Y649" s="210"/>
      <c r="Z649" s="210"/>
    </row>
    <row r="650" spans="1:26" ht="15.75" customHeight="1" x14ac:dyDescent="0.25">
      <c r="A650" s="210"/>
      <c r="B650" s="210"/>
      <c r="C650" s="210"/>
      <c r="D650" s="210"/>
      <c r="E650" s="210"/>
      <c r="F650" s="210"/>
      <c r="G650" s="210"/>
      <c r="H650" s="210"/>
      <c r="I650" s="210"/>
      <c r="J650" s="210"/>
      <c r="K650" s="210"/>
      <c r="L650" s="210"/>
      <c r="M650" s="210"/>
      <c r="N650" s="210"/>
      <c r="O650" s="210"/>
      <c r="P650" s="210"/>
      <c r="Q650" s="210"/>
      <c r="R650" s="210"/>
      <c r="S650" s="210"/>
      <c r="T650" s="210"/>
      <c r="U650" s="210"/>
      <c r="V650" s="210"/>
      <c r="W650" s="210"/>
      <c r="X650" s="210"/>
      <c r="Y650" s="210"/>
      <c r="Z650" s="210"/>
    </row>
    <row r="651" spans="1:26" ht="15.75" customHeight="1" x14ac:dyDescent="0.25">
      <c r="A651" s="210"/>
      <c r="B651" s="210"/>
      <c r="C651" s="210"/>
      <c r="D651" s="210"/>
      <c r="E651" s="210"/>
      <c r="F651" s="210"/>
      <c r="G651" s="210"/>
      <c r="H651" s="210"/>
      <c r="I651" s="210"/>
      <c r="J651" s="210"/>
      <c r="K651" s="210"/>
      <c r="L651" s="210"/>
      <c r="M651" s="210"/>
      <c r="N651" s="210"/>
      <c r="O651" s="210"/>
      <c r="P651" s="210"/>
      <c r="Q651" s="210"/>
      <c r="R651" s="210"/>
      <c r="S651" s="210"/>
      <c r="T651" s="210"/>
      <c r="U651" s="210"/>
      <c r="V651" s="210"/>
      <c r="W651" s="210"/>
      <c r="X651" s="210"/>
      <c r="Y651" s="210"/>
      <c r="Z651" s="210"/>
    </row>
    <row r="652" spans="1:26" ht="15.75" customHeight="1" x14ac:dyDescent="0.25">
      <c r="A652" s="210"/>
      <c r="B652" s="210"/>
      <c r="C652" s="210"/>
      <c r="D652" s="210"/>
      <c r="E652" s="210"/>
      <c r="F652" s="210"/>
      <c r="G652" s="210"/>
      <c r="H652" s="210"/>
      <c r="I652" s="210"/>
      <c r="J652" s="210"/>
      <c r="K652" s="210"/>
      <c r="L652" s="210"/>
      <c r="M652" s="210"/>
      <c r="N652" s="210"/>
      <c r="O652" s="210"/>
      <c r="P652" s="210"/>
      <c r="Q652" s="210"/>
      <c r="R652" s="210"/>
      <c r="S652" s="210"/>
      <c r="T652" s="210"/>
      <c r="U652" s="210"/>
      <c r="V652" s="210"/>
      <c r="W652" s="210"/>
      <c r="X652" s="210"/>
      <c r="Y652" s="210"/>
      <c r="Z652" s="210"/>
    </row>
    <row r="653" spans="1:26" ht="15.75" customHeight="1" x14ac:dyDescent="0.25">
      <c r="A653" s="210"/>
      <c r="B653" s="210"/>
      <c r="C653" s="210"/>
      <c r="D653" s="210"/>
      <c r="E653" s="210"/>
      <c r="F653" s="210"/>
      <c r="G653" s="210"/>
      <c r="H653" s="210"/>
      <c r="I653" s="210"/>
      <c r="J653" s="210"/>
      <c r="K653" s="210"/>
      <c r="L653" s="210"/>
      <c r="M653" s="210"/>
      <c r="N653" s="210"/>
      <c r="O653" s="210"/>
      <c r="P653" s="210"/>
      <c r="Q653" s="210"/>
      <c r="R653" s="210"/>
      <c r="S653" s="210"/>
      <c r="T653" s="210"/>
      <c r="U653" s="210"/>
      <c r="V653" s="210"/>
      <c r="W653" s="210"/>
      <c r="X653" s="210"/>
      <c r="Y653" s="210"/>
      <c r="Z653" s="210"/>
    </row>
    <row r="654" spans="1:26" ht="15.75" customHeight="1" x14ac:dyDescent="0.25">
      <c r="A654" s="210"/>
      <c r="B654" s="210"/>
      <c r="C654" s="210"/>
      <c r="D654" s="210"/>
      <c r="E654" s="210"/>
      <c r="F654" s="210"/>
      <c r="G654" s="210"/>
      <c r="H654" s="210"/>
      <c r="I654" s="210"/>
      <c r="J654" s="210"/>
      <c r="K654" s="210"/>
      <c r="L654" s="210"/>
      <c r="M654" s="210"/>
      <c r="N654" s="210"/>
      <c r="O654" s="210"/>
      <c r="P654" s="210"/>
      <c r="Q654" s="210"/>
      <c r="R654" s="210"/>
      <c r="S654" s="210"/>
      <c r="T654" s="210"/>
      <c r="U654" s="210"/>
      <c r="V654" s="210"/>
      <c r="W654" s="210"/>
      <c r="X654" s="210"/>
      <c r="Y654" s="210"/>
      <c r="Z654" s="210"/>
    </row>
    <row r="655" spans="1:26" ht="15.75" customHeight="1" x14ac:dyDescent="0.25">
      <c r="A655" s="210"/>
      <c r="B655" s="210"/>
      <c r="C655" s="210"/>
      <c r="D655" s="210"/>
      <c r="E655" s="210"/>
      <c r="F655" s="210"/>
      <c r="G655" s="210"/>
      <c r="H655" s="210"/>
      <c r="I655" s="210"/>
      <c r="J655" s="210"/>
      <c r="K655" s="210"/>
      <c r="L655" s="210"/>
      <c r="M655" s="210"/>
      <c r="N655" s="210"/>
      <c r="O655" s="210"/>
      <c r="P655" s="210"/>
      <c r="Q655" s="210"/>
      <c r="R655" s="210"/>
      <c r="S655" s="210"/>
      <c r="T655" s="210"/>
      <c r="U655" s="210"/>
      <c r="V655" s="210"/>
      <c r="W655" s="210"/>
      <c r="X655" s="210"/>
      <c r="Y655" s="210"/>
      <c r="Z655" s="210"/>
    </row>
    <row r="656" spans="1:26" ht="15.75" customHeight="1" x14ac:dyDescent="0.25">
      <c r="A656" s="210"/>
      <c r="B656" s="210"/>
      <c r="C656" s="210"/>
      <c r="D656" s="210"/>
      <c r="E656" s="210"/>
      <c r="F656" s="210"/>
      <c r="G656" s="210"/>
      <c r="H656" s="210"/>
      <c r="I656" s="210"/>
      <c r="J656" s="210"/>
      <c r="K656" s="210"/>
      <c r="L656" s="210"/>
      <c r="M656" s="210"/>
      <c r="N656" s="210"/>
      <c r="O656" s="210"/>
      <c r="P656" s="210"/>
      <c r="Q656" s="210"/>
      <c r="R656" s="210"/>
      <c r="S656" s="210"/>
      <c r="T656" s="210"/>
      <c r="U656" s="210"/>
      <c r="V656" s="210"/>
      <c r="W656" s="210"/>
      <c r="X656" s="210"/>
      <c r="Y656" s="210"/>
      <c r="Z656" s="210"/>
    </row>
    <row r="657" spans="1:26" ht="15.75" customHeight="1" x14ac:dyDescent="0.25">
      <c r="A657" s="210"/>
      <c r="B657" s="210"/>
      <c r="C657" s="210"/>
      <c r="D657" s="210"/>
      <c r="E657" s="210"/>
      <c r="F657" s="210"/>
      <c r="G657" s="210"/>
      <c r="H657" s="210"/>
      <c r="I657" s="210"/>
      <c r="J657" s="210"/>
      <c r="K657" s="210"/>
      <c r="L657" s="210"/>
      <c r="M657" s="210"/>
      <c r="N657" s="210"/>
      <c r="O657" s="210"/>
      <c r="P657" s="210"/>
      <c r="Q657" s="210"/>
      <c r="R657" s="210"/>
      <c r="S657" s="210"/>
      <c r="T657" s="210"/>
      <c r="U657" s="210"/>
      <c r="V657" s="210"/>
      <c r="W657" s="210"/>
      <c r="X657" s="210"/>
      <c r="Y657" s="210"/>
      <c r="Z657" s="210"/>
    </row>
    <row r="658" spans="1:26" ht="15.75" customHeight="1" x14ac:dyDescent="0.25">
      <c r="A658" s="210"/>
      <c r="B658" s="210"/>
      <c r="C658" s="210"/>
      <c r="D658" s="210"/>
      <c r="E658" s="210"/>
      <c r="F658" s="210"/>
      <c r="G658" s="210"/>
      <c r="H658" s="210"/>
      <c r="I658" s="210"/>
      <c r="J658" s="210"/>
      <c r="K658" s="210"/>
      <c r="L658" s="210"/>
      <c r="M658" s="210"/>
      <c r="N658" s="210"/>
      <c r="O658" s="210"/>
      <c r="P658" s="210"/>
      <c r="Q658" s="210"/>
      <c r="R658" s="210"/>
      <c r="S658" s="210"/>
      <c r="T658" s="210"/>
      <c r="U658" s="210"/>
      <c r="V658" s="210"/>
      <c r="W658" s="210"/>
      <c r="X658" s="210"/>
      <c r="Y658" s="210"/>
      <c r="Z658" s="210"/>
    </row>
    <row r="659" spans="1:26" ht="15.75" customHeight="1" x14ac:dyDescent="0.25">
      <c r="A659" s="210"/>
      <c r="B659" s="210"/>
      <c r="C659" s="210"/>
      <c r="D659" s="210"/>
      <c r="E659" s="210"/>
      <c r="F659" s="210"/>
      <c r="G659" s="210"/>
      <c r="H659" s="210"/>
      <c r="I659" s="210"/>
      <c r="J659" s="210"/>
      <c r="K659" s="210"/>
      <c r="L659" s="210"/>
      <c r="M659" s="210"/>
      <c r="N659" s="210"/>
      <c r="O659" s="210"/>
      <c r="P659" s="210"/>
      <c r="Q659" s="210"/>
      <c r="R659" s="210"/>
      <c r="S659" s="210"/>
      <c r="T659" s="210"/>
      <c r="U659" s="210"/>
      <c r="V659" s="210"/>
      <c r="W659" s="210"/>
      <c r="X659" s="210"/>
      <c r="Y659" s="210"/>
      <c r="Z659" s="210"/>
    </row>
    <row r="660" spans="1:26" ht="15.75" customHeight="1" x14ac:dyDescent="0.25">
      <c r="A660" s="210"/>
      <c r="B660" s="210"/>
      <c r="C660" s="210"/>
      <c r="D660" s="210"/>
      <c r="E660" s="210"/>
      <c r="F660" s="210"/>
      <c r="G660" s="210"/>
      <c r="H660" s="210"/>
      <c r="I660" s="210"/>
      <c r="J660" s="210"/>
      <c r="K660" s="210"/>
      <c r="L660" s="210"/>
      <c r="M660" s="210"/>
      <c r="N660" s="210"/>
      <c r="O660" s="210"/>
      <c r="P660" s="210"/>
      <c r="Q660" s="210"/>
      <c r="R660" s="210"/>
      <c r="S660" s="210"/>
      <c r="T660" s="210"/>
      <c r="U660" s="210"/>
      <c r="V660" s="210"/>
      <c r="W660" s="210"/>
      <c r="X660" s="210"/>
      <c r="Y660" s="210"/>
      <c r="Z660" s="210"/>
    </row>
    <row r="661" spans="1:26" ht="15.75" customHeight="1" x14ac:dyDescent="0.25">
      <c r="A661" s="210"/>
      <c r="B661" s="210"/>
      <c r="C661" s="210"/>
      <c r="D661" s="210"/>
      <c r="E661" s="210"/>
      <c r="F661" s="210"/>
      <c r="G661" s="210"/>
      <c r="H661" s="210"/>
      <c r="I661" s="210"/>
      <c r="J661" s="210"/>
      <c r="K661" s="210"/>
      <c r="L661" s="210"/>
      <c r="M661" s="210"/>
      <c r="N661" s="210"/>
      <c r="O661" s="210"/>
      <c r="P661" s="210"/>
      <c r="Q661" s="210"/>
      <c r="R661" s="210"/>
      <c r="S661" s="210"/>
      <c r="T661" s="210"/>
      <c r="U661" s="210"/>
      <c r="V661" s="210"/>
      <c r="W661" s="210"/>
      <c r="X661" s="210"/>
      <c r="Y661" s="210"/>
      <c r="Z661" s="210"/>
    </row>
    <row r="662" spans="1:26" ht="15.75" customHeight="1" x14ac:dyDescent="0.25">
      <c r="A662" s="210"/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210"/>
      <c r="P662" s="210"/>
      <c r="Q662" s="210"/>
      <c r="R662" s="210"/>
      <c r="S662" s="210"/>
      <c r="T662" s="210"/>
      <c r="U662" s="210"/>
      <c r="V662" s="210"/>
      <c r="W662" s="210"/>
      <c r="X662" s="210"/>
      <c r="Y662" s="210"/>
      <c r="Z662" s="210"/>
    </row>
    <row r="663" spans="1:26" ht="15.75" customHeight="1" x14ac:dyDescent="0.25">
      <c r="A663" s="210"/>
      <c r="B663" s="210"/>
      <c r="C663" s="210"/>
      <c r="D663" s="210"/>
      <c r="E663" s="210"/>
      <c r="F663" s="210"/>
      <c r="G663" s="210"/>
      <c r="H663" s="210"/>
      <c r="I663" s="210"/>
      <c r="J663" s="210"/>
      <c r="K663" s="210"/>
      <c r="L663" s="210"/>
      <c r="M663" s="210"/>
      <c r="N663" s="210"/>
      <c r="O663" s="210"/>
      <c r="P663" s="210"/>
      <c r="Q663" s="210"/>
      <c r="R663" s="210"/>
      <c r="S663" s="210"/>
      <c r="T663" s="210"/>
      <c r="U663" s="210"/>
      <c r="V663" s="210"/>
      <c r="W663" s="210"/>
      <c r="X663" s="210"/>
      <c r="Y663" s="210"/>
      <c r="Z663" s="210"/>
    </row>
    <row r="664" spans="1:26" ht="15.75" customHeight="1" x14ac:dyDescent="0.25">
      <c r="A664" s="210"/>
      <c r="B664" s="210"/>
      <c r="C664" s="210"/>
      <c r="D664" s="210"/>
      <c r="E664" s="210"/>
      <c r="F664" s="210"/>
      <c r="G664" s="210"/>
      <c r="H664" s="210"/>
      <c r="I664" s="210"/>
      <c r="J664" s="210"/>
      <c r="K664" s="210"/>
      <c r="L664" s="210"/>
      <c r="M664" s="210"/>
      <c r="N664" s="210"/>
      <c r="O664" s="210"/>
      <c r="P664" s="210"/>
      <c r="Q664" s="210"/>
      <c r="R664" s="210"/>
      <c r="S664" s="210"/>
      <c r="T664" s="210"/>
      <c r="U664" s="210"/>
      <c r="V664" s="210"/>
      <c r="W664" s="210"/>
      <c r="X664" s="210"/>
      <c r="Y664" s="210"/>
      <c r="Z664" s="210"/>
    </row>
    <row r="665" spans="1:26" ht="15.75" customHeight="1" x14ac:dyDescent="0.25">
      <c r="A665" s="210"/>
      <c r="B665" s="210"/>
      <c r="C665" s="210"/>
      <c r="D665" s="210"/>
      <c r="E665" s="210"/>
      <c r="F665" s="210"/>
      <c r="G665" s="210"/>
      <c r="H665" s="210"/>
      <c r="I665" s="210"/>
      <c r="J665" s="210"/>
      <c r="K665" s="210"/>
      <c r="L665" s="210"/>
      <c r="M665" s="210"/>
      <c r="N665" s="210"/>
      <c r="O665" s="210"/>
      <c r="P665" s="210"/>
      <c r="Q665" s="210"/>
      <c r="R665" s="210"/>
      <c r="S665" s="210"/>
      <c r="T665" s="210"/>
      <c r="U665" s="210"/>
      <c r="V665" s="210"/>
      <c r="W665" s="210"/>
      <c r="X665" s="210"/>
      <c r="Y665" s="210"/>
      <c r="Z665" s="210"/>
    </row>
    <row r="666" spans="1:26" ht="15.75" customHeight="1" x14ac:dyDescent="0.25">
      <c r="A666" s="210"/>
      <c r="B666" s="210"/>
      <c r="C666" s="210"/>
      <c r="D666" s="210"/>
      <c r="E666" s="210"/>
      <c r="F666" s="210"/>
      <c r="G666" s="210"/>
      <c r="H666" s="210"/>
      <c r="I666" s="210"/>
      <c r="J666" s="210"/>
      <c r="K666" s="210"/>
      <c r="L666" s="210"/>
      <c r="M666" s="210"/>
      <c r="N666" s="210"/>
      <c r="O666" s="210"/>
      <c r="P666" s="210"/>
      <c r="Q666" s="210"/>
      <c r="R666" s="210"/>
      <c r="S666" s="210"/>
      <c r="T666" s="210"/>
      <c r="U666" s="210"/>
      <c r="V666" s="210"/>
      <c r="W666" s="210"/>
      <c r="X666" s="210"/>
      <c r="Y666" s="210"/>
      <c r="Z666" s="210"/>
    </row>
    <row r="667" spans="1:26" ht="15.75" customHeight="1" x14ac:dyDescent="0.25">
      <c r="A667" s="210"/>
      <c r="B667" s="210"/>
      <c r="C667" s="210"/>
      <c r="D667" s="210"/>
      <c r="E667" s="210"/>
      <c r="F667" s="210"/>
      <c r="G667" s="210"/>
      <c r="H667" s="210"/>
      <c r="I667" s="210"/>
      <c r="J667" s="210"/>
      <c r="K667" s="210"/>
      <c r="L667" s="210"/>
      <c r="M667" s="210"/>
      <c r="N667" s="210"/>
      <c r="O667" s="210"/>
      <c r="P667" s="210"/>
      <c r="Q667" s="210"/>
      <c r="R667" s="210"/>
      <c r="S667" s="210"/>
      <c r="T667" s="210"/>
      <c r="U667" s="210"/>
      <c r="V667" s="210"/>
      <c r="W667" s="210"/>
      <c r="X667" s="210"/>
      <c r="Y667" s="210"/>
      <c r="Z667" s="210"/>
    </row>
    <row r="668" spans="1:26" ht="15.75" customHeight="1" x14ac:dyDescent="0.25">
      <c r="A668" s="210"/>
      <c r="B668" s="210"/>
      <c r="C668" s="210"/>
      <c r="D668" s="210"/>
      <c r="E668" s="210"/>
      <c r="F668" s="210"/>
      <c r="G668" s="210"/>
      <c r="H668" s="210"/>
      <c r="I668" s="210"/>
      <c r="J668" s="210"/>
      <c r="K668" s="210"/>
      <c r="L668" s="210"/>
      <c r="M668" s="210"/>
      <c r="N668" s="210"/>
      <c r="O668" s="210"/>
      <c r="P668" s="210"/>
      <c r="Q668" s="210"/>
      <c r="R668" s="210"/>
      <c r="S668" s="210"/>
      <c r="T668" s="210"/>
      <c r="U668" s="210"/>
      <c r="V668" s="210"/>
      <c r="W668" s="210"/>
      <c r="X668" s="210"/>
      <c r="Y668" s="210"/>
      <c r="Z668" s="210"/>
    </row>
    <row r="669" spans="1:26" ht="15.75" customHeight="1" x14ac:dyDescent="0.25">
      <c r="A669" s="210"/>
      <c r="B669" s="210"/>
      <c r="C669" s="210"/>
      <c r="D669" s="210"/>
      <c r="E669" s="210"/>
      <c r="F669" s="210"/>
      <c r="G669" s="210"/>
      <c r="H669" s="210"/>
      <c r="I669" s="210"/>
      <c r="J669" s="210"/>
      <c r="K669" s="210"/>
      <c r="L669" s="210"/>
      <c r="M669" s="210"/>
      <c r="N669" s="210"/>
      <c r="O669" s="210"/>
      <c r="P669" s="210"/>
      <c r="Q669" s="210"/>
      <c r="R669" s="210"/>
      <c r="S669" s="210"/>
      <c r="T669" s="210"/>
      <c r="U669" s="210"/>
      <c r="V669" s="210"/>
      <c r="W669" s="210"/>
      <c r="X669" s="210"/>
      <c r="Y669" s="210"/>
      <c r="Z669" s="210"/>
    </row>
    <row r="670" spans="1:26" ht="15.75" customHeight="1" x14ac:dyDescent="0.25">
      <c r="A670" s="210"/>
      <c r="B670" s="210"/>
      <c r="C670" s="210"/>
      <c r="D670" s="210"/>
      <c r="E670" s="210"/>
      <c r="F670" s="210"/>
      <c r="G670" s="210"/>
      <c r="H670" s="210"/>
      <c r="I670" s="210"/>
      <c r="J670" s="210"/>
      <c r="K670" s="210"/>
      <c r="L670" s="210"/>
      <c r="M670" s="210"/>
      <c r="N670" s="210"/>
      <c r="O670" s="210"/>
      <c r="P670" s="210"/>
      <c r="Q670" s="210"/>
      <c r="R670" s="210"/>
      <c r="S670" s="210"/>
      <c r="T670" s="210"/>
      <c r="U670" s="210"/>
      <c r="V670" s="210"/>
      <c r="W670" s="210"/>
      <c r="X670" s="210"/>
      <c r="Y670" s="210"/>
      <c r="Z670" s="210"/>
    </row>
    <row r="671" spans="1:26" ht="15.75" customHeight="1" x14ac:dyDescent="0.25">
      <c r="A671" s="210"/>
      <c r="B671" s="210"/>
      <c r="C671" s="210"/>
      <c r="D671" s="210"/>
      <c r="E671" s="210"/>
      <c r="F671" s="210"/>
      <c r="G671" s="210"/>
      <c r="H671" s="210"/>
      <c r="I671" s="210"/>
      <c r="J671" s="210"/>
      <c r="K671" s="210"/>
      <c r="L671" s="210"/>
      <c r="M671" s="210"/>
      <c r="N671" s="210"/>
      <c r="O671" s="210"/>
      <c r="P671" s="210"/>
      <c r="Q671" s="210"/>
      <c r="R671" s="210"/>
      <c r="S671" s="210"/>
      <c r="T671" s="210"/>
      <c r="U671" s="210"/>
      <c r="V671" s="210"/>
      <c r="W671" s="210"/>
      <c r="X671" s="210"/>
      <c r="Y671" s="210"/>
      <c r="Z671" s="210"/>
    </row>
    <row r="672" spans="1:26" ht="15.75" customHeight="1" x14ac:dyDescent="0.25">
      <c r="A672" s="210"/>
      <c r="B672" s="210"/>
      <c r="C672" s="210"/>
      <c r="D672" s="210"/>
      <c r="E672" s="210"/>
      <c r="F672" s="210"/>
      <c r="G672" s="210"/>
      <c r="H672" s="210"/>
      <c r="I672" s="210"/>
      <c r="J672" s="210"/>
      <c r="K672" s="210"/>
      <c r="L672" s="210"/>
      <c r="M672" s="210"/>
      <c r="N672" s="210"/>
      <c r="O672" s="210"/>
      <c r="P672" s="210"/>
      <c r="Q672" s="210"/>
      <c r="R672" s="210"/>
      <c r="S672" s="210"/>
      <c r="T672" s="210"/>
      <c r="U672" s="210"/>
      <c r="V672" s="210"/>
      <c r="W672" s="210"/>
      <c r="X672" s="210"/>
      <c r="Y672" s="210"/>
      <c r="Z672" s="210"/>
    </row>
    <row r="673" spans="1:26" ht="15.75" customHeight="1" x14ac:dyDescent="0.25">
      <c r="A673" s="210"/>
      <c r="B673" s="210"/>
      <c r="C673" s="210"/>
      <c r="D673" s="210"/>
      <c r="E673" s="210"/>
      <c r="F673" s="210"/>
      <c r="G673" s="210"/>
      <c r="H673" s="210"/>
      <c r="I673" s="210"/>
      <c r="J673" s="210"/>
      <c r="K673" s="210"/>
      <c r="L673" s="210"/>
      <c r="M673" s="210"/>
      <c r="N673" s="210"/>
      <c r="O673" s="210"/>
      <c r="P673" s="210"/>
      <c r="Q673" s="210"/>
      <c r="R673" s="210"/>
      <c r="S673" s="210"/>
      <c r="T673" s="210"/>
      <c r="U673" s="210"/>
      <c r="V673" s="210"/>
      <c r="W673" s="210"/>
      <c r="X673" s="210"/>
      <c r="Y673" s="210"/>
      <c r="Z673" s="210"/>
    </row>
    <row r="674" spans="1:26" ht="15.75" customHeight="1" x14ac:dyDescent="0.25">
      <c r="A674" s="210"/>
      <c r="B674" s="210"/>
      <c r="C674" s="210"/>
      <c r="D674" s="210"/>
      <c r="E674" s="210"/>
      <c r="F674" s="210"/>
      <c r="G674" s="210"/>
      <c r="H674" s="210"/>
      <c r="I674" s="210"/>
      <c r="J674" s="210"/>
      <c r="K674" s="210"/>
      <c r="L674" s="210"/>
      <c r="M674" s="210"/>
      <c r="N674" s="210"/>
      <c r="O674" s="210"/>
      <c r="P674" s="210"/>
      <c r="Q674" s="210"/>
      <c r="R674" s="210"/>
      <c r="S674" s="210"/>
      <c r="T674" s="210"/>
      <c r="U674" s="210"/>
      <c r="V674" s="210"/>
      <c r="W674" s="210"/>
      <c r="X674" s="210"/>
      <c r="Y674" s="210"/>
      <c r="Z674" s="210"/>
    </row>
    <row r="675" spans="1:26" ht="15.75" customHeight="1" x14ac:dyDescent="0.25">
      <c r="A675" s="210"/>
      <c r="B675" s="210"/>
      <c r="C675" s="210"/>
      <c r="D675" s="210"/>
      <c r="E675" s="210"/>
      <c r="F675" s="210"/>
      <c r="G675" s="210"/>
      <c r="H675" s="210"/>
      <c r="I675" s="210"/>
      <c r="J675" s="210"/>
      <c r="K675" s="210"/>
      <c r="L675" s="210"/>
      <c r="M675" s="210"/>
      <c r="N675" s="210"/>
      <c r="O675" s="210"/>
      <c r="P675" s="210"/>
      <c r="Q675" s="210"/>
      <c r="R675" s="210"/>
      <c r="S675" s="210"/>
      <c r="T675" s="210"/>
      <c r="U675" s="210"/>
      <c r="V675" s="210"/>
      <c r="W675" s="210"/>
      <c r="X675" s="210"/>
      <c r="Y675" s="210"/>
      <c r="Z675" s="210"/>
    </row>
    <row r="676" spans="1:26" ht="15.75" customHeight="1" x14ac:dyDescent="0.25">
      <c r="A676" s="210"/>
      <c r="B676" s="210"/>
      <c r="C676" s="210"/>
      <c r="D676" s="210"/>
      <c r="E676" s="210"/>
      <c r="F676" s="210"/>
      <c r="G676" s="210"/>
      <c r="H676" s="210"/>
      <c r="I676" s="210"/>
      <c r="J676" s="210"/>
      <c r="K676" s="210"/>
      <c r="L676" s="210"/>
      <c r="M676" s="210"/>
      <c r="N676" s="210"/>
      <c r="O676" s="210"/>
      <c r="P676" s="210"/>
      <c r="Q676" s="210"/>
      <c r="R676" s="210"/>
      <c r="S676" s="210"/>
      <c r="T676" s="210"/>
      <c r="U676" s="210"/>
      <c r="V676" s="210"/>
      <c r="W676" s="210"/>
      <c r="X676" s="210"/>
      <c r="Y676" s="210"/>
      <c r="Z676" s="210"/>
    </row>
    <row r="677" spans="1:26" ht="15.75" customHeight="1" x14ac:dyDescent="0.25">
      <c r="A677" s="210"/>
      <c r="B677" s="210"/>
      <c r="C677" s="210"/>
      <c r="D677" s="210"/>
      <c r="E677" s="210"/>
      <c r="F677" s="210"/>
      <c r="G677" s="210"/>
      <c r="H677" s="210"/>
      <c r="I677" s="210"/>
      <c r="J677" s="210"/>
      <c r="K677" s="210"/>
      <c r="L677" s="210"/>
      <c r="M677" s="210"/>
      <c r="N677" s="210"/>
      <c r="O677" s="210"/>
      <c r="P677" s="210"/>
      <c r="Q677" s="210"/>
      <c r="R677" s="210"/>
      <c r="S677" s="210"/>
      <c r="T677" s="210"/>
      <c r="U677" s="210"/>
      <c r="V677" s="210"/>
      <c r="W677" s="210"/>
      <c r="X677" s="210"/>
      <c r="Y677" s="210"/>
      <c r="Z677" s="210"/>
    </row>
    <row r="678" spans="1:26" ht="15.75" customHeight="1" x14ac:dyDescent="0.25">
      <c r="A678" s="210"/>
      <c r="B678" s="210"/>
      <c r="C678" s="210"/>
      <c r="D678" s="210"/>
      <c r="E678" s="210"/>
      <c r="F678" s="210"/>
      <c r="G678" s="210"/>
      <c r="H678" s="210"/>
      <c r="I678" s="210"/>
      <c r="J678" s="210"/>
      <c r="K678" s="210"/>
      <c r="L678" s="210"/>
      <c r="M678" s="210"/>
      <c r="N678" s="210"/>
      <c r="O678" s="210"/>
      <c r="P678" s="210"/>
      <c r="Q678" s="210"/>
      <c r="R678" s="210"/>
      <c r="S678" s="210"/>
      <c r="T678" s="210"/>
      <c r="U678" s="210"/>
      <c r="V678" s="210"/>
      <c r="W678" s="210"/>
      <c r="X678" s="210"/>
      <c r="Y678" s="210"/>
      <c r="Z678" s="210"/>
    </row>
    <row r="679" spans="1:26" ht="15.75" customHeight="1" x14ac:dyDescent="0.25">
      <c r="A679" s="210"/>
      <c r="B679" s="210"/>
      <c r="C679" s="210"/>
      <c r="D679" s="210"/>
      <c r="E679" s="210"/>
      <c r="F679" s="210"/>
      <c r="G679" s="210"/>
      <c r="H679" s="210"/>
      <c r="I679" s="210"/>
      <c r="J679" s="210"/>
      <c r="K679" s="210"/>
      <c r="L679" s="210"/>
      <c r="M679" s="210"/>
      <c r="N679" s="210"/>
      <c r="O679" s="210"/>
      <c r="P679" s="210"/>
      <c r="Q679" s="210"/>
      <c r="R679" s="210"/>
      <c r="S679" s="210"/>
      <c r="T679" s="210"/>
      <c r="U679" s="210"/>
      <c r="V679" s="210"/>
      <c r="W679" s="210"/>
      <c r="X679" s="210"/>
      <c r="Y679" s="210"/>
      <c r="Z679" s="210"/>
    </row>
    <row r="680" spans="1:26" ht="15.75" customHeight="1" x14ac:dyDescent="0.25">
      <c r="A680" s="210"/>
      <c r="B680" s="210"/>
      <c r="C680" s="210"/>
      <c r="D680" s="210"/>
      <c r="E680" s="210"/>
      <c r="F680" s="210"/>
      <c r="G680" s="210"/>
      <c r="H680" s="210"/>
      <c r="I680" s="210"/>
      <c r="J680" s="210"/>
      <c r="K680" s="210"/>
      <c r="L680" s="210"/>
      <c r="M680" s="210"/>
      <c r="N680" s="210"/>
      <c r="O680" s="210"/>
      <c r="P680" s="210"/>
      <c r="Q680" s="210"/>
      <c r="R680" s="210"/>
      <c r="S680" s="210"/>
      <c r="T680" s="210"/>
      <c r="U680" s="210"/>
      <c r="V680" s="210"/>
      <c r="W680" s="210"/>
      <c r="X680" s="210"/>
      <c r="Y680" s="210"/>
      <c r="Z680" s="210"/>
    </row>
    <row r="681" spans="1:26" ht="15.75" customHeight="1" x14ac:dyDescent="0.25">
      <c r="A681" s="210"/>
      <c r="B681" s="210"/>
      <c r="C681" s="210"/>
      <c r="D681" s="210"/>
      <c r="E681" s="210"/>
      <c r="F681" s="210"/>
      <c r="G681" s="210"/>
      <c r="H681" s="210"/>
      <c r="I681" s="210"/>
      <c r="J681" s="210"/>
      <c r="K681" s="210"/>
      <c r="L681" s="210"/>
      <c r="M681" s="210"/>
      <c r="N681" s="210"/>
      <c r="O681" s="210"/>
      <c r="P681" s="210"/>
      <c r="Q681" s="210"/>
      <c r="R681" s="210"/>
      <c r="S681" s="210"/>
      <c r="T681" s="210"/>
      <c r="U681" s="210"/>
      <c r="V681" s="210"/>
      <c r="W681" s="210"/>
      <c r="X681" s="210"/>
      <c r="Y681" s="210"/>
      <c r="Z681" s="210"/>
    </row>
    <row r="682" spans="1:26" ht="15.75" customHeight="1" x14ac:dyDescent="0.25">
      <c r="A682" s="210"/>
      <c r="B682" s="210"/>
      <c r="C682" s="210"/>
      <c r="D682" s="210"/>
      <c r="E682" s="210"/>
      <c r="F682" s="210"/>
      <c r="G682" s="210"/>
      <c r="H682" s="210"/>
      <c r="I682" s="210"/>
      <c r="J682" s="210"/>
      <c r="K682" s="210"/>
      <c r="L682" s="210"/>
      <c r="M682" s="210"/>
      <c r="N682" s="210"/>
      <c r="O682" s="210"/>
      <c r="P682" s="210"/>
      <c r="Q682" s="210"/>
      <c r="R682" s="210"/>
      <c r="S682" s="210"/>
      <c r="T682" s="210"/>
      <c r="U682" s="210"/>
      <c r="V682" s="210"/>
      <c r="W682" s="210"/>
      <c r="X682" s="210"/>
      <c r="Y682" s="210"/>
      <c r="Z682" s="210"/>
    </row>
    <row r="683" spans="1:26" ht="15.75" customHeight="1" x14ac:dyDescent="0.25">
      <c r="A683" s="210"/>
      <c r="B683" s="210"/>
      <c r="C683" s="210"/>
      <c r="D683" s="210"/>
      <c r="E683" s="210"/>
      <c r="F683" s="210"/>
      <c r="G683" s="210"/>
      <c r="H683" s="210"/>
      <c r="I683" s="210"/>
      <c r="J683" s="210"/>
      <c r="K683" s="210"/>
      <c r="L683" s="210"/>
      <c r="M683" s="210"/>
      <c r="N683" s="210"/>
      <c r="O683" s="210"/>
      <c r="P683" s="210"/>
      <c r="Q683" s="210"/>
      <c r="R683" s="210"/>
      <c r="S683" s="210"/>
      <c r="T683" s="210"/>
      <c r="U683" s="210"/>
      <c r="V683" s="210"/>
      <c r="W683" s="210"/>
      <c r="X683" s="210"/>
      <c r="Y683" s="210"/>
      <c r="Z683" s="210"/>
    </row>
    <row r="684" spans="1:26" ht="15.75" customHeight="1" x14ac:dyDescent="0.25">
      <c r="A684" s="210"/>
      <c r="B684" s="210"/>
      <c r="C684" s="210"/>
      <c r="D684" s="210"/>
      <c r="E684" s="210"/>
      <c r="F684" s="210"/>
      <c r="G684" s="210"/>
      <c r="H684" s="210"/>
      <c r="I684" s="210"/>
      <c r="J684" s="210"/>
      <c r="K684" s="210"/>
      <c r="L684" s="210"/>
      <c r="M684" s="210"/>
      <c r="N684" s="210"/>
      <c r="O684" s="210"/>
      <c r="P684" s="210"/>
      <c r="Q684" s="210"/>
      <c r="R684" s="210"/>
      <c r="S684" s="210"/>
      <c r="T684" s="210"/>
      <c r="U684" s="210"/>
      <c r="V684" s="210"/>
      <c r="W684" s="210"/>
      <c r="X684" s="210"/>
      <c r="Y684" s="210"/>
      <c r="Z684" s="210"/>
    </row>
    <row r="685" spans="1:26" ht="15.75" customHeight="1" x14ac:dyDescent="0.25">
      <c r="A685" s="210"/>
      <c r="B685" s="210"/>
      <c r="C685" s="210"/>
      <c r="D685" s="210"/>
      <c r="E685" s="210"/>
      <c r="F685" s="210"/>
      <c r="G685" s="210"/>
      <c r="H685" s="210"/>
      <c r="I685" s="210"/>
      <c r="J685" s="210"/>
      <c r="K685" s="210"/>
      <c r="L685" s="210"/>
      <c r="M685" s="210"/>
      <c r="N685" s="210"/>
      <c r="O685" s="210"/>
      <c r="P685" s="210"/>
      <c r="Q685" s="210"/>
      <c r="R685" s="210"/>
      <c r="S685" s="210"/>
      <c r="T685" s="210"/>
      <c r="U685" s="210"/>
      <c r="V685" s="210"/>
      <c r="W685" s="210"/>
      <c r="X685" s="210"/>
      <c r="Y685" s="210"/>
      <c r="Z685" s="210"/>
    </row>
    <row r="686" spans="1:26" ht="15.75" customHeight="1" x14ac:dyDescent="0.25">
      <c r="A686" s="210"/>
      <c r="B686" s="210"/>
      <c r="C686" s="210"/>
      <c r="D686" s="210"/>
      <c r="E686" s="210"/>
      <c r="F686" s="210"/>
      <c r="G686" s="210"/>
      <c r="H686" s="210"/>
      <c r="I686" s="210"/>
      <c r="J686" s="210"/>
      <c r="K686" s="210"/>
      <c r="L686" s="210"/>
      <c r="M686" s="210"/>
      <c r="N686" s="210"/>
      <c r="O686" s="210"/>
      <c r="P686" s="210"/>
      <c r="Q686" s="210"/>
      <c r="R686" s="210"/>
      <c r="S686" s="210"/>
      <c r="T686" s="210"/>
      <c r="U686" s="210"/>
      <c r="V686" s="210"/>
      <c r="W686" s="210"/>
      <c r="X686" s="210"/>
      <c r="Y686" s="210"/>
      <c r="Z686" s="210"/>
    </row>
    <row r="687" spans="1:26" ht="15.75" customHeight="1" x14ac:dyDescent="0.25">
      <c r="A687" s="210"/>
      <c r="B687" s="210"/>
      <c r="C687" s="210"/>
      <c r="D687" s="210"/>
      <c r="E687" s="210"/>
      <c r="F687" s="210"/>
      <c r="G687" s="210"/>
      <c r="H687" s="210"/>
      <c r="I687" s="210"/>
      <c r="J687" s="210"/>
      <c r="K687" s="210"/>
      <c r="L687" s="210"/>
      <c r="M687" s="210"/>
      <c r="N687" s="210"/>
      <c r="O687" s="210"/>
      <c r="P687" s="210"/>
      <c r="Q687" s="210"/>
      <c r="R687" s="210"/>
      <c r="S687" s="210"/>
      <c r="T687" s="210"/>
      <c r="U687" s="210"/>
      <c r="V687" s="210"/>
      <c r="W687" s="210"/>
      <c r="X687" s="210"/>
      <c r="Y687" s="210"/>
      <c r="Z687" s="210"/>
    </row>
    <row r="688" spans="1:26" ht="15.75" customHeight="1" x14ac:dyDescent="0.25">
      <c r="A688" s="210"/>
      <c r="B688" s="210"/>
      <c r="C688" s="210"/>
      <c r="D688" s="210"/>
      <c r="E688" s="210"/>
      <c r="F688" s="210"/>
      <c r="G688" s="210"/>
      <c r="H688" s="210"/>
      <c r="I688" s="210"/>
      <c r="J688" s="210"/>
      <c r="K688" s="210"/>
      <c r="L688" s="210"/>
      <c r="M688" s="210"/>
      <c r="N688" s="210"/>
      <c r="O688" s="210"/>
      <c r="P688" s="210"/>
      <c r="Q688" s="210"/>
      <c r="R688" s="210"/>
      <c r="S688" s="210"/>
      <c r="T688" s="210"/>
      <c r="U688" s="210"/>
      <c r="V688" s="210"/>
      <c r="W688" s="210"/>
      <c r="X688" s="210"/>
      <c r="Y688" s="210"/>
      <c r="Z688" s="210"/>
    </row>
    <row r="689" spans="1:26" ht="15.75" customHeight="1" x14ac:dyDescent="0.25">
      <c r="A689" s="210"/>
      <c r="B689" s="210"/>
      <c r="C689" s="210"/>
      <c r="D689" s="210"/>
      <c r="E689" s="210"/>
      <c r="F689" s="210"/>
      <c r="G689" s="210"/>
      <c r="H689" s="210"/>
      <c r="I689" s="210"/>
      <c r="J689" s="210"/>
      <c r="K689" s="210"/>
      <c r="L689" s="210"/>
      <c r="M689" s="210"/>
      <c r="N689" s="210"/>
      <c r="O689" s="210"/>
      <c r="P689" s="210"/>
      <c r="Q689" s="210"/>
      <c r="R689" s="210"/>
      <c r="S689" s="210"/>
      <c r="T689" s="210"/>
      <c r="U689" s="210"/>
      <c r="V689" s="210"/>
      <c r="W689" s="210"/>
      <c r="X689" s="210"/>
      <c r="Y689" s="210"/>
      <c r="Z689" s="210"/>
    </row>
    <row r="690" spans="1:26" ht="15.75" customHeight="1" x14ac:dyDescent="0.25">
      <c r="A690" s="210"/>
      <c r="B690" s="210"/>
      <c r="C690" s="210"/>
      <c r="D690" s="210"/>
      <c r="E690" s="210"/>
      <c r="F690" s="210"/>
      <c r="G690" s="210"/>
      <c r="H690" s="210"/>
      <c r="I690" s="210"/>
      <c r="J690" s="210"/>
      <c r="K690" s="210"/>
      <c r="L690" s="210"/>
      <c r="M690" s="210"/>
      <c r="N690" s="210"/>
      <c r="O690" s="210"/>
      <c r="P690" s="210"/>
      <c r="Q690" s="210"/>
      <c r="R690" s="210"/>
      <c r="S690" s="210"/>
      <c r="T690" s="210"/>
      <c r="U690" s="210"/>
      <c r="V690" s="210"/>
      <c r="W690" s="210"/>
      <c r="X690" s="210"/>
      <c r="Y690" s="210"/>
      <c r="Z690" s="210"/>
    </row>
    <row r="691" spans="1:26" ht="15.75" customHeight="1" x14ac:dyDescent="0.25">
      <c r="A691" s="210"/>
      <c r="B691" s="210"/>
      <c r="C691" s="210"/>
      <c r="D691" s="210"/>
      <c r="E691" s="210"/>
      <c r="F691" s="210"/>
      <c r="G691" s="210"/>
      <c r="H691" s="210"/>
      <c r="I691" s="210"/>
      <c r="J691" s="210"/>
      <c r="K691" s="210"/>
      <c r="L691" s="210"/>
      <c r="M691" s="210"/>
      <c r="N691" s="210"/>
      <c r="O691" s="210"/>
      <c r="P691" s="210"/>
      <c r="Q691" s="210"/>
      <c r="R691" s="210"/>
      <c r="S691" s="210"/>
      <c r="T691" s="210"/>
      <c r="U691" s="210"/>
      <c r="V691" s="210"/>
      <c r="W691" s="210"/>
      <c r="X691" s="210"/>
      <c r="Y691" s="210"/>
      <c r="Z691" s="210"/>
    </row>
    <row r="692" spans="1:26" ht="15.75" customHeight="1" x14ac:dyDescent="0.25">
      <c r="A692" s="210"/>
      <c r="B692" s="210"/>
      <c r="C692" s="210"/>
      <c r="D692" s="210"/>
      <c r="E692" s="210"/>
      <c r="F692" s="210"/>
      <c r="G692" s="210"/>
      <c r="H692" s="210"/>
      <c r="I692" s="210"/>
      <c r="J692" s="210"/>
      <c r="K692" s="210"/>
      <c r="L692" s="210"/>
      <c r="M692" s="210"/>
      <c r="N692" s="210"/>
      <c r="O692" s="210"/>
      <c r="P692" s="210"/>
      <c r="Q692" s="210"/>
      <c r="R692" s="210"/>
      <c r="S692" s="210"/>
      <c r="T692" s="210"/>
      <c r="U692" s="210"/>
      <c r="V692" s="210"/>
      <c r="W692" s="210"/>
      <c r="X692" s="210"/>
      <c r="Y692" s="210"/>
      <c r="Z692" s="210"/>
    </row>
    <row r="693" spans="1:26" ht="15.75" customHeight="1" x14ac:dyDescent="0.25">
      <c r="A693" s="210"/>
      <c r="B693" s="210"/>
      <c r="C693" s="210"/>
      <c r="D693" s="210"/>
      <c r="E693" s="210"/>
      <c r="F693" s="210"/>
      <c r="G693" s="210"/>
      <c r="H693" s="210"/>
      <c r="I693" s="210"/>
      <c r="J693" s="210"/>
      <c r="K693" s="210"/>
      <c r="L693" s="210"/>
      <c r="M693" s="210"/>
      <c r="N693" s="210"/>
      <c r="O693" s="210"/>
      <c r="P693" s="210"/>
      <c r="Q693" s="210"/>
      <c r="R693" s="210"/>
      <c r="S693" s="210"/>
      <c r="T693" s="210"/>
      <c r="U693" s="210"/>
      <c r="V693" s="210"/>
      <c r="W693" s="210"/>
      <c r="X693" s="210"/>
      <c r="Y693" s="210"/>
      <c r="Z693" s="210"/>
    </row>
    <row r="694" spans="1:26" ht="15.75" customHeight="1" x14ac:dyDescent="0.25">
      <c r="A694" s="210"/>
      <c r="B694" s="210"/>
      <c r="C694" s="210"/>
      <c r="D694" s="210"/>
      <c r="E694" s="210"/>
      <c r="F694" s="210"/>
      <c r="G694" s="210"/>
      <c r="H694" s="210"/>
      <c r="I694" s="210"/>
      <c r="J694" s="210"/>
      <c r="K694" s="210"/>
      <c r="L694" s="210"/>
      <c r="M694" s="210"/>
      <c r="N694" s="210"/>
      <c r="O694" s="210"/>
      <c r="P694" s="210"/>
      <c r="Q694" s="210"/>
      <c r="R694" s="210"/>
      <c r="S694" s="210"/>
      <c r="T694" s="210"/>
      <c r="U694" s="210"/>
      <c r="V694" s="210"/>
      <c r="W694" s="210"/>
      <c r="X694" s="210"/>
      <c r="Y694" s="210"/>
      <c r="Z694" s="210"/>
    </row>
    <row r="695" spans="1:26" ht="15.75" customHeight="1" x14ac:dyDescent="0.25">
      <c r="A695" s="210"/>
      <c r="B695" s="210"/>
      <c r="C695" s="210"/>
      <c r="D695" s="210"/>
      <c r="E695" s="210"/>
      <c r="F695" s="210"/>
      <c r="G695" s="210"/>
      <c r="H695" s="210"/>
      <c r="I695" s="210"/>
      <c r="J695" s="210"/>
      <c r="K695" s="210"/>
      <c r="L695" s="210"/>
      <c r="M695" s="210"/>
      <c r="N695" s="210"/>
      <c r="O695" s="210"/>
      <c r="P695" s="210"/>
      <c r="Q695" s="210"/>
      <c r="R695" s="210"/>
      <c r="S695" s="210"/>
      <c r="T695" s="210"/>
      <c r="U695" s="210"/>
      <c r="V695" s="210"/>
      <c r="W695" s="210"/>
      <c r="X695" s="210"/>
      <c r="Y695" s="210"/>
      <c r="Z695" s="210"/>
    </row>
    <row r="696" spans="1:26" ht="15.75" customHeight="1" x14ac:dyDescent="0.25">
      <c r="A696" s="210"/>
      <c r="B696" s="210"/>
      <c r="C696" s="210"/>
      <c r="D696" s="210"/>
      <c r="E696" s="210"/>
      <c r="F696" s="210"/>
      <c r="G696" s="210"/>
      <c r="H696" s="210"/>
      <c r="I696" s="210"/>
      <c r="J696" s="210"/>
      <c r="K696" s="210"/>
      <c r="L696" s="210"/>
      <c r="M696" s="210"/>
      <c r="N696" s="210"/>
      <c r="O696" s="210"/>
      <c r="P696" s="210"/>
      <c r="Q696" s="210"/>
      <c r="R696" s="210"/>
      <c r="S696" s="210"/>
      <c r="T696" s="210"/>
      <c r="U696" s="210"/>
      <c r="V696" s="210"/>
      <c r="W696" s="210"/>
      <c r="X696" s="210"/>
      <c r="Y696" s="210"/>
      <c r="Z696" s="210"/>
    </row>
    <row r="697" spans="1:26" ht="15.75" customHeight="1" x14ac:dyDescent="0.25">
      <c r="A697" s="210"/>
      <c r="B697" s="210"/>
      <c r="C697" s="210"/>
      <c r="D697" s="210"/>
      <c r="E697" s="210"/>
      <c r="F697" s="210"/>
      <c r="G697" s="210"/>
      <c r="H697" s="210"/>
      <c r="I697" s="210"/>
      <c r="J697" s="210"/>
      <c r="K697" s="210"/>
      <c r="L697" s="210"/>
      <c r="M697" s="210"/>
      <c r="N697" s="210"/>
      <c r="O697" s="210"/>
      <c r="P697" s="210"/>
      <c r="Q697" s="210"/>
      <c r="R697" s="210"/>
      <c r="S697" s="210"/>
      <c r="T697" s="210"/>
      <c r="U697" s="210"/>
      <c r="V697" s="210"/>
      <c r="W697" s="210"/>
      <c r="X697" s="210"/>
      <c r="Y697" s="210"/>
      <c r="Z697" s="210"/>
    </row>
    <row r="698" spans="1:26" ht="15.75" customHeight="1" x14ac:dyDescent="0.25">
      <c r="A698" s="210"/>
      <c r="B698" s="210"/>
      <c r="C698" s="210"/>
      <c r="D698" s="210"/>
      <c r="E698" s="210"/>
      <c r="F698" s="210"/>
      <c r="G698" s="210"/>
      <c r="H698" s="210"/>
      <c r="I698" s="210"/>
      <c r="J698" s="210"/>
      <c r="K698" s="210"/>
      <c r="L698" s="210"/>
      <c r="M698" s="210"/>
      <c r="N698" s="210"/>
      <c r="O698" s="210"/>
      <c r="P698" s="210"/>
      <c r="Q698" s="210"/>
      <c r="R698" s="210"/>
      <c r="S698" s="210"/>
      <c r="T698" s="210"/>
      <c r="U698" s="210"/>
      <c r="V698" s="210"/>
      <c r="W698" s="210"/>
      <c r="X698" s="210"/>
      <c r="Y698" s="210"/>
      <c r="Z698" s="210"/>
    </row>
    <row r="699" spans="1:26" ht="15.75" customHeight="1" x14ac:dyDescent="0.25">
      <c r="A699" s="210"/>
      <c r="B699" s="210"/>
      <c r="C699" s="210"/>
      <c r="D699" s="210"/>
      <c r="E699" s="210"/>
      <c r="F699" s="210"/>
      <c r="G699" s="210"/>
      <c r="H699" s="210"/>
      <c r="I699" s="210"/>
      <c r="J699" s="210"/>
      <c r="K699" s="210"/>
      <c r="L699" s="210"/>
      <c r="M699" s="210"/>
      <c r="N699" s="210"/>
      <c r="O699" s="210"/>
      <c r="P699" s="210"/>
      <c r="Q699" s="210"/>
      <c r="R699" s="210"/>
      <c r="S699" s="210"/>
      <c r="T699" s="210"/>
      <c r="U699" s="210"/>
      <c r="V699" s="210"/>
      <c r="W699" s="210"/>
      <c r="X699" s="210"/>
      <c r="Y699" s="210"/>
      <c r="Z699" s="210"/>
    </row>
    <row r="700" spans="1:26" ht="15.75" customHeight="1" x14ac:dyDescent="0.25">
      <c r="A700" s="210"/>
      <c r="B700" s="210"/>
      <c r="C700" s="210"/>
      <c r="D700" s="210"/>
      <c r="E700" s="210"/>
      <c r="F700" s="210"/>
      <c r="G700" s="210"/>
      <c r="H700" s="210"/>
      <c r="I700" s="210"/>
      <c r="J700" s="210"/>
      <c r="K700" s="210"/>
      <c r="L700" s="210"/>
      <c r="M700" s="210"/>
      <c r="N700" s="210"/>
      <c r="O700" s="210"/>
      <c r="P700" s="210"/>
      <c r="Q700" s="210"/>
      <c r="R700" s="210"/>
      <c r="S700" s="210"/>
      <c r="T700" s="210"/>
      <c r="U700" s="210"/>
      <c r="V700" s="210"/>
      <c r="W700" s="210"/>
      <c r="X700" s="210"/>
      <c r="Y700" s="210"/>
      <c r="Z700" s="210"/>
    </row>
    <row r="701" spans="1:26" ht="15.75" customHeight="1" x14ac:dyDescent="0.25">
      <c r="A701" s="210"/>
      <c r="B701" s="210"/>
      <c r="C701" s="210"/>
      <c r="D701" s="210"/>
      <c r="E701" s="210"/>
      <c r="F701" s="210"/>
      <c r="G701" s="210"/>
      <c r="H701" s="210"/>
      <c r="I701" s="210"/>
      <c r="J701" s="210"/>
      <c r="K701" s="210"/>
      <c r="L701" s="210"/>
      <c r="M701" s="210"/>
      <c r="N701" s="210"/>
      <c r="O701" s="210"/>
      <c r="P701" s="210"/>
      <c r="Q701" s="210"/>
      <c r="R701" s="210"/>
      <c r="S701" s="210"/>
      <c r="T701" s="210"/>
      <c r="U701" s="210"/>
      <c r="V701" s="210"/>
      <c r="W701" s="210"/>
      <c r="X701" s="210"/>
      <c r="Y701" s="210"/>
      <c r="Z701" s="210"/>
    </row>
    <row r="702" spans="1:26" ht="15.75" customHeight="1" x14ac:dyDescent="0.25">
      <c r="A702" s="210"/>
      <c r="B702" s="210"/>
      <c r="C702" s="210"/>
      <c r="D702" s="210"/>
      <c r="E702" s="210"/>
      <c r="F702" s="210"/>
      <c r="G702" s="210"/>
      <c r="H702" s="210"/>
      <c r="I702" s="210"/>
      <c r="J702" s="210"/>
      <c r="K702" s="210"/>
      <c r="L702" s="210"/>
      <c r="M702" s="210"/>
      <c r="N702" s="210"/>
      <c r="O702" s="210"/>
      <c r="P702" s="210"/>
      <c r="Q702" s="210"/>
      <c r="R702" s="210"/>
      <c r="S702" s="210"/>
      <c r="T702" s="210"/>
      <c r="U702" s="210"/>
      <c r="V702" s="210"/>
      <c r="W702" s="210"/>
      <c r="X702" s="210"/>
      <c r="Y702" s="210"/>
      <c r="Z702" s="210"/>
    </row>
    <row r="703" spans="1:26" ht="15.75" customHeight="1" x14ac:dyDescent="0.25">
      <c r="A703" s="210"/>
      <c r="B703" s="210"/>
      <c r="C703" s="210"/>
      <c r="D703" s="210"/>
      <c r="E703" s="210"/>
      <c r="F703" s="210"/>
      <c r="G703" s="210"/>
      <c r="H703" s="210"/>
      <c r="I703" s="210"/>
      <c r="J703" s="210"/>
      <c r="K703" s="210"/>
      <c r="L703" s="210"/>
      <c r="M703" s="210"/>
      <c r="N703" s="210"/>
      <c r="O703" s="210"/>
      <c r="P703" s="210"/>
      <c r="Q703" s="210"/>
      <c r="R703" s="210"/>
      <c r="S703" s="210"/>
      <c r="T703" s="210"/>
      <c r="U703" s="210"/>
      <c r="V703" s="210"/>
      <c r="W703" s="210"/>
      <c r="X703" s="210"/>
      <c r="Y703" s="210"/>
      <c r="Z703" s="210"/>
    </row>
    <row r="704" spans="1:26" ht="15.75" customHeight="1" x14ac:dyDescent="0.25">
      <c r="A704" s="210"/>
      <c r="B704" s="210"/>
      <c r="C704" s="210"/>
      <c r="D704" s="210"/>
      <c r="E704" s="210"/>
      <c r="F704" s="210"/>
      <c r="G704" s="210"/>
      <c r="H704" s="210"/>
      <c r="I704" s="210"/>
      <c r="J704" s="210"/>
      <c r="K704" s="210"/>
      <c r="L704" s="210"/>
      <c r="M704" s="210"/>
      <c r="N704" s="210"/>
      <c r="O704" s="210"/>
      <c r="P704" s="210"/>
      <c r="Q704" s="210"/>
      <c r="R704" s="210"/>
      <c r="S704" s="210"/>
      <c r="T704" s="210"/>
      <c r="U704" s="210"/>
      <c r="V704" s="210"/>
      <c r="W704" s="210"/>
      <c r="X704" s="210"/>
      <c r="Y704" s="210"/>
      <c r="Z704" s="210"/>
    </row>
    <row r="705" spans="1:26" ht="15.75" customHeight="1" x14ac:dyDescent="0.25">
      <c r="A705" s="210"/>
      <c r="B705" s="210"/>
      <c r="C705" s="210"/>
      <c r="D705" s="210"/>
      <c r="E705" s="210"/>
      <c r="F705" s="210"/>
      <c r="G705" s="210"/>
      <c r="H705" s="210"/>
      <c r="I705" s="210"/>
      <c r="J705" s="210"/>
      <c r="K705" s="210"/>
      <c r="L705" s="210"/>
      <c r="M705" s="210"/>
      <c r="N705" s="210"/>
      <c r="O705" s="210"/>
      <c r="P705" s="210"/>
      <c r="Q705" s="210"/>
      <c r="R705" s="210"/>
      <c r="S705" s="210"/>
      <c r="T705" s="210"/>
      <c r="U705" s="210"/>
      <c r="V705" s="210"/>
      <c r="W705" s="210"/>
      <c r="X705" s="210"/>
      <c r="Y705" s="210"/>
      <c r="Z705" s="210"/>
    </row>
    <row r="706" spans="1:26" ht="15.75" customHeight="1" x14ac:dyDescent="0.25">
      <c r="A706" s="210"/>
      <c r="B706" s="210"/>
      <c r="C706" s="210"/>
      <c r="D706" s="210"/>
      <c r="E706" s="210"/>
      <c r="F706" s="210"/>
      <c r="G706" s="210"/>
      <c r="H706" s="210"/>
      <c r="I706" s="210"/>
      <c r="J706" s="210"/>
      <c r="K706" s="210"/>
      <c r="L706" s="210"/>
      <c r="M706" s="210"/>
      <c r="N706" s="210"/>
      <c r="O706" s="210"/>
      <c r="P706" s="210"/>
      <c r="Q706" s="210"/>
      <c r="R706" s="210"/>
      <c r="S706" s="210"/>
      <c r="T706" s="210"/>
      <c r="U706" s="210"/>
      <c r="V706" s="210"/>
      <c r="W706" s="210"/>
      <c r="X706" s="210"/>
      <c r="Y706" s="210"/>
      <c r="Z706" s="210"/>
    </row>
    <row r="707" spans="1:26" ht="15.75" customHeight="1" x14ac:dyDescent="0.25">
      <c r="A707" s="210"/>
      <c r="B707" s="210"/>
      <c r="C707" s="210"/>
      <c r="D707" s="210"/>
      <c r="E707" s="210"/>
      <c r="F707" s="210"/>
      <c r="G707" s="210"/>
      <c r="H707" s="210"/>
      <c r="I707" s="210"/>
      <c r="J707" s="210"/>
      <c r="K707" s="210"/>
      <c r="L707" s="210"/>
      <c r="M707" s="210"/>
      <c r="N707" s="210"/>
      <c r="O707" s="210"/>
      <c r="P707" s="210"/>
      <c r="Q707" s="210"/>
      <c r="R707" s="210"/>
      <c r="S707" s="210"/>
      <c r="T707" s="210"/>
      <c r="U707" s="210"/>
      <c r="V707" s="210"/>
      <c r="W707" s="210"/>
      <c r="X707" s="210"/>
      <c r="Y707" s="210"/>
      <c r="Z707" s="210"/>
    </row>
    <row r="708" spans="1:26" ht="15.75" customHeight="1" x14ac:dyDescent="0.25">
      <c r="A708" s="210"/>
      <c r="B708" s="210"/>
      <c r="C708" s="210"/>
      <c r="D708" s="210"/>
      <c r="E708" s="210"/>
      <c r="F708" s="210"/>
      <c r="G708" s="210"/>
      <c r="H708" s="210"/>
      <c r="I708" s="210"/>
      <c r="J708" s="210"/>
      <c r="K708" s="210"/>
      <c r="L708" s="210"/>
      <c r="M708" s="210"/>
      <c r="N708" s="210"/>
      <c r="O708" s="210"/>
      <c r="P708" s="210"/>
      <c r="Q708" s="210"/>
      <c r="R708" s="210"/>
      <c r="S708" s="210"/>
      <c r="T708" s="210"/>
      <c r="U708" s="210"/>
      <c r="V708" s="210"/>
      <c r="W708" s="210"/>
      <c r="X708" s="210"/>
      <c r="Y708" s="210"/>
      <c r="Z708" s="210"/>
    </row>
    <row r="709" spans="1:26" ht="15.75" customHeight="1" x14ac:dyDescent="0.25">
      <c r="A709" s="210"/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210"/>
      <c r="P709" s="210"/>
      <c r="Q709" s="210"/>
      <c r="R709" s="210"/>
      <c r="S709" s="210"/>
      <c r="T709" s="210"/>
      <c r="U709" s="210"/>
      <c r="V709" s="210"/>
      <c r="W709" s="210"/>
      <c r="X709" s="210"/>
      <c r="Y709" s="210"/>
      <c r="Z709" s="210"/>
    </row>
    <row r="710" spans="1:26" ht="15.75" customHeight="1" x14ac:dyDescent="0.25">
      <c r="A710" s="210"/>
      <c r="B710" s="210"/>
      <c r="C710" s="210"/>
      <c r="D710" s="210"/>
      <c r="E710" s="210"/>
      <c r="F710" s="210"/>
      <c r="G710" s="210"/>
      <c r="H710" s="210"/>
      <c r="I710" s="210"/>
      <c r="J710" s="210"/>
      <c r="K710" s="210"/>
      <c r="L710" s="210"/>
      <c r="M710" s="210"/>
      <c r="N710" s="210"/>
      <c r="O710" s="210"/>
      <c r="P710" s="210"/>
      <c r="Q710" s="210"/>
      <c r="R710" s="210"/>
      <c r="S710" s="210"/>
      <c r="T710" s="210"/>
      <c r="U710" s="210"/>
      <c r="V710" s="210"/>
      <c r="W710" s="210"/>
      <c r="X710" s="210"/>
      <c r="Y710" s="210"/>
      <c r="Z710" s="210"/>
    </row>
    <row r="711" spans="1:26" ht="15.75" customHeight="1" x14ac:dyDescent="0.25">
      <c r="A711" s="210"/>
      <c r="B711" s="210"/>
      <c r="C711" s="210"/>
      <c r="D711" s="210"/>
      <c r="E711" s="210"/>
      <c r="F711" s="210"/>
      <c r="G711" s="210"/>
      <c r="H711" s="210"/>
      <c r="I711" s="210"/>
      <c r="J711" s="210"/>
      <c r="K711" s="210"/>
      <c r="L711" s="210"/>
      <c r="M711" s="210"/>
      <c r="N711" s="210"/>
      <c r="O711" s="210"/>
      <c r="P711" s="210"/>
      <c r="Q711" s="210"/>
      <c r="R711" s="210"/>
      <c r="S711" s="210"/>
      <c r="T711" s="210"/>
      <c r="U711" s="210"/>
      <c r="V711" s="210"/>
      <c r="W711" s="210"/>
      <c r="X711" s="210"/>
      <c r="Y711" s="210"/>
      <c r="Z711" s="210"/>
    </row>
    <row r="712" spans="1:26" ht="15.75" customHeight="1" x14ac:dyDescent="0.25">
      <c r="A712" s="210"/>
      <c r="B712" s="210"/>
      <c r="C712" s="210"/>
      <c r="D712" s="210"/>
      <c r="E712" s="210"/>
      <c r="F712" s="210"/>
      <c r="G712" s="210"/>
      <c r="H712" s="210"/>
      <c r="I712" s="210"/>
      <c r="J712" s="210"/>
      <c r="K712" s="210"/>
      <c r="L712" s="210"/>
      <c r="M712" s="210"/>
      <c r="N712" s="210"/>
      <c r="O712" s="210"/>
      <c r="P712" s="210"/>
      <c r="Q712" s="210"/>
      <c r="R712" s="210"/>
      <c r="S712" s="210"/>
      <c r="T712" s="210"/>
      <c r="U712" s="210"/>
      <c r="V712" s="210"/>
      <c r="W712" s="210"/>
      <c r="X712" s="210"/>
      <c r="Y712" s="210"/>
      <c r="Z712" s="210"/>
    </row>
    <row r="713" spans="1:26" ht="15.75" customHeight="1" x14ac:dyDescent="0.25">
      <c r="A713" s="210"/>
      <c r="B713" s="210"/>
      <c r="C713" s="210"/>
      <c r="D713" s="210"/>
      <c r="E713" s="210"/>
      <c r="F713" s="210"/>
      <c r="G713" s="210"/>
      <c r="H713" s="210"/>
      <c r="I713" s="210"/>
      <c r="J713" s="210"/>
      <c r="K713" s="210"/>
      <c r="L713" s="210"/>
      <c r="M713" s="210"/>
      <c r="N713" s="210"/>
      <c r="O713" s="210"/>
      <c r="P713" s="210"/>
      <c r="Q713" s="210"/>
      <c r="R713" s="210"/>
      <c r="S713" s="210"/>
      <c r="T713" s="210"/>
      <c r="U713" s="210"/>
      <c r="V713" s="210"/>
      <c r="W713" s="210"/>
      <c r="X713" s="210"/>
      <c r="Y713" s="210"/>
      <c r="Z713" s="210"/>
    </row>
    <row r="714" spans="1:26" ht="15.75" customHeight="1" x14ac:dyDescent="0.25">
      <c r="A714" s="210"/>
      <c r="B714" s="210"/>
      <c r="C714" s="210"/>
      <c r="D714" s="210"/>
      <c r="E714" s="210"/>
      <c r="F714" s="210"/>
      <c r="G714" s="210"/>
      <c r="H714" s="210"/>
      <c r="I714" s="210"/>
      <c r="J714" s="210"/>
      <c r="K714" s="210"/>
      <c r="L714" s="210"/>
      <c r="M714" s="210"/>
      <c r="N714" s="210"/>
      <c r="O714" s="210"/>
      <c r="P714" s="210"/>
      <c r="Q714" s="210"/>
      <c r="R714" s="210"/>
      <c r="S714" s="210"/>
      <c r="T714" s="210"/>
      <c r="U714" s="210"/>
      <c r="V714" s="210"/>
      <c r="W714" s="210"/>
      <c r="X714" s="210"/>
      <c r="Y714" s="210"/>
      <c r="Z714" s="210"/>
    </row>
    <row r="715" spans="1:26" ht="15.75" customHeight="1" x14ac:dyDescent="0.25">
      <c r="A715" s="210"/>
      <c r="B715" s="210"/>
      <c r="C715" s="210"/>
      <c r="D715" s="210"/>
      <c r="E715" s="210"/>
      <c r="F715" s="210"/>
      <c r="G715" s="210"/>
      <c r="H715" s="210"/>
      <c r="I715" s="210"/>
      <c r="J715" s="210"/>
      <c r="K715" s="210"/>
      <c r="L715" s="210"/>
      <c r="M715" s="210"/>
      <c r="N715" s="210"/>
      <c r="O715" s="210"/>
      <c r="P715" s="210"/>
      <c r="Q715" s="210"/>
      <c r="R715" s="210"/>
      <c r="S715" s="210"/>
      <c r="T715" s="210"/>
      <c r="U715" s="210"/>
      <c r="V715" s="210"/>
      <c r="W715" s="210"/>
      <c r="X715" s="210"/>
      <c r="Y715" s="210"/>
      <c r="Z715" s="210"/>
    </row>
    <row r="716" spans="1:26" ht="15.75" customHeight="1" x14ac:dyDescent="0.25">
      <c r="A716" s="210"/>
      <c r="B716" s="210"/>
      <c r="C716" s="210"/>
      <c r="D716" s="210"/>
      <c r="E716" s="210"/>
      <c r="F716" s="210"/>
      <c r="G716" s="210"/>
      <c r="H716" s="210"/>
      <c r="I716" s="210"/>
      <c r="J716" s="210"/>
      <c r="K716" s="210"/>
      <c r="L716" s="210"/>
      <c r="M716" s="210"/>
      <c r="N716" s="210"/>
      <c r="O716" s="210"/>
      <c r="P716" s="210"/>
      <c r="Q716" s="210"/>
      <c r="R716" s="210"/>
      <c r="S716" s="210"/>
      <c r="T716" s="210"/>
      <c r="U716" s="210"/>
      <c r="V716" s="210"/>
      <c r="W716" s="210"/>
      <c r="X716" s="210"/>
      <c r="Y716" s="210"/>
      <c r="Z716" s="210"/>
    </row>
    <row r="717" spans="1:26" ht="15.75" customHeight="1" x14ac:dyDescent="0.25">
      <c r="A717" s="210"/>
      <c r="B717" s="210"/>
      <c r="C717" s="210"/>
      <c r="D717" s="210"/>
      <c r="E717" s="210"/>
      <c r="F717" s="210"/>
      <c r="G717" s="210"/>
      <c r="H717" s="210"/>
      <c r="I717" s="210"/>
      <c r="J717" s="210"/>
      <c r="K717" s="210"/>
      <c r="L717" s="210"/>
      <c r="M717" s="210"/>
      <c r="N717" s="210"/>
      <c r="O717" s="210"/>
      <c r="P717" s="210"/>
      <c r="Q717" s="210"/>
      <c r="R717" s="210"/>
      <c r="S717" s="210"/>
      <c r="T717" s="210"/>
      <c r="U717" s="210"/>
      <c r="V717" s="210"/>
      <c r="W717" s="210"/>
      <c r="X717" s="210"/>
      <c r="Y717" s="210"/>
      <c r="Z717" s="210"/>
    </row>
    <row r="718" spans="1:26" ht="15.75" customHeight="1" x14ac:dyDescent="0.25">
      <c r="A718" s="210"/>
      <c r="B718" s="210"/>
      <c r="C718" s="210"/>
      <c r="D718" s="210"/>
      <c r="E718" s="210"/>
      <c r="F718" s="210"/>
      <c r="G718" s="210"/>
      <c r="H718" s="210"/>
      <c r="I718" s="210"/>
      <c r="J718" s="210"/>
      <c r="K718" s="210"/>
      <c r="L718" s="210"/>
      <c r="M718" s="210"/>
      <c r="N718" s="210"/>
      <c r="O718" s="210"/>
      <c r="P718" s="210"/>
      <c r="Q718" s="210"/>
      <c r="R718" s="210"/>
      <c r="S718" s="210"/>
      <c r="T718" s="210"/>
      <c r="U718" s="210"/>
      <c r="V718" s="210"/>
      <c r="W718" s="210"/>
      <c r="X718" s="210"/>
      <c r="Y718" s="210"/>
      <c r="Z718" s="210"/>
    </row>
    <row r="719" spans="1:26" ht="15.75" customHeight="1" x14ac:dyDescent="0.25">
      <c r="A719" s="210"/>
      <c r="B719" s="210"/>
      <c r="C719" s="210"/>
      <c r="D719" s="210"/>
      <c r="E719" s="210"/>
      <c r="F719" s="210"/>
      <c r="G719" s="210"/>
      <c r="H719" s="210"/>
      <c r="I719" s="210"/>
      <c r="J719" s="210"/>
      <c r="K719" s="210"/>
      <c r="L719" s="210"/>
      <c r="M719" s="210"/>
      <c r="N719" s="210"/>
      <c r="O719" s="210"/>
      <c r="P719" s="210"/>
      <c r="Q719" s="210"/>
      <c r="R719" s="210"/>
      <c r="S719" s="210"/>
      <c r="T719" s="210"/>
      <c r="U719" s="210"/>
      <c r="V719" s="210"/>
      <c r="W719" s="210"/>
      <c r="X719" s="210"/>
      <c r="Y719" s="210"/>
      <c r="Z719" s="210"/>
    </row>
    <row r="720" spans="1:26" ht="15.75" customHeight="1" x14ac:dyDescent="0.25">
      <c r="A720" s="210"/>
      <c r="B720" s="210"/>
      <c r="C720" s="210"/>
      <c r="D720" s="210"/>
      <c r="E720" s="210"/>
      <c r="F720" s="210"/>
      <c r="G720" s="210"/>
      <c r="H720" s="210"/>
      <c r="I720" s="210"/>
      <c r="J720" s="210"/>
      <c r="K720" s="210"/>
      <c r="L720" s="210"/>
      <c r="M720" s="210"/>
      <c r="N720" s="210"/>
      <c r="O720" s="210"/>
      <c r="P720" s="210"/>
      <c r="Q720" s="210"/>
      <c r="R720" s="210"/>
      <c r="S720" s="210"/>
      <c r="T720" s="210"/>
      <c r="U720" s="210"/>
      <c r="V720" s="210"/>
      <c r="W720" s="210"/>
      <c r="X720" s="210"/>
      <c r="Y720" s="210"/>
      <c r="Z720" s="210"/>
    </row>
    <row r="721" spans="1:26" ht="15.75" customHeight="1" x14ac:dyDescent="0.25">
      <c r="A721" s="210"/>
      <c r="B721" s="210"/>
      <c r="C721" s="210"/>
      <c r="D721" s="210"/>
      <c r="E721" s="210"/>
      <c r="F721" s="210"/>
      <c r="G721" s="210"/>
      <c r="H721" s="210"/>
      <c r="I721" s="210"/>
      <c r="J721" s="210"/>
      <c r="K721" s="210"/>
      <c r="L721" s="210"/>
      <c r="M721" s="210"/>
      <c r="N721" s="210"/>
      <c r="O721" s="210"/>
      <c r="P721" s="210"/>
      <c r="Q721" s="210"/>
      <c r="R721" s="210"/>
      <c r="S721" s="210"/>
      <c r="T721" s="210"/>
      <c r="U721" s="210"/>
      <c r="V721" s="210"/>
      <c r="W721" s="210"/>
      <c r="X721" s="210"/>
      <c r="Y721" s="210"/>
      <c r="Z721" s="210"/>
    </row>
    <row r="722" spans="1:26" ht="15.75" customHeight="1" x14ac:dyDescent="0.25">
      <c r="A722" s="210"/>
      <c r="B722" s="210"/>
      <c r="C722" s="210"/>
      <c r="D722" s="210"/>
      <c r="E722" s="210"/>
      <c r="F722" s="210"/>
      <c r="G722" s="210"/>
      <c r="H722" s="210"/>
      <c r="I722" s="210"/>
      <c r="J722" s="210"/>
      <c r="K722" s="210"/>
      <c r="L722" s="210"/>
      <c r="M722" s="210"/>
      <c r="N722" s="210"/>
      <c r="O722" s="210"/>
      <c r="P722" s="210"/>
      <c r="Q722" s="210"/>
      <c r="R722" s="210"/>
      <c r="S722" s="210"/>
      <c r="T722" s="210"/>
      <c r="U722" s="210"/>
      <c r="V722" s="210"/>
      <c r="W722" s="210"/>
      <c r="X722" s="210"/>
      <c r="Y722" s="210"/>
      <c r="Z722" s="210"/>
    </row>
    <row r="723" spans="1:26" ht="15.75" customHeight="1" x14ac:dyDescent="0.25">
      <c r="A723" s="210"/>
      <c r="B723" s="210"/>
      <c r="C723" s="210"/>
      <c r="D723" s="210"/>
      <c r="E723" s="210"/>
      <c r="F723" s="210"/>
      <c r="G723" s="210"/>
      <c r="H723" s="210"/>
      <c r="I723" s="210"/>
      <c r="J723" s="210"/>
      <c r="K723" s="210"/>
      <c r="L723" s="210"/>
      <c r="M723" s="210"/>
      <c r="N723" s="210"/>
      <c r="O723" s="210"/>
      <c r="P723" s="210"/>
      <c r="Q723" s="210"/>
      <c r="R723" s="210"/>
      <c r="S723" s="210"/>
      <c r="T723" s="210"/>
      <c r="U723" s="210"/>
      <c r="V723" s="210"/>
      <c r="W723" s="210"/>
      <c r="X723" s="210"/>
      <c r="Y723" s="210"/>
      <c r="Z723" s="210"/>
    </row>
    <row r="724" spans="1:26" ht="15.75" customHeight="1" x14ac:dyDescent="0.25">
      <c r="A724" s="210"/>
      <c r="B724" s="210"/>
      <c r="C724" s="210"/>
      <c r="D724" s="210"/>
      <c r="E724" s="210"/>
      <c r="F724" s="210"/>
      <c r="G724" s="210"/>
      <c r="H724" s="210"/>
      <c r="I724" s="210"/>
      <c r="J724" s="210"/>
      <c r="K724" s="210"/>
      <c r="L724" s="210"/>
      <c r="M724" s="210"/>
      <c r="N724" s="210"/>
      <c r="O724" s="210"/>
      <c r="P724" s="210"/>
      <c r="Q724" s="210"/>
      <c r="R724" s="210"/>
      <c r="S724" s="210"/>
      <c r="T724" s="210"/>
      <c r="U724" s="210"/>
      <c r="V724" s="210"/>
      <c r="W724" s="210"/>
      <c r="X724" s="210"/>
      <c r="Y724" s="210"/>
      <c r="Z724" s="210"/>
    </row>
    <row r="725" spans="1:26" ht="15.75" customHeight="1" x14ac:dyDescent="0.25">
      <c r="A725" s="210"/>
      <c r="B725" s="210"/>
      <c r="C725" s="210"/>
      <c r="D725" s="210"/>
      <c r="E725" s="210"/>
      <c r="F725" s="210"/>
      <c r="G725" s="210"/>
      <c r="H725" s="210"/>
      <c r="I725" s="210"/>
      <c r="J725" s="210"/>
      <c r="K725" s="210"/>
      <c r="L725" s="210"/>
      <c r="M725" s="210"/>
      <c r="N725" s="210"/>
      <c r="O725" s="210"/>
      <c r="P725" s="210"/>
      <c r="Q725" s="210"/>
      <c r="R725" s="210"/>
      <c r="S725" s="210"/>
      <c r="T725" s="210"/>
      <c r="U725" s="210"/>
      <c r="V725" s="210"/>
      <c r="W725" s="210"/>
      <c r="X725" s="210"/>
      <c r="Y725" s="210"/>
      <c r="Z725" s="210"/>
    </row>
    <row r="726" spans="1:26" ht="15.75" customHeight="1" x14ac:dyDescent="0.25">
      <c r="A726" s="210"/>
      <c r="B726" s="210"/>
      <c r="C726" s="210"/>
      <c r="D726" s="210"/>
      <c r="E726" s="210"/>
      <c r="F726" s="210"/>
      <c r="G726" s="210"/>
      <c r="H726" s="210"/>
      <c r="I726" s="210"/>
      <c r="J726" s="210"/>
      <c r="K726" s="210"/>
      <c r="L726" s="210"/>
      <c r="M726" s="210"/>
      <c r="N726" s="210"/>
      <c r="O726" s="210"/>
      <c r="P726" s="210"/>
      <c r="Q726" s="210"/>
      <c r="R726" s="210"/>
      <c r="S726" s="210"/>
      <c r="T726" s="210"/>
      <c r="U726" s="210"/>
      <c r="V726" s="210"/>
      <c r="W726" s="210"/>
      <c r="X726" s="210"/>
      <c r="Y726" s="210"/>
      <c r="Z726" s="210"/>
    </row>
    <row r="727" spans="1:26" ht="15.75" customHeight="1" x14ac:dyDescent="0.25">
      <c r="A727" s="210"/>
      <c r="B727" s="210"/>
      <c r="C727" s="210"/>
      <c r="D727" s="210"/>
      <c r="E727" s="210"/>
      <c r="F727" s="210"/>
      <c r="G727" s="210"/>
      <c r="H727" s="210"/>
      <c r="I727" s="210"/>
      <c r="J727" s="210"/>
      <c r="K727" s="210"/>
      <c r="L727" s="210"/>
      <c r="M727" s="210"/>
      <c r="N727" s="210"/>
      <c r="O727" s="210"/>
      <c r="P727" s="210"/>
      <c r="Q727" s="210"/>
      <c r="R727" s="210"/>
      <c r="S727" s="210"/>
      <c r="T727" s="210"/>
      <c r="U727" s="210"/>
      <c r="V727" s="210"/>
      <c r="W727" s="210"/>
      <c r="X727" s="210"/>
      <c r="Y727" s="210"/>
      <c r="Z727" s="210"/>
    </row>
    <row r="728" spans="1:26" ht="15.75" customHeight="1" x14ac:dyDescent="0.25">
      <c r="A728" s="210"/>
      <c r="B728" s="210"/>
      <c r="C728" s="210"/>
      <c r="D728" s="210"/>
      <c r="E728" s="210"/>
      <c r="F728" s="210"/>
      <c r="G728" s="210"/>
      <c r="H728" s="210"/>
      <c r="I728" s="210"/>
      <c r="J728" s="210"/>
      <c r="K728" s="210"/>
      <c r="L728" s="210"/>
      <c r="M728" s="210"/>
      <c r="N728" s="210"/>
      <c r="O728" s="210"/>
      <c r="P728" s="210"/>
      <c r="Q728" s="210"/>
      <c r="R728" s="210"/>
      <c r="S728" s="210"/>
      <c r="T728" s="210"/>
      <c r="U728" s="210"/>
      <c r="V728" s="210"/>
      <c r="W728" s="210"/>
      <c r="X728" s="210"/>
      <c r="Y728" s="210"/>
      <c r="Z728" s="210"/>
    </row>
    <row r="729" spans="1:26" ht="15.75" customHeight="1" x14ac:dyDescent="0.25">
      <c r="A729" s="210"/>
      <c r="B729" s="210"/>
      <c r="C729" s="210"/>
      <c r="D729" s="210"/>
      <c r="E729" s="210"/>
      <c r="F729" s="210"/>
      <c r="G729" s="210"/>
      <c r="H729" s="210"/>
      <c r="I729" s="210"/>
      <c r="J729" s="210"/>
      <c r="K729" s="210"/>
      <c r="L729" s="210"/>
      <c r="M729" s="210"/>
      <c r="N729" s="210"/>
      <c r="O729" s="210"/>
      <c r="P729" s="210"/>
      <c r="Q729" s="210"/>
      <c r="R729" s="210"/>
      <c r="S729" s="210"/>
      <c r="T729" s="210"/>
      <c r="U729" s="210"/>
      <c r="V729" s="210"/>
      <c r="W729" s="210"/>
      <c r="X729" s="210"/>
      <c r="Y729" s="210"/>
      <c r="Z729" s="210"/>
    </row>
    <row r="730" spans="1:26" ht="15.75" customHeight="1" x14ac:dyDescent="0.25">
      <c r="A730" s="210"/>
      <c r="B730" s="210"/>
      <c r="C730" s="210"/>
      <c r="D730" s="210"/>
      <c r="E730" s="210"/>
      <c r="F730" s="210"/>
      <c r="G730" s="210"/>
      <c r="H730" s="210"/>
      <c r="I730" s="210"/>
      <c r="J730" s="210"/>
      <c r="K730" s="210"/>
      <c r="L730" s="210"/>
      <c r="M730" s="210"/>
      <c r="N730" s="210"/>
      <c r="O730" s="210"/>
      <c r="P730" s="210"/>
      <c r="Q730" s="210"/>
      <c r="R730" s="210"/>
      <c r="S730" s="210"/>
      <c r="T730" s="210"/>
      <c r="U730" s="210"/>
      <c r="V730" s="210"/>
      <c r="W730" s="210"/>
      <c r="X730" s="210"/>
      <c r="Y730" s="210"/>
      <c r="Z730" s="210"/>
    </row>
    <row r="731" spans="1:26" ht="15.75" customHeight="1" x14ac:dyDescent="0.25">
      <c r="A731" s="210"/>
      <c r="B731" s="210"/>
      <c r="C731" s="210"/>
      <c r="D731" s="210"/>
      <c r="E731" s="210"/>
      <c r="F731" s="210"/>
      <c r="G731" s="210"/>
      <c r="H731" s="210"/>
      <c r="I731" s="210"/>
      <c r="J731" s="210"/>
      <c r="K731" s="210"/>
      <c r="L731" s="210"/>
      <c r="M731" s="210"/>
      <c r="N731" s="210"/>
      <c r="O731" s="210"/>
      <c r="P731" s="210"/>
      <c r="Q731" s="210"/>
      <c r="R731" s="210"/>
      <c r="S731" s="210"/>
      <c r="T731" s="210"/>
      <c r="U731" s="210"/>
      <c r="V731" s="210"/>
      <c r="W731" s="210"/>
      <c r="X731" s="210"/>
      <c r="Y731" s="210"/>
      <c r="Z731" s="210"/>
    </row>
    <row r="732" spans="1:26" ht="15.75" customHeight="1" x14ac:dyDescent="0.25">
      <c r="A732" s="210"/>
      <c r="B732" s="210"/>
      <c r="C732" s="210"/>
      <c r="D732" s="210"/>
      <c r="E732" s="210"/>
      <c r="F732" s="210"/>
      <c r="G732" s="210"/>
      <c r="H732" s="210"/>
      <c r="I732" s="210"/>
      <c r="J732" s="210"/>
      <c r="K732" s="210"/>
      <c r="L732" s="210"/>
      <c r="M732" s="210"/>
      <c r="N732" s="210"/>
      <c r="O732" s="210"/>
      <c r="P732" s="210"/>
      <c r="Q732" s="210"/>
      <c r="R732" s="210"/>
      <c r="S732" s="210"/>
      <c r="T732" s="210"/>
      <c r="U732" s="210"/>
      <c r="V732" s="210"/>
      <c r="W732" s="210"/>
      <c r="X732" s="210"/>
      <c r="Y732" s="210"/>
      <c r="Z732" s="210"/>
    </row>
    <row r="733" spans="1:26" ht="15.75" customHeight="1" x14ac:dyDescent="0.25">
      <c r="A733" s="210"/>
      <c r="B733" s="210"/>
      <c r="C733" s="210"/>
      <c r="D733" s="210"/>
      <c r="E733" s="210"/>
      <c r="F733" s="210"/>
      <c r="G733" s="210"/>
      <c r="H733" s="210"/>
      <c r="I733" s="210"/>
      <c r="J733" s="210"/>
      <c r="K733" s="210"/>
      <c r="L733" s="210"/>
      <c r="M733" s="210"/>
      <c r="N733" s="210"/>
      <c r="O733" s="210"/>
      <c r="P733" s="210"/>
      <c r="Q733" s="210"/>
      <c r="R733" s="210"/>
      <c r="S733" s="210"/>
      <c r="T733" s="210"/>
      <c r="U733" s="210"/>
      <c r="V733" s="210"/>
      <c r="W733" s="210"/>
      <c r="X733" s="210"/>
      <c r="Y733" s="210"/>
      <c r="Z733" s="210"/>
    </row>
    <row r="734" spans="1:26" ht="15.75" customHeight="1" x14ac:dyDescent="0.25">
      <c r="A734" s="210"/>
      <c r="B734" s="210"/>
      <c r="C734" s="210"/>
      <c r="D734" s="210"/>
      <c r="E734" s="210"/>
      <c r="F734" s="210"/>
      <c r="G734" s="210"/>
      <c r="H734" s="210"/>
      <c r="I734" s="210"/>
      <c r="J734" s="210"/>
      <c r="K734" s="210"/>
      <c r="L734" s="210"/>
      <c r="M734" s="210"/>
      <c r="N734" s="210"/>
      <c r="O734" s="210"/>
      <c r="P734" s="210"/>
      <c r="Q734" s="210"/>
      <c r="R734" s="210"/>
      <c r="S734" s="210"/>
      <c r="T734" s="210"/>
      <c r="U734" s="210"/>
      <c r="V734" s="210"/>
      <c r="W734" s="210"/>
      <c r="X734" s="210"/>
      <c r="Y734" s="210"/>
      <c r="Z734" s="210"/>
    </row>
    <row r="735" spans="1:26" ht="15.75" customHeight="1" x14ac:dyDescent="0.25">
      <c r="A735" s="210"/>
      <c r="B735" s="210"/>
      <c r="C735" s="210"/>
      <c r="D735" s="210"/>
      <c r="E735" s="210"/>
      <c r="F735" s="210"/>
      <c r="G735" s="210"/>
      <c r="H735" s="210"/>
      <c r="I735" s="210"/>
      <c r="J735" s="210"/>
      <c r="K735" s="210"/>
      <c r="L735" s="210"/>
      <c r="M735" s="210"/>
      <c r="N735" s="210"/>
      <c r="O735" s="210"/>
      <c r="P735" s="210"/>
      <c r="Q735" s="210"/>
      <c r="R735" s="210"/>
      <c r="S735" s="210"/>
      <c r="T735" s="210"/>
      <c r="U735" s="210"/>
      <c r="V735" s="210"/>
      <c r="W735" s="210"/>
      <c r="X735" s="210"/>
      <c r="Y735" s="210"/>
      <c r="Z735" s="210"/>
    </row>
    <row r="736" spans="1:26" ht="15.75" customHeight="1" x14ac:dyDescent="0.25">
      <c r="A736" s="210"/>
      <c r="B736" s="210"/>
      <c r="C736" s="210"/>
      <c r="D736" s="210"/>
      <c r="E736" s="210"/>
      <c r="F736" s="210"/>
      <c r="G736" s="210"/>
      <c r="H736" s="210"/>
      <c r="I736" s="210"/>
      <c r="J736" s="210"/>
      <c r="K736" s="210"/>
      <c r="L736" s="210"/>
      <c r="M736" s="210"/>
      <c r="N736" s="210"/>
      <c r="O736" s="210"/>
      <c r="P736" s="210"/>
      <c r="Q736" s="210"/>
      <c r="R736" s="210"/>
      <c r="S736" s="210"/>
      <c r="T736" s="210"/>
      <c r="U736" s="210"/>
      <c r="V736" s="210"/>
      <c r="W736" s="210"/>
      <c r="X736" s="210"/>
      <c r="Y736" s="210"/>
      <c r="Z736" s="210"/>
    </row>
    <row r="737" spans="1:26" ht="15.75" customHeight="1" x14ac:dyDescent="0.25">
      <c r="A737" s="210"/>
      <c r="B737" s="210"/>
      <c r="C737" s="210"/>
      <c r="D737" s="210"/>
      <c r="E737" s="210"/>
      <c r="F737" s="210"/>
      <c r="G737" s="210"/>
      <c r="H737" s="210"/>
      <c r="I737" s="210"/>
      <c r="J737" s="210"/>
      <c r="K737" s="210"/>
      <c r="L737" s="210"/>
      <c r="M737" s="210"/>
      <c r="N737" s="210"/>
      <c r="O737" s="210"/>
      <c r="P737" s="210"/>
      <c r="Q737" s="210"/>
      <c r="R737" s="210"/>
      <c r="S737" s="210"/>
      <c r="T737" s="210"/>
      <c r="U737" s="210"/>
      <c r="V737" s="210"/>
      <c r="W737" s="210"/>
      <c r="X737" s="210"/>
      <c r="Y737" s="210"/>
      <c r="Z737" s="210"/>
    </row>
    <row r="738" spans="1:26" ht="15.75" customHeight="1" x14ac:dyDescent="0.25">
      <c r="A738" s="210"/>
      <c r="B738" s="210"/>
      <c r="C738" s="210"/>
      <c r="D738" s="210"/>
      <c r="E738" s="210"/>
      <c r="F738" s="210"/>
      <c r="G738" s="210"/>
      <c r="H738" s="210"/>
      <c r="I738" s="210"/>
      <c r="J738" s="210"/>
      <c r="K738" s="210"/>
      <c r="L738" s="210"/>
      <c r="M738" s="210"/>
      <c r="N738" s="210"/>
      <c r="O738" s="210"/>
      <c r="P738" s="210"/>
      <c r="Q738" s="210"/>
      <c r="R738" s="210"/>
      <c r="S738" s="210"/>
      <c r="T738" s="210"/>
      <c r="U738" s="210"/>
      <c r="V738" s="210"/>
      <c r="W738" s="210"/>
      <c r="X738" s="210"/>
      <c r="Y738" s="210"/>
      <c r="Z738" s="210"/>
    </row>
    <row r="739" spans="1:26" ht="15.75" customHeight="1" x14ac:dyDescent="0.25">
      <c r="A739" s="210"/>
      <c r="B739" s="210"/>
      <c r="C739" s="210"/>
      <c r="D739" s="210"/>
      <c r="E739" s="210"/>
      <c r="F739" s="210"/>
      <c r="G739" s="210"/>
      <c r="H739" s="210"/>
      <c r="I739" s="210"/>
      <c r="J739" s="210"/>
      <c r="K739" s="210"/>
      <c r="L739" s="210"/>
      <c r="M739" s="210"/>
      <c r="N739" s="210"/>
      <c r="O739" s="210"/>
      <c r="P739" s="210"/>
      <c r="Q739" s="210"/>
      <c r="R739" s="210"/>
      <c r="S739" s="210"/>
      <c r="T739" s="210"/>
      <c r="U739" s="210"/>
      <c r="V739" s="210"/>
      <c r="W739" s="210"/>
      <c r="X739" s="210"/>
      <c r="Y739" s="210"/>
      <c r="Z739" s="210"/>
    </row>
    <row r="740" spans="1:26" ht="15.75" customHeight="1" x14ac:dyDescent="0.25">
      <c r="A740" s="210"/>
      <c r="B740" s="210"/>
      <c r="C740" s="210"/>
      <c r="D740" s="210"/>
      <c r="E740" s="210"/>
      <c r="F740" s="210"/>
      <c r="G740" s="210"/>
      <c r="H740" s="210"/>
      <c r="I740" s="210"/>
      <c r="J740" s="210"/>
      <c r="K740" s="210"/>
      <c r="L740" s="210"/>
      <c r="M740" s="210"/>
      <c r="N740" s="210"/>
      <c r="O740" s="210"/>
      <c r="P740" s="210"/>
      <c r="Q740" s="210"/>
      <c r="R740" s="210"/>
      <c r="S740" s="210"/>
      <c r="T740" s="210"/>
      <c r="U740" s="210"/>
      <c r="V740" s="210"/>
      <c r="W740" s="210"/>
      <c r="X740" s="210"/>
      <c r="Y740" s="210"/>
      <c r="Z740" s="210"/>
    </row>
    <row r="741" spans="1:26" ht="15.75" customHeight="1" x14ac:dyDescent="0.25">
      <c r="A741" s="210"/>
      <c r="B741" s="210"/>
      <c r="C741" s="210"/>
      <c r="D741" s="210"/>
      <c r="E741" s="210"/>
      <c r="F741" s="210"/>
      <c r="G741" s="210"/>
      <c r="H741" s="210"/>
      <c r="I741" s="210"/>
      <c r="J741" s="210"/>
      <c r="K741" s="210"/>
      <c r="L741" s="210"/>
      <c r="M741" s="210"/>
      <c r="N741" s="210"/>
      <c r="O741" s="210"/>
      <c r="P741" s="210"/>
      <c r="Q741" s="210"/>
      <c r="R741" s="210"/>
      <c r="S741" s="210"/>
      <c r="T741" s="210"/>
      <c r="U741" s="210"/>
      <c r="V741" s="210"/>
      <c r="W741" s="210"/>
      <c r="X741" s="210"/>
      <c r="Y741" s="210"/>
      <c r="Z741" s="210"/>
    </row>
    <row r="742" spans="1:26" ht="15.75" customHeight="1" x14ac:dyDescent="0.25">
      <c r="A742" s="210"/>
      <c r="B742" s="210"/>
      <c r="C742" s="210"/>
      <c r="D742" s="210"/>
      <c r="E742" s="210"/>
      <c r="F742" s="210"/>
      <c r="G742" s="210"/>
      <c r="H742" s="210"/>
      <c r="I742" s="210"/>
      <c r="J742" s="210"/>
      <c r="K742" s="210"/>
      <c r="L742" s="210"/>
      <c r="M742" s="210"/>
      <c r="N742" s="210"/>
      <c r="O742" s="210"/>
      <c r="P742" s="210"/>
      <c r="Q742" s="210"/>
      <c r="R742" s="210"/>
      <c r="S742" s="210"/>
      <c r="T742" s="210"/>
      <c r="U742" s="210"/>
      <c r="V742" s="210"/>
      <c r="W742" s="210"/>
      <c r="X742" s="210"/>
      <c r="Y742" s="210"/>
      <c r="Z742" s="210"/>
    </row>
    <row r="743" spans="1:26" ht="15.75" customHeight="1" x14ac:dyDescent="0.25">
      <c r="A743" s="210"/>
      <c r="B743" s="210"/>
      <c r="C743" s="210"/>
      <c r="D743" s="210"/>
      <c r="E743" s="210"/>
      <c r="F743" s="210"/>
      <c r="G743" s="210"/>
      <c r="H743" s="210"/>
      <c r="I743" s="210"/>
      <c r="J743" s="210"/>
      <c r="K743" s="210"/>
      <c r="L743" s="210"/>
      <c r="M743" s="210"/>
      <c r="N743" s="210"/>
      <c r="O743" s="210"/>
      <c r="P743" s="210"/>
      <c r="Q743" s="210"/>
      <c r="R743" s="210"/>
      <c r="S743" s="210"/>
      <c r="T743" s="210"/>
      <c r="U743" s="210"/>
      <c r="V743" s="210"/>
      <c r="W743" s="210"/>
      <c r="X743" s="210"/>
      <c r="Y743" s="210"/>
      <c r="Z743" s="210"/>
    </row>
    <row r="744" spans="1:26" ht="15.75" customHeight="1" x14ac:dyDescent="0.25">
      <c r="A744" s="210"/>
      <c r="B744" s="210"/>
      <c r="C744" s="210"/>
      <c r="D744" s="210"/>
      <c r="E744" s="210"/>
      <c r="F744" s="210"/>
      <c r="G744" s="210"/>
      <c r="H744" s="210"/>
      <c r="I744" s="210"/>
      <c r="J744" s="210"/>
      <c r="K744" s="210"/>
      <c r="L744" s="210"/>
      <c r="M744" s="210"/>
      <c r="N744" s="210"/>
      <c r="O744" s="210"/>
      <c r="P744" s="210"/>
      <c r="Q744" s="210"/>
      <c r="R744" s="210"/>
      <c r="S744" s="210"/>
      <c r="T744" s="210"/>
      <c r="U744" s="210"/>
      <c r="V744" s="210"/>
      <c r="W744" s="210"/>
      <c r="X744" s="210"/>
      <c r="Y744" s="210"/>
      <c r="Z744" s="210"/>
    </row>
    <row r="745" spans="1:26" ht="15.75" customHeight="1" x14ac:dyDescent="0.25">
      <c r="A745" s="210"/>
      <c r="B745" s="210"/>
      <c r="C745" s="210"/>
      <c r="D745" s="210"/>
      <c r="E745" s="210"/>
      <c r="F745" s="210"/>
      <c r="G745" s="210"/>
      <c r="H745" s="210"/>
      <c r="I745" s="210"/>
      <c r="J745" s="210"/>
      <c r="K745" s="210"/>
      <c r="L745" s="210"/>
      <c r="M745" s="210"/>
      <c r="N745" s="210"/>
      <c r="O745" s="210"/>
      <c r="P745" s="210"/>
      <c r="Q745" s="210"/>
      <c r="R745" s="210"/>
      <c r="S745" s="210"/>
      <c r="T745" s="210"/>
      <c r="U745" s="210"/>
      <c r="V745" s="210"/>
      <c r="W745" s="210"/>
      <c r="X745" s="210"/>
      <c r="Y745" s="210"/>
      <c r="Z745" s="210"/>
    </row>
    <row r="746" spans="1:26" ht="15.75" customHeight="1" x14ac:dyDescent="0.25">
      <c r="A746" s="210"/>
      <c r="B746" s="210"/>
      <c r="C746" s="210"/>
      <c r="D746" s="210"/>
      <c r="E746" s="210"/>
      <c r="F746" s="210"/>
      <c r="G746" s="210"/>
      <c r="H746" s="210"/>
      <c r="I746" s="210"/>
      <c r="J746" s="210"/>
      <c r="K746" s="210"/>
      <c r="L746" s="210"/>
      <c r="M746" s="210"/>
      <c r="N746" s="210"/>
      <c r="O746" s="210"/>
      <c r="P746" s="210"/>
      <c r="Q746" s="210"/>
      <c r="R746" s="210"/>
      <c r="S746" s="210"/>
      <c r="T746" s="210"/>
      <c r="U746" s="210"/>
      <c r="V746" s="210"/>
      <c r="W746" s="210"/>
      <c r="X746" s="210"/>
      <c r="Y746" s="210"/>
      <c r="Z746" s="210"/>
    </row>
    <row r="747" spans="1:26" ht="15.75" customHeight="1" x14ac:dyDescent="0.25">
      <c r="A747" s="210"/>
      <c r="B747" s="210"/>
      <c r="C747" s="210"/>
      <c r="D747" s="210"/>
      <c r="E747" s="210"/>
      <c r="F747" s="210"/>
      <c r="G747" s="210"/>
      <c r="H747" s="210"/>
      <c r="I747" s="210"/>
      <c r="J747" s="210"/>
      <c r="K747" s="210"/>
      <c r="L747" s="210"/>
      <c r="M747" s="210"/>
      <c r="N747" s="210"/>
      <c r="O747" s="210"/>
      <c r="P747" s="210"/>
      <c r="Q747" s="210"/>
      <c r="R747" s="210"/>
      <c r="S747" s="210"/>
      <c r="T747" s="210"/>
      <c r="U747" s="210"/>
      <c r="V747" s="210"/>
      <c r="W747" s="210"/>
      <c r="X747" s="210"/>
      <c r="Y747" s="210"/>
      <c r="Z747" s="210"/>
    </row>
    <row r="748" spans="1:26" ht="15.75" customHeight="1" x14ac:dyDescent="0.25">
      <c r="A748" s="210"/>
      <c r="B748" s="210"/>
      <c r="C748" s="210"/>
      <c r="D748" s="210"/>
      <c r="E748" s="210"/>
      <c r="F748" s="210"/>
      <c r="G748" s="210"/>
      <c r="H748" s="210"/>
      <c r="I748" s="210"/>
      <c r="J748" s="210"/>
      <c r="K748" s="210"/>
      <c r="L748" s="210"/>
      <c r="M748" s="210"/>
      <c r="N748" s="210"/>
      <c r="O748" s="210"/>
      <c r="P748" s="210"/>
      <c r="Q748" s="210"/>
      <c r="R748" s="210"/>
      <c r="S748" s="210"/>
      <c r="T748" s="210"/>
      <c r="U748" s="210"/>
      <c r="V748" s="210"/>
      <c r="W748" s="210"/>
      <c r="X748" s="210"/>
      <c r="Y748" s="210"/>
      <c r="Z748" s="210"/>
    </row>
    <row r="749" spans="1:26" ht="15.75" customHeight="1" x14ac:dyDescent="0.25">
      <c r="A749" s="210"/>
      <c r="B749" s="210"/>
      <c r="C749" s="210"/>
      <c r="D749" s="210"/>
      <c r="E749" s="210"/>
      <c r="F749" s="210"/>
      <c r="G749" s="210"/>
      <c r="H749" s="210"/>
      <c r="I749" s="210"/>
      <c r="J749" s="210"/>
      <c r="K749" s="210"/>
      <c r="L749" s="210"/>
      <c r="M749" s="210"/>
      <c r="N749" s="210"/>
      <c r="O749" s="210"/>
      <c r="P749" s="210"/>
      <c r="Q749" s="210"/>
      <c r="R749" s="210"/>
      <c r="S749" s="210"/>
      <c r="T749" s="210"/>
      <c r="U749" s="210"/>
      <c r="V749" s="210"/>
      <c r="W749" s="210"/>
      <c r="X749" s="210"/>
      <c r="Y749" s="210"/>
      <c r="Z749" s="210"/>
    </row>
    <row r="750" spans="1:26" ht="15.75" customHeight="1" x14ac:dyDescent="0.25">
      <c r="A750" s="210"/>
      <c r="B750" s="210"/>
      <c r="C750" s="210"/>
      <c r="D750" s="210"/>
      <c r="E750" s="210"/>
      <c r="F750" s="210"/>
      <c r="G750" s="210"/>
      <c r="H750" s="210"/>
      <c r="I750" s="210"/>
      <c r="J750" s="210"/>
      <c r="K750" s="210"/>
      <c r="L750" s="210"/>
      <c r="M750" s="210"/>
      <c r="N750" s="210"/>
      <c r="O750" s="210"/>
      <c r="P750" s="210"/>
      <c r="Q750" s="210"/>
      <c r="R750" s="210"/>
      <c r="S750" s="210"/>
      <c r="T750" s="210"/>
      <c r="U750" s="210"/>
      <c r="V750" s="210"/>
      <c r="W750" s="210"/>
      <c r="X750" s="210"/>
      <c r="Y750" s="210"/>
      <c r="Z750" s="210"/>
    </row>
    <row r="751" spans="1:26" ht="15.75" customHeight="1" x14ac:dyDescent="0.25">
      <c r="A751" s="210"/>
      <c r="B751" s="210"/>
      <c r="C751" s="210"/>
      <c r="D751" s="210"/>
      <c r="E751" s="210"/>
      <c r="F751" s="210"/>
      <c r="G751" s="210"/>
      <c r="H751" s="210"/>
      <c r="I751" s="210"/>
      <c r="J751" s="210"/>
      <c r="K751" s="210"/>
      <c r="L751" s="210"/>
      <c r="M751" s="210"/>
      <c r="N751" s="210"/>
      <c r="O751" s="210"/>
      <c r="P751" s="210"/>
      <c r="Q751" s="210"/>
      <c r="R751" s="210"/>
      <c r="S751" s="210"/>
      <c r="T751" s="210"/>
      <c r="U751" s="210"/>
      <c r="V751" s="210"/>
      <c r="W751" s="210"/>
      <c r="X751" s="210"/>
      <c r="Y751" s="210"/>
      <c r="Z751" s="210"/>
    </row>
    <row r="752" spans="1:26" ht="15.75" customHeight="1" x14ac:dyDescent="0.25">
      <c r="A752" s="210"/>
      <c r="B752" s="210"/>
      <c r="C752" s="210"/>
      <c r="D752" s="210"/>
      <c r="E752" s="210"/>
      <c r="F752" s="210"/>
      <c r="G752" s="210"/>
      <c r="H752" s="210"/>
      <c r="I752" s="210"/>
      <c r="J752" s="210"/>
      <c r="K752" s="210"/>
      <c r="L752" s="210"/>
      <c r="M752" s="210"/>
      <c r="N752" s="210"/>
      <c r="O752" s="210"/>
      <c r="P752" s="210"/>
      <c r="Q752" s="210"/>
      <c r="R752" s="210"/>
      <c r="S752" s="210"/>
      <c r="T752" s="210"/>
      <c r="U752" s="210"/>
      <c r="V752" s="210"/>
      <c r="W752" s="210"/>
      <c r="X752" s="210"/>
      <c r="Y752" s="210"/>
      <c r="Z752" s="210"/>
    </row>
    <row r="753" spans="1:26" ht="15.75" customHeight="1" x14ac:dyDescent="0.25">
      <c r="A753" s="210"/>
      <c r="B753" s="210"/>
      <c r="C753" s="210"/>
      <c r="D753" s="210"/>
      <c r="E753" s="210"/>
      <c r="F753" s="210"/>
      <c r="G753" s="210"/>
      <c r="H753" s="210"/>
      <c r="I753" s="210"/>
      <c r="J753" s="210"/>
      <c r="K753" s="210"/>
      <c r="L753" s="210"/>
      <c r="M753" s="210"/>
      <c r="N753" s="210"/>
      <c r="O753" s="210"/>
      <c r="P753" s="210"/>
      <c r="Q753" s="210"/>
      <c r="R753" s="210"/>
      <c r="S753" s="210"/>
      <c r="T753" s="210"/>
      <c r="U753" s="210"/>
      <c r="V753" s="210"/>
      <c r="W753" s="210"/>
      <c r="X753" s="210"/>
      <c r="Y753" s="210"/>
      <c r="Z753" s="210"/>
    </row>
    <row r="754" spans="1:26" ht="15.75" customHeight="1" x14ac:dyDescent="0.25">
      <c r="A754" s="210"/>
      <c r="B754" s="210"/>
      <c r="C754" s="210"/>
      <c r="D754" s="210"/>
      <c r="E754" s="210"/>
      <c r="F754" s="210"/>
      <c r="G754" s="210"/>
      <c r="H754" s="210"/>
      <c r="I754" s="210"/>
      <c r="J754" s="210"/>
      <c r="K754" s="210"/>
      <c r="L754" s="210"/>
      <c r="M754" s="210"/>
      <c r="N754" s="210"/>
      <c r="O754" s="210"/>
      <c r="P754" s="210"/>
      <c r="Q754" s="210"/>
      <c r="R754" s="210"/>
      <c r="S754" s="210"/>
      <c r="T754" s="210"/>
      <c r="U754" s="210"/>
      <c r="V754" s="210"/>
      <c r="W754" s="210"/>
      <c r="X754" s="210"/>
      <c r="Y754" s="210"/>
      <c r="Z754" s="210"/>
    </row>
    <row r="755" spans="1:26" ht="15.75" customHeight="1" x14ac:dyDescent="0.25">
      <c r="A755" s="210"/>
      <c r="B755" s="210"/>
      <c r="C755" s="210"/>
      <c r="D755" s="210"/>
      <c r="E755" s="210"/>
      <c r="F755" s="210"/>
      <c r="G755" s="210"/>
      <c r="H755" s="210"/>
      <c r="I755" s="210"/>
      <c r="J755" s="210"/>
      <c r="K755" s="210"/>
      <c r="L755" s="210"/>
      <c r="M755" s="210"/>
      <c r="N755" s="210"/>
      <c r="O755" s="210"/>
      <c r="P755" s="210"/>
      <c r="Q755" s="210"/>
      <c r="R755" s="210"/>
      <c r="S755" s="210"/>
      <c r="T755" s="210"/>
      <c r="U755" s="210"/>
      <c r="V755" s="210"/>
      <c r="W755" s="210"/>
      <c r="X755" s="210"/>
      <c r="Y755" s="210"/>
      <c r="Z755" s="210"/>
    </row>
    <row r="756" spans="1:26" ht="15.75" customHeight="1" x14ac:dyDescent="0.25">
      <c r="A756" s="210"/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210"/>
      <c r="P756" s="210"/>
      <c r="Q756" s="210"/>
      <c r="R756" s="210"/>
      <c r="S756" s="210"/>
      <c r="T756" s="210"/>
      <c r="U756" s="210"/>
      <c r="V756" s="210"/>
      <c r="W756" s="210"/>
      <c r="X756" s="210"/>
      <c r="Y756" s="210"/>
      <c r="Z756" s="210"/>
    </row>
    <row r="757" spans="1:26" ht="15.75" customHeight="1" x14ac:dyDescent="0.25">
      <c r="A757" s="210"/>
      <c r="B757" s="210"/>
      <c r="C757" s="210"/>
      <c r="D757" s="210"/>
      <c r="E757" s="210"/>
      <c r="F757" s="210"/>
      <c r="G757" s="210"/>
      <c r="H757" s="210"/>
      <c r="I757" s="210"/>
      <c r="J757" s="210"/>
      <c r="K757" s="210"/>
      <c r="L757" s="210"/>
      <c r="M757" s="210"/>
      <c r="N757" s="210"/>
      <c r="O757" s="210"/>
      <c r="P757" s="210"/>
      <c r="Q757" s="210"/>
      <c r="R757" s="210"/>
      <c r="S757" s="210"/>
      <c r="T757" s="210"/>
      <c r="U757" s="210"/>
      <c r="V757" s="210"/>
      <c r="W757" s="210"/>
      <c r="X757" s="210"/>
      <c r="Y757" s="210"/>
      <c r="Z757" s="210"/>
    </row>
    <row r="758" spans="1:26" ht="15.75" customHeight="1" x14ac:dyDescent="0.25">
      <c r="A758" s="210"/>
      <c r="B758" s="210"/>
      <c r="C758" s="210"/>
      <c r="D758" s="210"/>
      <c r="E758" s="210"/>
      <c r="F758" s="210"/>
      <c r="G758" s="210"/>
      <c r="H758" s="210"/>
      <c r="I758" s="210"/>
      <c r="J758" s="210"/>
      <c r="K758" s="210"/>
      <c r="L758" s="210"/>
      <c r="M758" s="210"/>
      <c r="N758" s="210"/>
      <c r="O758" s="210"/>
      <c r="P758" s="210"/>
      <c r="Q758" s="210"/>
      <c r="R758" s="210"/>
      <c r="S758" s="210"/>
      <c r="T758" s="210"/>
      <c r="U758" s="210"/>
      <c r="V758" s="210"/>
      <c r="W758" s="210"/>
      <c r="X758" s="210"/>
      <c r="Y758" s="210"/>
      <c r="Z758" s="210"/>
    </row>
    <row r="759" spans="1:26" ht="15.75" customHeight="1" x14ac:dyDescent="0.25">
      <c r="A759" s="210"/>
      <c r="B759" s="210"/>
      <c r="C759" s="210"/>
      <c r="D759" s="210"/>
      <c r="E759" s="210"/>
      <c r="F759" s="210"/>
      <c r="G759" s="210"/>
      <c r="H759" s="210"/>
      <c r="I759" s="210"/>
      <c r="J759" s="210"/>
      <c r="K759" s="210"/>
      <c r="L759" s="210"/>
      <c r="M759" s="210"/>
      <c r="N759" s="210"/>
      <c r="O759" s="210"/>
      <c r="P759" s="210"/>
      <c r="Q759" s="210"/>
      <c r="R759" s="210"/>
      <c r="S759" s="210"/>
      <c r="T759" s="210"/>
      <c r="U759" s="210"/>
      <c r="V759" s="210"/>
      <c r="W759" s="210"/>
      <c r="X759" s="210"/>
      <c r="Y759" s="210"/>
      <c r="Z759" s="210"/>
    </row>
    <row r="760" spans="1:26" ht="15.75" customHeight="1" x14ac:dyDescent="0.25">
      <c r="A760" s="210"/>
      <c r="B760" s="210"/>
      <c r="C760" s="210"/>
      <c r="D760" s="210"/>
      <c r="E760" s="210"/>
      <c r="F760" s="210"/>
      <c r="G760" s="210"/>
      <c r="H760" s="210"/>
      <c r="I760" s="210"/>
      <c r="J760" s="210"/>
      <c r="K760" s="210"/>
      <c r="L760" s="210"/>
      <c r="M760" s="210"/>
      <c r="N760" s="210"/>
      <c r="O760" s="210"/>
      <c r="P760" s="210"/>
      <c r="Q760" s="210"/>
      <c r="R760" s="210"/>
      <c r="S760" s="210"/>
      <c r="T760" s="210"/>
      <c r="U760" s="210"/>
      <c r="V760" s="210"/>
      <c r="W760" s="210"/>
      <c r="X760" s="210"/>
      <c r="Y760" s="210"/>
      <c r="Z760" s="210"/>
    </row>
    <row r="761" spans="1:26" ht="15.75" customHeight="1" x14ac:dyDescent="0.25">
      <c r="A761" s="210"/>
      <c r="B761" s="210"/>
      <c r="C761" s="210"/>
      <c r="D761" s="210"/>
      <c r="E761" s="210"/>
      <c r="F761" s="210"/>
      <c r="G761" s="210"/>
      <c r="H761" s="210"/>
      <c r="I761" s="210"/>
      <c r="J761" s="210"/>
      <c r="K761" s="210"/>
      <c r="L761" s="210"/>
      <c r="M761" s="210"/>
      <c r="N761" s="210"/>
      <c r="O761" s="210"/>
      <c r="P761" s="210"/>
      <c r="Q761" s="210"/>
      <c r="R761" s="210"/>
      <c r="S761" s="210"/>
      <c r="T761" s="210"/>
      <c r="U761" s="210"/>
      <c r="V761" s="210"/>
      <c r="W761" s="210"/>
      <c r="X761" s="210"/>
      <c r="Y761" s="210"/>
      <c r="Z761" s="210"/>
    </row>
    <row r="762" spans="1:26" ht="15.75" customHeight="1" x14ac:dyDescent="0.25">
      <c r="A762" s="210"/>
      <c r="B762" s="210"/>
      <c r="C762" s="210"/>
      <c r="D762" s="210"/>
      <c r="E762" s="210"/>
      <c r="F762" s="210"/>
      <c r="G762" s="210"/>
      <c r="H762" s="210"/>
      <c r="I762" s="210"/>
      <c r="J762" s="210"/>
      <c r="K762" s="210"/>
      <c r="L762" s="210"/>
      <c r="M762" s="210"/>
      <c r="N762" s="210"/>
      <c r="O762" s="210"/>
      <c r="P762" s="210"/>
      <c r="Q762" s="210"/>
      <c r="R762" s="210"/>
      <c r="S762" s="210"/>
      <c r="T762" s="210"/>
      <c r="U762" s="210"/>
      <c r="V762" s="210"/>
      <c r="W762" s="210"/>
      <c r="X762" s="210"/>
      <c r="Y762" s="210"/>
      <c r="Z762" s="210"/>
    </row>
    <row r="763" spans="1:26" ht="15.75" customHeight="1" x14ac:dyDescent="0.25">
      <c r="A763" s="210"/>
      <c r="B763" s="210"/>
      <c r="C763" s="210"/>
      <c r="D763" s="210"/>
      <c r="E763" s="210"/>
      <c r="F763" s="210"/>
      <c r="G763" s="210"/>
      <c r="H763" s="210"/>
      <c r="I763" s="210"/>
      <c r="J763" s="210"/>
      <c r="K763" s="210"/>
      <c r="L763" s="210"/>
      <c r="M763" s="210"/>
      <c r="N763" s="210"/>
      <c r="O763" s="210"/>
      <c r="P763" s="210"/>
      <c r="Q763" s="210"/>
      <c r="R763" s="210"/>
      <c r="S763" s="210"/>
      <c r="T763" s="210"/>
      <c r="U763" s="210"/>
      <c r="V763" s="210"/>
      <c r="W763" s="210"/>
      <c r="X763" s="210"/>
      <c r="Y763" s="210"/>
      <c r="Z763" s="210"/>
    </row>
    <row r="764" spans="1:26" ht="15.75" customHeight="1" x14ac:dyDescent="0.25">
      <c r="A764" s="210"/>
      <c r="B764" s="210"/>
      <c r="C764" s="210"/>
      <c r="D764" s="210"/>
      <c r="E764" s="210"/>
      <c r="F764" s="210"/>
      <c r="G764" s="210"/>
      <c r="H764" s="210"/>
      <c r="I764" s="210"/>
      <c r="J764" s="210"/>
      <c r="K764" s="210"/>
      <c r="L764" s="210"/>
      <c r="M764" s="210"/>
      <c r="N764" s="210"/>
      <c r="O764" s="210"/>
      <c r="P764" s="210"/>
      <c r="Q764" s="210"/>
      <c r="R764" s="210"/>
      <c r="S764" s="210"/>
      <c r="T764" s="210"/>
      <c r="U764" s="210"/>
      <c r="V764" s="210"/>
      <c r="W764" s="210"/>
      <c r="X764" s="210"/>
      <c r="Y764" s="210"/>
      <c r="Z764" s="210"/>
    </row>
    <row r="765" spans="1:26" ht="15.75" customHeight="1" x14ac:dyDescent="0.25">
      <c r="A765" s="210"/>
      <c r="B765" s="210"/>
      <c r="C765" s="210"/>
      <c r="D765" s="210"/>
      <c r="E765" s="210"/>
      <c r="F765" s="210"/>
      <c r="G765" s="210"/>
      <c r="H765" s="210"/>
      <c r="I765" s="210"/>
      <c r="J765" s="210"/>
      <c r="K765" s="210"/>
      <c r="L765" s="210"/>
      <c r="M765" s="210"/>
      <c r="N765" s="210"/>
      <c r="O765" s="210"/>
      <c r="P765" s="210"/>
      <c r="Q765" s="210"/>
      <c r="R765" s="210"/>
      <c r="S765" s="210"/>
      <c r="T765" s="210"/>
      <c r="U765" s="210"/>
      <c r="V765" s="210"/>
      <c r="W765" s="210"/>
      <c r="X765" s="210"/>
      <c r="Y765" s="210"/>
      <c r="Z765" s="210"/>
    </row>
    <row r="766" spans="1:26" ht="15.75" customHeight="1" x14ac:dyDescent="0.25">
      <c r="A766" s="210"/>
      <c r="B766" s="210"/>
      <c r="C766" s="210"/>
      <c r="D766" s="210"/>
      <c r="E766" s="210"/>
      <c r="F766" s="210"/>
      <c r="G766" s="210"/>
      <c r="H766" s="210"/>
      <c r="I766" s="210"/>
      <c r="J766" s="210"/>
      <c r="K766" s="210"/>
      <c r="L766" s="210"/>
      <c r="M766" s="210"/>
      <c r="N766" s="210"/>
      <c r="O766" s="210"/>
      <c r="P766" s="210"/>
      <c r="Q766" s="210"/>
      <c r="R766" s="210"/>
      <c r="S766" s="210"/>
      <c r="T766" s="210"/>
      <c r="U766" s="210"/>
      <c r="V766" s="210"/>
      <c r="W766" s="210"/>
      <c r="X766" s="210"/>
      <c r="Y766" s="210"/>
      <c r="Z766" s="210"/>
    </row>
    <row r="767" spans="1:26" ht="15.75" customHeight="1" x14ac:dyDescent="0.25">
      <c r="A767" s="210"/>
      <c r="B767" s="210"/>
      <c r="C767" s="210"/>
      <c r="D767" s="210"/>
      <c r="E767" s="210"/>
      <c r="F767" s="210"/>
      <c r="G767" s="210"/>
      <c r="H767" s="210"/>
      <c r="I767" s="210"/>
      <c r="J767" s="210"/>
      <c r="K767" s="210"/>
      <c r="L767" s="210"/>
      <c r="M767" s="210"/>
      <c r="N767" s="210"/>
      <c r="O767" s="210"/>
      <c r="P767" s="210"/>
      <c r="Q767" s="210"/>
      <c r="R767" s="210"/>
      <c r="S767" s="210"/>
      <c r="T767" s="210"/>
      <c r="U767" s="210"/>
      <c r="V767" s="210"/>
      <c r="W767" s="210"/>
      <c r="X767" s="210"/>
      <c r="Y767" s="210"/>
      <c r="Z767" s="210"/>
    </row>
    <row r="768" spans="1:26" ht="15.75" customHeight="1" x14ac:dyDescent="0.25">
      <c r="A768" s="210"/>
      <c r="B768" s="210"/>
      <c r="C768" s="210"/>
      <c r="D768" s="210"/>
      <c r="E768" s="210"/>
      <c r="F768" s="210"/>
      <c r="G768" s="210"/>
      <c r="H768" s="210"/>
      <c r="I768" s="210"/>
      <c r="J768" s="210"/>
      <c r="K768" s="210"/>
      <c r="L768" s="210"/>
      <c r="M768" s="210"/>
      <c r="N768" s="210"/>
      <c r="O768" s="210"/>
      <c r="P768" s="210"/>
      <c r="Q768" s="210"/>
      <c r="R768" s="210"/>
      <c r="S768" s="210"/>
      <c r="T768" s="210"/>
      <c r="U768" s="210"/>
      <c r="V768" s="210"/>
      <c r="W768" s="210"/>
      <c r="X768" s="210"/>
      <c r="Y768" s="210"/>
      <c r="Z768" s="210"/>
    </row>
    <row r="769" spans="1:26" ht="15.75" customHeight="1" x14ac:dyDescent="0.25">
      <c r="A769" s="210"/>
      <c r="B769" s="210"/>
      <c r="C769" s="210"/>
      <c r="D769" s="210"/>
      <c r="E769" s="210"/>
      <c r="F769" s="210"/>
      <c r="G769" s="210"/>
      <c r="H769" s="210"/>
      <c r="I769" s="210"/>
      <c r="J769" s="210"/>
      <c r="K769" s="210"/>
      <c r="L769" s="210"/>
      <c r="M769" s="210"/>
      <c r="N769" s="210"/>
      <c r="O769" s="210"/>
      <c r="P769" s="210"/>
      <c r="Q769" s="210"/>
      <c r="R769" s="210"/>
      <c r="S769" s="210"/>
      <c r="T769" s="210"/>
      <c r="U769" s="210"/>
      <c r="V769" s="210"/>
      <c r="W769" s="210"/>
      <c r="X769" s="210"/>
      <c r="Y769" s="210"/>
      <c r="Z769" s="210"/>
    </row>
    <row r="770" spans="1:26" ht="15.75" customHeight="1" x14ac:dyDescent="0.25">
      <c r="A770" s="210"/>
      <c r="B770" s="210"/>
      <c r="C770" s="210"/>
      <c r="D770" s="210"/>
      <c r="E770" s="210"/>
      <c r="F770" s="210"/>
      <c r="G770" s="210"/>
      <c r="H770" s="210"/>
      <c r="I770" s="210"/>
      <c r="J770" s="210"/>
      <c r="K770" s="210"/>
      <c r="L770" s="210"/>
      <c r="M770" s="210"/>
      <c r="N770" s="210"/>
      <c r="O770" s="210"/>
      <c r="P770" s="210"/>
      <c r="Q770" s="210"/>
      <c r="R770" s="210"/>
      <c r="S770" s="210"/>
      <c r="T770" s="210"/>
      <c r="U770" s="210"/>
      <c r="V770" s="210"/>
      <c r="W770" s="210"/>
      <c r="X770" s="210"/>
      <c r="Y770" s="210"/>
      <c r="Z770" s="210"/>
    </row>
    <row r="771" spans="1:26" ht="15.75" customHeight="1" x14ac:dyDescent="0.25">
      <c r="A771" s="210"/>
      <c r="B771" s="210"/>
      <c r="C771" s="210"/>
      <c r="D771" s="210"/>
      <c r="E771" s="210"/>
      <c r="F771" s="210"/>
      <c r="G771" s="210"/>
      <c r="H771" s="210"/>
      <c r="I771" s="210"/>
      <c r="J771" s="210"/>
      <c r="K771" s="210"/>
      <c r="L771" s="210"/>
      <c r="M771" s="210"/>
      <c r="N771" s="210"/>
      <c r="O771" s="210"/>
      <c r="P771" s="210"/>
      <c r="Q771" s="210"/>
      <c r="R771" s="210"/>
      <c r="S771" s="210"/>
      <c r="T771" s="210"/>
      <c r="U771" s="210"/>
      <c r="V771" s="210"/>
      <c r="W771" s="210"/>
      <c r="X771" s="210"/>
      <c r="Y771" s="210"/>
      <c r="Z771" s="210"/>
    </row>
    <row r="772" spans="1:26" ht="15.75" customHeight="1" x14ac:dyDescent="0.25">
      <c r="A772" s="210"/>
      <c r="B772" s="210"/>
      <c r="C772" s="210"/>
      <c r="D772" s="210"/>
      <c r="E772" s="210"/>
      <c r="F772" s="210"/>
      <c r="G772" s="210"/>
      <c r="H772" s="210"/>
      <c r="I772" s="210"/>
      <c r="J772" s="210"/>
      <c r="K772" s="210"/>
      <c r="L772" s="210"/>
      <c r="M772" s="210"/>
      <c r="N772" s="210"/>
      <c r="O772" s="210"/>
      <c r="P772" s="210"/>
      <c r="Q772" s="210"/>
      <c r="R772" s="210"/>
      <c r="S772" s="210"/>
      <c r="T772" s="210"/>
      <c r="U772" s="210"/>
      <c r="V772" s="210"/>
      <c r="W772" s="210"/>
      <c r="X772" s="210"/>
      <c r="Y772" s="210"/>
      <c r="Z772" s="210"/>
    </row>
    <row r="773" spans="1:26" ht="15.75" customHeight="1" x14ac:dyDescent="0.25">
      <c r="A773" s="210"/>
      <c r="B773" s="210"/>
      <c r="C773" s="210"/>
      <c r="D773" s="210"/>
      <c r="E773" s="210"/>
      <c r="F773" s="210"/>
      <c r="G773" s="210"/>
      <c r="H773" s="210"/>
      <c r="I773" s="210"/>
      <c r="J773" s="210"/>
      <c r="K773" s="210"/>
      <c r="L773" s="210"/>
      <c r="M773" s="210"/>
      <c r="N773" s="210"/>
      <c r="O773" s="210"/>
      <c r="P773" s="210"/>
      <c r="Q773" s="210"/>
      <c r="R773" s="210"/>
      <c r="S773" s="210"/>
      <c r="T773" s="210"/>
      <c r="U773" s="210"/>
      <c r="V773" s="210"/>
      <c r="W773" s="210"/>
      <c r="X773" s="210"/>
      <c r="Y773" s="210"/>
      <c r="Z773" s="210"/>
    </row>
    <row r="774" spans="1:26" ht="15.75" customHeight="1" x14ac:dyDescent="0.25">
      <c r="A774" s="210"/>
      <c r="B774" s="210"/>
      <c r="C774" s="210"/>
      <c r="D774" s="210"/>
      <c r="E774" s="210"/>
      <c r="F774" s="210"/>
      <c r="G774" s="210"/>
      <c r="H774" s="210"/>
      <c r="I774" s="210"/>
      <c r="J774" s="210"/>
      <c r="K774" s="210"/>
      <c r="L774" s="210"/>
      <c r="M774" s="210"/>
      <c r="N774" s="210"/>
      <c r="O774" s="210"/>
      <c r="P774" s="210"/>
      <c r="Q774" s="210"/>
      <c r="R774" s="210"/>
      <c r="S774" s="210"/>
      <c r="T774" s="210"/>
      <c r="U774" s="210"/>
      <c r="V774" s="210"/>
      <c r="W774" s="210"/>
      <c r="X774" s="210"/>
      <c r="Y774" s="210"/>
      <c r="Z774" s="210"/>
    </row>
    <row r="775" spans="1:26" ht="15.75" customHeight="1" x14ac:dyDescent="0.25">
      <c r="A775" s="210"/>
      <c r="B775" s="210"/>
      <c r="C775" s="210"/>
      <c r="D775" s="210"/>
      <c r="E775" s="210"/>
      <c r="F775" s="210"/>
      <c r="G775" s="210"/>
      <c r="H775" s="210"/>
      <c r="I775" s="210"/>
      <c r="J775" s="210"/>
      <c r="K775" s="210"/>
      <c r="L775" s="210"/>
      <c r="M775" s="210"/>
      <c r="N775" s="210"/>
      <c r="O775" s="210"/>
      <c r="P775" s="210"/>
      <c r="Q775" s="210"/>
      <c r="R775" s="210"/>
      <c r="S775" s="210"/>
      <c r="T775" s="210"/>
      <c r="U775" s="210"/>
      <c r="V775" s="210"/>
      <c r="W775" s="210"/>
      <c r="X775" s="210"/>
      <c r="Y775" s="210"/>
      <c r="Z775" s="210"/>
    </row>
    <row r="776" spans="1:26" ht="15.75" customHeight="1" x14ac:dyDescent="0.25">
      <c r="A776" s="210"/>
      <c r="B776" s="210"/>
      <c r="C776" s="210"/>
      <c r="D776" s="210"/>
      <c r="E776" s="210"/>
      <c r="F776" s="210"/>
      <c r="G776" s="210"/>
      <c r="H776" s="210"/>
      <c r="I776" s="210"/>
      <c r="J776" s="210"/>
      <c r="K776" s="210"/>
      <c r="L776" s="210"/>
      <c r="M776" s="210"/>
      <c r="N776" s="210"/>
      <c r="O776" s="210"/>
      <c r="P776" s="210"/>
      <c r="Q776" s="210"/>
      <c r="R776" s="210"/>
      <c r="S776" s="210"/>
      <c r="T776" s="210"/>
      <c r="U776" s="210"/>
      <c r="V776" s="210"/>
      <c r="W776" s="210"/>
      <c r="X776" s="210"/>
      <c r="Y776" s="210"/>
      <c r="Z776" s="210"/>
    </row>
    <row r="777" spans="1:26" ht="15.75" customHeight="1" x14ac:dyDescent="0.25">
      <c r="A777" s="210"/>
      <c r="B777" s="210"/>
      <c r="C777" s="210"/>
      <c r="D777" s="210"/>
      <c r="E777" s="210"/>
      <c r="F777" s="210"/>
      <c r="G777" s="210"/>
      <c r="H777" s="210"/>
      <c r="I777" s="210"/>
      <c r="J777" s="210"/>
      <c r="K777" s="210"/>
      <c r="L777" s="210"/>
      <c r="M777" s="210"/>
      <c r="N777" s="210"/>
      <c r="O777" s="210"/>
      <c r="P777" s="210"/>
      <c r="Q777" s="210"/>
      <c r="R777" s="210"/>
      <c r="S777" s="210"/>
      <c r="T777" s="210"/>
      <c r="U777" s="210"/>
      <c r="V777" s="210"/>
      <c r="W777" s="210"/>
      <c r="X777" s="210"/>
      <c r="Y777" s="210"/>
      <c r="Z777" s="210"/>
    </row>
    <row r="778" spans="1:26" ht="15.75" customHeight="1" x14ac:dyDescent="0.25">
      <c r="A778" s="210"/>
      <c r="B778" s="210"/>
      <c r="C778" s="210"/>
      <c r="D778" s="210"/>
      <c r="E778" s="210"/>
      <c r="F778" s="210"/>
      <c r="G778" s="210"/>
      <c r="H778" s="210"/>
      <c r="I778" s="210"/>
      <c r="J778" s="210"/>
      <c r="K778" s="210"/>
      <c r="L778" s="210"/>
      <c r="M778" s="210"/>
      <c r="N778" s="210"/>
      <c r="O778" s="210"/>
      <c r="P778" s="210"/>
      <c r="Q778" s="210"/>
      <c r="R778" s="210"/>
      <c r="S778" s="210"/>
      <c r="T778" s="210"/>
      <c r="U778" s="210"/>
      <c r="V778" s="210"/>
      <c r="W778" s="210"/>
      <c r="X778" s="210"/>
      <c r="Y778" s="210"/>
      <c r="Z778" s="210"/>
    </row>
    <row r="779" spans="1:26" ht="15.75" customHeight="1" x14ac:dyDescent="0.25">
      <c r="A779" s="210"/>
      <c r="B779" s="210"/>
      <c r="C779" s="210"/>
      <c r="D779" s="210"/>
      <c r="E779" s="210"/>
      <c r="F779" s="210"/>
      <c r="G779" s="210"/>
      <c r="H779" s="210"/>
      <c r="I779" s="210"/>
      <c r="J779" s="210"/>
      <c r="K779" s="210"/>
      <c r="L779" s="210"/>
      <c r="M779" s="210"/>
      <c r="N779" s="210"/>
      <c r="O779" s="210"/>
      <c r="P779" s="210"/>
      <c r="Q779" s="210"/>
      <c r="R779" s="210"/>
      <c r="S779" s="210"/>
      <c r="T779" s="210"/>
      <c r="U779" s="210"/>
      <c r="V779" s="210"/>
      <c r="W779" s="210"/>
      <c r="X779" s="210"/>
      <c r="Y779" s="210"/>
      <c r="Z779" s="210"/>
    </row>
    <row r="780" spans="1:26" ht="15.75" customHeight="1" x14ac:dyDescent="0.25">
      <c r="A780" s="210"/>
      <c r="B780" s="210"/>
      <c r="C780" s="210"/>
      <c r="D780" s="210"/>
      <c r="E780" s="210"/>
      <c r="F780" s="210"/>
      <c r="G780" s="210"/>
      <c r="H780" s="210"/>
      <c r="I780" s="210"/>
      <c r="J780" s="210"/>
      <c r="K780" s="210"/>
      <c r="L780" s="210"/>
      <c r="M780" s="210"/>
      <c r="N780" s="210"/>
      <c r="O780" s="210"/>
      <c r="P780" s="210"/>
      <c r="Q780" s="210"/>
      <c r="R780" s="210"/>
      <c r="S780" s="210"/>
      <c r="T780" s="210"/>
      <c r="U780" s="210"/>
      <c r="V780" s="210"/>
      <c r="W780" s="210"/>
      <c r="X780" s="210"/>
      <c r="Y780" s="210"/>
      <c r="Z780" s="210"/>
    </row>
    <row r="781" spans="1:26" ht="15.75" customHeight="1" x14ac:dyDescent="0.25">
      <c r="A781" s="210"/>
      <c r="B781" s="210"/>
      <c r="C781" s="210"/>
      <c r="D781" s="210"/>
      <c r="E781" s="210"/>
      <c r="F781" s="210"/>
      <c r="G781" s="210"/>
      <c r="H781" s="210"/>
      <c r="I781" s="210"/>
      <c r="J781" s="210"/>
      <c r="K781" s="210"/>
      <c r="L781" s="210"/>
      <c r="M781" s="210"/>
      <c r="N781" s="210"/>
      <c r="O781" s="210"/>
      <c r="P781" s="210"/>
      <c r="Q781" s="210"/>
      <c r="R781" s="210"/>
      <c r="S781" s="210"/>
      <c r="T781" s="210"/>
      <c r="U781" s="210"/>
      <c r="V781" s="210"/>
      <c r="W781" s="210"/>
      <c r="X781" s="210"/>
      <c r="Y781" s="210"/>
      <c r="Z781" s="210"/>
    </row>
    <row r="782" spans="1:26" ht="15.75" customHeight="1" x14ac:dyDescent="0.25">
      <c r="A782" s="210"/>
      <c r="B782" s="210"/>
      <c r="C782" s="210"/>
      <c r="D782" s="210"/>
      <c r="E782" s="210"/>
      <c r="F782" s="210"/>
      <c r="G782" s="210"/>
      <c r="H782" s="210"/>
      <c r="I782" s="210"/>
      <c r="J782" s="210"/>
      <c r="K782" s="210"/>
      <c r="L782" s="210"/>
      <c r="M782" s="210"/>
      <c r="N782" s="210"/>
      <c r="O782" s="210"/>
      <c r="P782" s="210"/>
      <c r="Q782" s="210"/>
      <c r="R782" s="210"/>
      <c r="S782" s="210"/>
      <c r="T782" s="210"/>
      <c r="U782" s="210"/>
      <c r="V782" s="210"/>
      <c r="W782" s="210"/>
      <c r="X782" s="210"/>
      <c r="Y782" s="210"/>
      <c r="Z782" s="210"/>
    </row>
    <row r="783" spans="1:26" ht="15.75" customHeight="1" x14ac:dyDescent="0.25">
      <c r="A783" s="210"/>
      <c r="B783" s="210"/>
      <c r="C783" s="210"/>
      <c r="D783" s="210"/>
      <c r="E783" s="210"/>
      <c r="F783" s="210"/>
      <c r="G783" s="210"/>
      <c r="H783" s="210"/>
      <c r="I783" s="210"/>
      <c r="J783" s="210"/>
      <c r="K783" s="210"/>
      <c r="L783" s="210"/>
      <c r="M783" s="210"/>
      <c r="N783" s="210"/>
      <c r="O783" s="210"/>
      <c r="P783" s="210"/>
      <c r="Q783" s="210"/>
      <c r="R783" s="210"/>
      <c r="S783" s="210"/>
      <c r="T783" s="210"/>
      <c r="U783" s="210"/>
      <c r="V783" s="210"/>
      <c r="W783" s="210"/>
      <c r="X783" s="210"/>
      <c r="Y783" s="210"/>
      <c r="Z783" s="210"/>
    </row>
    <row r="784" spans="1:26" ht="15.75" customHeight="1" x14ac:dyDescent="0.25">
      <c r="A784" s="210"/>
      <c r="B784" s="210"/>
      <c r="C784" s="210"/>
      <c r="D784" s="210"/>
      <c r="E784" s="210"/>
      <c r="F784" s="210"/>
      <c r="G784" s="210"/>
      <c r="H784" s="210"/>
      <c r="I784" s="210"/>
      <c r="J784" s="210"/>
      <c r="K784" s="210"/>
      <c r="L784" s="210"/>
      <c r="M784" s="210"/>
      <c r="N784" s="210"/>
      <c r="O784" s="210"/>
      <c r="P784" s="210"/>
      <c r="Q784" s="210"/>
      <c r="R784" s="210"/>
      <c r="S784" s="210"/>
      <c r="T784" s="210"/>
      <c r="U784" s="210"/>
      <c r="V784" s="210"/>
      <c r="W784" s="210"/>
      <c r="X784" s="210"/>
      <c r="Y784" s="210"/>
      <c r="Z784" s="210"/>
    </row>
    <row r="785" spans="1:26" ht="15.75" customHeight="1" x14ac:dyDescent="0.25">
      <c r="A785" s="210"/>
      <c r="B785" s="210"/>
      <c r="C785" s="210"/>
      <c r="D785" s="210"/>
      <c r="E785" s="210"/>
      <c r="F785" s="210"/>
      <c r="G785" s="210"/>
      <c r="H785" s="210"/>
      <c r="I785" s="210"/>
      <c r="J785" s="210"/>
      <c r="K785" s="210"/>
      <c r="L785" s="210"/>
      <c r="M785" s="210"/>
      <c r="N785" s="210"/>
      <c r="O785" s="210"/>
      <c r="P785" s="210"/>
      <c r="Q785" s="210"/>
      <c r="R785" s="210"/>
      <c r="S785" s="210"/>
      <c r="T785" s="210"/>
      <c r="U785" s="210"/>
      <c r="V785" s="210"/>
      <c r="W785" s="210"/>
      <c r="X785" s="210"/>
      <c r="Y785" s="210"/>
      <c r="Z785" s="210"/>
    </row>
    <row r="786" spans="1:26" ht="15.75" customHeight="1" x14ac:dyDescent="0.25">
      <c r="A786" s="210"/>
      <c r="B786" s="210"/>
      <c r="C786" s="210"/>
      <c r="D786" s="210"/>
      <c r="E786" s="210"/>
      <c r="F786" s="210"/>
      <c r="G786" s="210"/>
      <c r="H786" s="210"/>
      <c r="I786" s="210"/>
      <c r="J786" s="210"/>
      <c r="K786" s="210"/>
      <c r="L786" s="210"/>
      <c r="M786" s="210"/>
      <c r="N786" s="210"/>
      <c r="O786" s="210"/>
      <c r="P786" s="210"/>
      <c r="Q786" s="210"/>
      <c r="R786" s="210"/>
      <c r="S786" s="210"/>
      <c r="T786" s="210"/>
      <c r="U786" s="210"/>
      <c r="V786" s="210"/>
      <c r="W786" s="210"/>
      <c r="X786" s="210"/>
      <c r="Y786" s="210"/>
      <c r="Z786" s="210"/>
    </row>
    <row r="787" spans="1:26" ht="15.75" customHeight="1" x14ac:dyDescent="0.25">
      <c r="A787" s="210"/>
      <c r="B787" s="210"/>
      <c r="C787" s="210"/>
      <c r="D787" s="210"/>
      <c r="E787" s="210"/>
      <c r="F787" s="210"/>
      <c r="G787" s="210"/>
      <c r="H787" s="210"/>
      <c r="I787" s="210"/>
      <c r="J787" s="210"/>
      <c r="K787" s="210"/>
      <c r="L787" s="210"/>
      <c r="M787" s="210"/>
      <c r="N787" s="210"/>
      <c r="O787" s="210"/>
      <c r="P787" s="210"/>
      <c r="Q787" s="210"/>
      <c r="R787" s="210"/>
      <c r="S787" s="210"/>
      <c r="T787" s="210"/>
      <c r="U787" s="210"/>
      <c r="V787" s="210"/>
      <c r="W787" s="210"/>
      <c r="X787" s="210"/>
      <c r="Y787" s="210"/>
      <c r="Z787" s="210"/>
    </row>
    <row r="788" spans="1:26" ht="15.75" customHeight="1" x14ac:dyDescent="0.25">
      <c r="A788" s="210"/>
      <c r="B788" s="210"/>
      <c r="C788" s="210"/>
      <c r="D788" s="210"/>
      <c r="E788" s="210"/>
      <c r="F788" s="210"/>
      <c r="G788" s="210"/>
      <c r="H788" s="210"/>
      <c r="I788" s="210"/>
      <c r="J788" s="210"/>
      <c r="K788" s="210"/>
      <c r="L788" s="210"/>
      <c r="M788" s="210"/>
      <c r="N788" s="210"/>
      <c r="O788" s="210"/>
      <c r="P788" s="210"/>
      <c r="Q788" s="210"/>
      <c r="R788" s="210"/>
      <c r="S788" s="210"/>
      <c r="T788" s="210"/>
      <c r="U788" s="210"/>
      <c r="V788" s="210"/>
      <c r="W788" s="210"/>
      <c r="X788" s="210"/>
      <c r="Y788" s="210"/>
      <c r="Z788" s="210"/>
    </row>
    <row r="789" spans="1:26" ht="15.75" customHeight="1" x14ac:dyDescent="0.25">
      <c r="A789" s="210"/>
      <c r="B789" s="210"/>
      <c r="C789" s="210"/>
      <c r="D789" s="210"/>
      <c r="E789" s="210"/>
      <c r="F789" s="210"/>
      <c r="G789" s="210"/>
      <c r="H789" s="210"/>
      <c r="I789" s="210"/>
      <c r="J789" s="210"/>
      <c r="K789" s="210"/>
      <c r="L789" s="210"/>
      <c r="M789" s="210"/>
      <c r="N789" s="210"/>
      <c r="O789" s="210"/>
      <c r="P789" s="210"/>
      <c r="Q789" s="210"/>
      <c r="R789" s="210"/>
      <c r="S789" s="210"/>
      <c r="T789" s="210"/>
      <c r="U789" s="210"/>
      <c r="V789" s="210"/>
      <c r="W789" s="210"/>
      <c r="X789" s="210"/>
      <c r="Y789" s="210"/>
      <c r="Z789" s="210"/>
    </row>
    <row r="790" spans="1:26" ht="15.75" customHeight="1" x14ac:dyDescent="0.25">
      <c r="A790" s="210"/>
      <c r="B790" s="210"/>
      <c r="C790" s="210"/>
      <c r="D790" s="210"/>
      <c r="E790" s="210"/>
      <c r="F790" s="210"/>
      <c r="G790" s="210"/>
      <c r="H790" s="210"/>
      <c r="I790" s="210"/>
      <c r="J790" s="210"/>
      <c r="K790" s="210"/>
      <c r="L790" s="210"/>
      <c r="M790" s="210"/>
      <c r="N790" s="210"/>
      <c r="O790" s="210"/>
      <c r="P790" s="210"/>
      <c r="Q790" s="210"/>
      <c r="R790" s="210"/>
      <c r="S790" s="210"/>
      <c r="T790" s="210"/>
      <c r="U790" s="210"/>
      <c r="V790" s="210"/>
      <c r="W790" s="210"/>
      <c r="X790" s="210"/>
      <c r="Y790" s="210"/>
      <c r="Z790" s="210"/>
    </row>
    <row r="791" spans="1:26" ht="15.75" customHeight="1" x14ac:dyDescent="0.25">
      <c r="A791" s="210"/>
      <c r="B791" s="210"/>
      <c r="C791" s="210"/>
      <c r="D791" s="210"/>
      <c r="E791" s="210"/>
      <c r="F791" s="210"/>
      <c r="G791" s="210"/>
      <c r="H791" s="210"/>
      <c r="I791" s="210"/>
      <c r="J791" s="210"/>
      <c r="K791" s="210"/>
      <c r="L791" s="210"/>
      <c r="M791" s="210"/>
      <c r="N791" s="210"/>
      <c r="O791" s="210"/>
      <c r="P791" s="210"/>
      <c r="Q791" s="210"/>
      <c r="R791" s="210"/>
      <c r="S791" s="210"/>
      <c r="T791" s="210"/>
      <c r="U791" s="210"/>
      <c r="V791" s="210"/>
      <c r="W791" s="210"/>
      <c r="X791" s="210"/>
      <c r="Y791" s="210"/>
      <c r="Z791" s="210"/>
    </row>
    <row r="792" spans="1:26" ht="15.75" customHeight="1" x14ac:dyDescent="0.25">
      <c r="A792" s="210"/>
      <c r="B792" s="210"/>
      <c r="C792" s="210"/>
      <c r="D792" s="210"/>
      <c r="E792" s="210"/>
      <c r="F792" s="210"/>
      <c r="G792" s="210"/>
      <c r="H792" s="210"/>
      <c r="I792" s="210"/>
      <c r="J792" s="210"/>
      <c r="K792" s="210"/>
      <c r="L792" s="210"/>
      <c r="M792" s="210"/>
      <c r="N792" s="210"/>
      <c r="O792" s="210"/>
      <c r="P792" s="210"/>
      <c r="Q792" s="210"/>
      <c r="R792" s="210"/>
      <c r="S792" s="210"/>
      <c r="T792" s="210"/>
      <c r="U792" s="210"/>
      <c r="V792" s="210"/>
      <c r="W792" s="210"/>
      <c r="X792" s="210"/>
      <c r="Y792" s="210"/>
      <c r="Z792" s="210"/>
    </row>
    <row r="793" spans="1:26" ht="15.75" customHeight="1" x14ac:dyDescent="0.25">
      <c r="A793" s="210"/>
      <c r="B793" s="210"/>
      <c r="C793" s="210"/>
      <c r="D793" s="210"/>
      <c r="E793" s="210"/>
      <c r="F793" s="210"/>
      <c r="G793" s="210"/>
      <c r="H793" s="210"/>
      <c r="I793" s="210"/>
      <c r="J793" s="210"/>
      <c r="K793" s="210"/>
      <c r="L793" s="210"/>
      <c r="M793" s="210"/>
      <c r="N793" s="210"/>
      <c r="O793" s="210"/>
      <c r="P793" s="210"/>
      <c r="Q793" s="210"/>
      <c r="R793" s="210"/>
      <c r="S793" s="210"/>
      <c r="T793" s="210"/>
      <c r="U793" s="210"/>
      <c r="V793" s="210"/>
      <c r="W793" s="210"/>
      <c r="X793" s="210"/>
      <c r="Y793" s="210"/>
      <c r="Z793" s="210"/>
    </row>
    <row r="794" spans="1:26" ht="15.75" customHeight="1" x14ac:dyDescent="0.25">
      <c r="A794" s="210"/>
      <c r="B794" s="210"/>
      <c r="C794" s="210"/>
      <c r="D794" s="210"/>
      <c r="E794" s="210"/>
      <c r="F794" s="210"/>
      <c r="G794" s="210"/>
      <c r="H794" s="210"/>
      <c r="I794" s="210"/>
      <c r="J794" s="210"/>
      <c r="K794" s="210"/>
      <c r="L794" s="210"/>
      <c r="M794" s="210"/>
      <c r="N794" s="210"/>
      <c r="O794" s="210"/>
      <c r="P794" s="210"/>
      <c r="Q794" s="210"/>
      <c r="R794" s="210"/>
      <c r="S794" s="210"/>
      <c r="T794" s="210"/>
      <c r="U794" s="210"/>
      <c r="V794" s="210"/>
      <c r="W794" s="210"/>
      <c r="X794" s="210"/>
      <c r="Y794" s="210"/>
      <c r="Z794" s="210"/>
    </row>
    <row r="795" spans="1:26" ht="15.75" customHeight="1" x14ac:dyDescent="0.25">
      <c r="A795" s="210"/>
      <c r="B795" s="210"/>
      <c r="C795" s="210"/>
      <c r="D795" s="210"/>
      <c r="E795" s="210"/>
      <c r="F795" s="210"/>
      <c r="G795" s="210"/>
      <c r="H795" s="210"/>
      <c r="I795" s="210"/>
      <c r="J795" s="210"/>
      <c r="K795" s="210"/>
      <c r="L795" s="210"/>
      <c r="M795" s="210"/>
      <c r="N795" s="210"/>
      <c r="O795" s="210"/>
      <c r="P795" s="210"/>
      <c r="Q795" s="210"/>
      <c r="R795" s="210"/>
      <c r="S795" s="210"/>
      <c r="T795" s="210"/>
      <c r="U795" s="210"/>
      <c r="V795" s="210"/>
      <c r="W795" s="210"/>
      <c r="X795" s="210"/>
      <c r="Y795" s="210"/>
      <c r="Z795" s="210"/>
    </row>
    <row r="796" spans="1:26" ht="15.75" customHeight="1" x14ac:dyDescent="0.25">
      <c r="A796" s="210"/>
      <c r="B796" s="210"/>
      <c r="C796" s="210"/>
      <c r="D796" s="210"/>
      <c r="E796" s="210"/>
      <c r="F796" s="210"/>
      <c r="G796" s="210"/>
      <c r="H796" s="210"/>
      <c r="I796" s="210"/>
      <c r="J796" s="210"/>
      <c r="K796" s="210"/>
      <c r="L796" s="210"/>
      <c r="M796" s="210"/>
      <c r="N796" s="210"/>
      <c r="O796" s="210"/>
      <c r="P796" s="210"/>
      <c r="Q796" s="210"/>
      <c r="R796" s="210"/>
      <c r="S796" s="210"/>
      <c r="T796" s="210"/>
      <c r="U796" s="210"/>
      <c r="V796" s="210"/>
      <c r="W796" s="210"/>
      <c r="X796" s="210"/>
      <c r="Y796" s="210"/>
      <c r="Z796" s="210"/>
    </row>
    <row r="797" spans="1:26" ht="15.75" customHeight="1" x14ac:dyDescent="0.25">
      <c r="A797" s="210"/>
      <c r="B797" s="210"/>
      <c r="C797" s="210"/>
      <c r="D797" s="210"/>
      <c r="E797" s="210"/>
      <c r="F797" s="210"/>
      <c r="G797" s="210"/>
      <c r="H797" s="210"/>
      <c r="I797" s="210"/>
      <c r="J797" s="210"/>
      <c r="K797" s="210"/>
      <c r="L797" s="210"/>
      <c r="M797" s="210"/>
      <c r="N797" s="210"/>
      <c r="O797" s="210"/>
      <c r="P797" s="210"/>
      <c r="Q797" s="210"/>
      <c r="R797" s="210"/>
      <c r="S797" s="210"/>
      <c r="T797" s="210"/>
      <c r="U797" s="210"/>
      <c r="V797" s="210"/>
      <c r="W797" s="210"/>
      <c r="X797" s="210"/>
      <c r="Y797" s="210"/>
      <c r="Z797" s="210"/>
    </row>
    <row r="798" spans="1:26" ht="15.75" customHeight="1" x14ac:dyDescent="0.25">
      <c r="A798" s="210"/>
      <c r="B798" s="210"/>
      <c r="C798" s="210"/>
      <c r="D798" s="210"/>
      <c r="E798" s="210"/>
      <c r="F798" s="210"/>
      <c r="G798" s="210"/>
      <c r="H798" s="210"/>
      <c r="I798" s="210"/>
      <c r="J798" s="210"/>
      <c r="K798" s="210"/>
      <c r="L798" s="210"/>
      <c r="M798" s="210"/>
      <c r="N798" s="210"/>
      <c r="O798" s="210"/>
      <c r="P798" s="210"/>
      <c r="Q798" s="210"/>
      <c r="R798" s="210"/>
      <c r="S798" s="210"/>
      <c r="T798" s="210"/>
      <c r="U798" s="210"/>
      <c r="V798" s="210"/>
      <c r="W798" s="210"/>
      <c r="X798" s="210"/>
      <c r="Y798" s="210"/>
      <c r="Z798" s="210"/>
    </row>
    <row r="799" spans="1:26" ht="15.75" customHeight="1" x14ac:dyDescent="0.25">
      <c r="A799" s="210"/>
      <c r="B799" s="210"/>
      <c r="C799" s="210"/>
      <c r="D799" s="210"/>
      <c r="E799" s="210"/>
      <c r="F799" s="210"/>
      <c r="G799" s="210"/>
      <c r="H799" s="210"/>
      <c r="I799" s="210"/>
      <c r="J799" s="210"/>
      <c r="K799" s="210"/>
      <c r="L799" s="210"/>
      <c r="M799" s="210"/>
      <c r="N799" s="210"/>
      <c r="O799" s="210"/>
      <c r="P799" s="210"/>
      <c r="Q799" s="210"/>
      <c r="R799" s="210"/>
      <c r="S799" s="210"/>
      <c r="T799" s="210"/>
      <c r="U799" s="210"/>
      <c r="V799" s="210"/>
      <c r="W799" s="210"/>
      <c r="X799" s="210"/>
      <c r="Y799" s="210"/>
      <c r="Z799" s="210"/>
    </row>
    <row r="800" spans="1:26" ht="15.75" customHeight="1" x14ac:dyDescent="0.25">
      <c r="A800" s="210"/>
      <c r="B800" s="210"/>
      <c r="C800" s="210"/>
      <c r="D800" s="210"/>
      <c r="E800" s="210"/>
      <c r="F800" s="210"/>
      <c r="G800" s="210"/>
      <c r="H800" s="210"/>
      <c r="I800" s="210"/>
      <c r="J800" s="210"/>
      <c r="K800" s="210"/>
      <c r="L800" s="210"/>
      <c r="M800" s="210"/>
      <c r="N800" s="210"/>
      <c r="O800" s="210"/>
      <c r="P800" s="210"/>
      <c r="Q800" s="210"/>
      <c r="R800" s="210"/>
      <c r="S800" s="210"/>
      <c r="T800" s="210"/>
      <c r="U800" s="210"/>
      <c r="V800" s="210"/>
      <c r="W800" s="210"/>
      <c r="X800" s="210"/>
      <c r="Y800" s="210"/>
      <c r="Z800" s="210"/>
    </row>
    <row r="801" spans="1:26" ht="15.75" customHeight="1" x14ac:dyDescent="0.25">
      <c r="A801" s="210"/>
      <c r="B801" s="210"/>
      <c r="C801" s="210"/>
      <c r="D801" s="210"/>
      <c r="E801" s="210"/>
      <c r="F801" s="210"/>
      <c r="G801" s="210"/>
      <c r="H801" s="210"/>
      <c r="I801" s="210"/>
      <c r="J801" s="210"/>
      <c r="K801" s="210"/>
      <c r="L801" s="210"/>
      <c r="M801" s="210"/>
      <c r="N801" s="210"/>
      <c r="O801" s="210"/>
      <c r="P801" s="210"/>
      <c r="Q801" s="210"/>
      <c r="R801" s="210"/>
      <c r="S801" s="210"/>
      <c r="T801" s="210"/>
      <c r="U801" s="210"/>
      <c r="V801" s="210"/>
      <c r="W801" s="210"/>
      <c r="X801" s="210"/>
      <c r="Y801" s="210"/>
      <c r="Z801" s="210"/>
    </row>
    <row r="802" spans="1:26" ht="15.75" customHeight="1" x14ac:dyDescent="0.25">
      <c r="A802" s="210"/>
      <c r="B802" s="210"/>
      <c r="C802" s="210"/>
      <c r="D802" s="210"/>
      <c r="E802" s="210"/>
      <c r="F802" s="210"/>
      <c r="G802" s="210"/>
      <c r="H802" s="210"/>
      <c r="I802" s="210"/>
      <c r="J802" s="210"/>
      <c r="K802" s="210"/>
      <c r="L802" s="210"/>
      <c r="M802" s="210"/>
      <c r="N802" s="210"/>
      <c r="O802" s="210"/>
      <c r="P802" s="210"/>
      <c r="Q802" s="210"/>
      <c r="R802" s="210"/>
      <c r="S802" s="210"/>
      <c r="T802" s="210"/>
      <c r="U802" s="210"/>
      <c r="V802" s="210"/>
      <c r="W802" s="210"/>
      <c r="X802" s="210"/>
      <c r="Y802" s="210"/>
      <c r="Z802" s="210"/>
    </row>
    <row r="803" spans="1:26" ht="15.75" customHeight="1" x14ac:dyDescent="0.25">
      <c r="A803" s="210"/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210"/>
      <c r="P803" s="210"/>
      <c r="Q803" s="210"/>
      <c r="R803" s="210"/>
      <c r="S803" s="210"/>
      <c r="T803" s="210"/>
      <c r="U803" s="210"/>
      <c r="V803" s="210"/>
      <c r="W803" s="210"/>
      <c r="X803" s="210"/>
      <c r="Y803" s="210"/>
      <c r="Z803" s="210"/>
    </row>
    <row r="804" spans="1:26" ht="15.75" customHeight="1" x14ac:dyDescent="0.25">
      <c r="A804" s="210"/>
      <c r="B804" s="210"/>
      <c r="C804" s="210"/>
      <c r="D804" s="210"/>
      <c r="E804" s="210"/>
      <c r="F804" s="210"/>
      <c r="G804" s="210"/>
      <c r="H804" s="210"/>
      <c r="I804" s="210"/>
      <c r="J804" s="210"/>
      <c r="K804" s="210"/>
      <c r="L804" s="210"/>
      <c r="M804" s="210"/>
      <c r="N804" s="210"/>
      <c r="O804" s="210"/>
      <c r="P804" s="210"/>
      <c r="Q804" s="210"/>
      <c r="R804" s="210"/>
      <c r="S804" s="210"/>
      <c r="T804" s="210"/>
      <c r="U804" s="210"/>
      <c r="V804" s="210"/>
      <c r="W804" s="210"/>
      <c r="X804" s="210"/>
      <c r="Y804" s="210"/>
      <c r="Z804" s="210"/>
    </row>
    <row r="805" spans="1:26" ht="15.75" customHeight="1" x14ac:dyDescent="0.25">
      <c r="A805" s="210"/>
      <c r="B805" s="210"/>
      <c r="C805" s="210"/>
      <c r="D805" s="210"/>
      <c r="E805" s="210"/>
      <c r="F805" s="210"/>
      <c r="G805" s="210"/>
      <c r="H805" s="210"/>
      <c r="I805" s="210"/>
      <c r="J805" s="210"/>
      <c r="K805" s="210"/>
      <c r="L805" s="210"/>
      <c r="M805" s="210"/>
      <c r="N805" s="210"/>
      <c r="O805" s="210"/>
      <c r="P805" s="210"/>
      <c r="Q805" s="210"/>
      <c r="R805" s="210"/>
      <c r="S805" s="210"/>
      <c r="T805" s="210"/>
      <c r="U805" s="210"/>
      <c r="V805" s="210"/>
      <c r="W805" s="210"/>
      <c r="X805" s="210"/>
      <c r="Y805" s="210"/>
      <c r="Z805" s="210"/>
    </row>
    <row r="806" spans="1:26" ht="15.75" customHeight="1" x14ac:dyDescent="0.25">
      <c r="A806" s="210"/>
      <c r="B806" s="210"/>
      <c r="C806" s="210"/>
      <c r="D806" s="210"/>
      <c r="E806" s="210"/>
      <c r="F806" s="210"/>
      <c r="G806" s="210"/>
      <c r="H806" s="210"/>
      <c r="I806" s="210"/>
      <c r="J806" s="210"/>
      <c r="K806" s="210"/>
      <c r="L806" s="210"/>
      <c r="M806" s="210"/>
      <c r="N806" s="210"/>
      <c r="O806" s="210"/>
      <c r="P806" s="210"/>
      <c r="Q806" s="210"/>
      <c r="R806" s="210"/>
      <c r="S806" s="210"/>
      <c r="T806" s="210"/>
      <c r="U806" s="210"/>
      <c r="V806" s="210"/>
      <c r="W806" s="210"/>
      <c r="X806" s="210"/>
      <c r="Y806" s="210"/>
      <c r="Z806" s="210"/>
    </row>
    <row r="807" spans="1:26" ht="15.75" customHeight="1" x14ac:dyDescent="0.25">
      <c r="A807" s="210"/>
      <c r="B807" s="210"/>
      <c r="C807" s="210"/>
      <c r="D807" s="210"/>
      <c r="E807" s="210"/>
      <c r="F807" s="210"/>
      <c r="G807" s="210"/>
      <c r="H807" s="210"/>
      <c r="I807" s="210"/>
      <c r="J807" s="210"/>
      <c r="K807" s="210"/>
      <c r="L807" s="210"/>
      <c r="M807" s="210"/>
      <c r="N807" s="210"/>
      <c r="O807" s="210"/>
      <c r="P807" s="210"/>
      <c r="Q807" s="210"/>
      <c r="R807" s="210"/>
      <c r="S807" s="210"/>
      <c r="T807" s="210"/>
      <c r="U807" s="210"/>
      <c r="V807" s="210"/>
      <c r="W807" s="210"/>
      <c r="X807" s="210"/>
      <c r="Y807" s="210"/>
      <c r="Z807" s="210"/>
    </row>
    <row r="808" spans="1:26" ht="15.75" customHeight="1" x14ac:dyDescent="0.25">
      <c r="A808" s="210"/>
      <c r="B808" s="210"/>
      <c r="C808" s="210"/>
      <c r="D808" s="210"/>
      <c r="E808" s="210"/>
      <c r="F808" s="210"/>
      <c r="G808" s="210"/>
      <c r="H808" s="210"/>
      <c r="I808" s="210"/>
      <c r="J808" s="210"/>
      <c r="K808" s="210"/>
      <c r="L808" s="210"/>
      <c r="M808" s="210"/>
      <c r="N808" s="210"/>
      <c r="O808" s="210"/>
      <c r="P808" s="210"/>
      <c r="Q808" s="210"/>
      <c r="R808" s="210"/>
      <c r="S808" s="210"/>
      <c r="T808" s="210"/>
      <c r="U808" s="210"/>
      <c r="V808" s="210"/>
      <c r="W808" s="210"/>
      <c r="X808" s="210"/>
      <c r="Y808" s="210"/>
      <c r="Z808" s="210"/>
    </row>
    <row r="809" spans="1:26" ht="15.75" customHeight="1" x14ac:dyDescent="0.25">
      <c r="A809" s="210"/>
      <c r="B809" s="210"/>
      <c r="C809" s="210"/>
      <c r="D809" s="210"/>
      <c r="E809" s="210"/>
      <c r="F809" s="210"/>
      <c r="G809" s="210"/>
      <c r="H809" s="210"/>
      <c r="I809" s="210"/>
      <c r="J809" s="210"/>
      <c r="K809" s="210"/>
      <c r="L809" s="210"/>
      <c r="M809" s="210"/>
      <c r="N809" s="210"/>
      <c r="O809" s="210"/>
      <c r="P809" s="210"/>
      <c r="Q809" s="210"/>
      <c r="R809" s="210"/>
      <c r="S809" s="210"/>
      <c r="T809" s="210"/>
      <c r="U809" s="210"/>
      <c r="V809" s="210"/>
      <c r="W809" s="210"/>
      <c r="X809" s="210"/>
      <c r="Y809" s="210"/>
      <c r="Z809" s="210"/>
    </row>
    <row r="810" spans="1:26" ht="15.75" customHeight="1" x14ac:dyDescent="0.25">
      <c r="A810" s="210"/>
      <c r="B810" s="210"/>
      <c r="C810" s="210"/>
      <c r="D810" s="210"/>
      <c r="E810" s="210"/>
      <c r="F810" s="210"/>
      <c r="G810" s="210"/>
      <c r="H810" s="210"/>
      <c r="I810" s="210"/>
      <c r="J810" s="210"/>
      <c r="K810" s="210"/>
      <c r="L810" s="210"/>
      <c r="M810" s="210"/>
      <c r="N810" s="210"/>
      <c r="O810" s="210"/>
      <c r="P810" s="210"/>
      <c r="Q810" s="210"/>
      <c r="R810" s="210"/>
      <c r="S810" s="210"/>
      <c r="T810" s="210"/>
      <c r="U810" s="210"/>
      <c r="V810" s="210"/>
      <c r="W810" s="210"/>
      <c r="X810" s="210"/>
      <c r="Y810" s="210"/>
      <c r="Z810" s="210"/>
    </row>
    <row r="811" spans="1:26" ht="15.75" customHeight="1" x14ac:dyDescent="0.25">
      <c r="A811" s="210"/>
      <c r="B811" s="210"/>
      <c r="C811" s="210"/>
      <c r="D811" s="210"/>
      <c r="E811" s="210"/>
      <c r="F811" s="210"/>
      <c r="G811" s="210"/>
      <c r="H811" s="210"/>
      <c r="I811" s="210"/>
      <c r="J811" s="210"/>
      <c r="K811" s="210"/>
      <c r="L811" s="210"/>
      <c r="M811" s="210"/>
      <c r="N811" s="210"/>
      <c r="O811" s="210"/>
      <c r="P811" s="210"/>
      <c r="Q811" s="210"/>
      <c r="R811" s="210"/>
      <c r="S811" s="210"/>
      <c r="T811" s="210"/>
      <c r="U811" s="210"/>
      <c r="V811" s="210"/>
      <c r="W811" s="210"/>
      <c r="X811" s="210"/>
      <c r="Y811" s="210"/>
      <c r="Z811" s="210"/>
    </row>
    <row r="812" spans="1:26" ht="15.75" customHeight="1" x14ac:dyDescent="0.25">
      <c r="A812" s="210"/>
      <c r="B812" s="210"/>
      <c r="C812" s="210"/>
      <c r="D812" s="210"/>
      <c r="E812" s="210"/>
      <c r="F812" s="210"/>
      <c r="G812" s="210"/>
      <c r="H812" s="210"/>
      <c r="I812" s="210"/>
      <c r="J812" s="210"/>
      <c r="K812" s="210"/>
      <c r="L812" s="210"/>
      <c r="M812" s="210"/>
      <c r="N812" s="210"/>
      <c r="O812" s="210"/>
      <c r="P812" s="210"/>
      <c r="Q812" s="210"/>
      <c r="R812" s="210"/>
      <c r="S812" s="210"/>
      <c r="T812" s="210"/>
      <c r="U812" s="210"/>
      <c r="V812" s="210"/>
      <c r="W812" s="210"/>
      <c r="X812" s="210"/>
      <c r="Y812" s="210"/>
      <c r="Z812" s="210"/>
    </row>
    <row r="813" spans="1:26" ht="15.75" customHeight="1" x14ac:dyDescent="0.25">
      <c r="A813" s="210"/>
      <c r="B813" s="210"/>
      <c r="C813" s="210"/>
      <c r="D813" s="210"/>
      <c r="E813" s="210"/>
      <c r="F813" s="210"/>
      <c r="G813" s="210"/>
      <c r="H813" s="210"/>
      <c r="I813" s="210"/>
      <c r="J813" s="210"/>
      <c r="K813" s="210"/>
      <c r="L813" s="210"/>
      <c r="M813" s="210"/>
      <c r="N813" s="210"/>
      <c r="O813" s="210"/>
      <c r="P813" s="210"/>
      <c r="Q813" s="210"/>
      <c r="R813" s="210"/>
      <c r="S813" s="210"/>
      <c r="T813" s="210"/>
      <c r="U813" s="210"/>
      <c r="V813" s="210"/>
      <c r="W813" s="210"/>
      <c r="X813" s="210"/>
      <c r="Y813" s="210"/>
      <c r="Z813" s="210"/>
    </row>
    <row r="814" spans="1:26" ht="15.75" customHeight="1" x14ac:dyDescent="0.25">
      <c r="A814" s="210"/>
      <c r="B814" s="210"/>
      <c r="C814" s="210"/>
      <c r="D814" s="210"/>
      <c r="E814" s="210"/>
      <c r="F814" s="210"/>
      <c r="G814" s="210"/>
      <c r="H814" s="210"/>
      <c r="I814" s="210"/>
      <c r="J814" s="210"/>
      <c r="K814" s="210"/>
      <c r="L814" s="210"/>
      <c r="M814" s="210"/>
      <c r="N814" s="210"/>
      <c r="O814" s="210"/>
      <c r="P814" s="210"/>
      <c r="Q814" s="210"/>
      <c r="R814" s="210"/>
      <c r="S814" s="210"/>
      <c r="T814" s="210"/>
      <c r="U814" s="210"/>
      <c r="V814" s="210"/>
      <c r="W814" s="210"/>
      <c r="X814" s="210"/>
      <c r="Y814" s="210"/>
      <c r="Z814" s="210"/>
    </row>
    <row r="815" spans="1:26" ht="15.75" customHeight="1" x14ac:dyDescent="0.25">
      <c r="A815" s="210"/>
      <c r="B815" s="210"/>
      <c r="C815" s="210"/>
      <c r="D815" s="210"/>
      <c r="E815" s="210"/>
      <c r="F815" s="210"/>
      <c r="G815" s="210"/>
      <c r="H815" s="210"/>
      <c r="I815" s="210"/>
      <c r="J815" s="210"/>
      <c r="K815" s="210"/>
      <c r="L815" s="210"/>
      <c r="M815" s="210"/>
      <c r="N815" s="210"/>
      <c r="O815" s="210"/>
      <c r="P815" s="210"/>
      <c r="Q815" s="210"/>
      <c r="R815" s="210"/>
      <c r="S815" s="210"/>
      <c r="T815" s="210"/>
      <c r="U815" s="210"/>
      <c r="V815" s="210"/>
      <c r="W815" s="210"/>
      <c r="X815" s="210"/>
      <c r="Y815" s="210"/>
      <c r="Z815" s="210"/>
    </row>
    <row r="816" spans="1:26" ht="15.75" customHeight="1" x14ac:dyDescent="0.25">
      <c r="A816" s="210"/>
      <c r="B816" s="210"/>
      <c r="C816" s="210"/>
      <c r="D816" s="210"/>
      <c r="E816" s="210"/>
      <c r="F816" s="210"/>
      <c r="G816" s="210"/>
      <c r="H816" s="210"/>
      <c r="I816" s="210"/>
      <c r="J816" s="210"/>
      <c r="K816" s="210"/>
      <c r="L816" s="210"/>
      <c r="M816" s="210"/>
      <c r="N816" s="210"/>
      <c r="O816" s="210"/>
      <c r="P816" s="210"/>
      <c r="Q816" s="210"/>
      <c r="R816" s="210"/>
      <c r="S816" s="210"/>
      <c r="T816" s="210"/>
      <c r="U816" s="210"/>
      <c r="V816" s="210"/>
      <c r="W816" s="210"/>
      <c r="X816" s="210"/>
      <c r="Y816" s="210"/>
      <c r="Z816" s="210"/>
    </row>
    <row r="817" spans="1:26" ht="15.75" customHeight="1" x14ac:dyDescent="0.25">
      <c r="A817" s="210"/>
      <c r="B817" s="210"/>
      <c r="C817" s="210"/>
      <c r="D817" s="210"/>
      <c r="E817" s="210"/>
      <c r="F817" s="210"/>
      <c r="G817" s="210"/>
      <c r="H817" s="210"/>
      <c r="I817" s="210"/>
      <c r="J817" s="210"/>
      <c r="K817" s="210"/>
      <c r="L817" s="210"/>
      <c r="M817" s="210"/>
      <c r="N817" s="210"/>
      <c r="O817" s="210"/>
      <c r="P817" s="210"/>
      <c r="Q817" s="210"/>
      <c r="R817" s="210"/>
      <c r="S817" s="210"/>
      <c r="T817" s="210"/>
      <c r="U817" s="210"/>
      <c r="V817" s="210"/>
      <c r="W817" s="210"/>
      <c r="X817" s="210"/>
      <c r="Y817" s="210"/>
      <c r="Z817" s="210"/>
    </row>
    <row r="818" spans="1:26" ht="15.75" customHeight="1" x14ac:dyDescent="0.25">
      <c r="A818" s="210"/>
      <c r="B818" s="210"/>
      <c r="C818" s="210"/>
      <c r="D818" s="210"/>
      <c r="E818" s="210"/>
      <c r="F818" s="210"/>
      <c r="G818" s="210"/>
      <c r="H818" s="210"/>
      <c r="I818" s="210"/>
      <c r="J818" s="210"/>
      <c r="K818" s="210"/>
      <c r="L818" s="210"/>
      <c r="M818" s="210"/>
      <c r="N818" s="210"/>
      <c r="O818" s="210"/>
      <c r="P818" s="210"/>
      <c r="Q818" s="210"/>
      <c r="R818" s="210"/>
      <c r="S818" s="210"/>
      <c r="T818" s="210"/>
      <c r="U818" s="210"/>
      <c r="V818" s="210"/>
      <c r="W818" s="210"/>
      <c r="X818" s="210"/>
      <c r="Y818" s="210"/>
      <c r="Z818" s="210"/>
    </row>
    <row r="819" spans="1:26" ht="15.75" customHeight="1" x14ac:dyDescent="0.25">
      <c r="A819" s="210"/>
      <c r="B819" s="210"/>
      <c r="C819" s="210"/>
      <c r="D819" s="210"/>
      <c r="E819" s="210"/>
      <c r="F819" s="210"/>
      <c r="G819" s="210"/>
      <c r="H819" s="210"/>
      <c r="I819" s="210"/>
      <c r="J819" s="210"/>
      <c r="K819" s="210"/>
      <c r="L819" s="210"/>
      <c r="M819" s="210"/>
      <c r="N819" s="210"/>
      <c r="O819" s="210"/>
      <c r="P819" s="210"/>
      <c r="Q819" s="210"/>
      <c r="R819" s="210"/>
      <c r="S819" s="210"/>
      <c r="T819" s="210"/>
      <c r="U819" s="210"/>
      <c r="V819" s="210"/>
      <c r="W819" s="210"/>
      <c r="X819" s="210"/>
      <c r="Y819" s="210"/>
      <c r="Z819" s="210"/>
    </row>
    <row r="820" spans="1:26" ht="15.75" customHeight="1" x14ac:dyDescent="0.25">
      <c r="A820" s="210"/>
      <c r="B820" s="210"/>
      <c r="C820" s="210"/>
      <c r="D820" s="210"/>
      <c r="E820" s="210"/>
      <c r="F820" s="210"/>
      <c r="G820" s="210"/>
      <c r="H820" s="210"/>
      <c r="I820" s="210"/>
      <c r="J820" s="210"/>
      <c r="K820" s="210"/>
      <c r="L820" s="210"/>
      <c r="M820" s="210"/>
      <c r="N820" s="210"/>
      <c r="O820" s="210"/>
      <c r="P820" s="210"/>
      <c r="Q820" s="210"/>
      <c r="R820" s="210"/>
      <c r="S820" s="210"/>
      <c r="T820" s="210"/>
      <c r="U820" s="210"/>
      <c r="V820" s="210"/>
      <c r="W820" s="210"/>
      <c r="X820" s="210"/>
      <c r="Y820" s="210"/>
      <c r="Z820" s="210"/>
    </row>
    <row r="821" spans="1:26" ht="15.75" customHeight="1" x14ac:dyDescent="0.25">
      <c r="A821" s="210"/>
      <c r="B821" s="210"/>
      <c r="C821" s="210"/>
      <c r="D821" s="210"/>
      <c r="E821" s="210"/>
      <c r="F821" s="210"/>
      <c r="G821" s="210"/>
      <c r="H821" s="210"/>
      <c r="I821" s="210"/>
      <c r="J821" s="210"/>
      <c r="K821" s="210"/>
      <c r="L821" s="210"/>
      <c r="M821" s="210"/>
      <c r="N821" s="210"/>
      <c r="O821" s="210"/>
      <c r="P821" s="210"/>
      <c r="Q821" s="210"/>
      <c r="R821" s="210"/>
      <c r="S821" s="210"/>
      <c r="T821" s="210"/>
      <c r="U821" s="210"/>
      <c r="V821" s="210"/>
      <c r="W821" s="210"/>
      <c r="X821" s="210"/>
      <c r="Y821" s="210"/>
      <c r="Z821" s="210"/>
    </row>
    <row r="822" spans="1:26" ht="15.75" customHeight="1" x14ac:dyDescent="0.25">
      <c r="A822" s="210"/>
      <c r="B822" s="210"/>
      <c r="C822" s="210"/>
      <c r="D822" s="210"/>
      <c r="E822" s="210"/>
      <c r="F822" s="210"/>
      <c r="G822" s="210"/>
      <c r="H822" s="210"/>
      <c r="I822" s="210"/>
      <c r="J822" s="210"/>
      <c r="K822" s="210"/>
      <c r="L822" s="210"/>
      <c r="M822" s="210"/>
      <c r="N822" s="210"/>
      <c r="O822" s="210"/>
      <c r="P822" s="210"/>
      <c r="Q822" s="210"/>
      <c r="R822" s="210"/>
      <c r="S822" s="210"/>
      <c r="T822" s="210"/>
      <c r="U822" s="210"/>
      <c r="V822" s="210"/>
      <c r="W822" s="210"/>
      <c r="X822" s="210"/>
      <c r="Y822" s="210"/>
      <c r="Z822" s="210"/>
    </row>
    <row r="823" spans="1:26" ht="15.75" customHeight="1" x14ac:dyDescent="0.25">
      <c r="A823" s="210"/>
      <c r="B823" s="210"/>
      <c r="C823" s="210"/>
      <c r="D823" s="210"/>
      <c r="E823" s="210"/>
      <c r="F823" s="210"/>
      <c r="G823" s="210"/>
      <c r="H823" s="210"/>
      <c r="I823" s="210"/>
      <c r="J823" s="210"/>
      <c r="K823" s="210"/>
      <c r="L823" s="210"/>
      <c r="M823" s="210"/>
      <c r="N823" s="210"/>
      <c r="O823" s="210"/>
      <c r="P823" s="210"/>
      <c r="Q823" s="210"/>
      <c r="R823" s="210"/>
      <c r="S823" s="210"/>
      <c r="T823" s="210"/>
      <c r="U823" s="210"/>
      <c r="V823" s="210"/>
      <c r="W823" s="210"/>
      <c r="X823" s="210"/>
      <c r="Y823" s="210"/>
      <c r="Z823" s="210"/>
    </row>
    <row r="824" spans="1:26" ht="15.75" customHeight="1" x14ac:dyDescent="0.25">
      <c r="A824" s="210"/>
      <c r="B824" s="210"/>
      <c r="C824" s="210"/>
      <c r="D824" s="210"/>
      <c r="E824" s="210"/>
      <c r="F824" s="210"/>
      <c r="G824" s="210"/>
      <c r="H824" s="210"/>
      <c r="I824" s="210"/>
      <c r="J824" s="210"/>
      <c r="K824" s="210"/>
      <c r="L824" s="210"/>
      <c r="M824" s="210"/>
      <c r="N824" s="210"/>
      <c r="O824" s="210"/>
      <c r="P824" s="210"/>
      <c r="Q824" s="210"/>
      <c r="R824" s="210"/>
      <c r="S824" s="210"/>
      <c r="T824" s="210"/>
      <c r="U824" s="210"/>
      <c r="V824" s="210"/>
      <c r="W824" s="210"/>
      <c r="X824" s="210"/>
      <c r="Y824" s="210"/>
      <c r="Z824" s="210"/>
    </row>
    <row r="825" spans="1:26" ht="15.75" customHeight="1" x14ac:dyDescent="0.25">
      <c r="A825" s="210"/>
      <c r="B825" s="210"/>
      <c r="C825" s="210"/>
      <c r="D825" s="210"/>
      <c r="E825" s="210"/>
      <c r="F825" s="210"/>
      <c r="G825" s="210"/>
      <c r="H825" s="210"/>
      <c r="I825" s="210"/>
      <c r="J825" s="210"/>
      <c r="K825" s="210"/>
      <c r="L825" s="210"/>
      <c r="M825" s="210"/>
      <c r="N825" s="210"/>
      <c r="O825" s="210"/>
      <c r="P825" s="210"/>
      <c r="Q825" s="210"/>
      <c r="R825" s="210"/>
      <c r="S825" s="210"/>
      <c r="T825" s="210"/>
      <c r="U825" s="210"/>
      <c r="V825" s="210"/>
      <c r="W825" s="210"/>
      <c r="X825" s="210"/>
      <c r="Y825" s="210"/>
      <c r="Z825" s="210"/>
    </row>
    <row r="826" spans="1:26" ht="15.75" customHeight="1" x14ac:dyDescent="0.25">
      <c r="A826" s="210"/>
      <c r="B826" s="210"/>
      <c r="C826" s="210"/>
      <c r="D826" s="210"/>
      <c r="E826" s="210"/>
      <c r="F826" s="210"/>
      <c r="G826" s="210"/>
      <c r="H826" s="210"/>
      <c r="I826" s="210"/>
      <c r="J826" s="210"/>
      <c r="K826" s="210"/>
      <c r="L826" s="210"/>
      <c r="M826" s="210"/>
      <c r="N826" s="210"/>
      <c r="O826" s="210"/>
      <c r="P826" s="210"/>
      <c r="Q826" s="210"/>
      <c r="R826" s="210"/>
      <c r="S826" s="210"/>
      <c r="T826" s="210"/>
      <c r="U826" s="210"/>
      <c r="V826" s="210"/>
      <c r="W826" s="210"/>
      <c r="X826" s="210"/>
      <c r="Y826" s="210"/>
      <c r="Z826" s="210"/>
    </row>
    <row r="827" spans="1:26" ht="15.75" customHeight="1" x14ac:dyDescent="0.25">
      <c r="A827" s="210"/>
      <c r="B827" s="210"/>
      <c r="C827" s="210"/>
      <c r="D827" s="210"/>
      <c r="E827" s="210"/>
      <c r="F827" s="210"/>
      <c r="G827" s="210"/>
      <c r="H827" s="210"/>
      <c r="I827" s="210"/>
      <c r="J827" s="210"/>
      <c r="K827" s="210"/>
      <c r="L827" s="210"/>
      <c r="M827" s="210"/>
      <c r="N827" s="210"/>
      <c r="O827" s="210"/>
      <c r="P827" s="210"/>
      <c r="Q827" s="210"/>
      <c r="R827" s="210"/>
      <c r="S827" s="210"/>
      <c r="T827" s="210"/>
      <c r="U827" s="210"/>
      <c r="V827" s="210"/>
      <c r="W827" s="210"/>
      <c r="X827" s="210"/>
      <c r="Y827" s="210"/>
      <c r="Z827" s="210"/>
    </row>
    <row r="828" spans="1:26" ht="15.75" customHeight="1" x14ac:dyDescent="0.25">
      <c r="A828" s="210"/>
      <c r="B828" s="210"/>
      <c r="C828" s="210"/>
      <c r="D828" s="210"/>
      <c r="E828" s="210"/>
      <c r="F828" s="210"/>
      <c r="G828" s="210"/>
      <c r="H828" s="210"/>
      <c r="I828" s="210"/>
      <c r="J828" s="210"/>
      <c r="K828" s="210"/>
      <c r="L828" s="210"/>
      <c r="M828" s="210"/>
      <c r="N828" s="210"/>
      <c r="O828" s="210"/>
      <c r="P828" s="210"/>
      <c r="Q828" s="210"/>
      <c r="R828" s="210"/>
      <c r="S828" s="210"/>
      <c r="T828" s="210"/>
      <c r="U828" s="210"/>
      <c r="V828" s="210"/>
      <c r="W828" s="210"/>
      <c r="X828" s="210"/>
      <c r="Y828" s="210"/>
      <c r="Z828" s="210"/>
    </row>
    <row r="829" spans="1:26" ht="15.75" customHeight="1" x14ac:dyDescent="0.25">
      <c r="A829" s="210"/>
      <c r="B829" s="210"/>
      <c r="C829" s="210"/>
      <c r="D829" s="210"/>
      <c r="E829" s="210"/>
      <c r="F829" s="210"/>
      <c r="G829" s="210"/>
      <c r="H829" s="210"/>
      <c r="I829" s="210"/>
      <c r="J829" s="210"/>
      <c r="K829" s="210"/>
      <c r="L829" s="210"/>
      <c r="M829" s="210"/>
      <c r="N829" s="210"/>
      <c r="O829" s="210"/>
      <c r="P829" s="210"/>
      <c r="Q829" s="210"/>
      <c r="R829" s="210"/>
      <c r="S829" s="210"/>
      <c r="T829" s="210"/>
      <c r="U829" s="210"/>
      <c r="V829" s="210"/>
      <c r="W829" s="210"/>
      <c r="X829" s="210"/>
      <c r="Y829" s="210"/>
      <c r="Z829" s="210"/>
    </row>
    <row r="830" spans="1:26" ht="15.75" customHeight="1" x14ac:dyDescent="0.25">
      <c r="A830" s="210"/>
      <c r="B830" s="210"/>
      <c r="C830" s="210"/>
      <c r="D830" s="210"/>
      <c r="E830" s="210"/>
      <c r="F830" s="210"/>
      <c r="G830" s="210"/>
      <c r="H830" s="210"/>
      <c r="I830" s="210"/>
      <c r="J830" s="210"/>
      <c r="K830" s="210"/>
      <c r="L830" s="210"/>
      <c r="M830" s="210"/>
      <c r="N830" s="210"/>
      <c r="O830" s="210"/>
      <c r="P830" s="210"/>
      <c r="Q830" s="210"/>
      <c r="R830" s="210"/>
      <c r="S830" s="210"/>
      <c r="T830" s="210"/>
      <c r="U830" s="210"/>
      <c r="V830" s="210"/>
      <c r="W830" s="210"/>
      <c r="X830" s="210"/>
      <c r="Y830" s="210"/>
      <c r="Z830" s="210"/>
    </row>
    <row r="831" spans="1:26" ht="15.75" customHeight="1" x14ac:dyDescent="0.25">
      <c r="A831" s="210"/>
      <c r="B831" s="210"/>
      <c r="C831" s="210"/>
      <c r="D831" s="210"/>
      <c r="E831" s="210"/>
      <c r="F831" s="210"/>
      <c r="G831" s="210"/>
      <c r="H831" s="210"/>
      <c r="I831" s="210"/>
      <c r="J831" s="210"/>
      <c r="K831" s="210"/>
      <c r="L831" s="210"/>
      <c r="M831" s="210"/>
      <c r="N831" s="210"/>
      <c r="O831" s="210"/>
      <c r="P831" s="210"/>
      <c r="Q831" s="210"/>
      <c r="R831" s="210"/>
      <c r="S831" s="210"/>
      <c r="T831" s="210"/>
      <c r="U831" s="210"/>
      <c r="V831" s="210"/>
      <c r="W831" s="210"/>
      <c r="X831" s="210"/>
      <c r="Y831" s="210"/>
      <c r="Z831" s="210"/>
    </row>
    <row r="832" spans="1:26" ht="15.75" customHeight="1" x14ac:dyDescent="0.25">
      <c r="A832" s="210"/>
      <c r="B832" s="210"/>
      <c r="C832" s="210"/>
      <c r="D832" s="210"/>
      <c r="E832" s="210"/>
      <c r="F832" s="210"/>
      <c r="G832" s="210"/>
      <c r="H832" s="210"/>
      <c r="I832" s="210"/>
      <c r="J832" s="210"/>
      <c r="K832" s="210"/>
      <c r="L832" s="210"/>
      <c r="M832" s="210"/>
      <c r="N832" s="210"/>
      <c r="O832" s="210"/>
      <c r="P832" s="210"/>
      <c r="Q832" s="210"/>
      <c r="R832" s="210"/>
      <c r="S832" s="210"/>
      <c r="T832" s="210"/>
      <c r="U832" s="210"/>
      <c r="V832" s="210"/>
      <c r="W832" s="210"/>
      <c r="X832" s="210"/>
      <c r="Y832" s="210"/>
      <c r="Z832" s="210"/>
    </row>
    <row r="833" spans="1:26" ht="15.75" customHeight="1" x14ac:dyDescent="0.25">
      <c r="A833" s="210"/>
      <c r="B833" s="210"/>
      <c r="C833" s="210"/>
      <c r="D833" s="210"/>
      <c r="E833" s="210"/>
      <c r="F833" s="210"/>
      <c r="G833" s="210"/>
      <c r="H833" s="210"/>
      <c r="I833" s="210"/>
      <c r="J833" s="210"/>
      <c r="K833" s="210"/>
      <c r="L833" s="210"/>
      <c r="M833" s="210"/>
      <c r="N833" s="210"/>
      <c r="O833" s="210"/>
      <c r="P833" s="210"/>
      <c r="Q833" s="210"/>
      <c r="R833" s="210"/>
      <c r="S833" s="210"/>
      <c r="T833" s="210"/>
      <c r="U833" s="210"/>
      <c r="V833" s="210"/>
      <c r="W833" s="210"/>
      <c r="X833" s="210"/>
      <c r="Y833" s="210"/>
      <c r="Z833" s="210"/>
    </row>
    <row r="834" spans="1:26" ht="15.75" customHeight="1" x14ac:dyDescent="0.25">
      <c r="A834" s="210"/>
      <c r="B834" s="210"/>
      <c r="C834" s="210"/>
      <c r="D834" s="210"/>
      <c r="E834" s="210"/>
      <c r="F834" s="210"/>
      <c r="G834" s="210"/>
      <c r="H834" s="210"/>
      <c r="I834" s="210"/>
      <c r="J834" s="210"/>
      <c r="K834" s="210"/>
      <c r="L834" s="210"/>
      <c r="M834" s="210"/>
      <c r="N834" s="210"/>
      <c r="O834" s="210"/>
      <c r="P834" s="210"/>
      <c r="Q834" s="210"/>
      <c r="R834" s="210"/>
      <c r="S834" s="210"/>
      <c r="T834" s="210"/>
      <c r="U834" s="210"/>
      <c r="V834" s="210"/>
      <c r="W834" s="210"/>
      <c r="X834" s="210"/>
      <c r="Y834" s="210"/>
      <c r="Z834" s="210"/>
    </row>
    <row r="835" spans="1:26" ht="15.75" customHeight="1" x14ac:dyDescent="0.25">
      <c r="A835" s="210"/>
      <c r="B835" s="210"/>
      <c r="C835" s="210"/>
      <c r="D835" s="210"/>
      <c r="E835" s="210"/>
      <c r="F835" s="210"/>
      <c r="G835" s="210"/>
      <c r="H835" s="210"/>
      <c r="I835" s="210"/>
      <c r="J835" s="210"/>
      <c r="K835" s="210"/>
      <c r="L835" s="210"/>
      <c r="M835" s="210"/>
      <c r="N835" s="210"/>
      <c r="O835" s="210"/>
      <c r="P835" s="210"/>
      <c r="Q835" s="210"/>
      <c r="R835" s="210"/>
      <c r="S835" s="210"/>
      <c r="T835" s="210"/>
      <c r="U835" s="210"/>
      <c r="V835" s="210"/>
      <c r="W835" s="210"/>
      <c r="X835" s="210"/>
      <c r="Y835" s="210"/>
      <c r="Z835" s="210"/>
    </row>
    <row r="836" spans="1:26" ht="15.75" customHeight="1" x14ac:dyDescent="0.25">
      <c r="A836" s="210"/>
      <c r="B836" s="210"/>
      <c r="C836" s="210"/>
      <c r="D836" s="210"/>
      <c r="E836" s="210"/>
      <c r="F836" s="210"/>
      <c r="G836" s="210"/>
      <c r="H836" s="210"/>
      <c r="I836" s="210"/>
      <c r="J836" s="210"/>
      <c r="K836" s="210"/>
      <c r="L836" s="210"/>
      <c r="M836" s="210"/>
      <c r="N836" s="210"/>
      <c r="O836" s="210"/>
      <c r="P836" s="210"/>
      <c r="Q836" s="210"/>
      <c r="R836" s="210"/>
      <c r="S836" s="210"/>
      <c r="T836" s="210"/>
      <c r="U836" s="210"/>
      <c r="V836" s="210"/>
      <c r="W836" s="210"/>
      <c r="X836" s="210"/>
      <c r="Y836" s="210"/>
      <c r="Z836" s="210"/>
    </row>
    <row r="837" spans="1:26" ht="15.75" customHeight="1" x14ac:dyDescent="0.25">
      <c r="A837" s="210"/>
      <c r="B837" s="210"/>
      <c r="C837" s="210"/>
      <c r="D837" s="210"/>
      <c r="E837" s="210"/>
      <c r="F837" s="210"/>
      <c r="G837" s="210"/>
      <c r="H837" s="210"/>
      <c r="I837" s="210"/>
      <c r="J837" s="210"/>
      <c r="K837" s="210"/>
      <c r="L837" s="210"/>
      <c r="M837" s="210"/>
      <c r="N837" s="210"/>
      <c r="O837" s="210"/>
      <c r="P837" s="210"/>
      <c r="Q837" s="210"/>
      <c r="R837" s="210"/>
      <c r="S837" s="210"/>
      <c r="T837" s="210"/>
      <c r="U837" s="210"/>
      <c r="V837" s="210"/>
      <c r="W837" s="210"/>
      <c r="X837" s="210"/>
      <c r="Y837" s="210"/>
      <c r="Z837" s="210"/>
    </row>
    <row r="838" spans="1:26" ht="15.75" customHeight="1" x14ac:dyDescent="0.25">
      <c r="A838" s="210"/>
      <c r="B838" s="210"/>
      <c r="C838" s="210"/>
      <c r="D838" s="210"/>
      <c r="E838" s="210"/>
      <c r="F838" s="210"/>
      <c r="G838" s="210"/>
      <c r="H838" s="210"/>
      <c r="I838" s="210"/>
      <c r="J838" s="210"/>
      <c r="K838" s="210"/>
      <c r="L838" s="210"/>
      <c r="M838" s="210"/>
      <c r="N838" s="210"/>
      <c r="O838" s="210"/>
      <c r="P838" s="210"/>
      <c r="Q838" s="210"/>
      <c r="R838" s="210"/>
      <c r="S838" s="210"/>
      <c r="T838" s="210"/>
      <c r="U838" s="210"/>
      <c r="V838" s="210"/>
      <c r="W838" s="210"/>
      <c r="X838" s="210"/>
      <c r="Y838" s="210"/>
      <c r="Z838" s="210"/>
    </row>
    <row r="839" spans="1:26" ht="15.75" customHeight="1" x14ac:dyDescent="0.25">
      <c r="A839" s="210"/>
      <c r="B839" s="210"/>
      <c r="C839" s="210"/>
      <c r="D839" s="210"/>
      <c r="E839" s="210"/>
      <c r="F839" s="210"/>
      <c r="G839" s="210"/>
      <c r="H839" s="210"/>
      <c r="I839" s="210"/>
      <c r="J839" s="210"/>
      <c r="K839" s="210"/>
      <c r="L839" s="210"/>
      <c r="M839" s="210"/>
      <c r="N839" s="210"/>
      <c r="O839" s="210"/>
      <c r="P839" s="210"/>
      <c r="Q839" s="210"/>
      <c r="R839" s="210"/>
      <c r="S839" s="210"/>
      <c r="T839" s="210"/>
      <c r="U839" s="210"/>
      <c r="V839" s="210"/>
      <c r="W839" s="210"/>
      <c r="X839" s="210"/>
      <c r="Y839" s="210"/>
      <c r="Z839" s="210"/>
    </row>
    <row r="840" spans="1:26" ht="15.75" customHeight="1" x14ac:dyDescent="0.25">
      <c r="A840" s="210"/>
      <c r="B840" s="210"/>
      <c r="C840" s="210"/>
      <c r="D840" s="210"/>
      <c r="E840" s="210"/>
      <c r="F840" s="210"/>
      <c r="G840" s="210"/>
      <c r="H840" s="210"/>
      <c r="I840" s="210"/>
      <c r="J840" s="210"/>
      <c r="K840" s="210"/>
      <c r="L840" s="210"/>
      <c r="M840" s="210"/>
      <c r="N840" s="210"/>
      <c r="O840" s="210"/>
      <c r="P840" s="210"/>
      <c r="Q840" s="210"/>
      <c r="R840" s="210"/>
      <c r="S840" s="210"/>
      <c r="T840" s="210"/>
      <c r="U840" s="210"/>
      <c r="V840" s="210"/>
      <c r="W840" s="210"/>
      <c r="X840" s="210"/>
      <c r="Y840" s="210"/>
      <c r="Z840" s="210"/>
    </row>
    <row r="841" spans="1:26" ht="15.75" customHeight="1" x14ac:dyDescent="0.25">
      <c r="A841" s="210"/>
      <c r="B841" s="210"/>
      <c r="C841" s="210"/>
      <c r="D841" s="210"/>
      <c r="E841" s="210"/>
      <c r="F841" s="210"/>
      <c r="G841" s="210"/>
      <c r="H841" s="210"/>
      <c r="I841" s="210"/>
      <c r="J841" s="210"/>
      <c r="K841" s="210"/>
      <c r="L841" s="210"/>
      <c r="M841" s="210"/>
      <c r="N841" s="210"/>
      <c r="O841" s="210"/>
      <c r="P841" s="210"/>
      <c r="Q841" s="210"/>
      <c r="R841" s="210"/>
      <c r="S841" s="210"/>
      <c r="T841" s="210"/>
      <c r="U841" s="210"/>
      <c r="V841" s="210"/>
      <c r="W841" s="210"/>
      <c r="X841" s="210"/>
      <c r="Y841" s="210"/>
      <c r="Z841" s="210"/>
    </row>
    <row r="842" spans="1:26" ht="15.75" customHeight="1" x14ac:dyDescent="0.25">
      <c r="A842" s="210"/>
      <c r="B842" s="210"/>
      <c r="C842" s="210"/>
      <c r="D842" s="210"/>
      <c r="E842" s="210"/>
      <c r="F842" s="210"/>
      <c r="G842" s="210"/>
      <c r="H842" s="210"/>
      <c r="I842" s="210"/>
      <c r="J842" s="210"/>
      <c r="K842" s="210"/>
      <c r="L842" s="210"/>
      <c r="M842" s="210"/>
      <c r="N842" s="210"/>
      <c r="O842" s="210"/>
      <c r="P842" s="210"/>
      <c r="Q842" s="210"/>
      <c r="R842" s="210"/>
      <c r="S842" s="210"/>
      <c r="T842" s="210"/>
      <c r="U842" s="210"/>
      <c r="V842" s="210"/>
      <c r="W842" s="210"/>
      <c r="X842" s="210"/>
      <c r="Y842" s="210"/>
      <c r="Z842" s="210"/>
    </row>
    <row r="843" spans="1:26" ht="15.75" customHeight="1" x14ac:dyDescent="0.25">
      <c r="A843" s="210"/>
      <c r="B843" s="210"/>
      <c r="C843" s="210"/>
      <c r="D843" s="210"/>
      <c r="E843" s="210"/>
      <c r="F843" s="210"/>
      <c r="G843" s="210"/>
      <c r="H843" s="210"/>
      <c r="I843" s="210"/>
      <c r="J843" s="210"/>
      <c r="K843" s="210"/>
      <c r="L843" s="210"/>
      <c r="M843" s="210"/>
      <c r="N843" s="210"/>
      <c r="O843" s="210"/>
      <c r="P843" s="210"/>
      <c r="Q843" s="210"/>
      <c r="R843" s="210"/>
      <c r="S843" s="210"/>
      <c r="T843" s="210"/>
      <c r="U843" s="210"/>
      <c r="V843" s="210"/>
      <c r="W843" s="210"/>
      <c r="X843" s="210"/>
      <c r="Y843" s="210"/>
      <c r="Z843" s="210"/>
    </row>
    <row r="844" spans="1:26" ht="15.75" customHeight="1" x14ac:dyDescent="0.25">
      <c r="A844" s="210"/>
      <c r="B844" s="210"/>
      <c r="C844" s="210"/>
      <c r="D844" s="210"/>
      <c r="E844" s="210"/>
      <c r="F844" s="210"/>
      <c r="G844" s="210"/>
      <c r="H844" s="210"/>
      <c r="I844" s="210"/>
      <c r="J844" s="210"/>
      <c r="K844" s="210"/>
      <c r="L844" s="210"/>
      <c r="M844" s="210"/>
      <c r="N844" s="210"/>
      <c r="O844" s="210"/>
      <c r="P844" s="210"/>
      <c r="Q844" s="210"/>
      <c r="R844" s="210"/>
      <c r="S844" s="210"/>
      <c r="T844" s="210"/>
      <c r="U844" s="210"/>
      <c r="V844" s="210"/>
      <c r="W844" s="210"/>
      <c r="X844" s="210"/>
      <c r="Y844" s="210"/>
      <c r="Z844" s="210"/>
    </row>
    <row r="845" spans="1:26" ht="15.75" customHeight="1" x14ac:dyDescent="0.25">
      <c r="A845" s="210"/>
      <c r="B845" s="210"/>
      <c r="C845" s="210"/>
      <c r="D845" s="210"/>
      <c r="E845" s="210"/>
      <c r="F845" s="210"/>
      <c r="G845" s="210"/>
      <c r="H845" s="210"/>
      <c r="I845" s="210"/>
      <c r="J845" s="210"/>
      <c r="K845" s="210"/>
      <c r="L845" s="210"/>
      <c r="M845" s="210"/>
      <c r="N845" s="210"/>
      <c r="O845" s="210"/>
      <c r="P845" s="210"/>
      <c r="Q845" s="210"/>
      <c r="R845" s="210"/>
      <c r="S845" s="210"/>
      <c r="T845" s="210"/>
      <c r="U845" s="210"/>
      <c r="V845" s="210"/>
      <c r="W845" s="210"/>
      <c r="X845" s="210"/>
      <c r="Y845" s="210"/>
      <c r="Z845" s="210"/>
    </row>
    <row r="846" spans="1:26" ht="15.75" customHeight="1" x14ac:dyDescent="0.25">
      <c r="A846" s="210"/>
      <c r="B846" s="210"/>
      <c r="C846" s="210"/>
      <c r="D846" s="210"/>
      <c r="E846" s="210"/>
      <c r="F846" s="210"/>
      <c r="G846" s="210"/>
      <c r="H846" s="210"/>
      <c r="I846" s="210"/>
      <c r="J846" s="210"/>
      <c r="K846" s="210"/>
      <c r="L846" s="210"/>
      <c r="M846" s="210"/>
      <c r="N846" s="210"/>
      <c r="O846" s="210"/>
      <c r="P846" s="210"/>
      <c r="Q846" s="210"/>
      <c r="R846" s="210"/>
      <c r="S846" s="210"/>
      <c r="T846" s="210"/>
      <c r="U846" s="210"/>
      <c r="V846" s="210"/>
      <c r="W846" s="210"/>
      <c r="X846" s="210"/>
      <c r="Y846" s="210"/>
      <c r="Z846" s="210"/>
    </row>
    <row r="847" spans="1:26" ht="15.75" customHeight="1" x14ac:dyDescent="0.25">
      <c r="A847" s="210"/>
      <c r="B847" s="210"/>
      <c r="C847" s="210"/>
      <c r="D847" s="210"/>
      <c r="E847" s="210"/>
      <c r="F847" s="210"/>
      <c r="G847" s="210"/>
      <c r="H847" s="210"/>
      <c r="I847" s="210"/>
      <c r="J847" s="210"/>
      <c r="K847" s="210"/>
      <c r="L847" s="210"/>
      <c r="M847" s="210"/>
      <c r="N847" s="210"/>
      <c r="O847" s="210"/>
      <c r="P847" s="210"/>
      <c r="Q847" s="210"/>
      <c r="R847" s="210"/>
      <c r="S847" s="210"/>
      <c r="T847" s="210"/>
      <c r="U847" s="210"/>
      <c r="V847" s="210"/>
      <c r="W847" s="210"/>
      <c r="X847" s="210"/>
      <c r="Y847" s="210"/>
      <c r="Z847" s="210"/>
    </row>
    <row r="848" spans="1:26" ht="15.75" customHeight="1" x14ac:dyDescent="0.25">
      <c r="A848" s="210"/>
      <c r="B848" s="210"/>
      <c r="C848" s="210"/>
      <c r="D848" s="210"/>
      <c r="E848" s="210"/>
      <c r="F848" s="210"/>
      <c r="G848" s="210"/>
      <c r="H848" s="210"/>
      <c r="I848" s="210"/>
      <c r="J848" s="210"/>
      <c r="K848" s="210"/>
      <c r="L848" s="210"/>
      <c r="M848" s="210"/>
      <c r="N848" s="210"/>
      <c r="O848" s="210"/>
      <c r="P848" s="210"/>
      <c r="Q848" s="210"/>
      <c r="R848" s="210"/>
      <c r="S848" s="210"/>
      <c r="T848" s="210"/>
      <c r="U848" s="210"/>
      <c r="V848" s="210"/>
      <c r="W848" s="210"/>
      <c r="X848" s="210"/>
      <c r="Y848" s="210"/>
      <c r="Z848" s="210"/>
    </row>
    <row r="849" spans="1:26" ht="15.75" customHeight="1" x14ac:dyDescent="0.25">
      <c r="A849" s="210"/>
      <c r="B849" s="210"/>
      <c r="C849" s="210"/>
      <c r="D849" s="210"/>
      <c r="E849" s="210"/>
      <c r="F849" s="210"/>
      <c r="G849" s="210"/>
      <c r="H849" s="210"/>
      <c r="I849" s="210"/>
      <c r="J849" s="210"/>
      <c r="K849" s="210"/>
      <c r="L849" s="210"/>
      <c r="M849" s="210"/>
      <c r="N849" s="210"/>
      <c r="O849" s="210"/>
      <c r="P849" s="210"/>
      <c r="Q849" s="210"/>
      <c r="R849" s="210"/>
      <c r="S849" s="210"/>
      <c r="T849" s="210"/>
      <c r="U849" s="210"/>
      <c r="V849" s="210"/>
      <c r="W849" s="210"/>
      <c r="X849" s="210"/>
      <c r="Y849" s="210"/>
      <c r="Z849" s="210"/>
    </row>
    <row r="850" spans="1:26" ht="15.75" customHeight="1" x14ac:dyDescent="0.25">
      <c r="A850" s="210"/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210"/>
      <c r="P850" s="210"/>
      <c r="Q850" s="210"/>
      <c r="R850" s="210"/>
      <c r="S850" s="210"/>
      <c r="T850" s="210"/>
      <c r="U850" s="210"/>
      <c r="V850" s="210"/>
      <c r="W850" s="210"/>
      <c r="X850" s="210"/>
      <c r="Y850" s="210"/>
      <c r="Z850" s="210"/>
    </row>
    <row r="851" spans="1:26" ht="15.75" customHeight="1" x14ac:dyDescent="0.25">
      <c r="A851" s="210"/>
      <c r="B851" s="210"/>
      <c r="C851" s="210"/>
      <c r="D851" s="210"/>
      <c r="E851" s="210"/>
      <c r="F851" s="210"/>
      <c r="G851" s="210"/>
      <c r="H851" s="210"/>
      <c r="I851" s="210"/>
      <c r="J851" s="210"/>
      <c r="K851" s="210"/>
      <c r="L851" s="210"/>
      <c r="M851" s="210"/>
      <c r="N851" s="210"/>
      <c r="O851" s="210"/>
      <c r="P851" s="210"/>
      <c r="Q851" s="210"/>
      <c r="R851" s="210"/>
      <c r="S851" s="210"/>
      <c r="T851" s="210"/>
      <c r="U851" s="210"/>
      <c r="V851" s="210"/>
      <c r="W851" s="210"/>
      <c r="X851" s="210"/>
      <c r="Y851" s="210"/>
      <c r="Z851" s="210"/>
    </row>
    <row r="852" spans="1:26" ht="15.75" customHeight="1" x14ac:dyDescent="0.25">
      <c r="A852" s="210"/>
      <c r="B852" s="210"/>
      <c r="C852" s="210"/>
      <c r="D852" s="210"/>
      <c r="E852" s="210"/>
      <c r="F852" s="210"/>
      <c r="G852" s="210"/>
      <c r="H852" s="210"/>
      <c r="I852" s="210"/>
      <c r="J852" s="210"/>
      <c r="K852" s="210"/>
      <c r="L852" s="210"/>
      <c r="M852" s="210"/>
      <c r="N852" s="210"/>
      <c r="O852" s="210"/>
      <c r="P852" s="210"/>
      <c r="Q852" s="210"/>
      <c r="R852" s="210"/>
      <c r="S852" s="210"/>
      <c r="T852" s="210"/>
      <c r="U852" s="210"/>
      <c r="V852" s="210"/>
      <c r="W852" s="210"/>
      <c r="X852" s="210"/>
      <c r="Y852" s="210"/>
      <c r="Z852" s="210"/>
    </row>
    <row r="853" spans="1:26" ht="15.75" customHeight="1" x14ac:dyDescent="0.25">
      <c r="A853" s="210"/>
      <c r="B853" s="210"/>
      <c r="C853" s="210"/>
      <c r="D853" s="210"/>
      <c r="E853" s="210"/>
      <c r="F853" s="210"/>
      <c r="G853" s="210"/>
      <c r="H853" s="210"/>
      <c r="I853" s="210"/>
      <c r="J853" s="210"/>
      <c r="K853" s="210"/>
      <c r="L853" s="210"/>
      <c r="M853" s="210"/>
      <c r="N853" s="210"/>
      <c r="O853" s="210"/>
      <c r="P853" s="210"/>
      <c r="Q853" s="210"/>
      <c r="R853" s="210"/>
      <c r="S853" s="210"/>
      <c r="T853" s="210"/>
      <c r="U853" s="210"/>
      <c r="V853" s="210"/>
      <c r="W853" s="210"/>
      <c r="X853" s="210"/>
      <c r="Y853" s="210"/>
      <c r="Z853" s="210"/>
    </row>
    <row r="854" spans="1:26" ht="15.75" customHeight="1" x14ac:dyDescent="0.25">
      <c r="A854" s="210"/>
      <c r="B854" s="210"/>
      <c r="C854" s="210"/>
      <c r="D854" s="210"/>
      <c r="E854" s="210"/>
      <c r="F854" s="210"/>
      <c r="G854" s="210"/>
      <c r="H854" s="210"/>
      <c r="I854" s="210"/>
      <c r="J854" s="210"/>
      <c r="K854" s="210"/>
      <c r="L854" s="210"/>
      <c r="M854" s="210"/>
      <c r="N854" s="210"/>
      <c r="O854" s="210"/>
      <c r="P854" s="210"/>
      <c r="Q854" s="210"/>
      <c r="R854" s="210"/>
      <c r="S854" s="210"/>
      <c r="T854" s="210"/>
      <c r="U854" s="210"/>
      <c r="V854" s="210"/>
      <c r="W854" s="210"/>
      <c r="X854" s="210"/>
      <c r="Y854" s="210"/>
      <c r="Z854" s="210"/>
    </row>
    <row r="855" spans="1:26" ht="15.75" customHeight="1" x14ac:dyDescent="0.25">
      <c r="A855" s="210"/>
      <c r="B855" s="210"/>
      <c r="C855" s="210"/>
      <c r="D855" s="210"/>
      <c r="E855" s="210"/>
      <c r="F855" s="210"/>
      <c r="G855" s="210"/>
      <c r="H855" s="210"/>
      <c r="I855" s="210"/>
      <c r="J855" s="210"/>
      <c r="K855" s="210"/>
      <c r="L855" s="210"/>
      <c r="M855" s="210"/>
      <c r="N855" s="210"/>
      <c r="O855" s="210"/>
      <c r="P855" s="210"/>
      <c r="Q855" s="210"/>
      <c r="R855" s="210"/>
      <c r="S855" s="210"/>
      <c r="T855" s="210"/>
      <c r="U855" s="210"/>
      <c r="V855" s="210"/>
      <c r="W855" s="210"/>
      <c r="X855" s="210"/>
      <c r="Y855" s="210"/>
      <c r="Z855" s="210"/>
    </row>
    <row r="856" spans="1:26" ht="15.75" customHeight="1" x14ac:dyDescent="0.25">
      <c r="A856" s="210"/>
      <c r="B856" s="210"/>
      <c r="C856" s="210"/>
      <c r="D856" s="210"/>
      <c r="E856" s="210"/>
      <c r="F856" s="210"/>
      <c r="G856" s="210"/>
      <c r="H856" s="210"/>
      <c r="I856" s="210"/>
      <c r="J856" s="210"/>
      <c r="K856" s="210"/>
      <c r="L856" s="210"/>
      <c r="M856" s="210"/>
      <c r="N856" s="210"/>
      <c r="O856" s="210"/>
      <c r="P856" s="210"/>
      <c r="Q856" s="210"/>
      <c r="R856" s="210"/>
      <c r="S856" s="210"/>
      <c r="T856" s="210"/>
      <c r="U856" s="210"/>
      <c r="V856" s="210"/>
      <c r="W856" s="210"/>
      <c r="X856" s="210"/>
      <c r="Y856" s="210"/>
      <c r="Z856" s="210"/>
    </row>
    <row r="857" spans="1:26" ht="15.75" customHeight="1" x14ac:dyDescent="0.25">
      <c r="A857" s="210"/>
      <c r="B857" s="210"/>
      <c r="C857" s="210"/>
      <c r="D857" s="210"/>
      <c r="E857" s="210"/>
      <c r="F857" s="210"/>
      <c r="G857" s="210"/>
      <c r="H857" s="210"/>
      <c r="I857" s="210"/>
      <c r="J857" s="210"/>
      <c r="K857" s="210"/>
      <c r="L857" s="210"/>
      <c r="M857" s="210"/>
      <c r="N857" s="210"/>
      <c r="O857" s="210"/>
      <c r="P857" s="210"/>
      <c r="Q857" s="210"/>
      <c r="R857" s="210"/>
      <c r="S857" s="210"/>
      <c r="T857" s="210"/>
      <c r="U857" s="210"/>
      <c r="V857" s="210"/>
      <c r="W857" s="210"/>
      <c r="X857" s="210"/>
      <c r="Y857" s="210"/>
      <c r="Z857" s="210"/>
    </row>
    <row r="858" spans="1:26" ht="15.75" customHeight="1" x14ac:dyDescent="0.25">
      <c r="A858" s="210"/>
      <c r="B858" s="210"/>
      <c r="C858" s="210"/>
      <c r="D858" s="210"/>
      <c r="E858" s="210"/>
      <c r="F858" s="210"/>
      <c r="G858" s="210"/>
      <c r="H858" s="210"/>
      <c r="I858" s="210"/>
      <c r="J858" s="210"/>
      <c r="K858" s="210"/>
      <c r="L858" s="210"/>
      <c r="M858" s="210"/>
      <c r="N858" s="210"/>
      <c r="O858" s="210"/>
      <c r="P858" s="210"/>
      <c r="Q858" s="210"/>
      <c r="R858" s="210"/>
      <c r="S858" s="210"/>
      <c r="T858" s="210"/>
      <c r="U858" s="210"/>
      <c r="V858" s="210"/>
      <c r="W858" s="210"/>
      <c r="X858" s="210"/>
      <c r="Y858" s="210"/>
      <c r="Z858" s="210"/>
    </row>
    <row r="859" spans="1:26" ht="15.75" customHeight="1" x14ac:dyDescent="0.25">
      <c r="A859" s="210"/>
      <c r="B859" s="210"/>
      <c r="C859" s="210"/>
      <c r="D859" s="210"/>
      <c r="E859" s="210"/>
      <c r="F859" s="210"/>
      <c r="G859" s="210"/>
      <c r="H859" s="210"/>
      <c r="I859" s="210"/>
      <c r="J859" s="210"/>
      <c r="K859" s="210"/>
      <c r="L859" s="210"/>
      <c r="M859" s="210"/>
      <c r="N859" s="210"/>
      <c r="O859" s="210"/>
      <c r="P859" s="210"/>
      <c r="Q859" s="210"/>
      <c r="R859" s="210"/>
      <c r="S859" s="210"/>
      <c r="T859" s="210"/>
      <c r="U859" s="210"/>
      <c r="V859" s="210"/>
      <c r="W859" s="210"/>
      <c r="X859" s="210"/>
      <c r="Y859" s="210"/>
      <c r="Z859" s="210"/>
    </row>
    <row r="860" spans="1:26" ht="15.75" customHeight="1" x14ac:dyDescent="0.25">
      <c r="A860" s="210"/>
      <c r="B860" s="210"/>
      <c r="C860" s="210"/>
      <c r="D860" s="210"/>
      <c r="E860" s="210"/>
      <c r="F860" s="210"/>
      <c r="G860" s="210"/>
      <c r="H860" s="210"/>
      <c r="I860" s="210"/>
      <c r="J860" s="210"/>
      <c r="K860" s="210"/>
      <c r="L860" s="210"/>
      <c r="M860" s="210"/>
      <c r="N860" s="210"/>
      <c r="O860" s="210"/>
      <c r="P860" s="210"/>
      <c r="Q860" s="210"/>
      <c r="R860" s="210"/>
      <c r="S860" s="210"/>
      <c r="T860" s="210"/>
      <c r="U860" s="210"/>
      <c r="V860" s="210"/>
      <c r="W860" s="210"/>
      <c r="X860" s="210"/>
      <c r="Y860" s="210"/>
      <c r="Z860" s="210"/>
    </row>
    <row r="861" spans="1:26" ht="15.75" customHeight="1" x14ac:dyDescent="0.25">
      <c r="A861" s="210"/>
      <c r="B861" s="210"/>
      <c r="C861" s="210"/>
      <c r="D861" s="210"/>
      <c r="E861" s="210"/>
      <c r="F861" s="210"/>
      <c r="G861" s="210"/>
      <c r="H861" s="210"/>
      <c r="I861" s="210"/>
      <c r="J861" s="210"/>
      <c r="K861" s="210"/>
      <c r="L861" s="210"/>
      <c r="M861" s="210"/>
      <c r="N861" s="210"/>
      <c r="O861" s="210"/>
      <c r="P861" s="210"/>
      <c r="Q861" s="210"/>
      <c r="R861" s="210"/>
      <c r="S861" s="210"/>
      <c r="T861" s="210"/>
      <c r="U861" s="210"/>
      <c r="V861" s="210"/>
      <c r="W861" s="210"/>
      <c r="X861" s="210"/>
      <c r="Y861" s="210"/>
      <c r="Z861" s="210"/>
    </row>
    <row r="862" spans="1:26" ht="15.75" customHeight="1" x14ac:dyDescent="0.25">
      <c r="A862" s="210"/>
      <c r="B862" s="210"/>
      <c r="C862" s="210"/>
      <c r="D862" s="210"/>
      <c r="E862" s="210"/>
      <c r="F862" s="210"/>
      <c r="G862" s="210"/>
      <c r="H862" s="210"/>
      <c r="I862" s="210"/>
      <c r="J862" s="210"/>
      <c r="K862" s="210"/>
      <c r="L862" s="210"/>
      <c r="M862" s="210"/>
      <c r="N862" s="210"/>
      <c r="O862" s="210"/>
      <c r="P862" s="210"/>
      <c r="Q862" s="210"/>
      <c r="R862" s="210"/>
      <c r="S862" s="210"/>
      <c r="T862" s="210"/>
      <c r="U862" s="210"/>
      <c r="V862" s="210"/>
      <c r="W862" s="210"/>
      <c r="X862" s="210"/>
      <c r="Y862" s="210"/>
      <c r="Z862" s="210"/>
    </row>
    <row r="863" spans="1:26" ht="15.75" customHeight="1" x14ac:dyDescent="0.25">
      <c r="A863" s="210"/>
      <c r="B863" s="210"/>
      <c r="C863" s="210"/>
      <c r="D863" s="210"/>
      <c r="E863" s="210"/>
      <c r="F863" s="210"/>
      <c r="G863" s="210"/>
      <c r="H863" s="210"/>
      <c r="I863" s="210"/>
      <c r="J863" s="210"/>
      <c r="K863" s="210"/>
      <c r="L863" s="210"/>
      <c r="M863" s="210"/>
      <c r="N863" s="210"/>
      <c r="O863" s="210"/>
      <c r="P863" s="210"/>
      <c r="Q863" s="210"/>
      <c r="R863" s="210"/>
      <c r="S863" s="210"/>
      <c r="T863" s="210"/>
      <c r="U863" s="210"/>
      <c r="V863" s="210"/>
      <c r="W863" s="210"/>
      <c r="X863" s="210"/>
      <c r="Y863" s="210"/>
      <c r="Z863" s="210"/>
    </row>
    <row r="864" spans="1:26" ht="15.75" customHeight="1" x14ac:dyDescent="0.25">
      <c r="A864" s="210"/>
      <c r="B864" s="210"/>
      <c r="C864" s="210"/>
      <c r="D864" s="210"/>
      <c r="E864" s="210"/>
      <c r="F864" s="210"/>
      <c r="G864" s="210"/>
      <c r="H864" s="210"/>
      <c r="I864" s="210"/>
      <c r="J864" s="210"/>
      <c r="K864" s="210"/>
      <c r="L864" s="210"/>
      <c r="M864" s="210"/>
      <c r="N864" s="210"/>
      <c r="O864" s="210"/>
      <c r="P864" s="210"/>
      <c r="Q864" s="210"/>
      <c r="R864" s="210"/>
      <c r="S864" s="210"/>
      <c r="T864" s="210"/>
      <c r="U864" s="210"/>
      <c r="V864" s="210"/>
      <c r="W864" s="210"/>
      <c r="X864" s="210"/>
      <c r="Y864" s="210"/>
      <c r="Z864" s="210"/>
    </row>
    <row r="865" spans="1:26" ht="15.75" customHeight="1" x14ac:dyDescent="0.25">
      <c r="A865" s="210"/>
      <c r="B865" s="210"/>
      <c r="C865" s="210"/>
      <c r="D865" s="210"/>
      <c r="E865" s="210"/>
      <c r="F865" s="210"/>
      <c r="G865" s="210"/>
      <c r="H865" s="210"/>
      <c r="I865" s="210"/>
      <c r="J865" s="210"/>
      <c r="K865" s="210"/>
      <c r="L865" s="210"/>
      <c r="M865" s="210"/>
      <c r="N865" s="210"/>
      <c r="O865" s="210"/>
      <c r="P865" s="210"/>
      <c r="Q865" s="210"/>
      <c r="R865" s="210"/>
      <c r="S865" s="210"/>
      <c r="T865" s="210"/>
      <c r="U865" s="210"/>
      <c r="V865" s="210"/>
      <c r="W865" s="210"/>
      <c r="X865" s="210"/>
      <c r="Y865" s="210"/>
      <c r="Z865" s="210"/>
    </row>
    <row r="866" spans="1:26" ht="15.75" customHeight="1" x14ac:dyDescent="0.25">
      <c r="A866" s="210"/>
      <c r="B866" s="210"/>
      <c r="C866" s="210"/>
      <c r="D866" s="210"/>
      <c r="E866" s="210"/>
      <c r="F866" s="210"/>
      <c r="G866" s="210"/>
      <c r="H866" s="210"/>
      <c r="I866" s="210"/>
      <c r="J866" s="210"/>
      <c r="K866" s="210"/>
      <c r="L866" s="210"/>
      <c r="M866" s="210"/>
      <c r="N866" s="210"/>
      <c r="O866" s="210"/>
      <c r="P866" s="210"/>
      <c r="Q866" s="210"/>
      <c r="R866" s="210"/>
      <c r="S866" s="210"/>
      <c r="T866" s="210"/>
      <c r="U866" s="210"/>
      <c r="V866" s="210"/>
      <c r="W866" s="210"/>
      <c r="X866" s="210"/>
      <c r="Y866" s="210"/>
      <c r="Z866" s="210"/>
    </row>
    <row r="867" spans="1:26" ht="15.75" customHeight="1" x14ac:dyDescent="0.25">
      <c r="A867" s="210"/>
      <c r="B867" s="210"/>
      <c r="C867" s="210"/>
      <c r="D867" s="210"/>
      <c r="E867" s="210"/>
      <c r="F867" s="210"/>
      <c r="G867" s="210"/>
      <c r="H867" s="210"/>
      <c r="I867" s="210"/>
      <c r="J867" s="210"/>
      <c r="K867" s="210"/>
      <c r="L867" s="210"/>
      <c r="M867" s="210"/>
      <c r="N867" s="210"/>
      <c r="O867" s="210"/>
      <c r="P867" s="210"/>
      <c r="Q867" s="210"/>
      <c r="R867" s="210"/>
      <c r="S867" s="210"/>
      <c r="T867" s="210"/>
      <c r="U867" s="210"/>
      <c r="V867" s="210"/>
      <c r="W867" s="210"/>
      <c r="X867" s="210"/>
      <c r="Y867" s="210"/>
      <c r="Z867" s="210"/>
    </row>
    <row r="868" spans="1:26" ht="15.75" customHeight="1" x14ac:dyDescent="0.25">
      <c r="A868" s="210"/>
      <c r="B868" s="210"/>
      <c r="C868" s="210"/>
      <c r="D868" s="210"/>
      <c r="E868" s="210"/>
      <c r="F868" s="210"/>
      <c r="G868" s="210"/>
      <c r="H868" s="210"/>
      <c r="I868" s="210"/>
      <c r="J868" s="210"/>
      <c r="K868" s="210"/>
      <c r="L868" s="210"/>
      <c r="M868" s="210"/>
      <c r="N868" s="210"/>
      <c r="O868" s="210"/>
      <c r="P868" s="210"/>
      <c r="Q868" s="210"/>
      <c r="R868" s="210"/>
      <c r="S868" s="210"/>
      <c r="T868" s="210"/>
      <c r="U868" s="210"/>
      <c r="V868" s="210"/>
      <c r="W868" s="210"/>
      <c r="X868" s="210"/>
      <c r="Y868" s="210"/>
      <c r="Z868" s="210"/>
    </row>
    <row r="869" spans="1:26" ht="15.75" customHeight="1" x14ac:dyDescent="0.25">
      <c r="A869" s="210"/>
      <c r="B869" s="210"/>
      <c r="C869" s="210"/>
      <c r="D869" s="210"/>
      <c r="E869" s="210"/>
      <c r="F869" s="210"/>
      <c r="G869" s="210"/>
      <c r="H869" s="210"/>
      <c r="I869" s="210"/>
      <c r="J869" s="210"/>
      <c r="K869" s="210"/>
      <c r="L869" s="210"/>
      <c r="M869" s="210"/>
      <c r="N869" s="210"/>
      <c r="O869" s="210"/>
      <c r="P869" s="210"/>
      <c r="Q869" s="210"/>
      <c r="R869" s="210"/>
      <c r="S869" s="210"/>
      <c r="T869" s="210"/>
      <c r="U869" s="210"/>
      <c r="V869" s="210"/>
      <c r="W869" s="210"/>
      <c r="X869" s="210"/>
      <c r="Y869" s="210"/>
      <c r="Z869" s="210"/>
    </row>
    <row r="870" spans="1:26" ht="15.75" customHeight="1" x14ac:dyDescent="0.25">
      <c r="A870" s="210"/>
      <c r="B870" s="210"/>
      <c r="C870" s="210"/>
      <c r="D870" s="210"/>
      <c r="E870" s="210"/>
      <c r="F870" s="210"/>
      <c r="G870" s="210"/>
      <c r="H870" s="210"/>
      <c r="I870" s="210"/>
      <c r="J870" s="210"/>
      <c r="K870" s="210"/>
      <c r="L870" s="210"/>
      <c r="M870" s="210"/>
      <c r="N870" s="210"/>
      <c r="O870" s="210"/>
      <c r="P870" s="210"/>
      <c r="Q870" s="210"/>
      <c r="R870" s="210"/>
      <c r="S870" s="210"/>
      <c r="T870" s="210"/>
      <c r="U870" s="210"/>
      <c r="V870" s="210"/>
      <c r="W870" s="210"/>
      <c r="X870" s="210"/>
      <c r="Y870" s="210"/>
      <c r="Z870" s="210"/>
    </row>
    <row r="871" spans="1:26" ht="15.75" customHeight="1" x14ac:dyDescent="0.25">
      <c r="A871" s="210"/>
      <c r="B871" s="210"/>
      <c r="C871" s="210"/>
      <c r="D871" s="210"/>
      <c r="E871" s="210"/>
      <c r="F871" s="210"/>
      <c r="G871" s="210"/>
      <c r="H871" s="210"/>
      <c r="I871" s="210"/>
      <c r="J871" s="210"/>
      <c r="K871" s="210"/>
      <c r="L871" s="210"/>
      <c r="M871" s="210"/>
      <c r="N871" s="210"/>
      <c r="O871" s="210"/>
      <c r="P871" s="210"/>
      <c r="Q871" s="210"/>
      <c r="R871" s="210"/>
      <c r="S871" s="210"/>
      <c r="T871" s="210"/>
      <c r="U871" s="210"/>
      <c r="V871" s="210"/>
      <c r="W871" s="210"/>
      <c r="X871" s="210"/>
      <c r="Y871" s="210"/>
      <c r="Z871" s="210"/>
    </row>
    <row r="872" spans="1:26" ht="15.75" customHeight="1" x14ac:dyDescent="0.25">
      <c r="A872" s="210"/>
      <c r="B872" s="210"/>
      <c r="C872" s="210"/>
      <c r="D872" s="210"/>
      <c r="E872" s="210"/>
      <c r="F872" s="210"/>
      <c r="G872" s="210"/>
      <c r="H872" s="210"/>
      <c r="I872" s="210"/>
      <c r="J872" s="210"/>
      <c r="K872" s="210"/>
      <c r="L872" s="210"/>
      <c r="M872" s="210"/>
      <c r="N872" s="210"/>
      <c r="O872" s="210"/>
      <c r="P872" s="210"/>
      <c r="Q872" s="210"/>
      <c r="R872" s="210"/>
      <c r="S872" s="210"/>
      <c r="T872" s="210"/>
      <c r="U872" s="210"/>
      <c r="V872" s="210"/>
      <c r="W872" s="210"/>
      <c r="X872" s="210"/>
      <c r="Y872" s="210"/>
      <c r="Z872" s="210"/>
    </row>
    <row r="873" spans="1:26" ht="15.75" customHeight="1" x14ac:dyDescent="0.25">
      <c r="A873" s="210"/>
      <c r="B873" s="210"/>
      <c r="C873" s="210"/>
      <c r="D873" s="210"/>
      <c r="E873" s="210"/>
      <c r="F873" s="210"/>
      <c r="G873" s="210"/>
      <c r="H873" s="210"/>
      <c r="I873" s="210"/>
      <c r="J873" s="210"/>
      <c r="K873" s="210"/>
      <c r="L873" s="210"/>
      <c r="M873" s="210"/>
      <c r="N873" s="210"/>
      <c r="O873" s="210"/>
      <c r="P873" s="210"/>
      <c r="Q873" s="210"/>
      <c r="R873" s="210"/>
      <c r="S873" s="210"/>
      <c r="T873" s="210"/>
      <c r="U873" s="210"/>
      <c r="V873" s="210"/>
      <c r="W873" s="210"/>
      <c r="X873" s="210"/>
      <c r="Y873" s="210"/>
      <c r="Z873" s="210"/>
    </row>
    <row r="874" spans="1:26" ht="15.75" customHeight="1" x14ac:dyDescent="0.25">
      <c r="A874" s="210"/>
      <c r="B874" s="210"/>
      <c r="C874" s="210"/>
      <c r="D874" s="210"/>
      <c r="E874" s="210"/>
      <c r="F874" s="210"/>
      <c r="G874" s="210"/>
      <c r="H874" s="210"/>
      <c r="I874" s="210"/>
      <c r="J874" s="210"/>
      <c r="K874" s="210"/>
      <c r="L874" s="210"/>
      <c r="M874" s="210"/>
      <c r="N874" s="210"/>
      <c r="O874" s="210"/>
      <c r="P874" s="210"/>
      <c r="Q874" s="210"/>
      <c r="R874" s="210"/>
      <c r="S874" s="210"/>
      <c r="T874" s="210"/>
      <c r="U874" s="210"/>
      <c r="V874" s="210"/>
      <c r="W874" s="210"/>
      <c r="X874" s="210"/>
      <c r="Y874" s="210"/>
      <c r="Z874" s="210"/>
    </row>
    <row r="875" spans="1:26" ht="15.75" customHeight="1" x14ac:dyDescent="0.25">
      <c r="A875" s="210"/>
      <c r="B875" s="210"/>
      <c r="C875" s="210"/>
      <c r="D875" s="210"/>
      <c r="E875" s="210"/>
      <c r="F875" s="210"/>
      <c r="G875" s="210"/>
      <c r="H875" s="210"/>
      <c r="I875" s="210"/>
      <c r="J875" s="210"/>
      <c r="K875" s="210"/>
      <c r="L875" s="210"/>
      <c r="M875" s="210"/>
      <c r="N875" s="210"/>
      <c r="O875" s="210"/>
      <c r="P875" s="210"/>
      <c r="Q875" s="210"/>
      <c r="R875" s="210"/>
      <c r="S875" s="210"/>
      <c r="T875" s="210"/>
      <c r="U875" s="210"/>
      <c r="V875" s="210"/>
      <c r="W875" s="210"/>
      <c r="X875" s="210"/>
      <c r="Y875" s="210"/>
      <c r="Z875" s="210"/>
    </row>
    <row r="876" spans="1:26" ht="15.75" customHeight="1" x14ac:dyDescent="0.25">
      <c r="A876" s="210"/>
      <c r="B876" s="210"/>
      <c r="C876" s="210"/>
      <c r="D876" s="210"/>
      <c r="E876" s="210"/>
      <c r="F876" s="210"/>
      <c r="G876" s="210"/>
      <c r="H876" s="210"/>
      <c r="I876" s="210"/>
      <c r="J876" s="210"/>
      <c r="K876" s="210"/>
      <c r="L876" s="210"/>
      <c r="M876" s="210"/>
      <c r="N876" s="210"/>
      <c r="O876" s="210"/>
      <c r="P876" s="210"/>
      <c r="Q876" s="210"/>
      <c r="R876" s="210"/>
      <c r="S876" s="210"/>
      <c r="T876" s="210"/>
      <c r="U876" s="210"/>
      <c r="V876" s="210"/>
      <c r="W876" s="210"/>
      <c r="X876" s="210"/>
      <c r="Y876" s="210"/>
      <c r="Z876" s="210"/>
    </row>
    <row r="877" spans="1:26" ht="15.75" customHeight="1" x14ac:dyDescent="0.25">
      <c r="A877" s="210"/>
      <c r="B877" s="210"/>
      <c r="C877" s="210"/>
      <c r="D877" s="210"/>
      <c r="E877" s="210"/>
      <c r="F877" s="210"/>
      <c r="G877" s="210"/>
      <c r="H877" s="210"/>
      <c r="I877" s="210"/>
      <c r="J877" s="210"/>
      <c r="K877" s="210"/>
      <c r="L877" s="210"/>
      <c r="M877" s="210"/>
      <c r="N877" s="210"/>
      <c r="O877" s="210"/>
      <c r="P877" s="210"/>
      <c r="Q877" s="210"/>
      <c r="R877" s="210"/>
      <c r="S877" s="210"/>
      <c r="T877" s="210"/>
      <c r="U877" s="210"/>
      <c r="V877" s="210"/>
      <c r="W877" s="210"/>
      <c r="X877" s="210"/>
      <c r="Y877" s="210"/>
      <c r="Z877" s="210"/>
    </row>
    <row r="878" spans="1:26" ht="15.75" customHeight="1" x14ac:dyDescent="0.25">
      <c r="A878" s="210"/>
      <c r="B878" s="210"/>
      <c r="C878" s="210"/>
      <c r="D878" s="210"/>
      <c r="E878" s="210"/>
      <c r="F878" s="210"/>
      <c r="G878" s="210"/>
      <c r="H878" s="210"/>
      <c r="I878" s="210"/>
      <c r="J878" s="210"/>
      <c r="K878" s="210"/>
      <c r="L878" s="210"/>
      <c r="M878" s="210"/>
      <c r="N878" s="210"/>
      <c r="O878" s="210"/>
      <c r="P878" s="210"/>
      <c r="Q878" s="210"/>
      <c r="R878" s="210"/>
      <c r="S878" s="210"/>
      <c r="T878" s="210"/>
      <c r="U878" s="210"/>
      <c r="V878" s="210"/>
      <c r="W878" s="210"/>
      <c r="X878" s="210"/>
      <c r="Y878" s="210"/>
      <c r="Z878" s="210"/>
    </row>
    <row r="879" spans="1:26" ht="15.75" customHeight="1" x14ac:dyDescent="0.25">
      <c r="A879" s="210"/>
      <c r="B879" s="210"/>
      <c r="C879" s="210"/>
      <c r="D879" s="210"/>
      <c r="E879" s="210"/>
      <c r="F879" s="210"/>
      <c r="G879" s="210"/>
      <c r="H879" s="210"/>
      <c r="I879" s="210"/>
      <c r="J879" s="210"/>
      <c r="K879" s="210"/>
      <c r="L879" s="210"/>
      <c r="M879" s="210"/>
      <c r="N879" s="210"/>
      <c r="O879" s="210"/>
      <c r="P879" s="210"/>
      <c r="Q879" s="210"/>
      <c r="R879" s="210"/>
      <c r="S879" s="210"/>
      <c r="T879" s="210"/>
      <c r="U879" s="210"/>
      <c r="V879" s="210"/>
      <c r="W879" s="210"/>
      <c r="X879" s="210"/>
      <c r="Y879" s="210"/>
      <c r="Z879" s="210"/>
    </row>
    <row r="880" spans="1:26" ht="15.75" customHeight="1" x14ac:dyDescent="0.25">
      <c r="A880" s="210"/>
      <c r="B880" s="210"/>
      <c r="C880" s="210"/>
      <c r="D880" s="210"/>
      <c r="E880" s="210"/>
      <c r="F880" s="210"/>
      <c r="G880" s="210"/>
      <c r="H880" s="210"/>
      <c r="I880" s="210"/>
      <c r="J880" s="210"/>
      <c r="K880" s="210"/>
      <c r="L880" s="210"/>
      <c r="M880" s="210"/>
      <c r="N880" s="210"/>
      <c r="O880" s="210"/>
      <c r="P880" s="210"/>
      <c r="Q880" s="210"/>
      <c r="R880" s="210"/>
      <c r="S880" s="210"/>
      <c r="T880" s="210"/>
      <c r="U880" s="210"/>
      <c r="V880" s="210"/>
      <c r="W880" s="210"/>
      <c r="X880" s="210"/>
      <c r="Y880" s="210"/>
      <c r="Z880" s="210"/>
    </row>
    <row r="881" spans="1:26" ht="15.75" customHeight="1" x14ac:dyDescent="0.25">
      <c r="A881" s="210"/>
      <c r="B881" s="210"/>
      <c r="C881" s="210"/>
      <c r="D881" s="210"/>
      <c r="E881" s="210"/>
      <c r="F881" s="210"/>
      <c r="G881" s="210"/>
      <c r="H881" s="210"/>
      <c r="I881" s="210"/>
      <c r="J881" s="210"/>
      <c r="K881" s="210"/>
      <c r="L881" s="210"/>
      <c r="M881" s="210"/>
      <c r="N881" s="210"/>
      <c r="O881" s="210"/>
      <c r="P881" s="210"/>
      <c r="Q881" s="210"/>
      <c r="R881" s="210"/>
      <c r="S881" s="210"/>
      <c r="T881" s="210"/>
      <c r="U881" s="210"/>
      <c r="V881" s="210"/>
      <c r="W881" s="210"/>
      <c r="X881" s="210"/>
      <c r="Y881" s="210"/>
      <c r="Z881" s="210"/>
    </row>
    <row r="882" spans="1:26" ht="15.75" customHeight="1" x14ac:dyDescent="0.25">
      <c r="A882" s="210"/>
      <c r="B882" s="210"/>
      <c r="C882" s="210"/>
      <c r="D882" s="210"/>
      <c r="E882" s="210"/>
      <c r="F882" s="210"/>
      <c r="G882" s="210"/>
      <c r="H882" s="210"/>
      <c r="I882" s="210"/>
      <c r="J882" s="210"/>
      <c r="K882" s="210"/>
      <c r="L882" s="210"/>
      <c r="M882" s="210"/>
      <c r="N882" s="210"/>
      <c r="O882" s="210"/>
      <c r="P882" s="210"/>
      <c r="Q882" s="210"/>
      <c r="R882" s="210"/>
      <c r="S882" s="210"/>
      <c r="T882" s="210"/>
      <c r="U882" s="210"/>
      <c r="V882" s="210"/>
      <c r="W882" s="210"/>
      <c r="X882" s="210"/>
      <c r="Y882" s="210"/>
      <c r="Z882" s="210"/>
    </row>
    <row r="883" spans="1:26" ht="15.75" customHeight="1" x14ac:dyDescent="0.25">
      <c r="A883" s="210"/>
      <c r="B883" s="210"/>
      <c r="C883" s="210"/>
      <c r="D883" s="210"/>
      <c r="E883" s="210"/>
      <c r="F883" s="210"/>
      <c r="G883" s="210"/>
      <c r="H883" s="210"/>
      <c r="I883" s="210"/>
      <c r="J883" s="210"/>
      <c r="K883" s="210"/>
      <c r="L883" s="210"/>
      <c r="M883" s="210"/>
      <c r="N883" s="210"/>
      <c r="O883" s="210"/>
      <c r="P883" s="210"/>
      <c r="Q883" s="210"/>
      <c r="R883" s="210"/>
      <c r="S883" s="210"/>
      <c r="T883" s="210"/>
      <c r="U883" s="210"/>
      <c r="V883" s="210"/>
      <c r="W883" s="210"/>
      <c r="X883" s="210"/>
      <c r="Y883" s="210"/>
      <c r="Z883" s="210"/>
    </row>
    <row r="884" spans="1:26" ht="15.75" customHeight="1" x14ac:dyDescent="0.25">
      <c r="A884" s="210"/>
      <c r="B884" s="210"/>
      <c r="C884" s="210"/>
      <c r="D884" s="210"/>
      <c r="E884" s="210"/>
      <c r="F884" s="210"/>
      <c r="G884" s="210"/>
      <c r="H884" s="210"/>
      <c r="I884" s="210"/>
      <c r="J884" s="210"/>
      <c r="K884" s="210"/>
      <c r="L884" s="210"/>
      <c r="M884" s="210"/>
      <c r="N884" s="210"/>
      <c r="O884" s="210"/>
      <c r="P884" s="210"/>
      <c r="Q884" s="210"/>
      <c r="R884" s="210"/>
      <c r="S884" s="210"/>
      <c r="T884" s="210"/>
      <c r="U884" s="210"/>
      <c r="V884" s="210"/>
      <c r="W884" s="210"/>
      <c r="X884" s="210"/>
      <c r="Y884" s="210"/>
      <c r="Z884" s="210"/>
    </row>
    <row r="885" spans="1:26" ht="15.75" customHeight="1" x14ac:dyDescent="0.25">
      <c r="A885" s="210"/>
      <c r="B885" s="210"/>
      <c r="C885" s="210"/>
      <c r="D885" s="210"/>
      <c r="E885" s="210"/>
      <c r="F885" s="210"/>
      <c r="G885" s="210"/>
      <c r="H885" s="210"/>
      <c r="I885" s="210"/>
      <c r="J885" s="210"/>
      <c r="K885" s="210"/>
      <c r="L885" s="210"/>
      <c r="M885" s="210"/>
      <c r="N885" s="210"/>
      <c r="O885" s="210"/>
      <c r="P885" s="210"/>
      <c r="Q885" s="210"/>
      <c r="R885" s="210"/>
      <c r="S885" s="210"/>
      <c r="T885" s="210"/>
      <c r="U885" s="210"/>
      <c r="V885" s="210"/>
      <c r="W885" s="210"/>
      <c r="X885" s="210"/>
      <c r="Y885" s="210"/>
      <c r="Z885" s="210"/>
    </row>
    <row r="886" spans="1:26" ht="15.75" customHeight="1" x14ac:dyDescent="0.25">
      <c r="A886" s="210"/>
      <c r="B886" s="210"/>
      <c r="C886" s="210"/>
      <c r="D886" s="210"/>
      <c r="E886" s="210"/>
      <c r="F886" s="210"/>
      <c r="G886" s="210"/>
      <c r="H886" s="210"/>
      <c r="I886" s="210"/>
      <c r="J886" s="210"/>
      <c r="K886" s="210"/>
      <c r="L886" s="210"/>
      <c r="M886" s="210"/>
      <c r="N886" s="210"/>
      <c r="O886" s="210"/>
      <c r="P886" s="210"/>
      <c r="Q886" s="210"/>
      <c r="R886" s="210"/>
      <c r="S886" s="210"/>
      <c r="T886" s="210"/>
      <c r="U886" s="210"/>
      <c r="V886" s="210"/>
      <c r="W886" s="210"/>
      <c r="X886" s="210"/>
      <c r="Y886" s="210"/>
      <c r="Z886" s="210"/>
    </row>
    <row r="887" spans="1:26" ht="15.75" customHeight="1" x14ac:dyDescent="0.25">
      <c r="A887" s="210"/>
      <c r="B887" s="210"/>
      <c r="C887" s="210"/>
      <c r="D887" s="210"/>
      <c r="E887" s="210"/>
      <c r="F887" s="210"/>
      <c r="G887" s="210"/>
      <c r="H887" s="210"/>
      <c r="I887" s="210"/>
      <c r="J887" s="210"/>
      <c r="K887" s="210"/>
      <c r="L887" s="210"/>
      <c r="M887" s="210"/>
      <c r="N887" s="210"/>
      <c r="O887" s="210"/>
      <c r="P887" s="210"/>
      <c r="Q887" s="210"/>
      <c r="R887" s="210"/>
      <c r="S887" s="210"/>
      <c r="T887" s="210"/>
      <c r="U887" s="210"/>
      <c r="V887" s="210"/>
      <c r="W887" s="210"/>
      <c r="X887" s="210"/>
      <c r="Y887" s="210"/>
      <c r="Z887" s="210"/>
    </row>
    <row r="888" spans="1:26" ht="15.75" customHeight="1" x14ac:dyDescent="0.25">
      <c r="A888" s="210"/>
      <c r="B888" s="210"/>
      <c r="C888" s="210"/>
      <c r="D888" s="210"/>
      <c r="E888" s="210"/>
      <c r="F888" s="210"/>
      <c r="G888" s="210"/>
      <c r="H888" s="210"/>
      <c r="I888" s="210"/>
      <c r="J888" s="210"/>
      <c r="K888" s="210"/>
      <c r="L888" s="210"/>
      <c r="M888" s="210"/>
      <c r="N888" s="210"/>
      <c r="O888" s="210"/>
      <c r="P888" s="210"/>
      <c r="Q888" s="210"/>
      <c r="R888" s="210"/>
      <c r="S888" s="210"/>
      <c r="T888" s="210"/>
      <c r="U888" s="210"/>
      <c r="V888" s="210"/>
      <c r="W888" s="210"/>
      <c r="X888" s="210"/>
      <c r="Y888" s="210"/>
      <c r="Z888" s="210"/>
    </row>
    <row r="889" spans="1:26" ht="15.75" customHeight="1" x14ac:dyDescent="0.25">
      <c r="A889" s="210"/>
      <c r="B889" s="210"/>
      <c r="C889" s="210"/>
      <c r="D889" s="210"/>
      <c r="E889" s="210"/>
      <c r="F889" s="210"/>
      <c r="G889" s="210"/>
      <c r="H889" s="210"/>
      <c r="I889" s="210"/>
      <c r="J889" s="210"/>
      <c r="K889" s="210"/>
      <c r="L889" s="210"/>
      <c r="M889" s="210"/>
      <c r="N889" s="210"/>
      <c r="O889" s="210"/>
      <c r="P889" s="210"/>
      <c r="Q889" s="210"/>
      <c r="R889" s="210"/>
      <c r="S889" s="210"/>
      <c r="T889" s="210"/>
      <c r="U889" s="210"/>
      <c r="V889" s="210"/>
      <c r="W889" s="210"/>
      <c r="X889" s="210"/>
      <c r="Y889" s="210"/>
      <c r="Z889" s="210"/>
    </row>
    <row r="890" spans="1:26" ht="15.75" customHeight="1" x14ac:dyDescent="0.25">
      <c r="A890" s="210"/>
      <c r="B890" s="210"/>
      <c r="C890" s="210"/>
      <c r="D890" s="210"/>
      <c r="E890" s="210"/>
      <c r="F890" s="210"/>
      <c r="G890" s="210"/>
      <c r="H890" s="210"/>
      <c r="I890" s="210"/>
      <c r="J890" s="210"/>
      <c r="K890" s="210"/>
      <c r="L890" s="210"/>
      <c r="M890" s="210"/>
      <c r="N890" s="210"/>
      <c r="O890" s="210"/>
      <c r="P890" s="210"/>
      <c r="Q890" s="210"/>
      <c r="R890" s="210"/>
      <c r="S890" s="210"/>
      <c r="T890" s="210"/>
      <c r="U890" s="210"/>
      <c r="V890" s="210"/>
      <c r="W890" s="210"/>
      <c r="X890" s="210"/>
      <c r="Y890" s="210"/>
      <c r="Z890" s="210"/>
    </row>
    <row r="891" spans="1:26" ht="15.75" customHeight="1" x14ac:dyDescent="0.25">
      <c r="A891" s="210"/>
      <c r="B891" s="210"/>
      <c r="C891" s="210"/>
      <c r="D891" s="210"/>
      <c r="E891" s="210"/>
      <c r="F891" s="210"/>
      <c r="G891" s="210"/>
      <c r="H891" s="210"/>
      <c r="I891" s="210"/>
      <c r="J891" s="210"/>
      <c r="K891" s="210"/>
      <c r="L891" s="210"/>
      <c r="M891" s="210"/>
      <c r="N891" s="210"/>
      <c r="O891" s="210"/>
      <c r="P891" s="210"/>
      <c r="Q891" s="210"/>
      <c r="R891" s="210"/>
      <c r="S891" s="210"/>
      <c r="T891" s="210"/>
      <c r="U891" s="210"/>
      <c r="V891" s="210"/>
      <c r="W891" s="210"/>
      <c r="X891" s="210"/>
      <c r="Y891" s="210"/>
      <c r="Z891" s="210"/>
    </row>
    <row r="892" spans="1:26" ht="15.75" customHeight="1" x14ac:dyDescent="0.25">
      <c r="A892" s="210"/>
      <c r="B892" s="210"/>
      <c r="C892" s="210"/>
      <c r="D892" s="210"/>
      <c r="E892" s="210"/>
      <c r="F892" s="210"/>
      <c r="G892" s="210"/>
      <c r="H892" s="210"/>
      <c r="I892" s="210"/>
      <c r="J892" s="210"/>
      <c r="K892" s="210"/>
      <c r="L892" s="210"/>
      <c r="M892" s="210"/>
      <c r="N892" s="210"/>
      <c r="O892" s="210"/>
      <c r="P892" s="210"/>
      <c r="Q892" s="210"/>
      <c r="R892" s="210"/>
      <c r="S892" s="210"/>
      <c r="T892" s="210"/>
      <c r="U892" s="210"/>
      <c r="V892" s="210"/>
      <c r="W892" s="210"/>
      <c r="X892" s="210"/>
      <c r="Y892" s="210"/>
      <c r="Z892" s="210"/>
    </row>
    <row r="893" spans="1:26" ht="15.75" customHeight="1" x14ac:dyDescent="0.25">
      <c r="A893" s="210"/>
      <c r="B893" s="210"/>
      <c r="C893" s="210"/>
      <c r="D893" s="210"/>
      <c r="E893" s="210"/>
      <c r="F893" s="210"/>
      <c r="G893" s="210"/>
      <c r="H893" s="210"/>
      <c r="I893" s="210"/>
      <c r="J893" s="210"/>
      <c r="K893" s="210"/>
      <c r="L893" s="210"/>
      <c r="M893" s="210"/>
      <c r="N893" s="210"/>
      <c r="O893" s="210"/>
      <c r="P893" s="210"/>
      <c r="Q893" s="210"/>
      <c r="R893" s="210"/>
      <c r="S893" s="210"/>
      <c r="T893" s="210"/>
      <c r="U893" s="210"/>
      <c r="V893" s="210"/>
      <c r="W893" s="210"/>
      <c r="X893" s="210"/>
      <c r="Y893" s="210"/>
      <c r="Z893" s="210"/>
    </row>
    <row r="894" spans="1:26" ht="15.75" customHeight="1" x14ac:dyDescent="0.25">
      <c r="A894" s="210"/>
      <c r="B894" s="210"/>
      <c r="C894" s="210"/>
      <c r="D894" s="210"/>
      <c r="E894" s="210"/>
      <c r="F894" s="210"/>
      <c r="G894" s="210"/>
      <c r="H894" s="210"/>
      <c r="I894" s="210"/>
      <c r="J894" s="210"/>
      <c r="K894" s="210"/>
      <c r="L894" s="210"/>
      <c r="M894" s="210"/>
      <c r="N894" s="210"/>
      <c r="O894" s="210"/>
      <c r="P894" s="210"/>
      <c r="Q894" s="210"/>
      <c r="R894" s="210"/>
      <c r="S894" s="210"/>
      <c r="T894" s="210"/>
      <c r="U894" s="210"/>
      <c r="V894" s="210"/>
      <c r="W894" s="210"/>
      <c r="X894" s="210"/>
      <c r="Y894" s="210"/>
      <c r="Z894" s="210"/>
    </row>
    <row r="895" spans="1:26" ht="15.75" customHeight="1" x14ac:dyDescent="0.25">
      <c r="A895" s="210"/>
      <c r="B895" s="210"/>
      <c r="C895" s="210"/>
      <c r="D895" s="210"/>
      <c r="E895" s="210"/>
      <c r="F895" s="210"/>
      <c r="G895" s="210"/>
      <c r="H895" s="210"/>
      <c r="I895" s="210"/>
      <c r="J895" s="210"/>
      <c r="K895" s="210"/>
      <c r="L895" s="210"/>
      <c r="M895" s="210"/>
      <c r="N895" s="210"/>
      <c r="O895" s="210"/>
      <c r="P895" s="210"/>
      <c r="Q895" s="210"/>
      <c r="R895" s="210"/>
      <c r="S895" s="210"/>
      <c r="T895" s="210"/>
      <c r="U895" s="210"/>
      <c r="V895" s="210"/>
      <c r="W895" s="210"/>
      <c r="X895" s="210"/>
      <c r="Y895" s="210"/>
      <c r="Z895" s="210"/>
    </row>
    <row r="896" spans="1:26" ht="15.75" customHeight="1" x14ac:dyDescent="0.25">
      <c r="A896" s="210"/>
      <c r="B896" s="210"/>
      <c r="C896" s="210"/>
      <c r="D896" s="210"/>
      <c r="E896" s="210"/>
      <c r="F896" s="210"/>
      <c r="G896" s="210"/>
      <c r="H896" s="210"/>
      <c r="I896" s="210"/>
      <c r="J896" s="210"/>
      <c r="K896" s="210"/>
      <c r="L896" s="210"/>
      <c r="M896" s="210"/>
      <c r="N896" s="210"/>
      <c r="O896" s="210"/>
      <c r="P896" s="210"/>
      <c r="Q896" s="210"/>
      <c r="R896" s="210"/>
      <c r="S896" s="210"/>
      <c r="T896" s="210"/>
      <c r="U896" s="210"/>
      <c r="V896" s="210"/>
      <c r="W896" s="210"/>
      <c r="X896" s="210"/>
      <c r="Y896" s="210"/>
      <c r="Z896" s="210"/>
    </row>
    <row r="897" spans="1:26" ht="15.75" customHeight="1" x14ac:dyDescent="0.25">
      <c r="A897" s="210"/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210"/>
      <c r="P897" s="210"/>
      <c r="Q897" s="210"/>
      <c r="R897" s="210"/>
      <c r="S897" s="210"/>
      <c r="T897" s="210"/>
      <c r="U897" s="210"/>
      <c r="V897" s="210"/>
      <c r="W897" s="210"/>
      <c r="X897" s="210"/>
      <c r="Y897" s="210"/>
      <c r="Z897" s="210"/>
    </row>
    <row r="898" spans="1:26" ht="15.75" customHeight="1" x14ac:dyDescent="0.25">
      <c r="A898" s="210"/>
      <c r="B898" s="210"/>
      <c r="C898" s="210"/>
      <c r="D898" s="210"/>
      <c r="E898" s="210"/>
      <c r="F898" s="210"/>
      <c r="G898" s="210"/>
      <c r="H898" s="210"/>
      <c r="I898" s="210"/>
      <c r="J898" s="210"/>
      <c r="K898" s="210"/>
      <c r="L898" s="210"/>
      <c r="M898" s="210"/>
      <c r="N898" s="210"/>
      <c r="O898" s="210"/>
      <c r="P898" s="210"/>
      <c r="Q898" s="210"/>
      <c r="R898" s="210"/>
      <c r="S898" s="210"/>
      <c r="T898" s="210"/>
      <c r="U898" s="210"/>
      <c r="V898" s="210"/>
      <c r="W898" s="210"/>
      <c r="X898" s="210"/>
      <c r="Y898" s="210"/>
      <c r="Z898" s="210"/>
    </row>
    <row r="899" spans="1:26" ht="15.75" customHeight="1" x14ac:dyDescent="0.25">
      <c r="A899" s="210"/>
      <c r="B899" s="210"/>
      <c r="C899" s="210"/>
      <c r="D899" s="210"/>
      <c r="E899" s="210"/>
      <c r="F899" s="210"/>
      <c r="G899" s="210"/>
      <c r="H899" s="210"/>
      <c r="I899" s="210"/>
      <c r="J899" s="210"/>
      <c r="K899" s="210"/>
      <c r="L899" s="210"/>
      <c r="M899" s="210"/>
      <c r="N899" s="210"/>
      <c r="O899" s="210"/>
      <c r="P899" s="210"/>
      <c r="Q899" s="210"/>
      <c r="R899" s="210"/>
      <c r="S899" s="210"/>
      <c r="T899" s="210"/>
      <c r="U899" s="210"/>
      <c r="V899" s="210"/>
      <c r="W899" s="210"/>
      <c r="X899" s="210"/>
      <c r="Y899" s="210"/>
      <c r="Z899" s="210"/>
    </row>
    <row r="900" spans="1:26" ht="15.75" customHeight="1" x14ac:dyDescent="0.25">
      <c r="A900" s="210"/>
      <c r="B900" s="210"/>
      <c r="C900" s="210"/>
      <c r="D900" s="210"/>
      <c r="E900" s="210"/>
      <c r="F900" s="210"/>
      <c r="G900" s="210"/>
      <c r="H900" s="210"/>
      <c r="I900" s="210"/>
      <c r="J900" s="210"/>
      <c r="K900" s="210"/>
      <c r="L900" s="210"/>
      <c r="M900" s="210"/>
      <c r="N900" s="210"/>
      <c r="O900" s="210"/>
      <c r="P900" s="210"/>
      <c r="Q900" s="210"/>
      <c r="R900" s="210"/>
      <c r="S900" s="210"/>
      <c r="T900" s="210"/>
      <c r="U900" s="210"/>
      <c r="V900" s="210"/>
      <c r="W900" s="210"/>
      <c r="X900" s="210"/>
      <c r="Y900" s="210"/>
      <c r="Z900" s="210"/>
    </row>
    <row r="901" spans="1:26" ht="15.75" customHeight="1" x14ac:dyDescent="0.25">
      <c r="A901" s="210"/>
      <c r="B901" s="210"/>
      <c r="C901" s="210"/>
      <c r="D901" s="210"/>
      <c r="E901" s="210"/>
      <c r="F901" s="210"/>
      <c r="G901" s="210"/>
      <c r="H901" s="210"/>
      <c r="I901" s="210"/>
      <c r="J901" s="210"/>
      <c r="K901" s="210"/>
      <c r="L901" s="210"/>
      <c r="M901" s="210"/>
      <c r="N901" s="210"/>
      <c r="O901" s="210"/>
      <c r="P901" s="210"/>
      <c r="Q901" s="210"/>
      <c r="R901" s="210"/>
      <c r="S901" s="210"/>
      <c r="T901" s="210"/>
      <c r="U901" s="210"/>
      <c r="V901" s="210"/>
      <c r="W901" s="210"/>
      <c r="X901" s="210"/>
      <c r="Y901" s="210"/>
      <c r="Z901" s="210"/>
    </row>
    <row r="902" spans="1:26" ht="15.75" customHeight="1" x14ac:dyDescent="0.25">
      <c r="A902" s="210"/>
      <c r="B902" s="210"/>
      <c r="C902" s="210"/>
      <c r="D902" s="210"/>
      <c r="E902" s="210"/>
      <c r="F902" s="210"/>
      <c r="G902" s="210"/>
      <c r="H902" s="210"/>
      <c r="I902" s="210"/>
      <c r="J902" s="210"/>
      <c r="K902" s="210"/>
      <c r="L902" s="210"/>
      <c r="M902" s="210"/>
      <c r="N902" s="210"/>
      <c r="O902" s="210"/>
      <c r="P902" s="210"/>
      <c r="Q902" s="210"/>
      <c r="R902" s="210"/>
      <c r="S902" s="210"/>
      <c r="T902" s="210"/>
      <c r="U902" s="210"/>
      <c r="V902" s="210"/>
      <c r="W902" s="210"/>
      <c r="X902" s="210"/>
      <c r="Y902" s="210"/>
      <c r="Z902" s="210"/>
    </row>
    <row r="903" spans="1:26" ht="15.75" customHeight="1" x14ac:dyDescent="0.25">
      <c r="A903" s="210"/>
      <c r="B903" s="210"/>
      <c r="C903" s="210"/>
      <c r="D903" s="210"/>
      <c r="E903" s="210"/>
      <c r="F903" s="210"/>
      <c r="G903" s="210"/>
      <c r="H903" s="210"/>
      <c r="I903" s="210"/>
      <c r="J903" s="210"/>
      <c r="K903" s="210"/>
      <c r="L903" s="210"/>
      <c r="M903" s="210"/>
      <c r="N903" s="210"/>
      <c r="O903" s="210"/>
      <c r="P903" s="210"/>
      <c r="Q903" s="210"/>
      <c r="R903" s="210"/>
      <c r="S903" s="210"/>
      <c r="T903" s="210"/>
      <c r="U903" s="210"/>
      <c r="V903" s="210"/>
      <c r="W903" s="210"/>
      <c r="X903" s="210"/>
      <c r="Y903" s="210"/>
      <c r="Z903" s="210"/>
    </row>
    <row r="904" spans="1:26" ht="15.75" customHeight="1" x14ac:dyDescent="0.25">
      <c r="A904" s="210"/>
      <c r="B904" s="210"/>
      <c r="C904" s="210"/>
      <c r="D904" s="210"/>
      <c r="E904" s="210"/>
      <c r="F904" s="210"/>
      <c r="G904" s="210"/>
      <c r="H904" s="210"/>
      <c r="I904" s="210"/>
      <c r="J904" s="210"/>
      <c r="K904" s="210"/>
      <c r="L904" s="210"/>
      <c r="M904" s="210"/>
      <c r="N904" s="210"/>
      <c r="O904" s="210"/>
      <c r="P904" s="210"/>
      <c r="Q904" s="210"/>
      <c r="R904" s="210"/>
      <c r="S904" s="210"/>
      <c r="T904" s="210"/>
      <c r="U904" s="210"/>
      <c r="V904" s="210"/>
      <c r="W904" s="210"/>
      <c r="X904" s="210"/>
      <c r="Y904" s="210"/>
      <c r="Z904" s="210"/>
    </row>
    <row r="905" spans="1:26" ht="15.75" customHeight="1" x14ac:dyDescent="0.25">
      <c r="A905" s="210"/>
      <c r="B905" s="210"/>
      <c r="C905" s="210"/>
      <c r="D905" s="210"/>
      <c r="E905" s="210"/>
      <c r="F905" s="210"/>
      <c r="G905" s="210"/>
      <c r="H905" s="210"/>
      <c r="I905" s="210"/>
      <c r="J905" s="210"/>
      <c r="K905" s="210"/>
      <c r="L905" s="210"/>
      <c r="M905" s="210"/>
      <c r="N905" s="210"/>
      <c r="O905" s="210"/>
      <c r="P905" s="210"/>
      <c r="Q905" s="210"/>
      <c r="R905" s="210"/>
      <c r="S905" s="210"/>
      <c r="T905" s="210"/>
      <c r="U905" s="210"/>
      <c r="V905" s="210"/>
      <c r="W905" s="210"/>
      <c r="X905" s="210"/>
      <c r="Y905" s="210"/>
      <c r="Z905" s="210"/>
    </row>
    <row r="906" spans="1:26" ht="15.75" customHeight="1" x14ac:dyDescent="0.25">
      <c r="A906" s="210"/>
      <c r="B906" s="210"/>
      <c r="C906" s="210"/>
      <c r="D906" s="210"/>
      <c r="E906" s="210"/>
      <c r="F906" s="210"/>
      <c r="G906" s="210"/>
      <c r="H906" s="210"/>
      <c r="I906" s="210"/>
      <c r="J906" s="210"/>
      <c r="K906" s="210"/>
      <c r="L906" s="210"/>
      <c r="M906" s="210"/>
      <c r="N906" s="210"/>
      <c r="O906" s="210"/>
      <c r="P906" s="210"/>
      <c r="Q906" s="210"/>
      <c r="R906" s="210"/>
      <c r="S906" s="210"/>
      <c r="T906" s="210"/>
      <c r="U906" s="210"/>
      <c r="V906" s="210"/>
      <c r="W906" s="210"/>
      <c r="X906" s="210"/>
      <c r="Y906" s="210"/>
      <c r="Z906" s="210"/>
    </row>
    <row r="907" spans="1:26" ht="15.75" customHeight="1" x14ac:dyDescent="0.25">
      <c r="A907" s="210"/>
      <c r="B907" s="210"/>
      <c r="C907" s="210"/>
      <c r="D907" s="210"/>
      <c r="E907" s="210"/>
      <c r="F907" s="210"/>
      <c r="G907" s="210"/>
      <c r="H907" s="210"/>
      <c r="I907" s="210"/>
      <c r="J907" s="210"/>
      <c r="K907" s="210"/>
      <c r="L907" s="210"/>
      <c r="M907" s="210"/>
      <c r="N907" s="210"/>
      <c r="O907" s="210"/>
      <c r="P907" s="210"/>
      <c r="Q907" s="210"/>
      <c r="R907" s="210"/>
      <c r="S907" s="210"/>
      <c r="T907" s="210"/>
      <c r="U907" s="210"/>
      <c r="V907" s="210"/>
      <c r="W907" s="210"/>
      <c r="X907" s="210"/>
      <c r="Y907" s="210"/>
      <c r="Z907" s="210"/>
    </row>
    <row r="908" spans="1:26" ht="15.75" customHeight="1" x14ac:dyDescent="0.25">
      <c r="A908" s="210"/>
      <c r="B908" s="210"/>
      <c r="C908" s="210"/>
      <c r="D908" s="210"/>
      <c r="E908" s="210"/>
      <c r="F908" s="210"/>
      <c r="G908" s="210"/>
      <c r="H908" s="210"/>
      <c r="I908" s="210"/>
      <c r="J908" s="210"/>
      <c r="K908" s="210"/>
      <c r="L908" s="210"/>
      <c r="M908" s="210"/>
      <c r="N908" s="210"/>
      <c r="O908" s="210"/>
      <c r="P908" s="210"/>
      <c r="Q908" s="210"/>
      <c r="R908" s="210"/>
      <c r="S908" s="210"/>
      <c r="T908" s="210"/>
      <c r="U908" s="210"/>
      <c r="V908" s="210"/>
      <c r="W908" s="210"/>
      <c r="X908" s="210"/>
      <c r="Y908" s="210"/>
      <c r="Z908" s="210"/>
    </row>
    <row r="909" spans="1:26" ht="15.75" customHeight="1" x14ac:dyDescent="0.25">
      <c r="A909" s="210"/>
      <c r="B909" s="210"/>
      <c r="C909" s="210"/>
      <c r="D909" s="210"/>
      <c r="E909" s="210"/>
      <c r="F909" s="210"/>
      <c r="G909" s="210"/>
      <c r="H909" s="210"/>
      <c r="I909" s="210"/>
      <c r="J909" s="210"/>
      <c r="K909" s="210"/>
      <c r="L909" s="210"/>
      <c r="M909" s="210"/>
      <c r="N909" s="210"/>
      <c r="O909" s="210"/>
      <c r="P909" s="210"/>
      <c r="Q909" s="210"/>
      <c r="R909" s="210"/>
      <c r="S909" s="210"/>
      <c r="T909" s="210"/>
      <c r="U909" s="210"/>
      <c r="V909" s="210"/>
      <c r="W909" s="210"/>
      <c r="X909" s="210"/>
      <c r="Y909" s="210"/>
      <c r="Z909" s="210"/>
    </row>
    <row r="910" spans="1:26" ht="15.75" customHeight="1" x14ac:dyDescent="0.25">
      <c r="A910" s="210"/>
      <c r="B910" s="210"/>
      <c r="C910" s="210"/>
      <c r="D910" s="210"/>
      <c r="E910" s="210"/>
      <c r="F910" s="210"/>
      <c r="G910" s="210"/>
      <c r="H910" s="210"/>
      <c r="I910" s="210"/>
      <c r="J910" s="210"/>
      <c r="K910" s="210"/>
      <c r="L910" s="210"/>
      <c r="M910" s="210"/>
      <c r="N910" s="210"/>
      <c r="O910" s="210"/>
      <c r="P910" s="210"/>
      <c r="Q910" s="210"/>
      <c r="R910" s="210"/>
      <c r="S910" s="210"/>
      <c r="T910" s="210"/>
      <c r="U910" s="210"/>
      <c r="V910" s="210"/>
      <c r="W910" s="210"/>
      <c r="X910" s="210"/>
      <c r="Y910" s="210"/>
      <c r="Z910" s="210"/>
    </row>
    <row r="911" spans="1:26" ht="15.75" customHeight="1" x14ac:dyDescent="0.25">
      <c r="A911" s="210"/>
      <c r="B911" s="210"/>
      <c r="C911" s="210"/>
      <c r="D911" s="210"/>
      <c r="E911" s="210"/>
      <c r="F911" s="210"/>
      <c r="G911" s="210"/>
      <c r="H911" s="210"/>
      <c r="I911" s="210"/>
      <c r="J911" s="210"/>
      <c r="K911" s="210"/>
      <c r="L911" s="210"/>
      <c r="M911" s="210"/>
      <c r="N911" s="210"/>
      <c r="O911" s="210"/>
      <c r="P911" s="210"/>
      <c r="Q911" s="210"/>
      <c r="R911" s="210"/>
      <c r="S911" s="210"/>
      <c r="T911" s="210"/>
      <c r="U911" s="210"/>
      <c r="V911" s="210"/>
      <c r="W911" s="210"/>
      <c r="X911" s="210"/>
      <c r="Y911" s="210"/>
      <c r="Z911" s="210"/>
    </row>
    <row r="912" spans="1:26" ht="15.75" customHeight="1" x14ac:dyDescent="0.25">
      <c r="A912" s="210"/>
      <c r="B912" s="210"/>
      <c r="C912" s="210"/>
      <c r="D912" s="210"/>
      <c r="E912" s="210"/>
      <c r="F912" s="210"/>
      <c r="G912" s="210"/>
      <c r="H912" s="210"/>
      <c r="I912" s="210"/>
      <c r="J912" s="210"/>
      <c r="K912" s="210"/>
      <c r="L912" s="210"/>
      <c r="M912" s="210"/>
      <c r="N912" s="210"/>
      <c r="O912" s="210"/>
      <c r="P912" s="210"/>
      <c r="Q912" s="210"/>
      <c r="R912" s="210"/>
      <c r="S912" s="210"/>
      <c r="T912" s="210"/>
      <c r="U912" s="210"/>
      <c r="V912" s="210"/>
      <c r="W912" s="210"/>
      <c r="X912" s="210"/>
      <c r="Y912" s="210"/>
      <c r="Z912" s="210"/>
    </row>
    <row r="913" spans="1:26" ht="15.75" customHeight="1" x14ac:dyDescent="0.25">
      <c r="A913" s="210"/>
      <c r="B913" s="210"/>
      <c r="C913" s="210"/>
      <c r="D913" s="210"/>
      <c r="E913" s="210"/>
      <c r="F913" s="210"/>
      <c r="G913" s="210"/>
      <c r="H913" s="210"/>
      <c r="I913" s="210"/>
      <c r="J913" s="210"/>
      <c r="K913" s="210"/>
      <c r="L913" s="210"/>
      <c r="M913" s="210"/>
      <c r="N913" s="210"/>
      <c r="O913" s="210"/>
      <c r="P913" s="210"/>
      <c r="Q913" s="210"/>
      <c r="R913" s="210"/>
      <c r="S913" s="210"/>
      <c r="T913" s="210"/>
      <c r="U913" s="210"/>
      <c r="V913" s="210"/>
      <c r="W913" s="210"/>
      <c r="X913" s="210"/>
      <c r="Y913" s="210"/>
      <c r="Z913" s="210"/>
    </row>
    <row r="914" spans="1:26" ht="15.75" customHeight="1" x14ac:dyDescent="0.25">
      <c r="A914" s="210"/>
      <c r="B914" s="210"/>
      <c r="C914" s="210"/>
      <c r="D914" s="210"/>
      <c r="E914" s="210"/>
      <c r="F914" s="210"/>
      <c r="G914" s="210"/>
      <c r="H914" s="210"/>
      <c r="I914" s="210"/>
      <c r="J914" s="210"/>
      <c r="K914" s="210"/>
      <c r="L914" s="210"/>
      <c r="M914" s="210"/>
      <c r="N914" s="210"/>
      <c r="O914" s="210"/>
      <c r="P914" s="210"/>
      <c r="Q914" s="210"/>
      <c r="R914" s="210"/>
      <c r="S914" s="210"/>
      <c r="T914" s="210"/>
      <c r="U914" s="210"/>
      <c r="V914" s="210"/>
      <c r="W914" s="210"/>
      <c r="X914" s="210"/>
      <c r="Y914" s="210"/>
      <c r="Z914" s="210"/>
    </row>
    <row r="915" spans="1:26" ht="15.75" customHeight="1" x14ac:dyDescent="0.25">
      <c r="A915" s="210"/>
      <c r="B915" s="210"/>
      <c r="C915" s="210"/>
      <c r="D915" s="210"/>
      <c r="E915" s="210"/>
      <c r="F915" s="210"/>
      <c r="G915" s="210"/>
      <c r="H915" s="210"/>
      <c r="I915" s="210"/>
      <c r="J915" s="210"/>
      <c r="K915" s="210"/>
      <c r="L915" s="210"/>
      <c r="M915" s="210"/>
      <c r="N915" s="210"/>
      <c r="O915" s="210"/>
      <c r="P915" s="210"/>
      <c r="Q915" s="210"/>
      <c r="R915" s="210"/>
      <c r="S915" s="210"/>
      <c r="T915" s="210"/>
      <c r="U915" s="210"/>
      <c r="V915" s="210"/>
      <c r="W915" s="210"/>
      <c r="X915" s="210"/>
      <c r="Y915" s="210"/>
      <c r="Z915" s="210"/>
    </row>
    <row r="916" spans="1:26" ht="15.75" customHeight="1" x14ac:dyDescent="0.25">
      <c r="A916" s="210"/>
      <c r="B916" s="210"/>
      <c r="C916" s="210"/>
      <c r="D916" s="210"/>
      <c r="E916" s="210"/>
      <c r="F916" s="210"/>
      <c r="G916" s="210"/>
      <c r="H916" s="210"/>
      <c r="I916" s="210"/>
      <c r="J916" s="210"/>
      <c r="K916" s="210"/>
      <c r="L916" s="210"/>
      <c r="M916" s="210"/>
      <c r="N916" s="210"/>
      <c r="O916" s="210"/>
      <c r="P916" s="210"/>
      <c r="Q916" s="210"/>
      <c r="R916" s="210"/>
      <c r="S916" s="210"/>
      <c r="T916" s="210"/>
      <c r="U916" s="210"/>
      <c r="V916" s="210"/>
      <c r="W916" s="210"/>
      <c r="X916" s="210"/>
      <c r="Y916" s="210"/>
      <c r="Z916" s="210"/>
    </row>
    <row r="917" spans="1:26" ht="15.75" customHeight="1" x14ac:dyDescent="0.25">
      <c r="A917" s="210"/>
      <c r="B917" s="210"/>
      <c r="C917" s="210"/>
      <c r="D917" s="210"/>
      <c r="E917" s="210"/>
      <c r="F917" s="210"/>
      <c r="G917" s="210"/>
      <c r="H917" s="210"/>
      <c r="I917" s="210"/>
      <c r="J917" s="210"/>
      <c r="K917" s="210"/>
      <c r="L917" s="210"/>
      <c r="M917" s="210"/>
      <c r="N917" s="210"/>
      <c r="O917" s="210"/>
      <c r="P917" s="210"/>
      <c r="Q917" s="210"/>
      <c r="R917" s="210"/>
      <c r="S917" s="210"/>
      <c r="T917" s="210"/>
      <c r="U917" s="210"/>
      <c r="V917" s="210"/>
      <c r="W917" s="210"/>
      <c r="X917" s="210"/>
      <c r="Y917" s="210"/>
      <c r="Z917" s="210"/>
    </row>
    <row r="918" spans="1:26" ht="15.75" customHeight="1" x14ac:dyDescent="0.25">
      <c r="A918" s="210"/>
      <c r="B918" s="210"/>
      <c r="C918" s="210"/>
      <c r="D918" s="210"/>
      <c r="E918" s="210"/>
      <c r="F918" s="210"/>
      <c r="G918" s="210"/>
      <c r="H918" s="210"/>
      <c r="I918" s="210"/>
      <c r="J918" s="210"/>
      <c r="K918" s="210"/>
      <c r="L918" s="210"/>
      <c r="M918" s="210"/>
      <c r="N918" s="210"/>
      <c r="O918" s="210"/>
      <c r="P918" s="210"/>
      <c r="Q918" s="210"/>
      <c r="R918" s="210"/>
      <c r="S918" s="210"/>
      <c r="T918" s="210"/>
      <c r="U918" s="210"/>
      <c r="V918" s="210"/>
      <c r="W918" s="210"/>
      <c r="X918" s="210"/>
      <c r="Y918" s="210"/>
      <c r="Z918" s="210"/>
    </row>
    <row r="919" spans="1:26" ht="15.75" customHeight="1" x14ac:dyDescent="0.25">
      <c r="A919" s="210"/>
      <c r="B919" s="210"/>
      <c r="C919" s="210"/>
      <c r="D919" s="210"/>
      <c r="E919" s="210"/>
      <c r="F919" s="210"/>
      <c r="G919" s="210"/>
      <c r="H919" s="210"/>
      <c r="I919" s="210"/>
      <c r="J919" s="210"/>
      <c r="K919" s="210"/>
      <c r="L919" s="210"/>
      <c r="M919" s="210"/>
      <c r="N919" s="210"/>
      <c r="O919" s="210"/>
      <c r="P919" s="210"/>
      <c r="Q919" s="210"/>
      <c r="R919" s="210"/>
      <c r="S919" s="210"/>
      <c r="T919" s="210"/>
      <c r="U919" s="210"/>
      <c r="V919" s="210"/>
      <c r="W919" s="210"/>
      <c r="X919" s="210"/>
      <c r="Y919" s="210"/>
      <c r="Z919" s="210"/>
    </row>
    <row r="920" spans="1:26" ht="15.75" customHeight="1" x14ac:dyDescent="0.25">
      <c r="A920" s="210"/>
      <c r="B920" s="210"/>
      <c r="C920" s="210"/>
      <c r="D920" s="210"/>
      <c r="E920" s="210"/>
      <c r="F920" s="210"/>
      <c r="G920" s="210"/>
      <c r="H920" s="210"/>
      <c r="I920" s="210"/>
      <c r="J920" s="210"/>
      <c r="K920" s="210"/>
      <c r="L920" s="210"/>
      <c r="M920" s="210"/>
      <c r="N920" s="210"/>
      <c r="O920" s="210"/>
      <c r="P920" s="210"/>
      <c r="Q920" s="210"/>
      <c r="R920" s="210"/>
      <c r="S920" s="210"/>
      <c r="T920" s="210"/>
      <c r="U920" s="210"/>
      <c r="V920" s="210"/>
      <c r="W920" s="210"/>
      <c r="X920" s="210"/>
      <c r="Y920" s="210"/>
      <c r="Z920" s="210"/>
    </row>
    <row r="921" spans="1:26" ht="15.75" customHeight="1" x14ac:dyDescent="0.25">
      <c r="A921" s="210"/>
      <c r="B921" s="210"/>
      <c r="C921" s="210"/>
      <c r="D921" s="210"/>
      <c r="E921" s="210"/>
      <c r="F921" s="210"/>
      <c r="G921" s="210"/>
      <c r="H921" s="210"/>
      <c r="I921" s="210"/>
      <c r="J921" s="210"/>
      <c r="K921" s="210"/>
      <c r="L921" s="210"/>
      <c r="M921" s="210"/>
      <c r="N921" s="210"/>
      <c r="O921" s="210"/>
      <c r="P921" s="210"/>
      <c r="Q921" s="210"/>
      <c r="R921" s="210"/>
      <c r="S921" s="210"/>
      <c r="T921" s="210"/>
      <c r="U921" s="210"/>
      <c r="V921" s="210"/>
      <c r="W921" s="210"/>
      <c r="X921" s="210"/>
      <c r="Y921" s="210"/>
      <c r="Z921" s="210"/>
    </row>
    <row r="922" spans="1:26" ht="15.75" customHeight="1" x14ac:dyDescent="0.25">
      <c r="A922" s="210"/>
      <c r="B922" s="210"/>
      <c r="C922" s="210"/>
      <c r="D922" s="210"/>
      <c r="E922" s="210"/>
      <c r="F922" s="210"/>
      <c r="G922" s="210"/>
      <c r="H922" s="210"/>
      <c r="I922" s="210"/>
      <c r="J922" s="210"/>
      <c r="K922" s="210"/>
      <c r="L922" s="210"/>
      <c r="M922" s="210"/>
      <c r="N922" s="210"/>
      <c r="O922" s="210"/>
      <c r="P922" s="210"/>
      <c r="Q922" s="210"/>
      <c r="R922" s="210"/>
      <c r="S922" s="210"/>
      <c r="T922" s="210"/>
      <c r="U922" s="210"/>
      <c r="V922" s="210"/>
      <c r="W922" s="210"/>
      <c r="X922" s="210"/>
      <c r="Y922" s="210"/>
      <c r="Z922" s="210"/>
    </row>
    <row r="923" spans="1:26" ht="15.75" customHeight="1" x14ac:dyDescent="0.25">
      <c r="A923" s="210"/>
      <c r="B923" s="210"/>
      <c r="C923" s="210"/>
      <c r="D923" s="210"/>
      <c r="E923" s="210"/>
      <c r="F923" s="210"/>
      <c r="G923" s="210"/>
      <c r="H923" s="210"/>
      <c r="I923" s="210"/>
      <c r="J923" s="210"/>
      <c r="K923" s="210"/>
      <c r="L923" s="210"/>
      <c r="M923" s="210"/>
      <c r="N923" s="210"/>
      <c r="O923" s="210"/>
      <c r="P923" s="210"/>
      <c r="Q923" s="210"/>
      <c r="R923" s="210"/>
      <c r="S923" s="210"/>
      <c r="T923" s="210"/>
      <c r="U923" s="210"/>
      <c r="V923" s="210"/>
      <c r="W923" s="210"/>
      <c r="X923" s="210"/>
      <c r="Y923" s="210"/>
      <c r="Z923" s="210"/>
    </row>
    <row r="924" spans="1:26" ht="15.75" customHeight="1" x14ac:dyDescent="0.25">
      <c r="A924" s="210"/>
      <c r="B924" s="210"/>
      <c r="C924" s="210"/>
      <c r="D924" s="210"/>
      <c r="E924" s="210"/>
      <c r="F924" s="210"/>
      <c r="G924" s="210"/>
      <c r="H924" s="210"/>
      <c r="I924" s="210"/>
      <c r="J924" s="210"/>
      <c r="K924" s="210"/>
      <c r="L924" s="210"/>
      <c r="M924" s="210"/>
      <c r="N924" s="210"/>
      <c r="O924" s="210"/>
      <c r="P924" s="210"/>
      <c r="Q924" s="210"/>
      <c r="R924" s="210"/>
      <c r="S924" s="210"/>
      <c r="T924" s="210"/>
      <c r="U924" s="210"/>
      <c r="V924" s="210"/>
      <c r="W924" s="210"/>
      <c r="X924" s="210"/>
      <c r="Y924" s="210"/>
      <c r="Z924" s="210"/>
    </row>
    <row r="925" spans="1:26" ht="15.75" customHeight="1" x14ac:dyDescent="0.25">
      <c r="A925" s="210"/>
      <c r="B925" s="210"/>
      <c r="C925" s="210"/>
      <c r="D925" s="210"/>
      <c r="E925" s="210"/>
      <c r="F925" s="210"/>
      <c r="G925" s="210"/>
      <c r="H925" s="210"/>
      <c r="I925" s="210"/>
      <c r="J925" s="210"/>
      <c r="K925" s="210"/>
      <c r="L925" s="210"/>
      <c r="M925" s="210"/>
      <c r="N925" s="210"/>
      <c r="O925" s="210"/>
      <c r="P925" s="210"/>
      <c r="Q925" s="210"/>
      <c r="R925" s="210"/>
      <c r="S925" s="210"/>
      <c r="T925" s="210"/>
      <c r="U925" s="210"/>
      <c r="V925" s="210"/>
      <c r="W925" s="210"/>
      <c r="X925" s="210"/>
      <c r="Y925" s="210"/>
      <c r="Z925" s="210"/>
    </row>
    <row r="926" spans="1:26" ht="15.75" customHeight="1" x14ac:dyDescent="0.25">
      <c r="A926" s="210"/>
      <c r="B926" s="210"/>
      <c r="C926" s="210"/>
      <c r="D926" s="210"/>
      <c r="E926" s="210"/>
      <c r="F926" s="210"/>
      <c r="G926" s="210"/>
      <c r="H926" s="210"/>
      <c r="I926" s="210"/>
      <c r="J926" s="210"/>
      <c r="K926" s="210"/>
      <c r="L926" s="210"/>
      <c r="M926" s="210"/>
      <c r="N926" s="210"/>
      <c r="O926" s="210"/>
      <c r="P926" s="210"/>
      <c r="Q926" s="210"/>
      <c r="R926" s="210"/>
      <c r="S926" s="210"/>
      <c r="T926" s="210"/>
      <c r="U926" s="210"/>
      <c r="V926" s="210"/>
      <c r="W926" s="210"/>
      <c r="X926" s="210"/>
      <c r="Y926" s="210"/>
      <c r="Z926" s="210"/>
    </row>
    <row r="927" spans="1:26" ht="15.75" customHeight="1" x14ac:dyDescent="0.25">
      <c r="A927" s="210"/>
      <c r="B927" s="210"/>
      <c r="C927" s="210"/>
      <c r="D927" s="210"/>
      <c r="E927" s="210"/>
      <c r="F927" s="210"/>
      <c r="G927" s="210"/>
      <c r="H927" s="210"/>
      <c r="I927" s="210"/>
      <c r="J927" s="210"/>
      <c r="K927" s="210"/>
      <c r="L927" s="210"/>
      <c r="M927" s="210"/>
      <c r="N927" s="210"/>
      <c r="O927" s="210"/>
      <c r="P927" s="210"/>
      <c r="Q927" s="210"/>
      <c r="R927" s="210"/>
      <c r="S927" s="210"/>
      <c r="T927" s="210"/>
      <c r="U927" s="210"/>
      <c r="V927" s="210"/>
      <c r="W927" s="210"/>
      <c r="X927" s="210"/>
      <c r="Y927" s="210"/>
      <c r="Z927" s="210"/>
    </row>
    <row r="928" spans="1:26" ht="15.75" customHeight="1" x14ac:dyDescent="0.25">
      <c r="A928" s="210"/>
      <c r="B928" s="210"/>
      <c r="C928" s="210"/>
      <c r="D928" s="210"/>
      <c r="E928" s="210"/>
      <c r="F928" s="210"/>
      <c r="G928" s="210"/>
      <c r="H928" s="210"/>
      <c r="I928" s="210"/>
      <c r="J928" s="210"/>
      <c r="K928" s="210"/>
      <c r="L928" s="210"/>
      <c r="M928" s="210"/>
      <c r="N928" s="210"/>
      <c r="O928" s="210"/>
      <c r="P928" s="210"/>
      <c r="Q928" s="210"/>
      <c r="R928" s="210"/>
      <c r="S928" s="210"/>
      <c r="T928" s="210"/>
      <c r="U928" s="210"/>
      <c r="V928" s="210"/>
      <c r="W928" s="210"/>
      <c r="X928" s="210"/>
      <c r="Y928" s="210"/>
      <c r="Z928" s="210"/>
    </row>
    <row r="929" spans="1:26" ht="15.75" customHeight="1" x14ac:dyDescent="0.25">
      <c r="A929" s="210"/>
      <c r="B929" s="210"/>
      <c r="C929" s="210"/>
      <c r="D929" s="210"/>
      <c r="E929" s="210"/>
      <c r="F929" s="210"/>
      <c r="G929" s="210"/>
      <c r="H929" s="210"/>
      <c r="I929" s="210"/>
      <c r="J929" s="210"/>
      <c r="K929" s="210"/>
      <c r="L929" s="210"/>
      <c r="M929" s="210"/>
      <c r="N929" s="210"/>
      <c r="O929" s="210"/>
      <c r="P929" s="210"/>
      <c r="Q929" s="210"/>
      <c r="R929" s="210"/>
      <c r="S929" s="210"/>
      <c r="T929" s="210"/>
      <c r="U929" s="210"/>
      <c r="V929" s="210"/>
      <c r="W929" s="210"/>
      <c r="X929" s="210"/>
      <c r="Y929" s="210"/>
      <c r="Z929" s="210"/>
    </row>
    <row r="930" spans="1:26" ht="15.75" customHeight="1" x14ac:dyDescent="0.25">
      <c r="A930" s="210"/>
      <c r="B930" s="210"/>
      <c r="C930" s="210"/>
      <c r="D930" s="210"/>
      <c r="E930" s="210"/>
      <c r="F930" s="210"/>
      <c r="G930" s="210"/>
      <c r="H930" s="210"/>
      <c r="I930" s="210"/>
      <c r="J930" s="210"/>
      <c r="K930" s="210"/>
      <c r="L930" s="210"/>
      <c r="M930" s="210"/>
      <c r="N930" s="210"/>
      <c r="O930" s="210"/>
      <c r="P930" s="210"/>
      <c r="Q930" s="210"/>
      <c r="R930" s="210"/>
      <c r="S930" s="210"/>
      <c r="T930" s="210"/>
      <c r="U930" s="210"/>
      <c r="V930" s="210"/>
      <c r="W930" s="210"/>
      <c r="X930" s="210"/>
      <c r="Y930" s="210"/>
      <c r="Z930" s="210"/>
    </row>
    <row r="931" spans="1:26" ht="15.75" customHeight="1" x14ac:dyDescent="0.25">
      <c r="A931" s="210"/>
      <c r="B931" s="210"/>
      <c r="C931" s="210"/>
      <c r="D931" s="210"/>
      <c r="E931" s="210"/>
      <c r="F931" s="210"/>
      <c r="G931" s="210"/>
      <c r="H931" s="210"/>
      <c r="I931" s="210"/>
      <c r="J931" s="210"/>
      <c r="K931" s="210"/>
      <c r="L931" s="210"/>
      <c r="M931" s="210"/>
      <c r="N931" s="210"/>
      <c r="O931" s="210"/>
      <c r="P931" s="210"/>
      <c r="Q931" s="210"/>
      <c r="R931" s="210"/>
      <c r="S931" s="210"/>
      <c r="T931" s="210"/>
      <c r="U931" s="210"/>
      <c r="V931" s="210"/>
      <c r="W931" s="210"/>
      <c r="X931" s="210"/>
      <c r="Y931" s="210"/>
      <c r="Z931" s="210"/>
    </row>
    <row r="932" spans="1:26" ht="15.75" customHeight="1" x14ac:dyDescent="0.25">
      <c r="A932" s="210"/>
      <c r="B932" s="210"/>
      <c r="C932" s="210"/>
      <c r="D932" s="210"/>
      <c r="E932" s="210"/>
      <c r="F932" s="210"/>
      <c r="G932" s="210"/>
      <c r="H932" s="210"/>
      <c r="I932" s="210"/>
      <c r="J932" s="210"/>
      <c r="K932" s="210"/>
      <c r="L932" s="210"/>
      <c r="M932" s="210"/>
      <c r="N932" s="210"/>
      <c r="O932" s="210"/>
      <c r="P932" s="210"/>
      <c r="Q932" s="210"/>
      <c r="R932" s="210"/>
      <c r="S932" s="210"/>
      <c r="T932" s="210"/>
      <c r="U932" s="210"/>
      <c r="V932" s="210"/>
      <c r="W932" s="210"/>
      <c r="X932" s="210"/>
      <c r="Y932" s="210"/>
      <c r="Z932" s="210"/>
    </row>
    <row r="933" spans="1:26" ht="15.75" customHeight="1" x14ac:dyDescent="0.25">
      <c r="A933" s="210"/>
      <c r="B933" s="210"/>
      <c r="C933" s="210"/>
      <c r="D933" s="210"/>
      <c r="E933" s="210"/>
      <c r="F933" s="210"/>
      <c r="G933" s="210"/>
      <c r="H933" s="210"/>
      <c r="I933" s="210"/>
      <c r="J933" s="210"/>
      <c r="K933" s="210"/>
      <c r="L933" s="210"/>
      <c r="M933" s="210"/>
      <c r="N933" s="210"/>
      <c r="O933" s="210"/>
      <c r="P933" s="210"/>
      <c r="Q933" s="210"/>
      <c r="R933" s="210"/>
      <c r="S933" s="210"/>
      <c r="T933" s="210"/>
      <c r="U933" s="210"/>
      <c r="V933" s="210"/>
      <c r="W933" s="210"/>
      <c r="X933" s="210"/>
      <c r="Y933" s="210"/>
      <c r="Z933" s="210"/>
    </row>
    <row r="934" spans="1:26" ht="15.75" customHeight="1" x14ac:dyDescent="0.25">
      <c r="A934" s="210"/>
      <c r="B934" s="210"/>
      <c r="C934" s="210"/>
      <c r="D934" s="210"/>
      <c r="E934" s="210"/>
      <c r="F934" s="210"/>
      <c r="G934" s="210"/>
      <c r="H934" s="210"/>
      <c r="I934" s="210"/>
      <c r="J934" s="210"/>
      <c r="K934" s="210"/>
      <c r="L934" s="210"/>
      <c r="M934" s="210"/>
      <c r="N934" s="210"/>
      <c r="O934" s="210"/>
      <c r="P934" s="210"/>
      <c r="Q934" s="210"/>
      <c r="R934" s="210"/>
      <c r="S934" s="210"/>
      <c r="T934" s="210"/>
      <c r="U934" s="210"/>
      <c r="V934" s="210"/>
      <c r="W934" s="210"/>
      <c r="X934" s="210"/>
      <c r="Y934" s="210"/>
      <c r="Z934" s="210"/>
    </row>
    <row r="935" spans="1:26" ht="15.75" customHeight="1" x14ac:dyDescent="0.25">
      <c r="A935" s="210"/>
      <c r="B935" s="210"/>
      <c r="C935" s="210"/>
      <c r="D935" s="210"/>
      <c r="E935" s="210"/>
      <c r="F935" s="210"/>
      <c r="G935" s="210"/>
      <c r="H935" s="210"/>
      <c r="I935" s="210"/>
      <c r="J935" s="210"/>
      <c r="K935" s="210"/>
      <c r="L935" s="210"/>
      <c r="M935" s="210"/>
      <c r="N935" s="210"/>
      <c r="O935" s="210"/>
      <c r="P935" s="210"/>
      <c r="Q935" s="210"/>
      <c r="R935" s="210"/>
      <c r="S935" s="210"/>
      <c r="T935" s="210"/>
      <c r="U935" s="210"/>
      <c r="V935" s="210"/>
      <c r="W935" s="210"/>
      <c r="X935" s="210"/>
      <c r="Y935" s="210"/>
      <c r="Z935" s="210"/>
    </row>
    <row r="936" spans="1:26" ht="15.75" customHeight="1" x14ac:dyDescent="0.25">
      <c r="A936" s="210"/>
      <c r="B936" s="210"/>
      <c r="C936" s="210"/>
      <c r="D936" s="210"/>
      <c r="E936" s="210"/>
      <c r="F936" s="210"/>
      <c r="G936" s="210"/>
      <c r="H936" s="210"/>
      <c r="I936" s="210"/>
      <c r="J936" s="210"/>
      <c r="K936" s="210"/>
      <c r="L936" s="210"/>
      <c r="M936" s="210"/>
      <c r="N936" s="210"/>
      <c r="O936" s="210"/>
      <c r="P936" s="210"/>
      <c r="Q936" s="210"/>
      <c r="R936" s="210"/>
      <c r="S936" s="210"/>
      <c r="T936" s="210"/>
      <c r="U936" s="210"/>
      <c r="V936" s="210"/>
      <c r="W936" s="210"/>
      <c r="X936" s="210"/>
      <c r="Y936" s="210"/>
      <c r="Z936" s="210"/>
    </row>
    <row r="937" spans="1:26" ht="15.75" customHeight="1" x14ac:dyDescent="0.25">
      <c r="A937" s="210"/>
      <c r="B937" s="210"/>
      <c r="C937" s="210"/>
      <c r="D937" s="210"/>
      <c r="E937" s="210"/>
      <c r="F937" s="210"/>
      <c r="G937" s="210"/>
      <c r="H937" s="210"/>
      <c r="I937" s="210"/>
      <c r="J937" s="210"/>
      <c r="K937" s="210"/>
      <c r="L937" s="210"/>
      <c r="M937" s="210"/>
      <c r="N937" s="210"/>
      <c r="O937" s="210"/>
      <c r="P937" s="210"/>
      <c r="Q937" s="210"/>
      <c r="R937" s="210"/>
      <c r="S937" s="210"/>
      <c r="T937" s="210"/>
      <c r="U937" s="210"/>
      <c r="V937" s="210"/>
      <c r="W937" s="210"/>
      <c r="X937" s="210"/>
      <c r="Y937" s="210"/>
      <c r="Z937" s="210"/>
    </row>
    <row r="938" spans="1:26" ht="15.75" customHeight="1" x14ac:dyDescent="0.25">
      <c r="A938" s="210"/>
      <c r="B938" s="210"/>
      <c r="C938" s="210"/>
      <c r="D938" s="210"/>
      <c r="E938" s="210"/>
      <c r="F938" s="210"/>
      <c r="G938" s="210"/>
      <c r="H938" s="210"/>
      <c r="I938" s="210"/>
      <c r="J938" s="210"/>
      <c r="K938" s="210"/>
      <c r="L938" s="210"/>
      <c r="M938" s="210"/>
      <c r="N938" s="210"/>
      <c r="O938" s="210"/>
      <c r="P938" s="210"/>
      <c r="Q938" s="210"/>
      <c r="R938" s="210"/>
      <c r="S938" s="210"/>
      <c r="T938" s="210"/>
      <c r="U938" s="210"/>
      <c r="V938" s="210"/>
      <c r="W938" s="210"/>
      <c r="X938" s="210"/>
      <c r="Y938" s="210"/>
      <c r="Z938" s="210"/>
    </row>
    <row r="939" spans="1:26" ht="15.75" customHeight="1" x14ac:dyDescent="0.25">
      <c r="A939" s="210"/>
      <c r="B939" s="210"/>
      <c r="C939" s="210"/>
      <c r="D939" s="210"/>
      <c r="E939" s="210"/>
      <c r="F939" s="210"/>
      <c r="G939" s="210"/>
      <c r="H939" s="210"/>
      <c r="I939" s="210"/>
      <c r="J939" s="210"/>
      <c r="K939" s="210"/>
      <c r="L939" s="210"/>
      <c r="M939" s="210"/>
      <c r="N939" s="210"/>
      <c r="O939" s="210"/>
      <c r="P939" s="210"/>
      <c r="Q939" s="210"/>
      <c r="R939" s="210"/>
      <c r="S939" s="210"/>
      <c r="T939" s="210"/>
      <c r="U939" s="210"/>
      <c r="V939" s="210"/>
      <c r="W939" s="210"/>
      <c r="X939" s="210"/>
      <c r="Y939" s="210"/>
      <c r="Z939" s="210"/>
    </row>
    <row r="940" spans="1:26" ht="15.75" customHeight="1" x14ac:dyDescent="0.25">
      <c r="A940" s="210"/>
      <c r="B940" s="210"/>
      <c r="C940" s="210"/>
      <c r="D940" s="210"/>
      <c r="E940" s="210"/>
      <c r="F940" s="210"/>
      <c r="G940" s="210"/>
      <c r="H940" s="210"/>
      <c r="I940" s="210"/>
      <c r="J940" s="210"/>
      <c r="K940" s="210"/>
      <c r="L940" s="210"/>
      <c r="M940" s="210"/>
      <c r="N940" s="210"/>
      <c r="O940" s="210"/>
      <c r="P940" s="210"/>
      <c r="Q940" s="210"/>
      <c r="R940" s="210"/>
      <c r="S940" s="210"/>
      <c r="T940" s="210"/>
      <c r="U940" s="210"/>
      <c r="V940" s="210"/>
      <c r="W940" s="210"/>
      <c r="X940" s="210"/>
      <c r="Y940" s="210"/>
      <c r="Z940" s="210"/>
    </row>
    <row r="941" spans="1:26" ht="15.75" customHeight="1" x14ac:dyDescent="0.25">
      <c r="A941" s="210"/>
      <c r="B941" s="210"/>
      <c r="C941" s="210"/>
      <c r="D941" s="210"/>
      <c r="E941" s="210"/>
      <c r="F941" s="210"/>
      <c r="G941" s="210"/>
      <c r="H941" s="210"/>
      <c r="I941" s="210"/>
      <c r="J941" s="210"/>
      <c r="K941" s="210"/>
      <c r="L941" s="210"/>
      <c r="M941" s="210"/>
      <c r="N941" s="210"/>
      <c r="O941" s="210"/>
      <c r="P941" s="210"/>
      <c r="Q941" s="210"/>
      <c r="R941" s="210"/>
      <c r="S941" s="210"/>
      <c r="T941" s="210"/>
      <c r="U941" s="210"/>
      <c r="V941" s="210"/>
      <c r="W941" s="210"/>
      <c r="X941" s="210"/>
      <c r="Y941" s="210"/>
      <c r="Z941" s="210"/>
    </row>
    <row r="942" spans="1:26" ht="15.75" customHeight="1" x14ac:dyDescent="0.25">
      <c r="A942" s="210"/>
      <c r="B942" s="210"/>
      <c r="C942" s="210"/>
      <c r="D942" s="210"/>
      <c r="E942" s="210"/>
      <c r="F942" s="210"/>
      <c r="G942" s="210"/>
      <c r="H942" s="210"/>
      <c r="I942" s="210"/>
      <c r="J942" s="210"/>
      <c r="K942" s="210"/>
      <c r="L942" s="210"/>
      <c r="M942" s="210"/>
      <c r="N942" s="210"/>
      <c r="O942" s="210"/>
      <c r="P942" s="210"/>
      <c r="Q942" s="210"/>
      <c r="R942" s="210"/>
      <c r="S942" s="210"/>
      <c r="T942" s="210"/>
      <c r="U942" s="210"/>
      <c r="V942" s="210"/>
      <c r="W942" s="210"/>
      <c r="X942" s="210"/>
      <c r="Y942" s="210"/>
      <c r="Z942" s="210"/>
    </row>
    <row r="943" spans="1:26" ht="15.75" customHeight="1" x14ac:dyDescent="0.25">
      <c r="A943" s="210"/>
      <c r="B943" s="210"/>
      <c r="C943" s="210"/>
      <c r="D943" s="210"/>
      <c r="E943" s="210"/>
      <c r="F943" s="210"/>
      <c r="G943" s="210"/>
      <c r="H943" s="210"/>
      <c r="I943" s="210"/>
      <c r="J943" s="210"/>
      <c r="K943" s="210"/>
      <c r="L943" s="210"/>
      <c r="M943" s="210"/>
      <c r="N943" s="210"/>
      <c r="O943" s="210"/>
      <c r="P943" s="210"/>
      <c r="Q943" s="210"/>
      <c r="R943" s="210"/>
      <c r="S943" s="210"/>
      <c r="T943" s="210"/>
      <c r="U943" s="210"/>
      <c r="V943" s="210"/>
      <c r="W943" s="210"/>
      <c r="X943" s="210"/>
      <c r="Y943" s="210"/>
      <c r="Z943" s="210"/>
    </row>
    <row r="944" spans="1:26" ht="15.75" customHeight="1" x14ac:dyDescent="0.25">
      <c r="A944" s="210"/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210"/>
      <c r="P944" s="210"/>
      <c r="Q944" s="210"/>
      <c r="R944" s="210"/>
      <c r="S944" s="210"/>
      <c r="T944" s="210"/>
      <c r="U944" s="210"/>
      <c r="V944" s="210"/>
      <c r="W944" s="210"/>
      <c r="X944" s="210"/>
      <c r="Y944" s="210"/>
      <c r="Z944" s="210"/>
    </row>
    <row r="945" spans="1:26" ht="15.75" customHeight="1" x14ac:dyDescent="0.25">
      <c r="A945" s="210"/>
      <c r="B945" s="210"/>
      <c r="C945" s="210"/>
      <c r="D945" s="210"/>
      <c r="E945" s="210"/>
      <c r="F945" s="210"/>
      <c r="G945" s="210"/>
      <c r="H945" s="210"/>
      <c r="I945" s="210"/>
      <c r="J945" s="210"/>
      <c r="K945" s="210"/>
      <c r="L945" s="210"/>
      <c r="M945" s="210"/>
      <c r="N945" s="210"/>
      <c r="O945" s="210"/>
      <c r="P945" s="210"/>
      <c r="Q945" s="210"/>
      <c r="R945" s="210"/>
      <c r="S945" s="210"/>
      <c r="T945" s="210"/>
      <c r="U945" s="210"/>
      <c r="V945" s="210"/>
      <c r="W945" s="210"/>
      <c r="X945" s="210"/>
      <c r="Y945" s="210"/>
      <c r="Z945" s="210"/>
    </row>
    <row r="946" spans="1:26" ht="15.75" customHeight="1" x14ac:dyDescent="0.25">
      <c r="A946" s="210"/>
      <c r="B946" s="210"/>
      <c r="C946" s="210"/>
      <c r="D946" s="210"/>
      <c r="E946" s="210"/>
      <c r="F946" s="210"/>
      <c r="G946" s="210"/>
      <c r="H946" s="210"/>
      <c r="I946" s="210"/>
      <c r="J946" s="210"/>
      <c r="K946" s="210"/>
      <c r="L946" s="210"/>
      <c r="M946" s="210"/>
      <c r="N946" s="210"/>
      <c r="O946" s="210"/>
      <c r="P946" s="210"/>
      <c r="Q946" s="210"/>
      <c r="R946" s="210"/>
      <c r="S946" s="210"/>
      <c r="T946" s="210"/>
      <c r="U946" s="210"/>
      <c r="V946" s="210"/>
      <c r="W946" s="210"/>
      <c r="X946" s="210"/>
      <c r="Y946" s="210"/>
      <c r="Z946" s="210"/>
    </row>
    <row r="947" spans="1:26" ht="15.75" customHeight="1" x14ac:dyDescent="0.25">
      <c r="A947" s="210"/>
      <c r="B947" s="210"/>
      <c r="C947" s="210"/>
      <c r="D947" s="210"/>
      <c r="E947" s="210"/>
      <c r="F947" s="210"/>
      <c r="G947" s="210"/>
      <c r="H947" s="210"/>
      <c r="I947" s="210"/>
      <c r="J947" s="210"/>
      <c r="K947" s="210"/>
      <c r="L947" s="210"/>
      <c r="M947" s="210"/>
      <c r="N947" s="210"/>
      <c r="O947" s="210"/>
      <c r="P947" s="210"/>
      <c r="Q947" s="210"/>
      <c r="R947" s="210"/>
      <c r="S947" s="210"/>
      <c r="T947" s="210"/>
      <c r="U947" s="210"/>
      <c r="V947" s="210"/>
      <c r="W947" s="210"/>
      <c r="X947" s="210"/>
      <c r="Y947" s="210"/>
      <c r="Z947" s="210"/>
    </row>
    <row r="948" spans="1:26" ht="15.75" customHeight="1" x14ac:dyDescent="0.25">
      <c r="A948" s="210"/>
      <c r="B948" s="210"/>
      <c r="C948" s="210"/>
      <c r="D948" s="210"/>
      <c r="E948" s="210"/>
      <c r="F948" s="210"/>
      <c r="G948" s="210"/>
      <c r="H948" s="210"/>
      <c r="I948" s="210"/>
      <c r="J948" s="210"/>
      <c r="K948" s="210"/>
      <c r="L948" s="210"/>
      <c r="M948" s="210"/>
      <c r="N948" s="210"/>
      <c r="O948" s="210"/>
      <c r="P948" s="210"/>
      <c r="Q948" s="210"/>
      <c r="R948" s="210"/>
      <c r="S948" s="210"/>
      <c r="T948" s="210"/>
      <c r="U948" s="210"/>
      <c r="V948" s="210"/>
      <c r="W948" s="210"/>
      <c r="X948" s="210"/>
      <c r="Y948" s="210"/>
      <c r="Z948" s="210"/>
    </row>
    <row r="949" spans="1:26" ht="15.75" customHeight="1" x14ac:dyDescent="0.25">
      <c r="A949" s="210"/>
      <c r="B949" s="210"/>
      <c r="C949" s="210"/>
      <c r="D949" s="210"/>
      <c r="E949" s="210"/>
      <c r="F949" s="210"/>
      <c r="G949" s="210"/>
      <c r="H949" s="210"/>
      <c r="I949" s="210"/>
      <c r="J949" s="210"/>
      <c r="K949" s="210"/>
      <c r="L949" s="210"/>
      <c r="M949" s="210"/>
      <c r="N949" s="210"/>
      <c r="O949" s="210"/>
      <c r="P949" s="210"/>
      <c r="Q949" s="210"/>
      <c r="R949" s="210"/>
      <c r="S949" s="210"/>
      <c r="T949" s="210"/>
      <c r="U949" s="210"/>
      <c r="V949" s="210"/>
      <c r="W949" s="210"/>
      <c r="X949" s="210"/>
      <c r="Y949" s="210"/>
      <c r="Z949" s="210"/>
    </row>
    <row r="950" spans="1:26" ht="15.75" customHeight="1" x14ac:dyDescent="0.25">
      <c r="A950" s="210"/>
      <c r="B950" s="210"/>
      <c r="C950" s="210"/>
      <c r="D950" s="210"/>
      <c r="E950" s="210"/>
      <c r="F950" s="210"/>
      <c r="G950" s="210"/>
      <c r="H950" s="210"/>
      <c r="I950" s="210"/>
      <c r="J950" s="210"/>
      <c r="K950" s="210"/>
      <c r="L950" s="210"/>
      <c r="M950" s="210"/>
      <c r="N950" s="210"/>
      <c r="O950" s="210"/>
      <c r="P950" s="210"/>
      <c r="Q950" s="210"/>
      <c r="R950" s="210"/>
      <c r="S950" s="210"/>
      <c r="T950" s="210"/>
      <c r="U950" s="210"/>
      <c r="V950" s="210"/>
      <c r="W950" s="210"/>
      <c r="X950" s="210"/>
      <c r="Y950" s="210"/>
      <c r="Z950" s="210"/>
    </row>
    <row r="951" spans="1:26" ht="15.75" customHeight="1" x14ac:dyDescent="0.25">
      <c r="A951" s="210"/>
      <c r="B951" s="210"/>
      <c r="C951" s="210"/>
      <c r="D951" s="210"/>
      <c r="E951" s="210"/>
      <c r="F951" s="210"/>
      <c r="G951" s="210"/>
      <c r="H951" s="210"/>
      <c r="I951" s="210"/>
      <c r="J951" s="210"/>
      <c r="K951" s="210"/>
      <c r="L951" s="210"/>
      <c r="M951" s="210"/>
      <c r="N951" s="210"/>
      <c r="O951" s="210"/>
      <c r="P951" s="210"/>
      <c r="Q951" s="210"/>
      <c r="R951" s="210"/>
      <c r="S951" s="210"/>
      <c r="T951" s="210"/>
      <c r="U951" s="210"/>
      <c r="V951" s="210"/>
      <c r="W951" s="210"/>
      <c r="X951" s="210"/>
      <c r="Y951" s="210"/>
      <c r="Z951" s="210"/>
    </row>
    <row r="952" spans="1:26" ht="15.75" customHeight="1" x14ac:dyDescent="0.25">
      <c r="A952" s="210"/>
      <c r="B952" s="210"/>
      <c r="C952" s="210"/>
      <c r="D952" s="210"/>
      <c r="E952" s="210"/>
      <c r="F952" s="210"/>
      <c r="G952" s="210"/>
      <c r="H952" s="210"/>
      <c r="I952" s="210"/>
      <c r="J952" s="210"/>
      <c r="K952" s="210"/>
      <c r="L952" s="210"/>
      <c r="M952" s="210"/>
      <c r="N952" s="210"/>
      <c r="O952" s="210"/>
      <c r="P952" s="210"/>
      <c r="Q952" s="210"/>
      <c r="R952" s="210"/>
      <c r="S952" s="210"/>
      <c r="T952" s="210"/>
      <c r="U952" s="210"/>
      <c r="V952" s="210"/>
      <c r="W952" s="210"/>
      <c r="X952" s="210"/>
      <c r="Y952" s="210"/>
      <c r="Z952" s="210"/>
    </row>
    <row r="953" spans="1:26" ht="15.75" customHeight="1" x14ac:dyDescent="0.25">
      <c r="A953" s="210"/>
      <c r="B953" s="210"/>
      <c r="C953" s="210"/>
      <c r="D953" s="210"/>
      <c r="E953" s="210"/>
      <c r="F953" s="210"/>
      <c r="G953" s="210"/>
      <c r="H953" s="210"/>
      <c r="I953" s="210"/>
      <c r="J953" s="210"/>
      <c r="K953" s="210"/>
      <c r="L953" s="210"/>
      <c r="M953" s="210"/>
      <c r="N953" s="210"/>
      <c r="O953" s="210"/>
      <c r="P953" s="210"/>
      <c r="Q953" s="210"/>
      <c r="R953" s="210"/>
      <c r="S953" s="210"/>
      <c r="T953" s="210"/>
      <c r="U953" s="210"/>
      <c r="V953" s="210"/>
      <c r="W953" s="210"/>
      <c r="X953" s="210"/>
      <c r="Y953" s="210"/>
      <c r="Z953" s="210"/>
    </row>
    <row r="954" spans="1:26" ht="15.75" customHeight="1" x14ac:dyDescent="0.25">
      <c r="A954" s="210"/>
      <c r="B954" s="210"/>
      <c r="C954" s="210"/>
      <c r="D954" s="210"/>
      <c r="E954" s="210"/>
      <c r="F954" s="210"/>
      <c r="G954" s="210"/>
      <c r="H954" s="210"/>
      <c r="I954" s="210"/>
      <c r="J954" s="210"/>
      <c r="K954" s="210"/>
      <c r="L954" s="210"/>
      <c r="M954" s="210"/>
      <c r="N954" s="210"/>
      <c r="O954" s="210"/>
      <c r="P954" s="210"/>
      <c r="Q954" s="210"/>
      <c r="R954" s="210"/>
      <c r="S954" s="210"/>
      <c r="T954" s="210"/>
      <c r="U954" s="210"/>
      <c r="V954" s="210"/>
      <c r="W954" s="210"/>
      <c r="X954" s="210"/>
      <c r="Y954" s="210"/>
      <c r="Z954" s="210"/>
    </row>
    <row r="955" spans="1:26" ht="15.75" customHeight="1" x14ac:dyDescent="0.25">
      <c r="A955" s="210"/>
      <c r="B955" s="210"/>
      <c r="C955" s="210"/>
      <c r="D955" s="210"/>
      <c r="E955" s="210"/>
      <c r="F955" s="210"/>
      <c r="G955" s="210"/>
      <c r="H955" s="210"/>
      <c r="I955" s="210"/>
      <c r="J955" s="210"/>
      <c r="K955" s="210"/>
      <c r="L955" s="210"/>
      <c r="M955" s="210"/>
      <c r="N955" s="210"/>
      <c r="O955" s="210"/>
      <c r="P955" s="210"/>
      <c r="Q955" s="210"/>
      <c r="R955" s="210"/>
      <c r="S955" s="210"/>
      <c r="T955" s="210"/>
      <c r="U955" s="210"/>
      <c r="V955" s="210"/>
      <c r="W955" s="210"/>
      <c r="X955" s="210"/>
      <c r="Y955" s="210"/>
      <c r="Z955" s="210"/>
    </row>
    <row r="956" spans="1:26" ht="15.75" customHeight="1" x14ac:dyDescent="0.25">
      <c r="A956" s="210"/>
      <c r="B956" s="210"/>
      <c r="C956" s="210"/>
      <c r="D956" s="210"/>
      <c r="E956" s="210"/>
      <c r="F956" s="210"/>
      <c r="G956" s="210"/>
      <c r="H956" s="210"/>
      <c r="I956" s="210"/>
      <c r="J956" s="210"/>
      <c r="K956" s="210"/>
      <c r="L956" s="210"/>
      <c r="M956" s="210"/>
      <c r="N956" s="210"/>
      <c r="O956" s="210"/>
      <c r="P956" s="210"/>
      <c r="Q956" s="210"/>
      <c r="R956" s="210"/>
      <c r="S956" s="210"/>
      <c r="T956" s="210"/>
      <c r="U956" s="210"/>
      <c r="V956" s="210"/>
      <c r="W956" s="210"/>
      <c r="X956" s="210"/>
      <c r="Y956" s="210"/>
      <c r="Z956" s="210"/>
    </row>
    <row r="957" spans="1:26" ht="15.75" customHeight="1" x14ac:dyDescent="0.25">
      <c r="A957" s="210"/>
      <c r="B957" s="210"/>
      <c r="C957" s="210"/>
      <c r="D957" s="210"/>
      <c r="E957" s="210"/>
      <c r="F957" s="210"/>
      <c r="G957" s="210"/>
      <c r="H957" s="210"/>
      <c r="I957" s="210"/>
      <c r="J957" s="210"/>
      <c r="K957" s="210"/>
      <c r="L957" s="210"/>
      <c r="M957" s="210"/>
      <c r="N957" s="210"/>
      <c r="O957" s="210"/>
      <c r="P957" s="210"/>
      <c r="Q957" s="210"/>
      <c r="R957" s="210"/>
      <c r="S957" s="210"/>
      <c r="T957" s="210"/>
      <c r="U957" s="210"/>
      <c r="V957" s="210"/>
      <c r="W957" s="210"/>
      <c r="X957" s="210"/>
      <c r="Y957" s="210"/>
      <c r="Z957" s="210"/>
    </row>
    <row r="958" spans="1:26" ht="15.75" customHeight="1" x14ac:dyDescent="0.25">
      <c r="A958" s="210"/>
      <c r="B958" s="210"/>
      <c r="C958" s="210"/>
      <c r="D958" s="210"/>
      <c r="E958" s="210"/>
      <c r="F958" s="210"/>
      <c r="G958" s="210"/>
      <c r="H958" s="210"/>
      <c r="I958" s="210"/>
      <c r="J958" s="210"/>
      <c r="K958" s="210"/>
      <c r="L958" s="210"/>
      <c r="M958" s="210"/>
      <c r="N958" s="210"/>
      <c r="O958" s="210"/>
      <c r="P958" s="210"/>
      <c r="Q958" s="210"/>
      <c r="R958" s="210"/>
      <c r="S958" s="210"/>
      <c r="T958" s="210"/>
      <c r="U958" s="210"/>
      <c r="V958" s="210"/>
      <c r="W958" s="210"/>
      <c r="X958" s="210"/>
      <c r="Y958" s="210"/>
      <c r="Z958" s="210"/>
    </row>
    <row r="959" spans="1:26" ht="15.75" customHeight="1" x14ac:dyDescent="0.25">
      <c r="A959" s="210"/>
      <c r="B959" s="210"/>
      <c r="C959" s="210"/>
      <c r="D959" s="210"/>
      <c r="E959" s="210"/>
      <c r="F959" s="210"/>
      <c r="G959" s="210"/>
      <c r="H959" s="210"/>
      <c r="I959" s="210"/>
      <c r="J959" s="210"/>
      <c r="K959" s="210"/>
      <c r="L959" s="210"/>
      <c r="M959" s="210"/>
      <c r="N959" s="210"/>
      <c r="O959" s="210"/>
      <c r="P959" s="210"/>
      <c r="Q959" s="210"/>
      <c r="R959" s="210"/>
      <c r="S959" s="210"/>
      <c r="T959" s="210"/>
      <c r="U959" s="210"/>
      <c r="V959" s="210"/>
      <c r="W959" s="210"/>
      <c r="X959" s="210"/>
      <c r="Y959" s="210"/>
      <c r="Z959" s="210"/>
    </row>
    <row r="960" spans="1:26" ht="15.75" customHeight="1" x14ac:dyDescent="0.25">
      <c r="A960" s="210"/>
      <c r="B960" s="210"/>
      <c r="C960" s="210"/>
      <c r="D960" s="210"/>
      <c r="E960" s="210"/>
      <c r="F960" s="210"/>
      <c r="G960" s="210"/>
      <c r="H960" s="210"/>
      <c r="I960" s="210"/>
      <c r="J960" s="210"/>
      <c r="K960" s="210"/>
      <c r="L960" s="210"/>
      <c r="M960" s="210"/>
      <c r="N960" s="210"/>
      <c r="O960" s="210"/>
      <c r="P960" s="210"/>
      <c r="Q960" s="210"/>
      <c r="R960" s="210"/>
      <c r="S960" s="210"/>
      <c r="T960" s="210"/>
      <c r="U960" s="210"/>
      <c r="V960" s="210"/>
      <c r="W960" s="210"/>
      <c r="X960" s="210"/>
      <c r="Y960" s="210"/>
      <c r="Z960" s="210"/>
    </row>
    <row r="961" spans="1:26" ht="15.75" customHeight="1" x14ac:dyDescent="0.25">
      <c r="A961" s="210"/>
      <c r="B961" s="210"/>
      <c r="C961" s="210"/>
      <c r="D961" s="210"/>
      <c r="E961" s="210"/>
      <c r="F961" s="210"/>
      <c r="G961" s="210"/>
      <c r="H961" s="210"/>
      <c r="I961" s="210"/>
      <c r="J961" s="210"/>
      <c r="K961" s="210"/>
      <c r="L961" s="210"/>
      <c r="M961" s="210"/>
      <c r="N961" s="210"/>
      <c r="O961" s="210"/>
      <c r="P961" s="210"/>
      <c r="Q961" s="210"/>
      <c r="R961" s="210"/>
      <c r="S961" s="210"/>
      <c r="T961" s="210"/>
      <c r="U961" s="210"/>
      <c r="V961" s="210"/>
      <c r="W961" s="210"/>
      <c r="X961" s="210"/>
      <c r="Y961" s="210"/>
      <c r="Z961" s="210"/>
    </row>
    <row r="962" spans="1:26" ht="15.75" customHeight="1" x14ac:dyDescent="0.25">
      <c r="A962" s="210"/>
      <c r="B962" s="210"/>
      <c r="C962" s="210"/>
      <c r="D962" s="210"/>
      <c r="E962" s="210"/>
      <c r="F962" s="210"/>
      <c r="G962" s="210"/>
      <c r="H962" s="210"/>
      <c r="I962" s="210"/>
      <c r="J962" s="210"/>
      <c r="K962" s="210"/>
      <c r="L962" s="210"/>
      <c r="M962" s="210"/>
      <c r="N962" s="210"/>
      <c r="O962" s="210"/>
      <c r="P962" s="210"/>
      <c r="Q962" s="210"/>
      <c r="R962" s="210"/>
      <c r="S962" s="210"/>
      <c r="T962" s="210"/>
      <c r="U962" s="210"/>
      <c r="V962" s="210"/>
      <c r="W962" s="210"/>
      <c r="X962" s="210"/>
      <c r="Y962" s="210"/>
      <c r="Z962" s="210"/>
    </row>
    <row r="963" spans="1:26" ht="15.75" customHeight="1" x14ac:dyDescent="0.25">
      <c r="A963" s="210"/>
      <c r="B963" s="210"/>
      <c r="C963" s="210"/>
      <c r="D963" s="210"/>
      <c r="E963" s="210"/>
      <c r="F963" s="210"/>
      <c r="G963" s="210"/>
      <c r="H963" s="210"/>
      <c r="I963" s="210"/>
      <c r="J963" s="210"/>
      <c r="K963" s="210"/>
      <c r="L963" s="210"/>
      <c r="M963" s="210"/>
      <c r="N963" s="210"/>
      <c r="O963" s="210"/>
      <c r="P963" s="210"/>
      <c r="Q963" s="210"/>
      <c r="R963" s="210"/>
      <c r="S963" s="210"/>
      <c r="T963" s="210"/>
      <c r="U963" s="210"/>
      <c r="V963" s="210"/>
      <c r="W963" s="210"/>
      <c r="X963" s="210"/>
      <c r="Y963" s="210"/>
      <c r="Z963" s="210"/>
    </row>
    <row r="964" spans="1:26" ht="15.75" customHeight="1" x14ac:dyDescent="0.25">
      <c r="A964" s="210"/>
      <c r="B964" s="210"/>
      <c r="C964" s="210"/>
      <c r="D964" s="210"/>
      <c r="E964" s="210"/>
      <c r="F964" s="210"/>
      <c r="G964" s="210"/>
      <c r="H964" s="210"/>
      <c r="I964" s="210"/>
      <c r="J964" s="210"/>
      <c r="K964" s="210"/>
      <c r="L964" s="210"/>
      <c r="M964" s="210"/>
      <c r="N964" s="210"/>
      <c r="O964" s="210"/>
      <c r="P964" s="210"/>
      <c r="Q964" s="210"/>
      <c r="R964" s="210"/>
      <c r="S964" s="210"/>
      <c r="T964" s="210"/>
      <c r="U964" s="210"/>
      <c r="V964" s="210"/>
      <c r="W964" s="210"/>
      <c r="X964" s="210"/>
      <c r="Y964" s="210"/>
      <c r="Z964" s="210"/>
    </row>
    <row r="965" spans="1:26" ht="15.75" customHeight="1" x14ac:dyDescent="0.25">
      <c r="A965" s="210"/>
      <c r="B965" s="210"/>
      <c r="C965" s="210"/>
      <c r="D965" s="210"/>
      <c r="E965" s="210"/>
      <c r="F965" s="210"/>
      <c r="G965" s="210"/>
      <c r="H965" s="210"/>
      <c r="I965" s="210"/>
      <c r="J965" s="210"/>
      <c r="K965" s="210"/>
      <c r="L965" s="210"/>
      <c r="M965" s="210"/>
      <c r="N965" s="210"/>
      <c r="O965" s="210"/>
      <c r="P965" s="210"/>
      <c r="Q965" s="210"/>
      <c r="R965" s="210"/>
      <c r="S965" s="210"/>
      <c r="T965" s="210"/>
      <c r="U965" s="210"/>
      <c r="V965" s="210"/>
      <c r="W965" s="210"/>
      <c r="X965" s="210"/>
      <c r="Y965" s="210"/>
      <c r="Z965" s="210"/>
    </row>
    <row r="966" spans="1:26" ht="15.75" customHeight="1" x14ac:dyDescent="0.25">
      <c r="A966" s="210"/>
      <c r="B966" s="210"/>
      <c r="C966" s="210"/>
      <c r="D966" s="210"/>
      <c r="E966" s="210"/>
      <c r="F966" s="210"/>
      <c r="G966" s="210"/>
      <c r="H966" s="210"/>
      <c r="I966" s="210"/>
      <c r="J966" s="210"/>
      <c r="K966" s="210"/>
      <c r="L966" s="210"/>
      <c r="M966" s="210"/>
      <c r="N966" s="210"/>
      <c r="O966" s="210"/>
      <c r="P966" s="210"/>
      <c r="Q966" s="210"/>
      <c r="R966" s="210"/>
      <c r="S966" s="210"/>
      <c r="T966" s="210"/>
      <c r="U966" s="210"/>
      <c r="V966" s="210"/>
      <c r="W966" s="210"/>
      <c r="X966" s="210"/>
      <c r="Y966" s="210"/>
      <c r="Z966" s="210"/>
    </row>
    <row r="967" spans="1:26" ht="15.75" customHeight="1" x14ac:dyDescent="0.25">
      <c r="A967" s="210"/>
      <c r="B967" s="210"/>
      <c r="C967" s="210"/>
      <c r="D967" s="210"/>
      <c r="E967" s="210"/>
      <c r="F967" s="210"/>
      <c r="G967" s="210"/>
      <c r="H967" s="210"/>
      <c r="I967" s="210"/>
      <c r="J967" s="210"/>
      <c r="K967" s="210"/>
      <c r="L967" s="210"/>
      <c r="M967" s="210"/>
      <c r="N967" s="210"/>
      <c r="O967" s="210"/>
      <c r="P967" s="210"/>
      <c r="Q967" s="210"/>
      <c r="R967" s="210"/>
      <c r="S967" s="210"/>
      <c r="T967" s="210"/>
      <c r="U967" s="210"/>
      <c r="V967" s="210"/>
      <c r="W967" s="210"/>
      <c r="X967" s="210"/>
      <c r="Y967" s="210"/>
      <c r="Z967" s="210"/>
    </row>
    <row r="968" spans="1:26" ht="15.75" customHeight="1" x14ac:dyDescent="0.25">
      <c r="A968" s="210"/>
      <c r="B968" s="210"/>
      <c r="C968" s="210"/>
      <c r="D968" s="210"/>
      <c r="E968" s="210"/>
      <c r="F968" s="210"/>
      <c r="G968" s="210"/>
      <c r="H968" s="210"/>
      <c r="I968" s="210"/>
      <c r="J968" s="210"/>
      <c r="K968" s="210"/>
      <c r="L968" s="210"/>
      <c r="M968" s="210"/>
      <c r="N968" s="210"/>
      <c r="O968" s="210"/>
      <c r="P968" s="210"/>
      <c r="Q968" s="210"/>
      <c r="R968" s="210"/>
      <c r="S968" s="210"/>
      <c r="T968" s="210"/>
      <c r="U968" s="210"/>
      <c r="V968" s="210"/>
      <c r="W968" s="210"/>
      <c r="X968" s="210"/>
      <c r="Y968" s="210"/>
      <c r="Z968" s="210"/>
    </row>
    <row r="969" spans="1:26" ht="15.75" customHeight="1" x14ac:dyDescent="0.25">
      <c r="A969" s="210"/>
      <c r="B969" s="210"/>
      <c r="C969" s="210"/>
      <c r="D969" s="210"/>
      <c r="E969" s="210"/>
      <c r="F969" s="210"/>
      <c r="G969" s="210"/>
      <c r="H969" s="210"/>
      <c r="I969" s="210"/>
      <c r="J969" s="210"/>
      <c r="K969" s="210"/>
      <c r="L969" s="210"/>
      <c r="M969" s="210"/>
      <c r="N969" s="210"/>
      <c r="O969" s="210"/>
      <c r="P969" s="210"/>
      <c r="Q969" s="210"/>
      <c r="R969" s="210"/>
      <c r="S969" s="210"/>
      <c r="T969" s="210"/>
      <c r="U969" s="210"/>
      <c r="V969" s="210"/>
      <c r="W969" s="210"/>
      <c r="X969" s="210"/>
      <c r="Y969" s="210"/>
      <c r="Z969" s="210"/>
    </row>
    <row r="970" spans="1:26" ht="15.75" customHeight="1" x14ac:dyDescent="0.25">
      <c r="A970" s="210"/>
      <c r="B970" s="210"/>
      <c r="C970" s="210"/>
      <c r="D970" s="210"/>
      <c r="E970" s="210"/>
      <c r="F970" s="210"/>
      <c r="G970" s="210"/>
      <c r="H970" s="210"/>
      <c r="I970" s="210"/>
      <c r="J970" s="210"/>
      <c r="K970" s="210"/>
      <c r="L970" s="210"/>
      <c r="M970" s="210"/>
      <c r="N970" s="210"/>
      <c r="O970" s="210"/>
      <c r="P970" s="210"/>
      <c r="Q970" s="210"/>
      <c r="R970" s="210"/>
      <c r="S970" s="210"/>
      <c r="T970" s="210"/>
      <c r="U970" s="210"/>
      <c r="V970" s="210"/>
      <c r="W970" s="210"/>
      <c r="X970" s="210"/>
      <c r="Y970" s="210"/>
      <c r="Z970" s="210"/>
    </row>
    <row r="971" spans="1:26" ht="15.75" customHeight="1" x14ac:dyDescent="0.25">
      <c r="A971" s="210"/>
      <c r="B971" s="210"/>
      <c r="C971" s="210"/>
      <c r="D971" s="210"/>
      <c r="E971" s="210"/>
      <c r="F971" s="210"/>
      <c r="G971" s="210"/>
      <c r="H971" s="210"/>
      <c r="I971" s="210"/>
      <c r="J971" s="210"/>
      <c r="K971" s="210"/>
      <c r="L971" s="210"/>
      <c r="M971" s="210"/>
      <c r="N971" s="210"/>
      <c r="O971" s="210"/>
      <c r="P971" s="210"/>
      <c r="Q971" s="210"/>
      <c r="R971" s="210"/>
      <c r="S971" s="210"/>
      <c r="T971" s="210"/>
      <c r="U971" s="210"/>
      <c r="V971" s="210"/>
      <c r="W971" s="210"/>
      <c r="X971" s="210"/>
      <c r="Y971" s="210"/>
      <c r="Z971" s="210"/>
    </row>
    <row r="972" spans="1:26" ht="15.75" customHeight="1" x14ac:dyDescent="0.25">
      <c r="A972" s="210"/>
      <c r="B972" s="210"/>
      <c r="C972" s="210"/>
      <c r="D972" s="210"/>
      <c r="E972" s="210"/>
      <c r="F972" s="210"/>
      <c r="G972" s="210"/>
      <c r="H972" s="210"/>
      <c r="I972" s="210"/>
      <c r="J972" s="210"/>
      <c r="K972" s="210"/>
      <c r="L972" s="210"/>
      <c r="M972" s="210"/>
      <c r="N972" s="210"/>
      <c r="O972" s="210"/>
      <c r="P972" s="210"/>
      <c r="Q972" s="210"/>
      <c r="R972" s="210"/>
      <c r="S972" s="210"/>
      <c r="T972" s="210"/>
      <c r="U972" s="210"/>
      <c r="V972" s="210"/>
      <c r="W972" s="210"/>
      <c r="X972" s="210"/>
      <c r="Y972" s="210"/>
      <c r="Z972" s="210"/>
    </row>
    <row r="973" spans="1:26" ht="15.75" customHeight="1" x14ac:dyDescent="0.25">
      <c r="A973" s="210"/>
      <c r="B973" s="210"/>
      <c r="C973" s="210"/>
      <c r="D973" s="210"/>
      <c r="E973" s="210"/>
      <c r="F973" s="210"/>
      <c r="G973" s="210"/>
      <c r="H973" s="210"/>
      <c r="I973" s="210"/>
      <c r="J973" s="210"/>
      <c r="K973" s="210"/>
      <c r="L973" s="210"/>
      <c r="M973" s="210"/>
      <c r="N973" s="210"/>
      <c r="O973" s="210"/>
      <c r="P973" s="210"/>
      <c r="Q973" s="210"/>
      <c r="R973" s="210"/>
      <c r="S973" s="210"/>
      <c r="T973" s="210"/>
      <c r="U973" s="210"/>
      <c r="V973" s="210"/>
      <c r="W973" s="210"/>
      <c r="X973" s="210"/>
      <c r="Y973" s="210"/>
      <c r="Z973" s="210"/>
    </row>
    <row r="974" spans="1:26" ht="15.75" customHeight="1" x14ac:dyDescent="0.25">
      <c r="A974" s="210"/>
      <c r="B974" s="210"/>
      <c r="C974" s="210"/>
      <c r="D974" s="210"/>
      <c r="E974" s="210"/>
      <c r="F974" s="210"/>
      <c r="G974" s="210"/>
      <c r="H974" s="210"/>
      <c r="I974" s="210"/>
      <c r="J974" s="210"/>
      <c r="K974" s="210"/>
      <c r="L974" s="210"/>
      <c r="M974" s="210"/>
      <c r="N974" s="210"/>
      <c r="O974" s="210"/>
      <c r="P974" s="210"/>
      <c r="Q974" s="210"/>
      <c r="R974" s="210"/>
      <c r="S974" s="210"/>
      <c r="T974" s="210"/>
      <c r="U974" s="210"/>
      <c r="V974" s="210"/>
      <c r="W974" s="210"/>
      <c r="X974" s="210"/>
      <c r="Y974" s="210"/>
      <c r="Z974" s="210"/>
    </row>
    <row r="975" spans="1:26" ht="15.75" customHeight="1" x14ac:dyDescent="0.25">
      <c r="A975" s="210"/>
      <c r="B975" s="210"/>
      <c r="C975" s="210"/>
      <c r="D975" s="210"/>
      <c r="E975" s="210"/>
      <c r="F975" s="210"/>
      <c r="G975" s="210"/>
      <c r="H975" s="210"/>
      <c r="I975" s="210"/>
      <c r="J975" s="210"/>
      <c r="K975" s="210"/>
      <c r="L975" s="210"/>
      <c r="M975" s="210"/>
      <c r="N975" s="210"/>
      <c r="O975" s="210"/>
      <c r="P975" s="210"/>
      <c r="Q975" s="210"/>
      <c r="R975" s="210"/>
      <c r="S975" s="210"/>
      <c r="T975" s="210"/>
      <c r="U975" s="210"/>
      <c r="V975" s="210"/>
      <c r="W975" s="210"/>
      <c r="X975" s="210"/>
      <c r="Y975" s="210"/>
      <c r="Z975" s="210"/>
    </row>
    <row r="976" spans="1:26" ht="15.75" customHeight="1" x14ac:dyDescent="0.25">
      <c r="A976" s="210"/>
      <c r="B976" s="210"/>
      <c r="C976" s="210"/>
      <c r="D976" s="210"/>
      <c r="E976" s="210"/>
      <c r="F976" s="210"/>
      <c r="G976" s="210"/>
      <c r="H976" s="210"/>
      <c r="I976" s="210"/>
      <c r="J976" s="210"/>
      <c r="K976" s="210"/>
      <c r="L976" s="210"/>
      <c r="M976" s="210"/>
      <c r="N976" s="210"/>
      <c r="O976" s="210"/>
      <c r="P976" s="210"/>
      <c r="Q976" s="210"/>
      <c r="R976" s="210"/>
      <c r="S976" s="210"/>
      <c r="T976" s="210"/>
      <c r="U976" s="210"/>
      <c r="V976" s="210"/>
      <c r="W976" s="210"/>
      <c r="X976" s="210"/>
      <c r="Y976" s="210"/>
      <c r="Z976" s="210"/>
    </row>
    <row r="977" spans="1:26" ht="15.75" customHeight="1" x14ac:dyDescent="0.25">
      <c r="A977" s="210"/>
      <c r="B977" s="210"/>
      <c r="C977" s="210"/>
      <c r="D977" s="210"/>
      <c r="E977" s="210"/>
      <c r="F977" s="210"/>
      <c r="G977" s="210"/>
      <c r="H977" s="210"/>
      <c r="I977" s="210"/>
      <c r="J977" s="210"/>
      <c r="K977" s="210"/>
      <c r="L977" s="210"/>
      <c r="M977" s="210"/>
      <c r="N977" s="210"/>
      <c r="O977" s="210"/>
      <c r="P977" s="210"/>
      <c r="Q977" s="210"/>
      <c r="R977" s="210"/>
      <c r="S977" s="210"/>
      <c r="T977" s="210"/>
      <c r="U977" s="210"/>
      <c r="V977" s="210"/>
      <c r="W977" s="210"/>
      <c r="X977" s="210"/>
      <c r="Y977" s="210"/>
      <c r="Z977" s="210"/>
    </row>
    <row r="978" spans="1:26" ht="15.75" customHeight="1" x14ac:dyDescent="0.25">
      <c r="A978" s="210"/>
      <c r="B978" s="210"/>
      <c r="C978" s="210"/>
      <c r="D978" s="210"/>
      <c r="E978" s="210"/>
      <c r="F978" s="210"/>
      <c r="G978" s="210"/>
      <c r="H978" s="210"/>
      <c r="I978" s="210"/>
      <c r="J978" s="210"/>
      <c r="K978" s="210"/>
      <c r="L978" s="210"/>
      <c r="M978" s="210"/>
      <c r="N978" s="210"/>
      <c r="O978" s="210"/>
      <c r="P978" s="210"/>
      <c r="Q978" s="210"/>
      <c r="R978" s="210"/>
      <c r="S978" s="210"/>
      <c r="T978" s="210"/>
      <c r="U978" s="210"/>
      <c r="V978" s="210"/>
      <c r="W978" s="210"/>
      <c r="X978" s="210"/>
      <c r="Y978" s="210"/>
      <c r="Z978" s="210"/>
    </row>
    <row r="979" spans="1:26" ht="15.75" customHeight="1" x14ac:dyDescent="0.25">
      <c r="A979" s="210"/>
      <c r="B979" s="210"/>
      <c r="C979" s="210"/>
      <c r="D979" s="210"/>
      <c r="E979" s="210"/>
      <c r="F979" s="210"/>
      <c r="G979" s="210"/>
      <c r="H979" s="210"/>
      <c r="I979" s="210"/>
      <c r="J979" s="210"/>
      <c r="K979" s="210"/>
      <c r="L979" s="210"/>
      <c r="M979" s="210"/>
      <c r="N979" s="210"/>
      <c r="O979" s="210"/>
      <c r="P979" s="210"/>
      <c r="Q979" s="210"/>
      <c r="R979" s="210"/>
      <c r="S979" s="210"/>
      <c r="T979" s="210"/>
      <c r="U979" s="210"/>
      <c r="V979" s="210"/>
      <c r="W979" s="210"/>
      <c r="X979" s="210"/>
      <c r="Y979" s="210"/>
      <c r="Z979" s="210"/>
    </row>
    <row r="980" spans="1:26" ht="15.75" customHeight="1" x14ac:dyDescent="0.25">
      <c r="A980" s="210"/>
      <c r="B980" s="210"/>
      <c r="C980" s="210"/>
      <c r="D980" s="210"/>
      <c r="E980" s="210"/>
      <c r="F980" s="210"/>
      <c r="G980" s="210"/>
      <c r="H980" s="210"/>
      <c r="I980" s="210"/>
      <c r="J980" s="210"/>
      <c r="K980" s="210"/>
      <c r="L980" s="210"/>
      <c r="M980" s="210"/>
      <c r="N980" s="210"/>
      <c r="O980" s="210"/>
      <c r="P980" s="210"/>
      <c r="Q980" s="210"/>
      <c r="R980" s="210"/>
      <c r="S980" s="210"/>
      <c r="T980" s="210"/>
      <c r="U980" s="210"/>
      <c r="V980" s="210"/>
      <c r="W980" s="210"/>
      <c r="X980" s="210"/>
      <c r="Y980" s="210"/>
      <c r="Z980" s="210"/>
    </row>
    <row r="981" spans="1:26" ht="15.75" customHeight="1" x14ac:dyDescent="0.25">
      <c r="A981" s="210"/>
      <c r="B981" s="210"/>
      <c r="C981" s="210"/>
      <c r="D981" s="210"/>
      <c r="E981" s="210"/>
      <c r="F981" s="210"/>
      <c r="G981" s="210"/>
      <c r="H981" s="210"/>
      <c r="I981" s="210"/>
      <c r="J981" s="210"/>
      <c r="K981" s="210"/>
      <c r="L981" s="210"/>
      <c r="M981" s="210"/>
      <c r="N981" s="210"/>
      <c r="O981" s="210"/>
      <c r="P981" s="210"/>
      <c r="Q981" s="210"/>
      <c r="R981" s="210"/>
      <c r="S981" s="210"/>
      <c r="T981" s="210"/>
      <c r="U981" s="210"/>
      <c r="V981" s="210"/>
      <c r="W981" s="210"/>
      <c r="X981" s="210"/>
      <c r="Y981" s="210"/>
      <c r="Z981" s="210"/>
    </row>
    <row r="982" spans="1:26" ht="15.75" customHeight="1" x14ac:dyDescent="0.25">
      <c r="A982" s="210"/>
      <c r="B982" s="210"/>
      <c r="C982" s="210"/>
      <c r="D982" s="210"/>
      <c r="E982" s="210"/>
      <c r="F982" s="210"/>
      <c r="G982" s="210"/>
      <c r="H982" s="210"/>
      <c r="I982" s="210"/>
      <c r="J982" s="210"/>
      <c r="K982" s="210"/>
      <c r="L982" s="210"/>
      <c r="M982" s="210"/>
      <c r="N982" s="210"/>
      <c r="O982" s="210"/>
      <c r="P982" s="210"/>
      <c r="Q982" s="210"/>
      <c r="R982" s="210"/>
      <c r="S982" s="210"/>
      <c r="T982" s="210"/>
      <c r="U982" s="210"/>
      <c r="V982" s="210"/>
      <c r="W982" s="210"/>
      <c r="X982" s="210"/>
      <c r="Y982" s="210"/>
      <c r="Z982" s="210"/>
    </row>
    <row r="983" spans="1:26" ht="15.75" customHeight="1" x14ac:dyDescent="0.25">
      <c r="A983" s="210"/>
      <c r="B983" s="210"/>
      <c r="C983" s="210"/>
      <c r="D983" s="210"/>
      <c r="E983" s="210"/>
      <c r="F983" s="210"/>
      <c r="G983" s="210"/>
      <c r="H983" s="210"/>
      <c r="I983" s="210"/>
      <c r="J983" s="210"/>
      <c r="K983" s="210"/>
      <c r="L983" s="210"/>
      <c r="M983" s="210"/>
      <c r="N983" s="210"/>
      <c r="O983" s="210"/>
      <c r="P983" s="210"/>
      <c r="Q983" s="210"/>
      <c r="R983" s="210"/>
      <c r="S983" s="210"/>
      <c r="T983" s="210"/>
      <c r="U983" s="210"/>
      <c r="V983" s="210"/>
      <c r="W983" s="210"/>
      <c r="X983" s="210"/>
      <c r="Y983" s="210"/>
      <c r="Z983" s="210"/>
    </row>
    <row r="984" spans="1:26" ht="15.75" customHeight="1" x14ac:dyDescent="0.25">
      <c r="A984" s="210"/>
      <c r="B984" s="210"/>
      <c r="C984" s="210"/>
      <c r="D984" s="210"/>
      <c r="E984" s="210"/>
      <c r="F984" s="210"/>
      <c r="G984" s="210"/>
      <c r="H984" s="210"/>
      <c r="I984" s="210"/>
      <c r="J984" s="210"/>
      <c r="K984" s="210"/>
      <c r="L984" s="210"/>
      <c r="M984" s="210"/>
      <c r="N984" s="210"/>
      <c r="O984" s="210"/>
      <c r="P984" s="210"/>
      <c r="Q984" s="210"/>
      <c r="R984" s="210"/>
      <c r="S984" s="210"/>
      <c r="T984" s="210"/>
      <c r="U984" s="210"/>
      <c r="V984" s="210"/>
      <c r="W984" s="210"/>
      <c r="X984" s="210"/>
      <c r="Y984" s="210"/>
      <c r="Z984" s="210"/>
    </row>
    <row r="985" spans="1:26" ht="15.75" customHeight="1" x14ac:dyDescent="0.25">
      <c r="A985" s="210"/>
      <c r="B985" s="210"/>
      <c r="C985" s="210"/>
      <c r="D985" s="210"/>
      <c r="E985" s="210"/>
      <c r="F985" s="210"/>
      <c r="G985" s="210"/>
      <c r="H985" s="210"/>
      <c r="I985" s="210"/>
      <c r="J985" s="210"/>
      <c r="K985" s="210"/>
      <c r="L985" s="210"/>
      <c r="M985" s="210"/>
      <c r="N985" s="210"/>
      <c r="O985" s="210"/>
      <c r="P985" s="210"/>
      <c r="Q985" s="210"/>
      <c r="R985" s="210"/>
      <c r="S985" s="210"/>
      <c r="T985" s="210"/>
      <c r="U985" s="210"/>
      <c r="V985" s="210"/>
      <c r="W985" s="210"/>
      <c r="X985" s="210"/>
      <c r="Y985" s="210"/>
      <c r="Z985" s="210"/>
    </row>
    <row r="986" spans="1:26" ht="15.75" customHeight="1" x14ac:dyDescent="0.25">
      <c r="A986" s="210"/>
      <c r="B986" s="210"/>
      <c r="C986" s="210"/>
      <c r="D986" s="210"/>
      <c r="E986" s="210"/>
      <c r="F986" s="210"/>
      <c r="G986" s="210"/>
      <c r="H986" s="210"/>
      <c r="I986" s="210"/>
      <c r="J986" s="210"/>
      <c r="K986" s="210"/>
      <c r="L986" s="210"/>
      <c r="M986" s="210"/>
      <c r="N986" s="210"/>
      <c r="O986" s="210"/>
      <c r="P986" s="210"/>
      <c r="Q986" s="210"/>
      <c r="R986" s="210"/>
      <c r="S986" s="210"/>
      <c r="T986" s="210"/>
      <c r="U986" s="210"/>
      <c r="V986" s="210"/>
      <c r="W986" s="210"/>
      <c r="X986" s="210"/>
      <c r="Y986" s="210"/>
      <c r="Z986" s="210"/>
    </row>
    <row r="987" spans="1:26" ht="15.75" customHeight="1" x14ac:dyDescent="0.25">
      <c r="A987" s="210"/>
      <c r="B987" s="210"/>
      <c r="C987" s="210"/>
      <c r="D987" s="210"/>
      <c r="E987" s="210"/>
      <c r="F987" s="210"/>
      <c r="G987" s="210"/>
      <c r="H987" s="210"/>
      <c r="I987" s="210"/>
      <c r="J987" s="210"/>
      <c r="K987" s="210"/>
      <c r="L987" s="210"/>
      <c r="M987" s="210"/>
      <c r="N987" s="210"/>
      <c r="O987" s="210"/>
      <c r="P987" s="210"/>
      <c r="Q987" s="210"/>
      <c r="R987" s="210"/>
      <c r="S987" s="210"/>
      <c r="T987" s="210"/>
      <c r="U987" s="210"/>
      <c r="V987" s="210"/>
      <c r="W987" s="210"/>
      <c r="X987" s="210"/>
      <c r="Y987" s="210"/>
      <c r="Z987" s="210"/>
    </row>
    <row r="988" spans="1:26" ht="15.75" customHeight="1" x14ac:dyDescent="0.25">
      <c r="A988" s="210"/>
      <c r="B988" s="210"/>
      <c r="C988" s="210"/>
      <c r="D988" s="210"/>
      <c r="E988" s="210"/>
      <c r="F988" s="210"/>
      <c r="G988" s="210"/>
      <c r="H988" s="210"/>
      <c r="I988" s="210"/>
      <c r="J988" s="210"/>
      <c r="K988" s="210"/>
      <c r="L988" s="210"/>
      <c r="M988" s="210"/>
      <c r="N988" s="210"/>
      <c r="O988" s="210"/>
      <c r="P988" s="210"/>
      <c r="Q988" s="210"/>
      <c r="R988" s="210"/>
      <c r="S988" s="210"/>
      <c r="T988" s="210"/>
      <c r="U988" s="210"/>
      <c r="V988" s="210"/>
      <c r="W988" s="210"/>
      <c r="X988" s="210"/>
      <c r="Y988" s="210"/>
      <c r="Z988" s="210"/>
    </row>
    <row r="989" spans="1:26" ht="15.75" customHeight="1" x14ac:dyDescent="0.25">
      <c r="A989" s="210"/>
      <c r="B989" s="210"/>
      <c r="C989" s="210"/>
      <c r="D989" s="210"/>
      <c r="E989" s="210"/>
      <c r="F989" s="210"/>
      <c r="G989" s="210"/>
      <c r="H989" s="210"/>
      <c r="I989" s="210"/>
      <c r="J989" s="210"/>
      <c r="K989" s="210"/>
      <c r="L989" s="210"/>
      <c r="M989" s="210"/>
      <c r="N989" s="210"/>
      <c r="O989" s="210"/>
      <c r="P989" s="210"/>
      <c r="Q989" s="210"/>
      <c r="R989" s="210"/>
      <c r="S989" s="210"/>
      <c r="T989" s="210"/>
      <c r="U989" s="210"/>
      <c r="V989" s="210"/>
      <c r="W989" s="210"/>
      <c r="X989" s="210"/>
      <c r="Y989" s="210"/>
      <c r="Z989" s="210"/>
    </row>
    <row r="990" spans="1:26" ht="15.75" customHeight="1" x14ac:dyDescent="0.25">
      <c r="A990" s="210"/>
      <c r="B990" s="210"/>
      <c r="C990" s="210"/>
      <c r="D990" s="210"/>
      <c r="E990" s="210"/>
      <c r="F990" s="210"/>
      <c r="G990" s="210"/>
      <c r="H990" s="210"/>
      <c r="I990" s="210"/>
      <c r="J990" s="210"/>
      <c r="K990" s="210"/>
      <c r="L990" s="210"/>
      <c r="M990" s="210"/>
      <c r="N990" s="210"/>
      <c r="O990" s="210"/>
      <c r="P990" s="210"/>
      <c r="Q990" s="210"/>
      <c r="R990" s="210"/>
      <c r="S990" s="210"/>
      <c r="T990" s="210"/>
      <c r="U990" s="210"/>
      <c r="V990" s="210"/>
      <c r="W990" s="210"/>
      <c r="X990" s="210"/>
      <c r="Y990" s="210"/>
      <c r="Z990" s="210"/>
    </row>
    <row r="991" spans="1:26" ht="15.75" customHeight="1" x14ac:dyDescent="0.25">
      <c r="A991" s="210"/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210"/>
      <c r="P991" s="210"/>
      <c r="Q991" s="210"/>
      <c r="R991" s="210"/>
      <c r="S991" s="210"/>
      <c r="T991" s="210"/>
      <c r="U991" s="210"/>
      <c r="V991" s="210"/>
      <c r="W991" s="210"/>
      <c r="X991" s="210"/>
      <c r="Y991" s="210"/>
      <c r="Z991" s="210"/>
    </row>
    <row r="992" spans="1:26" ht="15.75" customHeight="1" x14ac:dyDescent="0.25">
      <c r="A992" s="210"/>
      <c r="B992" s="210"/>
      <c r="C992" s="210"/>
      <c r="D992" s="210"/>
      <c r="E992" s="210"/>
      <c r="F992" s="210"/>
      <c r="G992" s="210"/>
      <c r="H992" s="210"/>
      <c r="I992" s="210"/>
      <c r="J992" s="210"/>
      <c r="K992" s="210"/>
      <c r="L992" s="210"/>
      <c r="M992" s="210"/>
      <c r="N992" s="210"/>
      <c r="O992" s="210"/>
      <c r="P992" s="210"/>
      <c r="Q992" s="210"/>
      <c r="R992" s="210"/>
      <c r="S992" s="210"/>
      <c r="T992" s="210"/>
      <c r="U992" s="210"/>
      <c r="V992" s="210"/>
      <c r="W992" s="210"/>
      <c r="X992" s="210"/>
      <c r="Y992" s="210"/>
      <c r="Z992" s="210"/>
    </row>
    <row r="993" spans="1:26" ht="15.75" customHeight="1" x14ac:dyDescent="0.25">
      <c r="A993" s="210"/>
      <c r="B993" s="210"/>
      <c r="C993" s="210"/>
      <c r="D993" s="210"/>
      <c r="E993" s="210"/>
      <c r="F993" s="210"/>
      <c r="G993" s="210"/>
      <c r="H993" s="210"/>
      <c r="I993" s="210"/>
      <c r="J993" s="210"/>
      <c r="K993" s="210"/>
      <c r="L993" s="210"/>
      <c r="M993" s="210"/>
      <c r="N993" s="210"/>
      <c r="O993" s="210"/>
      <c r="P993" s="210"/>
      <c r="Q993" s="210"/>
      <c r="R993" s="210"/>
      <c r="S993" s="210"/>
      <c r="T993" s="210"/>
      <c r="U993" s="210"/>
      <c r="V993" s="210"/>
      <c r="W993" s="210"/>
      <c r="X993" s="210"/>
      <c r="Y993" s="210"/>
      <c r="Z993" s="210"/>
    </row>
    <row r="994" spans="1:26" ht="15.75" customHeight="1" x14ac:dyDescent="0.25">
      <c r="A994" s="210"/>
      <c r="B994" s="210"/>
      <c r="C994" s="210"/>
      <c r="D994" s="210"/>
      <c r="E994" s="210"/>
      <c r="F994" s="210"/>
      <c r="G994" s="210"/>
      <c r="H994" s="210"/>
      <c r="I994" s="210"/>
      <c r="J994" s="210"/>
      <c r="K994" s="210"/>
      <c r="L994" s="210"/>
      <c r="M994" s="210"/>
      <c r="N994" s="210"/>
      <c r="O994" s="210"/>
      <c r="P994" s="210"/>
      <c r="Q994" s="210"/>
      <c r="R994" s="210"/>
      <c r="S994" s="210"/>
      <c r="T994" s="210"/>
      <c r="U994" s="210"/>
      <c r="V994" s="210"/>
      <c r="W994" s="210"/>
      <c r="X994" s="210"/>
      <c r="Y994" s="210"/>
      <c r="Z994" s="210"/>
    </row>
    <row r="995" spans="1:26" ht="15.75" customHeight="1" x14ac:dyDescent="0.25">
      <c r="A995" s="210"/>
      <c r="B995" s="210"/>
      <c r="C995" s="210"/>
      <c r="D995" s="210"/>
      <c r="E995" s="210"/>
      <c r="F995" s="210"/>
      <c r="G995" s="210"/>
      <c r="H995" s="210"/>
      <c r="I995" s="210"/>
      <c r="J995" s="210"/>
      <c r="K995" s="210"/>
      <c r="L995" s="210"/>
      <c r="M995" s="210"/>
      <c r="N995" s="210"/>
      <c r="O995" s="210"/>
      <c r="P995" s="210"/>
      <c r="Q995" s="210"/>
      <c r="R995" s="210"/>
      <c r="S995" s="210"/>
      <c r="T995" s="210"/>
      <c r="U995" s="210"/>
      <c r="V995" s="210"/>
      <c r="W995" s="210"/>
      <c r="X995" s="210"/>
      <c r="Y995" s="210"/>
      <c r="Z995" s="210"/>
    </row>
    <row r="996" spans="1:26" ht="15.75" customHeight="1" x14ac:dyDescent="0.25">
      <c r="A996" s="210"/>
      <c r="B996" s="210"/>
      <c r="C996" s="210"/>
      <c r="D996" s="210"/>
      <c r="E996" s="210"/>
      <c r="F996" s="210"/>
      <c r="G996" s="210"/>
      <c r="H996" s="210"/>
      <c r="I996" s="210"/>
      <c r="J996" s="210"/>
      <c r="K996" s="210"/>
      <c r="L996" s="210"/>
      <c r="M996" s="210"/>
      <c r="N996" s="210"/>
      <c r="O996" s="210"/>
      <c r="P996" s="210"/>
      <c r="Q996" s="210"/>
      <c r="R996" s="210"/>
      <c r="S996" s="210"/>
      <c r="T996" s="210"/>
      <c r="U996" s="210"/>
      <c r="V996" s="210"/>
      <c r="W996" s="210"/>
      <c r="X996" s="210"/>
      <c r="Y996" s="210"/>
      <c r="Z996" s="210"/>
    </row>
    <row r="997" spans="1:26" ht="15.75" customHeight="1" x14ac:dyDescent="0.25">
      <c r="A997" s="210"/>
      <c r="B997" s="210"/>
      <c r="C997" s="210"/>
      <c r="D997" s="210"/>
      <c r="E997" s="210"/>
      <c r="F997" s="210"/>
      <c r="G997" s="210"/>
      <c r="H997" s="210"/>
      <c r="I997" s="210"/>
      <c r="J997" s="210"/>
      <c r="K997" s="210"/>
      <c r="L997" s="210"/>
      <c r="M997" s="210"/>
      <c r="N997" s="210"/>
      <c r="O997" s="210"/>
      <c r="P997" s="210"/>
      <c r="Q997" s="210"/>
      <c r="R997" s="210"/>
      <c r="S997" s="210"/>
      <c r="T997" s="210"/>
      <c r="U997" s="210"/>
      <c r="V997" s="210"/>
      <c r="W997" s="210"/>
      <c r="X997" s="210"/>
      <c r="Y997" s="210"/>
      <c r="Z997" s="210"/>
    </row>
    <row r="998" spans="1:26" ht="15.75" customHeight="1" x14ac:dyDescent="0.25">
      <c r="A998" s="210"/>
      <c r="B998" s="210"/>
      <c r="C998" s="210"/>
      <c r="D998" s="210"/>
      <c r="E998" s="210"/>
      <c r="F998" s="210"/>
      <c r="G998" s="210"/>
      <c r="H998" s="210"/>
      <c r="I998" s="210"/>
      <c r="J998" s="210"/>
      <c r="K998" s="210"/>
      <c r="L998" s="210"/>
      <c r="M998" s="210"/>
      <c r="N998" s="210"/>
      <c r="O998" s="210"/>
      <c r="P998" s="210"/>
      <c r="Q998" s="210"/>
      <c r="R998" s="210"/>
      <c r="S998" s="210"/>
      <c r="T998" s="210"/>
      <c r="U998" s="210"/>
      <c r="V998" s="210"/>
      <c r="W998" s="210"/>
      <c r="X998" s="210"/>
      <c r="Y998" s="210"/>
      <c r="Z998" s="210"/>
    </row>
    <row r="999" spans="1:26" ht="15.75" customHeight="1" x14ac:dyDescent="0.25">
      <c r="A999" s="210"/>
      <c r="B999" s="210"/>
      <c r="C999" s="210"/>
      <c r="D999" s="210"/>
      <c r="E999" s="210"/>
      <c r="F999" s="210"/>
      <c r="G999" s="210"/>
      <c r="H999" s="210"/>
      <c r="I999" s="210"/>
      <c r="J999" s="210"/>
      <c r="K999" s="210"/>
      <c r="L999" s="210"/>
      <c r="M999" s="210"/>
      <c r="N999" s="210"/>
      <c r="O999" s="210"/>
      <c r="P999" s="210"/>
      <c r="Q999" s="210"/>
      <c r="R999" s="210"/>
      <c r="S999" s="210"/>
      <c r="T999" s="210"/>
      <c r="U999" s="210"/>
      <c r="V999" s="210"/>
      <c r="W999" s="210"/>
      <c r="X999" s="210"/>
      <c r="Y999" s="210"/>
      <c r="Z999" s="210"/>
    </row>
    <row r="1000" spans="1:26" ht="15.75" customHeight="1" x14ac:dyDescent="0.25">
      <c r="A1000" s="210"/>
      <c r="B1000" s="210"/>
      <c r="C1000" s="210"/>
      <c r="D1000" s="210"/>
      <c r="E1000" s="210"/>
      <c r="F1000" s="210"/>
      <c r="G1000" s="210"/>
      <c r="H1000" s="210"/>
      <c r="I1000" s="210"/>
      <c r="J1000" s="210"/>
      <c r="K1000" s="210"/>
      <c r="L1000" s="210"/>
      <c r="M1000" s="210"/>
      <c r="N1000" s="210"/>
      <c r="O1000" s="210"/>
      <c r="P1000" s="210"/>
      <c r="Q1000" s="210"/>
      <c r="R1000" s="210"/>
      <c r="S1000" s="210"/>
      <c r="T1000" s="210"/>
      <c r="U1000" s="210"/>
      <c r="V1000" s="210"/>
      <c r="W1000" s="210"/>
      <c r="X1000" s="210"/>
      <c r="Y1000" s="210"/>
      <c r="Z1000" s="210"/>
    </row>
  </sheetData>
  <mergeCells count="2">
    <mergeCell ref="A1:U8"/>
    <mergeCell ref="I10:O10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EE9E-FD24-47E7-82A0-A634951B9CBE}">
  <sheetPr codeName="Planilha28"/>
  <dimension ref="A1:Y981"/>
  <sheetViews>
    <sheetView showGridLines="0" topLeftCell="A6" zoomScale="70" zoomScaleNormal="70" workbookViewId="0">
      <selection activeCell="L25" sqref="L25"/>
    </sheetView>
  </sheetViews>
  <sheetFormatPr defaultColWidth="14.42578125" defaultRowHeight="15" customHeight="1" x14ac:dyDescent="0.25"/>
  <cols>
    <col min="1" max="1" width="9.28515625" style="155" customWidth="1"/>
    <col min="2" max="3" width="10.28515625" style="155" customWidth="1"/>
    <col min="4" max="11" width="9.28515625" style="155" customWidth="1"/>
    <col min="12" max="12" width="70.7109375" style="155" customWidth="1"/>
    <col min="13" max="15" width="9.28515625" style="155" customWidth="1"/>
    <col min="16" max="16" width="15.42578125" style="155" customWidth="1"/>
    <col min="17" max="21" width="8.7109375" style="155" customWidth="1"/>
    <col min="22" max="16384" width="14.42578125" style="155"/>
  </cols>
  <sheetData>
    <row r="1" spans="1:25" ht="15" customHeight="1" x14ac:dyDescent="0.25">
      <c r="A1" s="592" t="s">
        <v>230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  <c r="P1" s="592"/>
      <c r="Q1" s="156"/>
      <c r="R1" s="156"/>
      <c r="S1" s="156"/>
      <c r="T1" s="156"/>
      <c r="U1" s="156"/>
      <c r="V1" s="157"/>
      <c r="W1" s="157"/>
      <c r="X1" s="157"/>
      <c r="Y1" s="157"/>
    </row>
    <row r="2" spans="1:25" ht="15" customHeight="1" x14ac:dyDescent="0.25">
      <c r="A2" s="592"/>
      <c r="B2" s="592"/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  <c r="N2" s="592"/>
      <c r="O2" s="592"/>
      <c r="P2" s="592"/>
      <c r="Q2" s="156"/>
      <c r="R2" s="156"/>
      <c r="S2" s="156"/>
      <c r="T2" s="156"/>
      <c r="U2" s="156"/>
      <c r="V2" s="157"/>
      <c r="W2" s="157"/>
      <c r="X2" s="157"/>
      <c r="Y2" s="157"/>
    </row>
    <row r="3" spans="1:25" ht="15" customHeight="1" x14ac:dyDescent="0.25">
      <c r="A3" s="592"/>
      <c r="B3" s="592"/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156"/>
      <c r="R3" s="156"/>
      <c r="S3" s="156"/>
      <c r="T3" s="156"/>
      <c r="U3" s="156"/>
      <c r="V3" s="157"/>
      <c r="W3" s="157"/>
      <c r="X3" s="157"/>
      <c r="Y3" s="157"/>
    </row>
    <row r="4" spans="1:25" ht="15" customHeight="1" x14ac:dyDescent="0.25">
      <c r="A4" s="592"/>
      <c r="B4" s="592"/>
      <c r="C4" s="592"/>
      <c r="D4" s="592"/>
      <c r="E4" s="592"/>
      <c r="F4" s="592"/>
      <c r="G4" s="592"/>
      <c r="H4" s="592"/>
      <c r="I4" s="592"/>
      <c r="J4" s="592"/>
      <c r="K4" s="592"/>
      <c r="L4" s="592"/>
      <c r="M4" s="592"/>
      <c r="N4" s="592"/>
      <c r="O4" s="592"/>
      <c r="P4" s="592"/>
      <c r="Q4" s="156"/>
      <c r="R4" s="156"/>
      <c r="S4" s="156"/>
      <c r="T4" s="156"/>
      <c r="U4" s="156"/>
      <c r="V4" s="157"/>
      <c r="W4" s="157"/>
      <c r="X4" s="157"/>
      <c r="Y4" s="157"/>
    </row>
    <row r="5" spans="1:25" ht="15" customHeight="1" x14ac:dyDescent="0.25">
      <c r="A5" s="592"/>
      <c r="B5" s="592"/>
      <c r="C5" s="592"/>
      <c r="D5" s="592"/>
      <c r="E5" s="592"/>
      <c r="F5" s="592"/>
      <c r="G5" s="592"/>
      <c r="H5" s="592"/>
      <c r="I5" s="592"/>
      <c r="J5" s="592"/>
      <c r="K5" s="592"/>
      <c r="L5" s="592"/>
      <c r="M5" s="592"/>
      <c r="N5" s="592"/>
      <c r="O5" s="592"/>
      <c r="P5" s="592"/>
      <c r="Q5" s="156"/>
      <c r="R5" s="156"/>
      <c r="S5" s="156"/>
      <c r="T5" s="156"/>
      <c r="U5" s="156"/>
      <c r="V5" s="157"/>
      <c r="W5" s="157"/>
      <c r="X5" s="157"/>
      <c r="Y5" s="157"/>
    </row>
    <row r="6" spans="1:25" ht="15" customHeight="1" x14ac:dyDescent="0.25">
      <c r="A6" s="592"/>
      <c r="B6" s="592"/>
      <c r="C6" s="592"/>
      <c r="D6" s="592"/>
      <c r="E6" s="592"/>
      <c r="F6" s="592"/>
      <c r="G6" s="592"/>
      <c r="H6" s="592"/>
      <c r="I6" s="592"/>
      <c r="J6" s="592"/>
      <c r="K6" s="592"/>
      <c r="L6" s="592"/>
      <c r="M6" s="592"/>
      <c r="N6" s="592"/>
      <c r="O6" s="592"/>
      <c r="P6" s="592"/>
      <c r="Q6" s="156"/>
      <c r="R6" s="156"/>
      <c r="S6" s="156"/>
      <c r="T6" s="156"/>
      <c r="U6" s="156"/>
      <c r="V6" s="157"/>
      <c r="W6" s="157"/>
      <c r="X6" s="157"/>
      <c r="Y6" s="157"/>
    </row>
    <row r="7" spans="1:25" ht="15" customHeight="1" x14ac:dyDescent="0.25">
      <c r="A7" s="592"/>
      <c r="B7" s="592"/>
      <c r="C7" s="592"/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  <c r="O7" s="592"/>
      <c r="P7" s="592"/>
      <c r="Q7" s="156"/>
      <c r="R7" s="156"/>
      <c r="S7" s="156"/>
      <c r="T7" s="156"/>
      <c r="U7" s="156"/>
      <c r="V7" s="157"/>
      <c r="W7" s="157"/>
      <c r="X7" s="157"/>
      <c r="Y7" s="157"/>
    </row>
    <row r="8" spans="1:25" ht="15" customHeight="1" x14ac:dyDescent="0.25">
      <c r="A8" s="592"/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156"/>
      <c r="R8" s="156"/>
      <c r="S8" s="156"/>
      <c r="T8" s="156"/>
      <c r="U8" s="156"/>
      <c r="V8" s="157"/>
      <c r="W8" s="157"/>
      <c r="X8" s="157"/>
      <c r="Y8" s="157"/>
    </row>
    <row r="9" spans="1:25" ht="15" customHeight="1" x14ac:dyDescent="0.25">
      <c r="A9" s="599"/>
      <c r="B9" s="599"/>
      <c r="C9" s="599"/>
      <c r="D9" s="192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56"/>
      <c r="R9" s="156"/>
      <c r="S9" s="156"/>
      <c r="T9" s="156"/>
      <c r="U9" s="156"/>
      <c r="V9" s="157"/>
      <c r="W9" s="157"/>
      <c r="X9" s="157"/>
      <c r="Y9" s="157"/>
    </row>
    <row r="10" spans="1:25" ht="15" customHeight="1" x14ac:dyDescent="0.25">
      <c r="A10" s="599"/>
      <c r="B10" s="599"/>
      <c r="C10" s="599"/>
      <c r="D10" s="192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56"/>
      <c r="R10" s="156"/>
      <c r="S10" s="156"/>
      <c r="T10" s="156"/>
      <c r="U10" s="156"/>
      <c r="V10" s="157"/>
      <c r="W10" s="157"/>
      <c r="X10" s="157"/>
      <c r="Y10" s="157"/>
    </row>
    <row r="11" spans="1:25" ht="15" customHeight="1" x14ac:dyDescent="0.25">
      <c r="A11" s="599"/>
      <c r="B11" s="599"/>
      <c r="C11" s="599"/>
      <c r="D11" s="192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56"/>
      <c r="R11" s="156"/>
      <c r="S11" s="156"/>
      <c r="T11" s="156"/>
      <c r="U11" s="156"/>
      <c r="V11" s="157"/>
      <c r="W11" s="157"/>
      <c r="X11" s="157"/>
      <c r="Y11" s="157"/>
    </row>
    <row r="12" spans="1:25" ht="15" customHeight="1" x14ac:dyDescent="0.25">
      <c r="A12" s="599"/>
      <c r="B12" s="599"/>
      <c r="C12" s="599"/>
      <c r="D12" s="192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56"/>
      <c r="R12" s="156"/>
      <c r="S12" s="156"/>
      <c r="T12" s="156"/>
      <c r="U12" s="156"/>
      <c r="V12" s="157"/>
      <c r="W12" s="157"/>
      <c r="X12" s="157"/>
      <c r="Y12" s="157"/>
    </row>
    <row r="13" spans="1:25" ht="15" customHeight="1" x14ac:dyDescent="0.25">
      <c r="A13" s="599"/>
      <c r="B13" s="599"/>
      <c r="C13" s="599"/>
      <c r="D13" s="192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56"/>
      <c r="R13" s="156"/>
      <c r="S13" s="156"/>
      <c r="T13" s="156"/>
      <c r="U13" s="156"/>
      <c r="V13" s="157"/>
      <c r="W13" s="157"/>
      <c r="X13" s="157"/>
      <c r="Y13" s="157"/>
    </row>
    <row r="14" spans="1:25" ht="15" customHeight="1" x14ac:dyDescent="0.25">
      <c r="A14" s="599"/>
      <c r="B14" s="599"/>
      <c r="C14" s="599"/>
      <c r="D14" s="192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56"/>
      <c r="R14" s="156"/>
      <c r="S14" s="156"/>
      <c r="T14" s="156"/>
      <c r="U14" s="156"/>
      <c r="V14" s="157"/>
      <c r="W14" s="157"/>
      <c r="X14" s="157"/>
      <c r="Y14" s="157"/>
    </row>
    <row r="15" spans="1:25" x14ac:dyDescent="0.25">
      <c r="A15" s="599"/>
      <c r="B15" s="599"/>
      <c r="C15" s="599"/>
      <c r="D15" s="192"/>
      <c r="E15" s="593" t="s">
        <v>231</v>
      </c>
      <c r="F15" s="594"/>
      <c r="G15" s="594"/>
      <c r="H15" s="594"/>
      <c r="I15" s="594"/>
      <c r="J15" s="594"/>
      <c r="K15" s="594"/>
      <c r="L15" s="594"/>
      <c r="M15" s="594"/>
      <c r="N15" s="174"/>
      <c r="O15" s="174"/>
      <c r="P15" s="174"/>
      <c r="Q15" s="156"/>
      <c r="R15" s="156"/>
      <c r="S15" s="156"/>
      <c r="T15" s="156"/>
      <c r="U15" s="156"/>
      <c r="V15" s="157"/>
      <c r="W15" s="157"/>
      <c r="X15" s="157"/>
      <c r="Y15" s="157"/>
    </row>
    <row r="16" spans="1:25" x14ac:dyDescent="0.25">
      <c r="A16" s="599"/>
      <c r="B16" s="599"/>
      <c r="C16" s="599"/>
      <c r="D16" s="192"/>
      <c r="E16" s="594"/>
      <c r="F16" s="594"/>
      <c r="G16" s="594"/>
      <c r="H16" s="594"/>
      <c r="I16" s="594"/>
      <c r="J16" s="594"/>
      <c r="K16" s="594"/>
      <c r="L16" s="594"/>
      <c r="M16" s="594"/>
      <c r="N16" s="174"/>
      <c r="O16" s="174"/>
      <c r="P16" s="174"/>
      <c r="Q16" s="156"/>
      <c r="R16" s="156"/>
      <c r="S16" s="156"/>
      <c r="T16" s="156"/>
      <c r="U16" s="156"/>
      <c r="V16" s="157"/>
      <c r="W16" s="157"/>
      <c r="X16" s="157"/>
      <c r="Y16" s="157"/>
    </row>
    <row r="17" spans="1:25" x14ac:dyDescent="0.25">
      <c r="A17" s="599"/>
      <c r="B17" s="599"/>
      <c r="C17" s="599"/>
      <c r="D17" s="190"/>
      <c r="E17" s="594"/>
      <c r="F17" s="594"/>
      <c r="G17" s="594"/>
      <c r="H17" s="594"/>
      <c r="I17" s="594"/>
      <c r="J17" s="594"/>
      <c r="K17" s="594"/>
      <c r="L17" s="594"/>
      <c r="M17" s="594"/>
      <c r="N17" s="174"/>
      <c r="O17" s="174"/>
      <c r="P17" s="174"/>
      <c r="Q17" s="156"/>
      <c r="R17" s="156"/>
      <c r="S17" s="156"/>
      <c r="T17" s="156"/>
      <c r="U17" s="156"/>
      <c r="V17" s="157"/>
      <c r="W17" s="157"/>
      <c r="X17" s="157"/>
      <c r="Y17" s="157"/>
    </row>
    <row r="18" spans="1:25" x14ac:dyDescent="0.25">
      <c r="A18" s="599"/>
      <c r="B18" s="599"/>
      <c r="C18" s="599"/>
      <c r="D18" s="190"/>
      <c r="E18" s="186"/>
      <c r="F18" s="186"/>
      <c r="G18" s="186"/>
      <c r="H18" s="186"/>
      <c r="I18" s="186"/>
      <c r="J18" s="186"/>
      <c r="K18" s="186"/>
      <c r="L18" s="186"/>
      <c r="M18" s="186"/>
      <c r="N18" s="174"/>
      <c r="O18" s="174"/>
      <c r="P18" s="174"/>
      <c r="Q18" s="156"/>
      <c r="R18" s="156"/>
      <c r="S18" s="156"/>
      <c r="T18" s="156"/>
      <c r="U18" s="156"/>
      <c r="V18" s="157"/>
      <c r="W18" s="157"/>
      <c r="X18" s="157"/>
      <c r="Y18" s="157"/>
    </row>
    <row r="19" spans="1:25" ht="31.5" customHeight="1" x14ac:dyDescent="0.25">
      <c r="A19" s="599"/>
      <c r="B19" s="599"/>
      <c r="C19" s="599"/>
      <c r="D19" s="190"/>
      <c r="E19" s="186"/>
      <c r="F19" s="596" t="s">
        <v>232</v>
      </c>
      <c r="G19" s="597"/>
      <c r="H19" s="597"/>
      <c r="I19" s="597"/>
      <c r="J19" s="598"/>
      <c r="K19" s="186"/>
      <c r="L19" s="93"/>
      <c r="M19" s="186"/>
      <c r="N19" s="156"/>
      <c r="O19" s="156"/>
      <c r="P19" s="156"/>
      <c r="Q19" s="156"/>
      <c r="R19" s="156"/>
      <c r="S19" s="156"/>
      <c r="T19" s="156"/>
      <c r="U19" s="156"/>
      <c r="V19" s="157"/>
      <c r="W19" s="157"/>
      <c r="X19" s="157"/>
      <c r="Y19" s="157"/>
    </row>
    <row r="20" spans="1:25" ht="15.75" customHeight="1" x14ac:dyDescent="0.35">
      <c r="A20" s="599"/>
      <c r="B20" s="599"/>
      <c r="C20" s="599"/>
      <c r="D20" s="190"/>
      <c r="E20" s="186"/>
      <c r="F20" s="187"/>
      <c r="G20" s="187"/>
      <c r="H20" s="187"/>
      <c r="I20" s="187"/>
      <c r="J20" s="187"/>
      <c r="K20" s="186"/>
      <c r="L20" s="186"/>
      <c r="M20" s="186"/>
      <c r="N20" s="156"/>
      <c r="O20" s="156"/>
      <c r="P20" s="156"/>
      <c r="Q20" s="156"/>
      <c r="R20" s="156"/>
      <c r="S20" s="156"/>
      <c r="T20" s="156"/>
      <c r="U20" s="156"/>
      <c r="V20" s="157"/>
      <c r="W20" s="157"/>
      <c r="X20" s="157"/>
      <c r="Y20" s="157"/>
    </row>
    <row r="21" spans="1:25" ht="31.5" customHeight="1" x14ac:dyDescent="0.25">
      <c r="A21" s="599"/>
      <c r="B21" s="599"/>
      <c r="C21" s="599"/>
      <c r="D21" s="190"/>
      <c r="E21" s="186"/>
      <c r="F21" s="596" t="s">
        <v>233</v>
      </c>
      <c r="G21" s="597"/>
      <c r="H21" s="597"/>
      <c r="I21" s="597"/>
      <c r="J21" s="598"/>
      <c r="K21" s="186"/>
      <c r="L21" s="93"/>
      <c r="M21" s="186"/>
      <c r="N21" s="156"/>
      <c r="O21" s="156"/>
      <c r="P21" s="156"/>
      <c r="Q21" s="156"/>
      <c r="R21" s="156"/>
      <c r="S21" s="156"/>
      <c r="T21" s="156"/>
      <c r="U21" s="156"/>
      <c r="V21" s="157"/>
      <c r="W21" s="157"/>
      <c r="X21" s="157"/>
      <c r="Y21" s="157"/>
    </row>
    <row r="22" spans="1:25" ht="15.75" customHeight="1" x14ac:dyDescent="0.35">
      <c r="A22" s="599"/>
      <c r="B22" s="599"/>
      <c r="C22" s="599"/>
      <c r="D22" s="190"/>
      <c r="E22" s="186"/>
      <c r="F22" s="187"/>
      <c r="G22" s="187"/>
      <c r="H22" s="187"/>
      <c r="I22" s="187"/>
      <c r="J22" s="187"/>
      <c r="K22" s="186"/>
      <c r="L22" s="186"/>
      <c r="M22" s="186"/>
      <c r="N22" s="156"/>
      <c r="O22" s="156"/>
      <c r="P22" s="156"/>
      <c r="Q22" s="156"/>
      <c r="R22" s="156"/>
      <c r="S22" s="156"/>
      <c r="T22" s="156"/>
      <c r="U22" s="156"/>
      <c r="V22" s="157"/>
      <c r="W22" s="157"/>
      <c r="X22" s="157"/>
      <c r="Y22" s="157"/>
    </row>
    <row r="23" spans="1:25" ht="31.5" customHeight="1" x14ac:dyDescent="0.25">
      <c r="A23" s="599"/>
      <c r="B23" s="599"/>
      <c r="C23" s="599"/>
      <c r="D23" s="190"/>
      <c r="E23" s="186"/>
      <c r="F23" s="596" t="s">
        <v>234</v>
      </c>
      <c r="G23" s="597"/>
      <c r="H23" s="597"/>
      <c r="I23" s="597"/>
      <c r="J23" s="598"/>
      <c r="K23" s="186"/>
      <c r="L23" s="93"/>
      <c r="M23" s="186"/>
      <c r="N23" s="156"/>
      <c r="O23" s="156"/>
      <c r="P23" s="156"/>
      <c r="Q23" s="156"/>
      <c r="R23" s="156"/>
      <c r="S23" s="156"/>
      <c r="T23" s="156"/>
      <c r="U23" s="156"/>
      <c r="V23" s="157"/>
      <c r="W23" s="157"/>
      <c r="X23" s="157"/>
      <c r="Y23" s="157"/>
    </row>
    <row r="24" spans="1:25" ht="15.75" customHeight="1" x14ac:dyDescent="0.35">
      <c r="A24" s="599"/>
      <c r="B24" s="599"/>
      <c r="C24" s="599"/>
      <c r="D24" s="190"/>
      <c r="E24" s="186"/>
      <c r="F24" s="187"/>
      <c r="G24" s="187"/>
      <c r="H24" s="187"/>
      <c r="I24" s="187"/>
      <c r="J24" s="187"/>
      <c r="K24" s="186"/>
      <c r="L24" s="186"/>
      <c r="M24" s="186"/>
      <c r="N24" s="156"/>
      <c r="O24" s="156"/>
      <c r="P24" s="156"/>
      <c r="Q24" s="156"/>
      <c r="R24" s="156"/>
      <c r="S24" s="156"/>
      <c r="T24" s="156"/>
      <c r="U24" s="156"/>
      <c r="V24" s="157"/>
      <c r="W24" s="157"/>
      <c r="X24" s="157"/>
      <c r="Y24" s="157"/>
    </row>
    <row r="25" spans="1:25" ht="31.5" customHeight="1" x14ac:dyDescent="0.25">
      <c r="A25" s="599"/>
      <c r="B25" s="599"/>
      <c r="C25" s="599"/>
      <c r="D25" s="190"/>
      <c r="E25" s="186"/>
      <c r="F25" s="596" t="s">
        <v>114</v>
      </c>
      <c r="G25" s="597"/>
      <c r="H25" s="597"/>
      <c r="I25" s="597"/>
      <c r="J25" s="598"/>
      <c r="K25" s="186"/>
      <c r="L25" s="93"/>
      <c r="M25" s="186"/>
      <c r="N25" s="156"/>
      <c r="O25" s="156"/>
      <c r="P25" s="156"/>
      <c r="Q25" s="156"/>
      <c r="R25" s="156"/>
      <c r="S25" s="156"/>
      <c r="T25" s="156"/>
      <c r="U25" s="156"/>
      <c r="V25" s="157"/>
      <c r="W25" s="157"/>
      <c r="X25" s="157"/>
      <c r="Y25" s="157"/>
    </row>
    <row r="26" spans="1:25" ht="15.75" customHeight="1" x14ac:dyDescent="0.35">
      <c r="A26" s="599"/>
      <c r="B26" s="599"/>
      <c r="C26" s="599"/>
      <c r="D26" s="190"/>
      <c r="E26" s="186"/>
      <c r="F26" s="187"/>
      <c r="G26" s="187"/>
      <c r="H26" s="187"/>
      <c r="I26" s="187"/>
      <c r="J26" s="187"/>
      <c r="K26" s="186"/>
      <c r="L26" s="186"/>
      <c r="M26" s="186"/>
      <c r="N26" s="156"/>
      <c r="O26" s="156"/>
      <c r="P26" s="156"/>
      <c r="Q26" s="156"/>
      <c r="R26" s="156"/>
      <c r="S26" s="156"/>
      <c r="T26" s="156"/>
      <c r="U26" s="156"/>
      <c r="V26" s="157"/>
      <c r="W26" s="157"/>
      <c r="X26" s="157"/>
      <c r="Y26" s="157"/>
    </row>
    <row r="27" spans="1:25" ht="31.5" customHeight="1" x14ac:dyDescent="0.25">
      <c r="A27" s="599"/>
      <c r="B27" s="599"/>
      <c r="C27" s="599"/>
      <c r="D27" s="190"/>
      <c r="E27" s="186"/>
      <c r="F27" s="596" t="s">
        <v>116</v>
      </c>
      <c r="G27" s="597"/>
      <c r="H27" s="597"/>
      <c r="I27" s="597"/>
      <c r="J27" s="598"/>
      <c r="K27" s="186"/>
      <c r="L27" s="272"/>
      <c r="M27" s="186"/>
      <c r="N27" s="156"/>
      <c r="O27" s="156"/>
      <c r="P27" s="156"/>
      <c r="Q27" s="156"/>
      <c r="R27" s="156"/>
      <c r="S27" s="156"/>
      <c r="T27" s="156"/>
      <c r="U27" s="156"/>
      <c r="V27" s="157"/>
      <c r="W27" s="157"/>
      <c r="X27" s="157"/>
      <c r="Y27" s="157"/>
    </row>
    <row r="28" spans="1:25" ht="15.75" customHeight="1" x14ac:dyDescent="0.25">
      <c r="A28" s="599"/>
      <c r="B28" s="599"/>
      <c r="C28" s="599"/>
      <c r="D28" s="190"/>
      <c r="E28" s="186"/>
      <c r="F28" s="186"/>
      <c r="G28" s="186"/>
      <c r="H28" s="186"/>
      <c r="I28" s="186"/>
      <c r="J28" s="186"/>
      <c r="K28" s="186"/>
      <c r="L28" s="186"/>
      <c r="M28" s="186"/>
      <c r="N28" s="156"/>
      <c r="O28" s="156"/>
      <c r="P28" s="156"/>
      <c r="Q28" s="156"/>
      <c r="R28" s="156"/>
      <c r="S28" s="156"/>
      <c r="T28" s="156"/>
      <c r="U28" s="156"/>
      <c r="V28" s="157"/>
      <c r="W28" s="157"/>
      <c r="X28" s="157"/>
      <c r="Y28" s="157"/>
    </row>
    <row r="29" spans="1:25" ht="31.5" customHeight="1" x14ac:dyDescent="0.25">
      <c r="A29" s="599"/>
      <c r="B29" s="599"/>
      <c r="C29" s="599"/>
      <c r="D29" s="190"/>
      <c r="E29" s="186"/>
      <c r="F29" s="596" t="s">
        <v>117</v>
      </c>
      <c r="G29" s="597"/>
      <c r="H29" s="597"/>
      <c r="I29" s="597"/>
      <c r="J29" s="598"/>
      <c r="K29" s="186"/>
      <c r="L29" s="271"/>
      <c r="M29" s="186"/>
      <c r="N29" s="156"/>
      <c r="O29" s="156"/>
      <c r="P29" s="156"/>
      <c r="Q29" s="156"/>
      <c r="R29" s="156"/>
      <c r="S29" s="156"/>
      <c r="T29" s="156"/>
      <c r="U29" s="156"/>
      <c r="V29" s="157"/>
      <c r="W29" s="157"/>
      <c r="X29" s="157"/>
      <c r="Y29" s="157"/>
    </row>
    <row r="30" spans="1:25" ht="15.75" customHeight="1" x14ac:dyDescent="0.35">
      <c r="A30" s="599"/>
      <c r="B30" s="599"/>
      <c r="C30" s="599"/>
      <c r="D30" s="190"/>
      <c r="E30" s="186"/>
      <c r="F30" s="187"/>
      <c r="G30" s="187"/>
      <c r="H30" s="187"/>
      <c r="I30" s="187"/>
      <c r="J30" s="187"/>
      <c r="K30" s="186"/>
      <c r="L30" s="186"/>
      <c r="M30" s="186"/>
      <c r="N30" s="156"/>
      <c r="O30" s="156"/>
      <c r="P30" s="156"/>
      <c r="Q30" s="156"/>
      <c r="R30" s="156"/>
      <c r="S30" s="156"/>
      <c r="T30" s="156"/>
      <c r="U30" s="156"/>
      <c r="V30" s="157"/>
      <c r="W30" s="157"/>
      <c r="X30" s="157"/>
      <c r="Y30" s="157"/>
    </row>
    <row r="31" spans="1:25" ht="31.5" customHeight="1" x14ac:dyDescent="0.25">
      <c r="A31" s="599"/>
      <c r="B31" s="599"/>
      <c r="C31" s="599"/>
      <c r="D31" s="190"/>
      <c r="E31" s="186"/>
      <c r="F31" s="603" t="s">
        <v>235</v>
      </c>
      <c r="G31" s="603"/>
      <c r="H31" s="603"/>
      <c r="I31" s="603"/>
      <c r="J31" s="603"/>
      <c r="K31" s="186"/>
      <c r="L31" s="92"/>
      <c r="M31" s="186"/>
      <c r="N31" s="156"/>
      <c r="O31" s="156"/>
      <c r="P31" s="156"/>
      <c r="Q31" s="156"/>
      <c r="R31" s="156"/>
      <c r="S31" s="156"/>
      <c r="T31" s="156"/>
      <c r="U31" s="156"/>
      <c r="V31" s="157"/>
      <c r="W31" s="157"/>
      <c r="X31" s="157"/>
      <c r="Y31" s="157"/>
    </row>
    <row r="32" spans="1:25" ht="15.75" customHeight="1" x14ac:dyDescent="0.35">
      <c r="A32" s="599"/>
      <c r="B32" s="599"/>
      <c r="C32" s="599"/>
      <c r="D32" s="190"/>
      <c r="E32" s="186"/>
      <c r="F32" s="187"/>
      <c r="G32" s="187"/>
      <c r="H32" s="187"/>
      <c r="I32" s="187"/>
      <c r="J32" s="187"/>
      <c r="K32" s="186"/>
      <c r="L32" s="186"/>
      <c r="M32" s="186"/>
      <c r="N32" s="156"/>
      <c r="O32" s="156"/>
      <c r="P32" s="156"/>
      <c r="Q32" s="156"/>
      <c r="R32" s="156"/>
      <c r="S32" s="156"/>
      <c r="T32" s="156"/>
      <c r="U32" s="156"/>
      <c r="V32" s="157"/>
      <c r="W32" s="157"/>
      <c r="X32" s="157"/>
      <c r="Y32" s="157"/>
    </row>
    <row r="33" spans="1:25" ht="31.5" customHeight="1" x14ac:dyDescent="0.25">
      <c r="A33" s="599"/>
      <c r="B33" s="599"/>
      <c r="C33" s="599"/>
      <c r="D33" s="190"/>
      <c r="E33" s="186"/>
      <c r="F33" s="601"/>
      <c r="G33" s="601"/>
      <c r="H33" s="601"/>
      <c r="I33" s="601"/>
      <c r="J33" s="601"/>
      <c r="K33" s="186"/>
      <c r="L33" s="191"/>
      <c r="M33" s="186"/>
      <c r="N33" s="156"/>
      <c r="O33" s="156"/>
      <c r="P33" s="156"/>
      <c r="Q33" s="156"/>
      <c r="R33" s="156"/>
      <c r="S33" s="156"/>
      <c r="T33" s="156"/>
      <c r="U33" s="156"/>
      <c r="V33" s="157"/>
      <c r="W33" s="157"/>
      <c r="X33" s="157"/>
      <c r="Y33" s="157"/>
    </row>
    <row r="34" spans="1:25" ht="15.75" customHeight="1" x14ac:dyDescent="0.35">
      <c r="A34" s="599"/>
      <c r="B34" s="599"/>
      <c r="C34" s="599"/>
      <c r="D34" s="190"/>
      <c r="E34" s="186"/>
      <c r="F34" s="187"/>
      <c r="G34" s="187"/>
      <c r="H34" s="187"/>
      <c r="I34" s="187"/>
      <c r="J34" s="187"/>
      <c r="K34" s="186"/>
      <c r="L34" s="186"/>
      <c r="M34" s="186"/>
      <c r="N34" s="156"/>
      <c r="O34" s="156"/>
      <c r="P34" s="156"/>
      <c r="Q34" s="156"/>
      <c r="R34" s="156"/>
      <c r="S34" s="156"/>
      <c r="T34" s="156"/>
      <c r="U34" s="156"/>
      <c r="V34" s="157"/>
      <c r="W34" s="157"/>
      <c r="X34" s="157"/>
      <c r="Y34" s="157"/>
    </row>
    <row r="35" spans="1:25" ht="31.5" customHeight="1" x14ac:dyDescent="0.25">
      <c r="A35" s="599"/>
      <c r="B35" s="599"/>
      <c r="C35" s="599"/>
      <c r="D35" s="190"/>
      <c r="E35" s="186"/>
      <c r="F35" s="601"/>
      <c r="G35" s="601"/>
      <c r="H35" s="601"/>
      <c r="I35" s="601"/>
      <c r="J35" s="601"/>
      <c r="K35" s="186"/>
      <c r="L35" s="189"/>
      <c r="M35" s="186"/>
      <c r="N35" s="156"/>
      <c r="O35" s="156"/>
      <c r="P35" s="156"/>
      <c r="Q35" s="156"/>
      <c r="R35" s="156"/>
      <c r="S35" s="156"/>
      <c r="T35" s="156"/>
      <c r="U35" s="156"/>
      <c r="V35" s="157"/>
      <c r="W35" s="157"/>
      <c r="X35" s="157"/>
      <c r="Y35" s="157"/>
    </row>
    <row r="36" spans="1:25" ht="15.75" customHeight="1" x14ac:dyDescent="0.35">
      <c r="A36" s="599"/>
      <c r="B36" s="599"/>
      <c r="C36" s="599"/>
      <c r="D36" s="188"/>
      <c r="E36" s="188"/>
      <c r="F36" s="251"/>
      <c r="G36" s="251"/>
      <c r="H36" s="251"/>
      <c r="I36" s="251"/>
      <c r="J36" s="251"/>
      <c r="K36" s="188"/>
      <c r="L36" s="250"/>
      <c r="M36" s="188"/>
      <c r="N36" s="156"/>
      <c r="O36" s="156"/>
      <c r="P36" s="156"/>
      <c r="Q36" s="156"/>
      <c r="R36" s="156"/>
      <c r="S36" s="156"/>
      <c r="T36" s="156"/>
      <c r="U36" s="156"/>
      <c r="V36" s="157"/>
      <c r="W36" s="157"/>
      <c r="X36" s="157"/>
      <c r="Y36" s="157"/>
    </row>
    <row r="37" spans="1:25" ht="31.5" customHeight="1" x14ac:dyDescent="0.25">
      <c r="A37" s="156"/>
      <c r="B37" s="156"/>
      <c r="C37" s="156"/>
      <c r="D37" s="156"/>
      <c r="E37"/>
      <c r="F37"/>
      <c r="G37"/>
      <c r="H37"/>
      <c r="I37"/>
      <c r="J37"/>
      <c r="K37"/>
      <c r="L37"/>
      <c r="M37"/>
      <c r="N37"/>
      <c r="O37" s="156"/>
      <c r="P37" s="156"/>
      <c r="Q37" s="156"/>
      <c r="R37" s="156"/>
      <c r="S37" s="156"/>
      <c r="T37" s="156"/>
      <c r="U37" s="156"/>
      <c r="V37" s="157"/>
      <c r="W37" s="157"/>
      <c r="X37" s="157"/>
      <c r="Y37" s="157"/>
    </row>
    <row r="38" spans="1:25" ht="15.75" customHeight="1" x14ac:dyDescent="0.25">
      <c r="A38" s="156"/>
      <c r="B38" s="156"/>
      <c r="C38" s="156"/>
      <c r="D38" s="156"/>
      <c r="E38"/>
      <c r="F38"/>
      <c r="G38"/>
      <c r="H38"/>
      <c r="I38"/>
      <c r="J38"/>
      <c r="K38"/>
      <c r="L38"/>
      <c r="M38"/>
      <c r="N38"/>
      <c r="O38" s="156"/>
      <c r="P38" s="156"/>
      <c r="Q38" s="156"/>
      <c r="R38" s="156"/>
      <c r="S38" s="156"/>
      <c r="T38" s="156"/>
      <c r="U38" s="156"/>
      <c r="V38" s="157"/>
      <c r="W38" s="157"/>
      <c r="X38" s="157"/>
      <c r="Y38" s="157"/>
    </row>
    <row r="39" spans="1:25" ht="15.75" customHeight="1" x14ac:dyDescent="0.25">
      <c r="A39" s="156"/>
      <c r="B39" s="156"/>
      <c r="C39" s="156"/>
      <c r="D39" s="156"/>
      <c r="E39"/>
      <c r="F39"/>
      <c r="G39"/>
      <c r="H39"/>
      <c r="I39"/>
      <c r="J39"/>
      <c r="K39"/>
      <c r="L39"/>
      <c r="M39"/>
      <c r="N39"/>
      <c r="O39" s="156"/>
      <c r="P39" s="156"/>
      <c r="Q39" s="156"/>
      <c r="R39" s="156"/>
      <c r="S39" s="156"/>
      <c r="T39" s="156"/>
      <c r="U39" s="156"/>
      <c r="V39" s="157"/>
      <c r="W39" s="157"/>
      <c r="X39" s="157"/>
      <c r="Y39" s="157"/>
    </row>
    <row r="40" spans="1:25" ht="15.75" customHeight="1" x14ac:dyDescent="0.25">
      <c r="A40" s="156"/>
      <c r="B40" s="156"/>
      <c r="C40" s="156"/>
      <c r="D40" s="156"/>
      <c r="E40"/>
      <c r="F40"/>
      <c r="G40"/>
      <c r="H40"/>
      <c r="I40"/>
      <c r="J40"/>
      <c r="K40"/>
      <c r="L40"/>
      <c r="M40"/>
      <c r="N40"/>
      <c r="O40" s="156"/>
      <c r="P40" s="156"/>
      <c r="Q40" s="156"/>
      <c r="R40" s="156"/>
      <c r="S40" s="156"/>
      <c r="T40" s="156"/>
      <c r="U40" s="156"/>
      <c r="V40" s="157"/>
      <c r="W40" s="157"/>
      <c r="X40" s="157"/>
      <c r="Y40" s="157"/>
    </row>
    <row r="41" spans="1:25" ht="15.75" customHeight="1" x14ac:dyDescent="0.25">
      <c r="A41" s="156"/>
      <c r="B41" s="156"/>
      <c r="C41" s="156"/>
      <c r="D41" s="156"/>
      <c r="E41"/>
      <c r="F41"/>
      <c r="G41"/>
      <c r="H41"/>
      <c r="I41"/>
      <c r="J41"/>
      <c r="K41"/>
      <c r="L41"/>
      <c r="M41"/>
      <c r="N41"/>
      <c r="O41" s="156"/>
      <c r="P41" s="156"/>
      <c r="Q41" s="156"/>
      <c r="R41" s="156"/>
      <c r="S41" s="156"/>
      <c r="T41" s="156"/>
      <c r="U41" s="156"/>
    </row>
    <row r="42" spans="1:25" ht="15.75" customHeight="1" x14ac:dyDescent="0.25">
      <c r="A42" s="156"/>
      <c r="B42" s="156"/>
      <c r="C42" s="156"/>
      <c r="D42" s="156"/>
      <c r="E42"/>
      <c r="F42"/>
      <c r="G42"/>
      <c r="H42"/>
      <c r="I42"/>
      <c r="J42"/>
      <c r="K42"/>
      <c r="L42"/>
      <c r="M42"/>
      <c r="N42"/>
      <c r="O42" s="156"/>
      <c r="P42" s="156"/>
      <c r="Q42" s="156"/>
      <c r="R42" s="156"/>
      <c r="S42" s="156"/>
      <c r="T42" s="156"/>
      <c r="U42" s="156"/>
    </row>
    <row r="43" spans="1:25" ht="15.75" customHeight="1" x14ac:dyDescent="0.25">
      <c r="A43" s="156"/>
      <c r="B43" s="156"/>
      <c r="C43" s="156"/>
      <c r="D43" s="156"/>
      <c r="E43"/>
      <c r="F43"/>
      <c r="G43"/>
      <c r="H43"/>
      <c r="I43"/>
      <c r="J43"/>
      <c r="K43"/>
      <c r="L43"/>
      <c r="M43"/>
      <c r="N43"/>
      <c r="O43" s="156"/>
      <c r="P43" s="156"/>
      <c r="Q43" s="156"/>
      <c r="R43" s="156"/>
      <c r="S43" s="156"/>
      <c r="T43" s="156"/>
      <c r="U43" s="156"/>
    </row>
    <row r="44" spans="1:25" ht="15.75" customHeight="1" x14ac:dyDescent="0.25">
      <c r="A44" s="156"/>
      <c r="B44" s="156"/>
      <c r="C44" s="156"/>
      <c r="D44" s="156"/>
      <c r="E44"/>
      <c r="F44"/>
      <c r="G44"/>
      <c r="H44"/>
      <c r="I44"/>
      <c r="J44"/>
      <c r="K44"/>
      <c r="L44"/>
      <c r="M44"/>
      <c r="N44"/>
      <c r="O44" s="156"/>
      <c r="P44" s="156"/>
      <c r="Q44" s="156"/>
      <c r="R44" s="156"/>
      <c r="S44" s="156"/>
      <c r="T44" s="156"/>
      <c r="U44" s="156"/>
    </row>
    <row r="45" spans="1:25" ht="15.75" customHeight="1" x14ac:dyDescent="0.25">
      <c r="A45" s="156"/>
      <c r="B45" s="156"/>
      <c r="C45" s="156"/>
      <c r="D45" s="156"/>
      <c r="E45"/>
      <c r="F45"/>
      <c r="G45"/>
      <c r="H45"/>
      <c r="I45"/>
      <c r="J45"/>
      <c r="K45"/>
      <c r="L45"/>
      <c r="M45"/>
      <c r="N45"/>
      <c r="O45" s="156"/>
      <c r="P45" s="156"/>
      <c r="Q45" s="156"/>
      <c r="R45" s="156"/>
      <c r="S45" s="156"/>
      <c r="T45" s="156"/>
      <c r="U45" s="156"/>
    </row>
    <row r="46" spans="1:25" ht="15.75" customHeight="1" x14ac:dyDescent="0.25">
      <c r="A46" s="156"/>
      <c r="B46" s="156"/>
      <c r="C46" s="156"/>
      <c r="D46" s="156"/>
      <c r="E46"/>
      <c r="F46"/>
      <c r="G46"/>
      <c r="H46"/>
      <c r="I46"/>
      <c r="J46"/>
      <c r="K46"/>
      <c r="L46"/>
      <c r="M46"/>
      <c r="N46"/>
      <c r="O46" s="156"/>
      <c r="P46" s="156"/>
      <c r="Q46" s="156"/>
      <c r="R46" s="156"/>
      <c r="S46" s="156"/>
      <c r="T46" s="156"/>
      <c r="U46" s="156"/>
    </row>
    <row r="47" spans="1:25" ht="15.75" customHeight="1" x14ac:dyDescent="0.25">
      <c r="A47" s="156"/>
      <c r="B47" s="156"/>
      <c r="C47" s="156"/>
      <c r="D47" s="156"/>
      <c r="E47"/>
      <c r="F47"/>
      <c r="G47"/>
      <c r="H47"/>
      <c r="I47"/>
      <c r="J47"/>
      <c r="K47"/>
      <c r="L47"/>
      <c r="M47"/>
      <c r="N47"/>
      <c r="O47" s="156"/>
      <c r="P47" s="156"/>
      <c r="Q47" s="156"/>
      <c r="R47" s="156"/>
      <c r="S47" s="156"/>
      <c r="T47" s="156"/>
      <c r="U47" s="156"/>
    </row>
    <row r="48" spans="1:25" ht="15.75" customHeight="1" x14ac:dyDescent="0.25">
      <c r="A48" s="156"/>
      <c r="B48" s="156"/>
      <c r="C48" s="156"/>
      <c r="D48" s="156"/>
      <c r="E48"/>
      <c r="F48"/>
      <c r="G48"/>
      <c r="H48"/>
      <c r="I48"/>
      <c r="J48"/>
      <c r="K48"/>
      <c r="L48"/>
      <c r="M48"/>
      <c r="N48"/>
      <c r="O48" s="156"/>
      <c r="P48" s="156"/>
      <c r="Q48" s="156"/>
      <c r="R48" s="156"/>
      <c r="S48" s="156"/>
      <c r="T48" s="156"/>
      <c r="U48" s="156"/>
    </row>
    <row r="49" spans="1:21" ht="15.75" customHeight="1" x14ac:dyDescent="0.25">
      <c r="A49" s="156"/>
      <c r="B49" s="156"/>
      <c r="C49" s="156"/>
      <c r="D49" s="156"/>
      <c r="E49"/>
      <c r="F49"/>
      <c r="G49"/>
      <c r="H49"/>
      <c r="I49"/>
      <c r="J49"/>
      <c r="K49"/>
      <c r="L49"/>
      <c r="M49"/>
      <c r="N49"/>
      <c r="O49" s="156"/>
      <c r="P49" s="156"/>
      <c r="Q49" s="156"/>
      <c r="R49" s="156"/>
      <c r="S49" s="156"/>
      <c r="T49" s="156"/>
      <c r="U49" s="156"/>
    </row>
    <row r="50" spans="1:21" ht="15.75" customHeight="1" x14ac:dyDescent="0.25">
      <c r="A50" s="156"/>
      <c r="B50" s="156"/>
      <c r="C50" s="156"/>
      <c r="D50" s="156"/>
      <c r="E50"/>
      <c r="F50"/>
      <c r="G50"/>
      <c r="H50"/>
      <c r="I50"/>
      <c r="J50"/>
      <c r="K50"/>
      <c r="L50"/>
      <c r="M50"/>
      <c r="N50"/>
      <c r="O50" s="156"/>
      <c r="P50" s="156"/>
      <c r="Q50" s="156"/>
      <c r="R50" s="156"/>
      <c r="S50" s="156"/>
      <c r="T50" s="156"/>
      <c r="U50" s="156"/>
    </row>
    <row r="51" spans="1:21" ht="15.75" customHeight="1" x14ac:dyDescent="0.25">
      <c r="A51" s="156"/>
      <c r="B51" s="156"/>
      <c r="C51" s="156"/>
      <c r="D51" s="156"/>
      <c r="E51"/>
      <c r="F51"/>
      <c r="G51"/>
      <c r="H51"/>
      <c r="I51"/>
      <c r="J51"/>
      <c r="K51"/>
      <c r="L51"/>
      <c r="M51"/>
      <c r="N51"/>
      <c r="O51" s="156"/>
      <c r="P51" s="156"/>
      <c r="Q51" s="156"/>
      <c r="R51" s="156"/>
      <c r="S51" s="156"/>
      <c r="T51" s="156"/>
      <c r="U51" s="156"/>
    </row>
    <row r="52" spans="1:21" ht="15.75" customHeight="1" x14ac:dyDescent="0.25">
      <c r="A52" s="156"/>
      <c r="B52" s="156"/>
      <c r="C52" s="156"/>
      <c r="D52" s="156"/>
      <c r="E52"/>
      <c r="F52"/>
      <c r="G52"/>
      <c r="H52"/>
      <c r="I52"/>
      <c r="J52"/>
      <c r="K52"/>
      <c r="L52"/>
      <c r="M52"/>
      <c r="N52"/>
      <c r="O52" s="156"/>
      <c r="P52" s="156"/>
      <c r="Q52" s="156"/>
      <c r="R52" s="156"/>
      <c r="S52" s="156"/>
      <c r="T52" s="156"/>
      <c r="U52" s="156"/>
    </row>
    <row r="53" spans="1:21" ht="15.75" customHeight="1" x14ac:dyDescent="0.25">
      <c r="A53" s="156"/>
      <c r="B53" s="156"/>
      <c r="C53" s="156"/>
      <c r="D53" s="156"/>
      <c r="E53"/>
      <c r="F53"/>
      <c r="G53"/>
      <c r="H53"/>
      <c r="I53"/>
      <c r="J53"/>
      <c r="K53"/>
      <c r="L53"/>
      <c r="M53"/>
      <c r="N53"/>
      <c r="O53" s="156"/>
      <c r="P53" s="156"/>
      <c r="Q53" s="156"/>
      <c r="R53" s="156"/>
      <c r="S53" s="156"/>
      <c r="T53" s="156"/>
      <c r="U53" s="156"/>
    </row>
    <row r="54" spans="1:21" ht="15.75" customHeight="1" x14ac:dyDescent="0.25">
      <c r="A54" s="156"/>
      <c r="B54" s="156"/>
      <c r="C54" s="156"/>
      <c r="D54" s="156"/>
      <c r="E54"/>
      <c r="F54"/>
      <c r="G54"/>
      <c r="H54"/>
      <c r="I54"/>
      <c r="J54"/>
      <c r="K54"/>
      <c r="L54"/>
      <c r="M54"/>
      <c r="N54"/>
      <c r="O54" s="156"/>
      <c r="P54" s="156"/>
      <c r="Q54" s="156"/>
      <c r="R54" s="156"/>
      <c r="S54" s="156"/>
      <c r="T54" s="156"/>
      <c r="U54" s="156"/>
    </row>
    <row r="55" spans="1:21" ht="15.75" customHeight="1" x14ac:dyDescent="0.25">
      <c r="A55" s="156"/>
      <c r="B55" s="156"/>
      <c r="C55" s="156"/>
      <c r="D55" s="156"/>
      <c r="E55"/>
      <c r="F55"/>
      <c r="G55"/>
      <c r="H55"/>
      <c r="I55"/>
      <c r="J55"/>
      <c r="K55"/>
      <c r="L55"/>
      <c r="M55"/>
      <c r="N55"/>
      <c r="O55" s="156"/>
      <c r="P55" s="156"/>
      <c r="Q55" s="156"/>
      <c r="R55" s="156"/>
      <c r="S55" s="156"/>
      <c r="T55" s="156"/>
      <c r="U55" s="156"/>
    </row>
    <row r="56" spans="1:21" ht="15.75" customHeight="1" x14ac:dyDescent="0.25">
      <c r="A56" s="156"/>
      <c r="B56" s="156"/>
      <c r="C56" s="156"/>
      <c r="D56" s="156"/>
      <c r="E56"/>
      <c r="F56"/>
      <c r="G56"/>
      <c r="H56"/>
      <c r="I56"/>
      <c r="J56"/>
      <c r="K56"/>
      <c r="L56"/>
      <c r="M56"/>
      <c r="N56"/>
      <c r="O56" s="156"/>
      <c r="P56" s="156"/>
      <c r="Q56" s="156"/>
      <c r="R56" s="156"/>
      <c r="S56" s="156"/>
      <c r="T56" s="156"/>
      <c r="U56" s="156"/>
    </row>
    <row r="57" spans="1:21" ht="15.75" customHeight="1" x14ac:dyDescent="0.25">
      <c r="A57" s="156"/>
      <c r="B57" s="156"/>
      <c r="C57" s="156"/>
      <c r="D57" s="156"/>
      <c r="E57"/>
      <c r="F57"/>
      <c r="G57"/>
      <c r="H57"/>
      <c r="I57"/>
      <c r="J57"/>
      <c r="K57"/>
      <c r="L57"/>
      <c r="M57"/>
      <c r="N57"/>
      <c r="O57" s="156"/>
      <c r="P57" s="156"/>
      <c r="Q57" s="156"/>
      <c r="R57" s="156"/>
      <c r="S57" s="156"/>
      <c r="T57" s="156"/>
      <c r="U57" s="156"/>
    </row>
    <row r="58" spans="1:21" ht="15.75" customHeight="1" x14ac:dyDescent="0.25">
      <c r="A58" s="156"/>
      <c r="B58" s="156"/>
      <c r="C58" s="156"/>
      <c r="D58" s="156"/>
      <c r="E58"/>
      <c r="F58"/>
      <c r="G58"/>
      <c r="H58"/>
      <c r="I58"/>
      <c r="J58"/>
      <c r="K58"/>
      <c r="L58"/>
      <c r="M58"/>
      <c r="N58"/>
      <c r="O58" s="156"/>
      <c r="P58" s="156"/>
      <c r="Q58" s="156"/>
      <c r="R58" s="156"/>
      <c r="S58" s="156"/>
      <c r="T58" s="156"/>
      <c r="U58" s="156"/>
    </row>
    <row r="59" spans="1:21" ht="15.75" customHeight="1" x14ac:dyDescent="0.25">
      <c r="A59" s="156"/>
      <c r="B59" s="156"/>
      <c r="C59" s="156"/>
      <c r="D59" s="156"/>
      <c r="E59"/>
      <c r="F59"/>
      <c r="G59"/>
      <c r="H59"/>
      <c r="I59"/>
      <c r="J59"/>
      <c r="K59"/>
      <c r="L59"/>
      <c r="M59"/>
      <c r="N59"/>
      <c r="O59" s="156"/>
      <c r="P59" s="156"/>
      <c r="Q59" s="156"/>
      <c r="R59" s="156"/>
      <c r="S59" s="156"/>
      <c r="T59" s="156"/>
      <c r="U59" s="156"/>
    </row>
    <row r="60" spans="1:21" ht="15.75" customHeight="1" x14ac:dyDescent="0.25">
      <c r="A60" s="156"/>
      <c r="B60" s="156"/>
      <c r="C60" s="156"/>
      <c r="D60" s="156"/>
      <c r="E60"/>
      <c r="F60"/>
      <c r="G60"/>
      <c r="H60"/>
      <c r="I60"/>
      <c r="J60"/>
      <c r="K60"/>
      <c r="L60"/>
      <c r="M60"/>
      <c r="N60"/>
      <c r="O60" s="156"/>
      <c r="P60" s="156"/>
      <c r="Q60" s="156"/>
      <c r="R60" s="156"/>
      <c r="S60" s="156"/>
      <c r="T60" s="156"/>
      <c r="U60" s="156"/>
    </row>
    <row r="61" spans="1:21" ht="15.75" customHeight="1" x14ac:dyDescent="0.25">
      <c r="A61" s="156"/>
      <c r="B61" s="156"/>
      <c r="C61" s="156"/>
      <c r="D61" s="156"/>
      <c r="E61"/>
      <c r="F61"/>
      <c r="G61"/>
      <c r="H61"/>
      <c r="I61"/>
      <c r="J61"/>
      <c r="K61"/>
      <c r="L61"/>
      <c r="M61"/>
      <c r="N61"/>
      <c r="O61" s="156"/>
      <c r="P61" s="156"/>
      <c r="Q61" s="156"/>
      <c r="R61" s="156"/>
      <c r="S61" s="156"/>
      <c r="T61" s="156"/>
      <c r="U61" s="156"/>
    </row>
    <row r="62" spans="1:21" ht="15.75" customHeight="1" x14ac:dyDescent="0.25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 ht="15.75" customHeight="1" x14ac:dyDescent="0.25">
      <c r="A63" s="156"/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 ht="15.75" customHeight="1" x14ac:dyDescent="0.25">
      <c r="A64" s="156"/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 ht="15.75" customHeight="1" x14ac:dyDescent="0.25">
      <c r="A65" s="156"/>
      <c r="B65" s="15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 ht="15.75" customHeight="1" x14ac:dyDescent="0.25">
      <c r="A66" s="156"/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 ht="15.75" customHeight="1" x14ac:dyDescent="0.25">
      <c r="A67" s="156"/>
      <c r="B67" s="156"/>
      <c r="C67" s="156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</row>
    <row r="68" spans="1:21" ht="15.75" customHeight="1" x14ac:dyDescent="0.25">
      <c r="A68" s="156"/>
      <c r="B68" s="156"/>
      <c r="C68" s="156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</row>
    <row r="69" spans="1:21" ht="15.75" customHeight="1" x14ac:dyDescent="0.25">
      <c r="A69" s="156"/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 ht="15.75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 ht="15.75" customHeight="1" x14ac:dyDescent="0.25">
      <c r="A71" s="156"/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 ht="15.75" customHeight="1" x14ac:dyDescent="0.25">
      <c r="A72" s="156"/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 ht="15.75" customHeight="1" x14ac:dyDescent="0.25">
      <c r="A73" s="156"/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 ht="15.75" customHeight="1" x14ac:dyDescent="0.25">
      <c r="A74" s="156"/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 ht="15.75" customHeight="1" x14ac:dyDescent="0.25">
      <c r="A75" s="156"/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 ht="15.75" customHeight="1" x14ac:dyDescent="0.25">
      <c r="A76" s="156"/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 ht="15.75" customHeight="1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 ht="15.75" customHeight="1" x14ac:dyDescent="0.25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 ht="15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 ht="15.75" customHeight="1" x14ac:dyDescent="0.25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 ht="15.7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 ht="15.75" customHeight="1" x14ac:dyDescent="0.25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 ht="15.75" customHeight="1" x14ac:dyDescent="0.2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 ht="15.75" customHeight="1" x14ac:dyDescent="0.25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 ht="15.75" customHeight="1" x14ac:dyDescent="0.25">
      <c r="A85" s="156"/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 ht="15.75" customHeight="1" x14ac:dyDescent="0.25">
      <c r="A86" s="156"/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 ht="15.75" customHeight="1" x14ac:dyDescent="0.25">
      <c r="A87" s="156"/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 ht="15.75" customHeight="1" x14ac:dyDescent="0.25">
      <c r="A88" s="156"/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 ht="15.75" customHeight="1" x14ac:dyDescent="0.25">
      <c r="A89" s="156"/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 ht="15.75" customHeight="1" x14ac:dyDescent="0.25">
      <c r="A90" s="156"/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 ht="15.75" customHeight="1" x14ac:dyDescent="0.25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 ht="15.75" customHeight="1" x14ac:dyDescent="0.25">
      <c r="A92" s="156"/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 ht="15.75" customHeight="1" x14ac:dyDescent="0.25">
      <c r="A93" s="156"/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 ht="15.75" customHeight="1" x14ac:dyDescent="0.25">
      <c r="A94" s="156"/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 ht="15.75" customHeight="1" x14ac:dyDescent="0.25">
      <c r="A95" s="156"/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 ht="15.75" customHeight="1" x14ac:dyDescent="0.25">
      <c r="A96" s="156"/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 ht="15.75" customHeight="1" x14ac:dyDescent="0.25">
      <c r="A97" s="156"/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 ht="15.75" customHeight="1" x14ac:dyDescent="0.25">
      <c r="A98" s="156"/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 ht="15.75" customHeight="1" x14ac:dyDescent="0.25">
      <c r="A99" s="156"/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 ht="15.75" customHeight="1" x14ac:dyDescent="0.25">
      <c r="A100" s="156"/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 ht="15.75" customHeight="1" x14ac:dyDescent="0.25">
      <c r="A101" s="156"/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</row>
    <row r="102" spans="1:21" ht="15.75" customHeight="1" x14ac:dyDescent="0.25">
      <c r="A102" s="156"/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</row>
    <row r="103" spans="1:21" ht="15.75" customHeight="1" x14ac:dyDescent="0.25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</row>
    <row r="104" spans="1:21" ht="15.75" customHeight="1" x14ac:dyDescent="0.25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</row>
    <row r="105" spans="1:21" ht="15.75" customHeight="1" x14ac:dyDescent="0.25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</row>
    <row r="106" spans="1:21" ht="15.75" customHeight="1" x14ac:dyDescent="0.25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</row>
    <row r="107" spans="1:21" ht="15.75" customHeight="1" x14ac:dyDescent="0.25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</row>
    <row r="108" spans="1:21" ht="15.75" customHeight="1" x14ac:dyDescent="0.25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</row>
    <row r="109" spans="1:21" ht="15.75" customHeight="1" x14ac:dyDescent="0.25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</row>
    <row r="110" spans="1:21" ht="15.75" customHeight="1" x14ac:dyDescent="0.25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</row>
    <row r="111" spans="1:21" ht="15.75" customHeight="1" x14ac:dyDescent="0.25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</row>
    <row r="112" spans="1:21" ht="15.75" customHeight="1" x14ac:dyDescent="0.25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</row>
    <row r="113" spans="1:21" ht="15.75" customHeight="1" x14ac:dyDescent="0.25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</row>
    <row r="114" spans="1:21" ht="15.75" customHeight="1" x14ac:dyDescent="0.25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</row>
    <row r="115" spans="1:21" ht="15.75" customHeight="1" x14ac:dyDescent="0.25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</row>
    <row r="116" spans="1:21" ht="15.75" customHeight="1" x14ac:dyDescent="0.25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</row>
    <row r="117" spans="1:21" ht="15.75" customHeight="1" x14ac:dyDescent="0.25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</row>
    <row r="118" spans="1:21" ht="15.75" customHeight="1" x14ac:dyDescent="0.25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</row>
    <row r="119" spans="1:21" ht="15.75" customHeight="1" x14ac:dyDescent="0.25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</row>
    <row r="120" spans="1:21" ht="15.75" customHeight="1" x14ac:dyDescent="0.25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</row>
    <row r="121" spans="1:21" ht="15.75" customHeight="1" x14ac:dyDescent="0.25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</row>
    <row r="122" spans="1:21" ht="15.75" customHeight="1" x14ac:dyDescent="0.25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</row>
    <row r="123" spans="1:21" ht="15.75" customHeight="1" x14ac:dyDescent="0.25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</row>
    <row r="124" spans="1:21" ht="15.75" customHeight="1" x14ac:dyDescent="0.25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</row>
    <row r="125" spans="1:21" ht="15.75" customHeight="1" x14ac:dyDescent="0.25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</row>
    <row r="126" spans="1:21" ht="15.75" customHeight="1" x14ac:dyDescent="0.25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</row>
    <row r="127" spans="1:21" ht="15.75" customHeight="1" x14ac:dyDescent="0.25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</row>
    <row r="128" spans="1:21" ht="15.75" customHeight="1" x14ac:dyDescent="0.25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</row>
    <row r="129" spans="1:21" ht="15.75" customHeight="1" x14ac:dyDescent="0.25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</row>
    <row r="130" spans="1:21" ht="15.75" customHeight="1" x14ac:dyDescent="0.25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</row>
    <row r="131" spans="1:21" ht="15.75" customHeight="1" x14ac:dyDescent="0.25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</row>
    <row r="132" spans="1:21" ht="15.75" customHeight="1" x14ac:dyDescent="0.25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</row>
    <row r="133" spans="1:21" ht="15.75" customHeight="1" x14ac:dyDescent="0.25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</row>
    <row r="134" spans="1:21" ht="15.75" customHeight="1" x14ac:dyDescent="0.25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</row>
    <row r="135" spans="1:21" ht="15.75" customHeight="1" x14ac:dyDescent="0.25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</row>
    <row r="136" spans="1:21" ht="15.75" customHeight="1" x14ac:dyDescent="0.25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</row>
    <row r="137" spans="1:21" ht="15.75" customHeight="1" x14ac:dyDescent="0.25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</row>
    <row r="138" spans="1:21" ht="15.75" customHeight="1" x14ac:dyDescent="0.25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</row>
    <row r="139" spans="1:21" ht="15.75" customHeight="1" x14ac:dyDescent="0.25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</row>
    <row r="140" spans="1:21" ht="15.75" customHeight="1" x14ac:dyDescent="0.25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</row>
    <row r="141" spans="1:21" ht="15.75" customHeight="1" x14ac:dyDescent="0.25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</row>
    <row r="142" spans="1:21" ht="15.75" customHeight="1" x14ac:dyDescent="0.25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</row>
    <row r="143" spans="1:21" ht="15.75" customHeight="1" x14ac:dyDescent="0.25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</row>
    <row r="144" spans="1:21" ht="15.75" customHeight="1" x14ac:dyDescent="0.25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</row>
    <row r="145" spans="1:21" ht="15.75" customHeight="1" x14ac:dyDescent="0.25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</row>
    <row r="146" spans="1:21" ht="15.75" customHeight="1" x14ac:dyDescent="0.25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</row>
    <row r="147" spans="1:21" ht="15.75" customHeight="1" x14ac:dyDescent="0.25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</row>
    <row r="148" spans="1:21" ht="15.75" customHeight="1" x14ac:dyDescent="0.25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</row>
    <row r="149" spans="1:21" ht="15.75" customHeight="1" x14ac:dyDescent="0.25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</row>
    <row r="150" spans="1:21" ht="15.75" customHeight="1" x14ac:dyDescent="0.2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</row>
    <row r="151" spans="1:21" ht="15.75" customHeight="1" x14ac:dyDescent="0.25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</row>
    <row r="152" spans="1:21" ht="15.75" customHeight="1" x14ac:dyDescent="0.25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</row>
    <row r="153" spans="1:21" ht="15.75" customHeight="1" x14ac:dyDescent="0.25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</row>
    <row r="154" spans="1:21" ht="15.75" customHeight="1" x14ac:dyDescent="0.25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</row>
    <row r="155" spans="1:21" ht="15.75" customHeight="1" x14ac:dyDescent="0.25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</row>
    <row r="156" spans="1:21" ht="15.75" customHeight="1" x14ac:dyDescent="0.25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</row>
    <row r="157" spans="1:21" ht="15.75" customHeight="1" x14ac:dyDescent="0.25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</row>
    <row r="158" spans="1:21" ht="15.75" customHeight="1" x14ac:dyDescent="0.25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</row>
    <row r="159" spans="1:21" ht="15.75" customHeight="1" x14ac:dyDescent="0.25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</row>
    <row r="160" spans="1:21" ht="15.75" customHeight="1" x14ac:dyDescent="0.25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</row>
    <row r="161" spans="1:21" ht="15.75" customHeight="1" x14ac:dyDescent="0.25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</row>
    <row r="162" spans="1:21" ht="15.75" customHeight="1" x14ac:dyDescent="0.25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</row>
    <row r="163" spans="1:21" ht="15.75" customHeight="1" x14ac:dyDescent="0.25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</row>
    <row r="164" spans="1:21" ht="15.75" customHeight="1" x14ac:dyDescent="0.25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</row>
    <row r="165" spans="1:21" ht="15.75" customHeight="1" x14ac:dyDescent="0.25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</row>
    <row r="166" spans="1:21" ht="15.75" customHeight="1" x14ac:dyDescent="0.25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</row>
    <row r="167" spans="1:21" ht="15.75" customHeight="1" x14ac:dyDescent="0.25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</row>
    <row r="168" spans="1:21" ht="15.75" customHeight="1" x14ac:dyDescent="0.25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</row>
    <row r="169" spans="1:21" ht="15.75" customHeight="1" x14ac:dyDescent="0.25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</row>
    <row r="170" spans="1:21" ht="15.75" customHeight="1" x14ac:dyDescent="0.25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</row>
    <row r="171" spans="1:21" ht="15.75" customHeight="1" x14ac:dyDescent="0.25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</row>
    <row r="172" spans="1:21" ht="15.75" customHeight="1" x14ac:dyDescent="0.25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</row>
    <row r="173" spans="1:21" ht="15.75" customHeight="1" x14ac:dyDescent="0.25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</row>
    <row r="174" spans="1:21" ht="15.75" customHeight="1" x14ac:dyDescent="0.25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</row>
    <row r="175" spans="1:21" ht="15.75" customHeight="1" x14ac:dyDescent="0.25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</row>
    <row r="176" spans="1:21" ht="15.75" customHeight="1" x14ac:dyDescent="0.25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</row>
    <row r="177" spans="1:21" ht="15.75" customHeight="1" x14ac:dyDescent="0.25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</row>
    <row r="178" spans="1:21" ht="15.75" customHeight="1" x14ac:dyDescent="0.25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</row>
    <row r="179" spans="1:21" ht="15.75" customHeight="1" x14ac:dyDescent="0.25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</row>
    <row r="180" spans="1:21" ht="15.75" customHeight="1" x14ac:dyDescent="0.25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</row>
    <row r="181" spans="1:21" ht="15.75" customHeight="1" x14ac:dyDescent="0.25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</row>
    <row r="182" spans="1:21" ht="15.75" customHeight="1" x14ac:dyDescent="0.25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</row>
    <row r="183" spans="1:21" ht="15.75" customHeight="1" x14ac:dyDescent="0.25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</row>
    <row r="184" spans="1:21" ht="15.75" customHeight="1" x14ac:dyDescent="0.25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</row>
    <row r="185" spans="1:21" ht="15.75" customHeight="1" x14ac:dyDescent="0.25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</row>
    <row r="186" spans="1:21" ht="15.75" customHeight="1" x14ac:dyDescent="0.25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</row>
    <row r="187" spans="1:21" ht="15.75" customHeight="1" x14ac:dyDescent="0.25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</row>
    <row r="188" spans="1:21" ht="15.75" customHeight="1" x14ac:dyDescent="0.25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</row>
    <row r="189" spans="1:21" ht="15.75" customHeight="1" x14ac:dyDescent="0.25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</row>
    <row r="190" spans="1:21" ht="15.75" customHeight="1" x14ac:dyDescent="0.25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</row>
    <row r="191" spans="1:21" ht="15.75" customHeight="1" x14ac:dyDescent="0.25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</row>
    <row r="192" spans="1:21" ht="15.75" customHeight="1" x14ac:dyDescent="0.25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</row>
    <row r="193" spans="1:21" ht="15.75" customHeight="1" x14ac:dyDescent="0.25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</row>
    <row r="194" spans="1:21" ht="15.75" customHeight="1" x14ac:dyDescent="0.25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</row>
    <row r="195" spans="1:21" ht="15.75" customHeight="1" x14ac:dyDescent="0.25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</row>
    <row r="196" spans="1:21" ht="15.75" customHeight="1" x14ac:dyDescent="0.25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</row>
    <row r="197" spans="1:21" ht="15.75" customHeight="1" x14ac:dyDescent="0.25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</row>
    <row r="198" spans="1:21" ht="15.75" customHeight="1" x14ac:dyDescent="0.25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</row>
    <row r="199" spans="1:21" ht="15.75" customHeight="1" x14ac:dyDescent="0.25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</row>
    <row r="200" spans="1:21" ht="15.75" customHeight="1" x14ac:dyDescent="0.25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</row>
    <row r="201" spans="1:21" ht="15.75" customHeight="1" x14ac:dyDescent="0.25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</row>
    <row r="202" spans="1:21" ht="15.75" customHeight="1" x14ac:dyDescent="0.25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</row>
    <row r="203" spans="1:21" ht="15.75" customHeight="1" x14ac:dyDescent="0.25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</row>
    <row r="204" spans="1:21" ht="15.75" customHeight="1" x14ac:dyDescent="0.25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</row>
    <row r="205" spans="1:21" ht="15.75" customHeight="1" x14ac:dyDescent="0.25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</row>
    <row r="206" spans="1:21" ht="15.75" customHeight="1" x14ac:dyDescent="0.25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</row>
    <row r="207" spans="1:21" ht="15.75" customHeight="1" x14ac:dyDescent="0.25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</row>
    <row r="208" spans="1:21" ht="15.75" customHeight="1" x14ac:dyDescent="0.25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</row>
    <row r="209" spans="1:21" ht="15.75" customHeight="1" x14ac:dyDescent="0.25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</row>
    <row r="210" spans="1:21" ht="15.75" customHeight="1" x14ac:dyDescent="0.25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</row>
    <row r="211" spans="1:21" ht="15.75" customHeight="1" x14ac:dyDescent="0.25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</row>
    <row r="212" spans="1:21" ht="15.75" customHeight="1" x14ac:dyDescent="0.25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</row>
    <row r="213" spans="1:21" ht="15.75" customHeight="1" x14ac:dyDescent="0.25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</row>
    <row r="214" spans="1:21" ht="15.75" customHeight="1" x14ac:dyDescent="0.25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</row>
    <row r="215" spans="1:21" ht="15.75" customHeight="1" x14ac:dyDescent="0.25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</row>
    <row r="216" spans="1:21" ht="15.75" customHeight="1" x14ac:dyDescent="0.25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</row>
    <row r="217" spans="1:21" ht="15.75" customHeight="1" x14ac:dyDescent="0.25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</row>
    <row r="218" spans="1:21" ht="15.75" customHeight="1" x14ac:dyDescent="0.25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</row>
    <row r="219" spans="1:21" ht="15.75" customHeight="1" x14ac:dyDescent="0.25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</row>
    <row r="220" spans="1:21" ht="15.75" customHeight="1" x14ac:dyDescent="0.25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</row>
    <row r="221" spans="1:21" ht="15.75" customHeight="1" x14ac:dyDescent="0.25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</row>
    <row r="222" spans="1:21" ht="15.75" customHeight="1" x14ac:dyDescent="0.25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</row>
    <row r="223" spans="1:21" ht="15.75" customHeight="1" x14ac:dyDescent="0.25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</row>
    <row r="224" spans="1:21" ht="15.75" customHeight="1" x14ac:dyDescent="0.25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</row>
    <row r="225" spans="1:21" ht="15.75" customHeight="1" x14ac:dyDescent="0.25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</row>
    <row r="226" spans="1:21" ht="15.75" customHeight="1" x14ac:dyDescent="0.25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</row>
    <row r="227" spans="1:21" ht="15.75" customHeight="1" x14ac:dyDescent="0.25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</row>
    <row r="228" spans="1:21" ht="15.75" customHeight="1" x14ac:dyDescent="0.25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</row>
    <row r="229" spans="1:21" ht="15.75" customHeight="1" x14ac:dyDescent="0.25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</row>
    <row r="230" spans="1:21" ht="15.75" customHeight="1" x14ac:dyDescent="0.25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</row>
    <row r="231" spans="1:21" ht="15.75" customHeight="1" x14ac:dyDescent="0.25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</row>
    <row r="232" spans="1:21" ht="15.75" customHeight="1" x14ac:dyDescent="0.25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</row>
    <row r="233" spans="1:21" ht="15.75" customHeight="1" x14ac:dyDescent="0.25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</row>
    <row r="234" spans="1:21" ht="15.75" customHeight="1" x14ac:dyDescent="0.25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</row>
    <row r="235" spans="1:21" ht="15.75" customHeight="1" x14ac:dyDescent="0.25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</row>
    <row r="236" spans="1:21" ht="15.75" customHeight="1" x14ac:dyDescent="0.25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</row>
    <row r="237" spans="1:21" ht="15.75" customHeight="1" x14ac:dyDescent="0.25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</row>
    <row r="238" spans="1:21" ht="15.75" customHeight="1" x14ac:dyDescent="0.25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</row>
    <row r="239" spans="1:21" ht="15.75" customHeight="1" x14ac:dyDescent="0.25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</row>
    <row r="240" spans="1:21" ht="15.75" customHeight="1" x14ac:dyDescent="0.25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</row>
    <row r="241" spans="1:21" ht="15.75" customHeight="1" x14ac:dyDescent="0.25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</row>
    <row r="242" spans="1:21" ht="15.75" customHeight="1" x14ac:dyDescent="0.25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</row>
    <row r="243" spans="1:21" ht="15.75" customHeight="1" x14ac:dyDescent="0.25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</row>
    <row r="244" spans="1:21" ht="15.75" customHeight="1" x14ac:dyDescent="0.25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</row>
    <row r="245" spans="1:21" ht="15.75" customHeight="1" x14ac:dyDescent="0.25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</row>
    <row r="246" spans="1:21" ht="15.75" customHeight="1" x14ac:dyDescent="0.25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</row>
    <row r="247" spans="1:21" ht="15.75" customHeight="1" x14ac:dyDescent="0.25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</row>
    <row r="248" spans="1:21" ht="15.75" customHeight="1" x14ac:dyDescent="0.25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</row>
    <row r="249" spans="1:21" ht="15.75" customHeight="1" x14ac:dyDescent="0.25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</row>
    <row r="250" spans="1:21" ht="15.75" customHeight="1" x14ac:dyDescent="0.25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</row>
    <row r="251" spans="1:21" ht="15.75" customHeight="1" x14ac:dyDescent="0.25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</row>
    <row r="252" spans="1:21" ht="15.75" customHeight="1" x14ac:dyDescent="0.25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</row>
    <row r="253" spans="1:21" ht="15.75" customHeight="1" x14ac:dyDescent="0.25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</row>
    <row r="254" spans="1:21" ht="15.75" customHeight="1" x14ac:dyDescent="0.25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</row>
    <row r="255" spans="1:21" ht="15.75" customHeight="1" x14ac:dyDescent="0.25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</row>
    <row r="256" spans="1:21" ht="15.75" customHeight="1" x14ac:dyDescent="0.25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</row>
    <row r="257" spans="1:21" ht="15.75" customHeight="1" x14ac:dyDescent="0.25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</row>
    <row r="258" spans="1:21" ht="15.75" customHeight="1" x14ac:dyDescent="0.25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</row>
    <row r="259" spans="1:21" ht="15.75" customHeight="1" x14ac:dyDescent="0.25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</row>
    <row r="260" spans="1:21" ht="15.75" customHeight="1" x14ac:dyDescent="0.25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</row>
    <row r="261" spans="1:21" ht="15.75" customHeight="1" x14ac:dyDescent="0.25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</row>
    <row r="262" spans="1:21" ht="15.75" customHeight="1" x14ac:dyDescent="0.25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</row>
    <row r="263" spans="1:21" ht="15.75" customHeight="1" x14ac:dyDescent="0.25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</row>
    <row r="264" spans="1:21" ht="15.75" customHeight="1" x14ac:dyDescent="0.25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</row>
    <row r="265" spans="1:21" ht="15.75" customHeight="1" x14ac:dyDescent="0.25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</row>
    <row r="266" spans="1:21" ht="15.75" customHeight="1" x14ac:dyDescent="0.25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</row>
    <row r="267" spans="1:21" ht="15.75" customHeight="1" x14ac:dyDescent="0.25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</row>
    <row r="268" spans="1:21" ht="15.75" customHeight="1" x14ac:dyDescent="0.25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</row>
    <row r="269" spans="1:21" ht="15.75" customHeight="1" x14ac:dyDescent="0.25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</row>
    <row r="270" spans="1:21" ht="15.75" customHeight="1" x14ac:dyDescent="0.25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</row>
    <row r="271" spans="1:21" ht="15.75" customHeight="1" x14ac:dyDescent="0.25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</row>
    <row r="272" spans="1:21" ht="15.75" customHeight="1" x14ac:dyDescent="0.25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</row>
    <row r="273" spans="1:21" ht="15.75" customHeight="1" x14ac:dyDescent="0.25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</row>
    <row r="274" spans="1:21" ht="15.75" customHeight="1" x14ac:dyDescent="0.25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</row>
    <row r="275" spans="1:21" ht="15.75" customHeight="1" x14ac:dyDescent="0.25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</row>
    <row r="276" spans="1:21" ht="15.75" customHeight="1" x14ac:dyDescent="0.25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</row>
    <row r="277" spans="1:21" ht="15.75" customHeight="1" x14ac:dyDescent="0.25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</row>
    <row r="278" spans="1:21" ht="15.75" customHeight="1" x14ac:dyDescent="0.25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</row>
    <row r="279" spans="1:21" ht="15.75" customHeight="1" x14ac:dyDescent="0.25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</row>
    <row r="280" spans="1:21" ht="15.75" customHeight="1" x14ac:dyDescent="0.25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</row>
    <row r="281" spans="1:21" ht="15.75" customHeight="1" x14ac:dyDescent="0.25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</row>
    <row r="282" spans="1:21" ht="15.75" customHeight="1" x14ac:dyDescent="0.25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</row>
    <row r="283" spans="1:21" ht="15.75" customHeight="1" x14ac:dyDescent="0.25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</row>
    <row r="284" spans="1:21" ht="15.75" customHeight="1" x14ac:dyDescent="0.25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</row>
    <row r="285" spans="1:21" ht="15.75" customHeight="1" x14ac:dyDescent="0.25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</row>
    <row r="286" spans="1:21" ht="15.75" customHeight="1" x14ac:dyDescent="0.25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</row>
    <row r="287" spans="1:21" ht="15.75" customHeight="1" x14ac:dyDescent="0.25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</row>
    <row r="288" spans="1:21" ht="15.75" customHeight="1" x14ac:dyDescent="0.25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</row>
    <row r="289" spans="1:21" ht="15.75" customHeight="1" x14ac:dyDescent="0.25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</row>
    <row r="290" spans="1:21" ht="15.75" customHeight="1" x14ac:dyDescent="0.25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</row>
    <row r="291" spans="1:21" ht="15.75" customHeight="1" x14ac:dyDescent="0.25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</row>
    <row r="292" spans="1:21" ht="15.75" customHeight="1" x14ac:dyDescent="0.25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</row>
    <row r="293" spans="1:21" ht="15.75" customHeight="1" x14ac:dyDescent="0.25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</row>
    <row r="294" spans="1:21" ht="15.75" customHeight="1" x14ac:dyDescent="0.25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</row>
    <row r="295" spans="1:21" ht="15.75" customHeight="1" x14ac:dyDescent="0.25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</row>
    <row r="296" spans="1:21" ht="15.75" customHeight="1" x14ac:dyDescent="0.25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</row>
    <row r="297" spans="1:21" ht="15.75" customHeight="1" x14ac:dyDescent="0.25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</row>
    <row r="298" spans="1:21" ht="15.75" customHeight="1" x14ac:dyDescent="0.25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</row>
    <row r="299" spans="1:21" ht="15.75" customHeight="1" x14ac:dyDescent="0.25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</row>
    <row r="300" spans="1:21" ht="15.75" customHeight="1" x14ac:dyDescent="0.25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</row>
    <row r="301" spans="1:21" ht="15.75" customHeight="1" x14ac:dyDescent="0.25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</row>
    <row r="302" spans="1:21" ht="15.75" customHeight="1" x14ac:dyDescent="0.25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</row>
    <row r="303" spans="1:21" ht="15.75" customHeight="1" x14ac:dyDescent="0.25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</row>
    <row r="304" spans="1:21" ht="15.75" customHeight="1" x14ac:dyDescent="0.25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</row>
    <row r="305" spans="1:21" ht="15.75" customHeight="1" x14ac:dyDescent="0.25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</row>
    <row r="306" spans="1:21" ht="15.75" customHeight="1" x14ac:dyDescent="0.25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</row>
    <row r="307" spans="1:21" ht="15.75" customHeight="1" x14ac:dyDescent="0.25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</row>
    <row r="308" spans="1:21" ht="15.75" customHeight="1" x14ac:dyDescent="0.25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</row>
    <row r="309" spans="1:21" ht="15.75" customHeight="1" x14ac:dyDescent="0.25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</row>
    <row r="310" spans="1:21" ht="15.75" customHeight="1" x14ac:dyDescent="0.25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</row>
    <row r="311" spans="1:21" ht="15.75" customHeight="1" x14ac:dyDescent="0.25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</row>
    <row r="312" spans="1:21" ht="15.75" customHeight="1" x14ac:dyDescent="0.25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</row>
    <row r="313" spans="1:21" ht="15.75" customHeight="1" x14ac:dyDescent="0.25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</row>
    <row r="314" spans="1:21" ht="15.75" customHeight="1" x14ac:dyDescent="0.25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</row>
    <row r="315" spans="1:21" ht="15.75" customHeight="1" x14ac:dyDescent="0.25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</row>
    <row r="316" spans="1:21" ht="15.75" customHeight="1" x14ac:dyDescent="0.25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</row>
    <row r="317" spans="1:21" ht="15.75" customHeight="1" x14ac:dyDescent="0.25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</row>
    <row r="318" spans="1:21" ht="15.75" customHeight="1" x14ac:dyDescent="0.25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</row>
    <row r="319" spans="1:21" ht="15.75" customHeight="1" x14ac:dyDescent="0.25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</row>
    <row r="320" spans="1:21" ht="15.75" customHeight="1" x14ac:dyDescent="0.25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</row>
    <row r="321" spans="1:21" ht="15.75" customHeight="1" x14ac:dyDescent="0.25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</row>
    <row r="322" spans="1:21" ht="15.75" customHeight="1" x14ac:dyDescent="0.25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</row>
    <row r="323" spans="1:21" ht="15.75" customHeight="1" x14ac:dyDescent="0.25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</row>
    <row r="324" spans="1:21" ht="15.75" customHeight="1" x14ac:dyDescent="0.25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</row>
    <row r="325" spans="1:21" ht="15.75" customHeight="1" x14ac:dyDescent="0.25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</row>
    <row r="326" spans="1:21" ht="15.75" customHeight="1" x14ac:dyDescent="0.25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</row>
    <row r="327" spans="1:21" ht="15.75" customHeight="1" x14ac:dyDescent="0.25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</row>
    <row r="328" spans="1:21" ht="15.75" customHeight="1" x14ac:dyDescent="0.25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</row>
    <row r="329" spans="1:21" ht="15.75" customHeight="1" x14ac:dyDescent="0.25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</row>
    <row r="330" spans="1:21" ht="15.75" customHeight="1" x14ac:dyDescent="0.25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</row>
    <row r="331" spans="1:21" ht="15.75" customHeight="1" x14ac:dyDescent="0.25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</row>
    <row r="332" spans="1:21" ht="15.75" customHeight="1" x14ac:dyDescent="0.25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</row>
    <row r="333" spans="1:21" ht="15.75" customHeight="1" x14ac:dyDescent="0.25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</row>
    <row r="334" spans="1:21" ht="15.75" customHeight="1" x14ac:dyDescent="0.25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</row>
    <row r="335" spans="1:21" ht="15.75" customHeight="1" x14ac:dyDescent="0.25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</row>
    <row r="336" spans="1:21" ht="15.75" customHeight="1" x14ac:dyDescent="0.25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</row>
    <row r="337" spans="1:21" ht="15.75" customHeight="1" x14ac:dyDescent="0.25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</row>
    <row r="338" spans="1:21" ht="15.75" customHeight="1" x14ac:dyDescent="0.25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</row>
    <row r="339" spans="1:21" ht="15.75" customHeight="1" x14ac:dyDescent="0.25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</row>
    <row r="340" spans="1:21" ht="15.75" customHeight="1" x14ac:dyDescent="0.25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</row>
    <row r="341" spans="1:21" ht="15.75" customHeight="1" x14ac:dyDescent="0.25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</row>
    <row r="342" spans="1:21" ht="15.75" customHeight="1" x14ac:dyDescent="0.25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</row>
    <row r="343" spans="1:21" ht="15.75" customHeight="1" x14ac:dyDescent="0.25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</row>
    <row r="344" spans="1:21" ht="15.75" customHeight="1" x14ac:dyDescent="0.25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</row>
    <row r="345" spans="1:21" ht="15.75" customHeight="1" x14ac:dyDescent="0.25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</row>
    <row r="346" spans="1:21" ht="15.75" customHeight="1" x14ac:dyDescent="0.25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</row>
    <row r="347" spans="1:21" ht="15.75" customHeight="1" x14ac:dyDescent="0.25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</row>
    <row r="348" spans="1:21" ht="15.75" customHeight="1" x14ac:dyDescent="0.25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</row>
    <row r="349" spans="1:21" ht="15.75" customHeight="1" x14ac:dyDescent="0.25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</row>
    <row r="350" spans="1:21" ht="15.75" customHeight="1" x14ac:dyDescent="0.25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</row>
    <row r="351" spans="1:21" ht="15.75" customHeight="1" x14ac:dyDescent="0.25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</row>
    <row r="352" spans="1:21" ht="15.75" customHeight="1" x14ac:dyDescent="0.25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</row>
    <row r="353" spans="1:21" ht="15.75" customHeight="1" x14ac:dyDescent="0.25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</row>
    <row r="354" spans="1:21" ht="15.75" customHeight="1" x14ac:dyDescent="0.25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</row>
    <row r="355" spans="1:21" ht="15.75" customHeight="1" x14ac:dyDescent="0.25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</row>
    <row r="356" spans="1:21" ht="15.75" customHeight="1" x14ac:dyDescent="0.25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</row>
    <row r="357" spans="1:21" ht="15.75" customHeight="1" x14ac:dyDescent="0.25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</row>
    <row r="358" spans="1:21" ht="15.75" customHeight="1" x14ac:dyDescent="0.25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</row>
    <row r="359" spans="1:21" ht="15.75" customHeight="1" x14ac:dyDescent="0.25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</row>
    <row r="360" spans="1:21" ht="15.75" customHeight="1" x14ac:dyDescent="0.25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</row>
    <row r="361" spans="1:21" ht="15.75" customHeight="1" x14ac:dyDescent="0.25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</row>
    <row r="362" spans="1:21" ht="15.75" customHeight="1" x14ac:dyDescent="0.25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</row>
    <row r="363" spans="1:21" ht="15.75" customHeight="1" x14ac:dyDescent="0.25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</row>
    <row r="364" spans="1:21" ht="15.75" customHeight="1" x14ac:dyDescent="0.25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</row>
    <row r="365" spans="1:21" ht="15.75" customHeight="1" x14ac:dyDescent="0.25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</row>
    <row r="366" spans="1:21" ht="15.75" customHeight="1" x14ac:dyDescent="0.25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</row>
    <row r="367" spans="1:21" ht="15.75" customHeight="1" x14ac:dyDescent="0.25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</row>
    <row r="368" spans="1:21" ht="15.75" customHeight="1" x14ac:dyDescent="0.25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</row>
    <row r="369" spans="1:21" ht="15.75" customHeight="1" x14ac:dyDescent="0.25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</row>
    <row r="370" spans="1:21" ht="15.75" customHeight="1" x14ac:dyDescent="0.25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</row>
    <row r="371" spans="1:21" ht="15.75" customHeight="1" x14ac:dyDescent="0.25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</row>
    <row r="372" spans="1:21" ht="15.75" customHeight="1" x14ac:dyDescent="0.25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</row>
    <row r="373" spans="1:21" ht="15.75" customHeight="1" x14ac:dyDescent="0.25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</row>
    <row r="374" spans="1:21" ht="15.75" customHeight="1" x14ac:dyDescent="0.25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</row>
    <row r="375" spans="1:21" ht="15.75" customHeight="1" x14ac:dyDescent="0.25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</row>
    <row r="376" spans="1:21" ht="15.75" customHeight="1" x14ac:dyDescent="0.25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</row>
    <row r="377" spans="1:21" ht="15.75" customHeight="1" x14ac:dyDescent="0.25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</row>
    <row r="378" spans="1:21" ht="15.75" customHeight="1" x14ac:dyDescent="0.25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</row>
    <row r="379" spans="1:21" ht="15.75" customHeight="1" x14ac:dyDescent="0.25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</row>
    <row r="380" spans="1:21" ht="15.75" customHeight="1" x14ac:dyDescent="0.25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</row>
    <row r="381" spans="1:21" ht="15.75" customHeight="1" x14ac:dyDescent="0.25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</row>
    <row r="382" spans="1:21" ht="15.75" customHeight="1" x14ac:dyDescent="0.25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</row>
    <row r="383" spans="1:21" ht="15.75" customHeight="1" x14ac:dyDescent="0.25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</row>
    <row r="384" spans="1:21" ht="15.75" customHeight="1" x14ac:dyDescent="0.25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</row>
    <row r="385" spans="1:21" ht="15.75" customHeight="1" x14ac:dyDescent="0.25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</row>
    <row r="386" spans="1:21" ht="15.75" customHeight="1" x14ac:dyDescent="0.25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</row>
    <row r="387" spans="1:21" ht="15.75" customHeight="1" x14ac:dyDescent="0.25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</row>
    <row r="388" spans="1:21" ht="15.75" customHeight="1" x14ac:dyDescent="0.25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</row>
    <row r="389" spans="1:21" ht="15.75" customHeight="1" x14ac:dyDescent="0.25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</row>
    <row r="390" spans="1:21" ht="15.75" customHeight="1" x14ac:dyDescent="0.25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</row>
    <row r="391" spans="1:21" ht="15.75" customHeight="1" x14ac:dyDescent="0.25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</row>
    <row r="392" spans="1:21" ht="15.75" customHeight="1" x14ac:dyDescent="0.25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</row>
    <row r="393" spans="1:21" ht="15.75" customHeight="1" x14ac:dyDescent="0.25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</row>
    <row r="394" spans="1:21" ht="15.75" customHeight="1" x14ac:dyDescent="0.25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</row>
    <row r="395" spans="1:21" ht="15.75" customHeight="1" x14ac:dyDescent="0.25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</row>
    <row r="396" spans="1:21" ht="15.75" customHeight="1" x14ac:dyDescent="0.25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</row>
    <row r="397" spans="1:21" ht="15.75" customHeight="1" x14ac:dyDescent="0.25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</row>
    <row r="398" spans="1:21" ht="15.75" customHeight="1" x14ac:dyDescent="0.25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</row>
    <row r="399" spans="1:21" ht="15.75" customHeight="1" x14ac:dyDescent="0.25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</row>
    <row r="400" spans="1:21" ht="15.75" customHeight="1" x14ac:dyDescent="0.25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</row>
    <row r="401" spans="1:21" ht="15.75" customHeight="1" x14ac:dyDescent="0.25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</row>
    <row r="402" spans="1:21" ht="15.75" customHeight="1" x14ac:dyDescent="0.25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</row>
    <row r="403" spans="1:21" ht="15.75" customHeight="1" x14ac:dyDescent="0.25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</row>
    <row r="404" spans="1:21" ht="15.75" customHeight="1" x14ac:dyDescent="0.25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</row>
    <row r="405" spans="1:21" ht="15.75" customHeight="1" x14ac:dyDescent="0.25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</row>
    <row r="406" spans="1:21" ht="15.75" customHeight="1" x14ac:dyDescent="0.25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</row>
    <row r="407" spans="1:21" ht="15.75" customHeight="1" x14ac:dyDescent="0.25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</row>
    <row r="408" spans="1:21" ht="15.75" customHeight="1" x14ac:dyDescent="0.25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</row>
    <row r="409" spans="1:21" ht="15.75" customHeight="1" x14ac:dyDescent="0.25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</row>
    <row r="410" spans="1:21" ht="15.75" customHeight="1" x14ac:dyDescent="0.25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</row>
    <row r="411" spans="1:21" ht="15.75" customHeight="1" x14ac:dyDescent="0.25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</row>
    <row r="412" spans="1:21" ht="15.75" customHeight="1" x14ac:dyDescent="0.25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</row>
    <row r="413" spans="1:21" ht="15.75" customHeight="1" x14ac:dyDescent="0.25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</row>
    <row r="414" spans="1:21" ht="15.75" customHeight="1" x14ac:dyDescent="0.25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</row>
    <row r="415" spans="1:21" ht="15.75" customHeight="1" x14ac:dyDescent="0.25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</row>
    <row r="416" spans="1:21" ht="15.75" customHeight="1" x14ac:dyDescent="0.25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</row>
    <row r="417" spans="1:21" ht="15.75" customHeight="1" x14ac:dyDescent="0.25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</row>
    <row r="418" spans="1:21" ht="15.75" customHeight="1" x14ac:dyDescent="0.25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</row>
    <row r="419" spans="1:21" ht="15.75" customHeight="1" x14ac:dyDescent="0.25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</row>
    <row r="420" spans="1:21" ht="15.75" customHeight="1" x14ac:dyDescent="0.25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</row>
    <row r="421" spans="1:21" ht="15.75" customHeight="1" x14ac:dyDescent="0.25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</row>
    <row r="422" spans="1:21" ht="15.75" customHeight="1" x14ac:dyDescent="0.25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</row>
    <row r="423" spans="1:21" ht="15.75" customHeight="1" x14ac:dyDescent="0.25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</row>
    <row r="424" spans="1:21" ht="15.75" customHeight="1" x14ac:dyDescent="0.25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</row>
    <row r="425" spans="1:21" ht="15.75" customHeight="1" x14ac:dyDescent="0.25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</row>
    <row r="426" spans="1:21" ht="15.75" customHeight="1" x14ac:dyDescent="0.25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</row>
    <row r="427" spans="1:21" ht="15.75" customHeight="1" x14ac:dyDescent="0.25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</row>
    <row r="428" spans="1:21" ht="15.75" customHeight="1" x14ac:dyDescent="0.25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</row>
    <row r="429" spans="1:21" ht="15.75" customHeight="1" x14ac:dyDescent="0.25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</row>
    <row r="430" spans="1:21" ht="15.75" customHeight="1" x14ac:dyDescent="0.25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</row>
    <row r="431" spans="1:21" ht="15.75" customHeight="1" x14ac:dyDescent="0.25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</row>
    <row r="432" spans="1:21" ht="15.75" customHeight="1" x14ac:dyDescent="0.25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</row>
    <row r="433" spans="1:21" ht="15.75" customHeight="1" x14ac:dyDescent="0.25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</row>
    <row r="434" spans="1:21" ht="15.75" customHeight="1" x14ac:dyDescent="0.25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</row>
    <row r="435" spans="1:21" ht="15.75" customHeight="1" x14ac:dyDescent="0.25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</row>
    <row r="436" spans="1:21" ht="15.75" customHeight="1" x14ac:dyDescent="0.25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</row>
    <row r="437" spans="1:21" ht="15.75" customHeight="1" x14ac:dyDescent="0.25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</row>
    <row r="438" spans="1:21" ht="15.75" customHeight="1" x14ac:dyDescent="0.25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</row>
    <row r="439" spans="1:21" ht="15.75" customHeight="1" x14ac:dyDescent="0.25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</row>
    <row r="440" spans="1:21" ht="15.75" customHeight="1" x14ac:dyDescent="0.25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</row>
    <row r="441" spans="1:21" ht="15.75" customHeight="1" x14ac:dyDescent="0.25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</row>
    <row r="442" spans="1:21" ht="15.75" customHeight="1" x14ac:dyDescent="0.25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</row>
    <row r="443" spans="1:21" ht="15.75" customHeight="1" x14ac:dyDescent="0.25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</row>
    <row r="444" spans="1:21" ht="15.75" customHeight="1" x14ac:dyDescent="0.25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</row>
    <row r="445" spans="1:21" ht="15.75" customHeight="1" x14ac:dyDescent="0.25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</row>
    <row r="446" spans="1:21" ht="15.75" customHeight="1" x14ac:dyDescent="0.25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</row>
    <row r="447" spans="1:21" ht="15.75" customHeight="1" x14ac:dyDescent="0.25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</row>
    <row r="448" spans="1:21" ht="15.75" customHeight="1" x14ac:dyDescent="0.25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</row>
    <row r="449" spans="1:21" ht="15.75" customHeight="1" x14ac:dyDescent="0.25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</row>
    <row r="450" spans="1:21" ht="15.75" customHeight="1" x14ac:dyDescent="0.25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</row>
    <row r="451" spans="1:21" ht="15.75" customHeight="1" x14ac:dyDescent="0.25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</row>
    <row r="452" spans="1:21" ht="15.75" customHeight="1" x14ac:dyDescent="0.25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</row>
    <row r="453" spans="1:21" ht="15.75" customHeight="1" x14ac:dyDescent="0.25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</row>
    <row r="454" spans="1:21" ht="15.75" customHeight="1" x14ac:dyDescent="0.25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</row>
    <row r="455" spans="1:21" ht="15.75" customHeight="1" x14ac:dyDescent="0.25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</row>
    <row r="456" spans="1:21" ht="15.75" customHeight="1" x14ac:dyDescent="0.25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</row>
    <row r="457" spans="1:21" ht="15.75" customHeight="1" x14ac:dyDescent="0.25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</row>
    <row r="458" spans="1:21" ht="15.75" customHeight="1" x14ac:dyDescent="0.25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</row>
    <row r="459" spans="1:21" ht="15.75" customHeight="1" x14ac:dyDescent="0.25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</row>
    <row r="460" spans="1:21" ht="15.75" customHeight="1" x14ac:dyDescent="0.25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</row>
    <row r="461" spans="1:21" ht="15.75" customHeight="1" x14ac:dyDescent="0.25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</row>
    <row r="462" spans="1:21" ht="15.75" customHeight="1" x14ac:dyDescent="0.25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</row>
    <row r="463" spans="1:21" ht="15.75" customHeight="1" x14ac:dyDescent="0.25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</row>
    <row r="464" spans="1:21" ht="15.75" customHeight="1" x14ac:dyDescent="0.25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</row>
    <row r="465" spans="1:21" ht="15.75" customHeight="1" x14ac:dyDescent="0.25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</row>
    <row r="466" spans="1:21" ht="15.75" customHeight="1" x14ac:dyDescent="0.25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</row>
    <row r="467" spans="1:21" ht="15.75" customHeight="1" x14ac:dyDescent="0.25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</row>
    <row r="468" spans="1:21" ht="15.75" customHeight="1" x14ac:dyDescent="0.25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</row>
    <row r="469" spans="1:21" ht="15.75" customHeight="1" x14ac:dyDescent="0.25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</row>
    <row r="470" spans="1:21" ht="15.75" customHeight="1" x14ac:dyDescent="0.25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</row>
    <row r="471" spans="1:21" ht="15.75" customHeight="1" x14ac:dyDescent="0.25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</row>
    <row r="472" spans="1:21" ht="15.75" customHeight="1" x14ac:dyDescent="0.25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</row>
    <row r="473" spans="1:21" ht="15.75" customHeight="1" x14ac:dyDescent="0.25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</row>
    <row r="474" spans="1:21" ht="15.75" customHeight="1" x14ac:dyDescent="0.25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</row>
    <row r="475" spans="1:21" ht="15.75" customHeight="1" x14ac:dyDescent="0.25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</row>
    <row r="476" spans="1:21" ht="15.75" customHeight="1" x14ac:dyDescent="0.25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</row>
    <row r="477" spans="1:21" ht="15.75" customHeight="1" x14ac:dyDescent="0.25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</row>
    <row r="478" spans="1:21" ht="15.75" customHeight="1" x14ac:dyDescent="0.25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</row>
    <row r="479" spans="1:21" ht="15.75" customHeight="1" x14ac:dyDescent="0.25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</row>
    <row r="480" spans="1:21" ht="15.75" customHeight="1" x14ac:dyDescent="0.25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</row>
    <row r="481" spans="1:21" ht="15.75" customHeight="1" x14ac:dyDescent="0.25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</row>
    <row r="482" spans="1:21" ht="15.75" customHeight="1" x14ac:dyDescent="0.25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</row>
    <row r="483" spans="1:21" ht="15.75" customHeight="1" x14ac:dyDescent="0.25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</row>
    <row r="484" spans="1:21" ht="15.75" customHeight="1" x14ac:dyDescent="0.25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</row>
    <row r="485" spans="1:21" ht="15.75" customHeight="1" x14ac:dyDescent="0.25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</row>
    <row r="486" spans="1:21" ht="15.75" customHeight="1" x14ac:dyDescent="0.25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</row>
    <row r="487" spans="1:21" ht="15.75" customHeight="1" x14ac:dyDescent="0.25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</row>
    <row r="488" spans="1:21" ht="15.75" customHeight="1" x14ac:dyDescent="0.25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</row>
    <row r="489" spans="1:21" ht="15.75" customHeight="1" x14ac:dyDescent="0.25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</row>
    <row r="490" spans="1:21" ht="15.75" customHeight="1" x14ac:dyDescent="0.25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</row>
    <row r="491" spans="1:21" ht="15.75" customHeight="1" x14ac:dyDescent="0.25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</row>
    <row r="492" spans="1:21" ht="15.75" customHeight="1" x14ac:dyDescent="0.25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</row>
    <row r="493" spans="1:21" ht="15.75" customHeight="1" x14ac:dyDescent="0.25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</row>
    <row r="494" spans="1:21" ht="15.75" customHeight="1" x14ac:dyDescent="0.25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</row>
    <row r="495" spans="1:21" ht="15.75" customHeight="1" x14ac:dyDescent="0.25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</row>
    <row r="496" spans="1:21" ht="15.75" customHeight="1" x14ac:dyDescent="0.25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</row>
    <row r="497" spans="1:21" ht="15.75" customHeight="1" x14ac:dyDescent="0.25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</row>
    <row r="498" spans="1:21" ht="15.75" customHeight="1" x14ac:dyDescent="0.25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</row>
    <row r="499" spans="1:21" ht="15.75" customHeight="1" x14ac:dyDescent="0.25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</row>
    <row r="500" spans="1:21" ht="15.75" customHeight="1" x14ac:dyDescent="0.25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</row>
    <row r="501" spans="1:21" ht="15.75" customHeight="1" x14ac:dyDescent="0.25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</row>
    <row r="502" spans="1:21" ht="15.75" customHeight="1" x14ac:dyDescent="0.25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</row>
    <row r="503" spans="1:21" ht="15.75" customHeight="1" x14ac:dyDescent="0.25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</row>
    <row r="504" spans="1:21" ht="15.75" customHeight="1" x14ac:dyDescent="0.25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</row>
    <row r="505" spans="1:21" ht="15.75" customHeight="1" x14ac:dyDescent="0.25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</row>
    <row r="506" spans="1:21" ht="15.75" customHeight="1" x14ac:dyDescent="0.25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</row>
    <row r="507" spans="1:21" ht="15.75" customHeight="1" x14ac:dyDescent="0.25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</row>
    <row r="508" spans="1:21" ht="15.75" customHeight="1" x14ac:dyDescent="0.25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</row>
    <row r="509" spans="1:21" ht="15.75" customHeight="1" x14ac:dyDescent="0.25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</row>
    <row r="510" spans="1:21" ht="15.75" customHeight="1" x14ac:dyDescent="0.25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</row>
    <row r="511" spans="1:21" ht="15.75" customHeight="1" x14ac:dyDescent="0.25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</row>
    <row r="512" spans="1:21" ht="15.75" customHeight="1" x14ac:dyDescent="0.25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</row>
    <row r="513" spans="1:21" ht="15.75" customHeight="1" x14ac:dyDescent="0.25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</row>
    <row r="514" spans="1:21" ht="15.75" customHeight="1" x14ac:dyDescent="0.25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</row>
    <row r="515" spans="1:21" ht="15.75" customHeight="1" x14ac:dyDescent="0.25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</row>
    <row r="516" spans="1:21" ht="15.75" customHeight="1" x14ac:dyDescent="0.25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</row>
    <row r="517" spans="1:21" ht="15.75" customHeight="1" x14ac:dyDescent="0.25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</row>
    <row r="518" spans="1:21" ht="15.75" customHeight="1" x14ac:dyDescent="0.25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</row>
    <row r="519" spans="1:21" ht="15.75" customHeight="1" x14ac:dyDescent="0.25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</row>
    <row r="520" spans="1:21" ht="15.75" customHeight="1" x14ac:dyDescent="0.25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</row>
    <row r="521" spans="1:21" ht="15.75" customHeight="1" x14ac:dyDescent="0.25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</row>
    <row r="522" spans="1:21" ht="15.75" customHeight="1" x14ac:dyDescent="0.25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</row>
    <row r="523" spans="1:21" ht="15.75" customHeight="1" x14ac:dyDescent="0.25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</row>
    <row r="524" spans="1:21" ht="15.75" customHeight="1" x14ac:dyDescent="0.25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</row>
    <row r="525" spans="1:21" ht="15.75" customHeight="1" x14ac:dyDescent="0.25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</row>
    <row r="526" spans="1:21" ht="15.75" customHeight="1" x14ac:dyDescent="0.25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</row>
    <row r="527" spans="1:21" ht="15.75" customHeight="1" x14ac:dyDescent="0.25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</row>
    <row r="528" spans="1:21" ht="15.75" customHeight="1" x14ac:dyDescent="0.25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</row>
    <row r="529" spans="1:21" ht="15.75" customHeight="1" x14ac:dyDescent="0.25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</row>
    <row r="530" spans="1:21" ht="15.75" customHeight="1" x14ac:dyDescent="0.25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</row>
    <row r="531" spans="1:21" ht="15.75" customHeight="1" x14ac:dyDescent="0.25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</row>
    <row r="532" spans="1:21" ht="15.75" customHeight="1" x14ac:dyDescent="0.25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</row>
    <row r="533" spans="1:21" ht="15.75" customHeight="1" x14ac:dyDescent="0.25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</row>
    <row r="534" spans="1:21" ht="15.75" customHeight="1" x14ac:dyDescent="0.25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</row>
    <row r="535" spans="1:21" ht="15.75" customHeight="1" x14ac:dyDescent="0.25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</row>
    <row r="536" spans="1:21" ht="15.75" customHeight="1" x14ac:dyDescent="0.25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</row>
    <row r="537" spans="1:21" ht="15.75" customHeight="1" x14ac:dyDescent="0.25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</row>
    <row r="538" spans="1:21" ht="15.75" customHeight="1" x14ac:dyDescent="0.25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</row>
    <row r="539" spans="1:21" ht="15.75" customHeight="1" x14ac:dyDescent="0.25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</row>
    <row r="540" spans="1:21" ht="15.75" customHeight="1" x14ac:dyDescent="0.25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</row>
    <row r="541" spans="1:21" ht="15.75" customHeight="1" x14ac:dyDescent="0.25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</row>
    <row r="542" spans="1:21" ht="15.75" customHeight="1" x14ac:dyDescent="0.25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</row>
    <row r="543" spans="1:21" ht="15.75" customHeight="1" x14ac:dyDescent="0.25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</row>
    <row r="544" spans="1:21" ht="15.75" customHeight="1" x14ac:dyDescent="0.25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</row>
    <row r="545" spans="1:21" ht="15.75" customHeight="1" x14ac:dyDescent="0.25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</row>
    <row r="546" spans="1:21" ht="15.75" customHeight="1" x14ac:dyDescent="0.25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</row>
    <row r="547" spans="1:21" ht="15.75" customHeight="1" x14ac:dyDescent="0.25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</row>
    <row r="548" spans="1:21" ht="15.75" customHeight="1" x14ac:dyDescent="0.25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</row>
    <row r="549" spans="1:21" ht="15.75" customHeight="1" x14ac:dyDescent="0.25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</row>
    <row r="550" spans="1:21" ht="15.75" customHeight="1" x14ac:dyDescent="0.25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</row>
    <row r="551" spans="1:21" ht="15.75" customHeight="1" x14ac:dyDescent="0.25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</row>
    <row r="552" spans="1:21" ht="15.75" customHeight="1" x14ac:dyDescent="0.25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</row>
    <row r="553" spans="1:21" ht="15.75" customHeight="1" x14ac:dyDescent="0.25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</row>
    <row r="554" spans="1:21" ht="15.75" customHeight="1" x14ac:dyDescent="0.25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</row>
    <row r="555" spans="1:21" ht="15.75" customHeight="1" x14ac:dyDescent="0.25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</row>
    <row r="556" spans="1:21" ht="15.75" customHeight="1" x14ac:dyDescent="0.25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</row>
    <row r="557" spans="1:21" ht="15.75" customHeight="1" x14ac:dyDescent="0.25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</row>
    <row r="558" spans="1:21" ht="15.75" customHeight="1" x14ac:dyDescent="0.25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</row>
    <row r="559" spans="1:21" ht="15.75" customHeight="1" x14ac:dyDescent="0.25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</row>
    <row r="560" spans="1:21" ht="15.75" customHeight="1" x14ac:dyDescent="0.25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</row>
    <row r="561" spans="1:21" ht="15.75" customHeight="1" x14ac:dyDescent="0.25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</row>
    <row r="562" spans="1:21" ht="15.75" customHeight="1" x14ac:dyDescent="0.25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</row>
    <row r="563" spans="1:21" ht="15.75" customHeight="1" x14ac:dyDescent="0.25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</row>
    <row r="564" spans="1:21" ht="15.75" customHeight="1" x14ac:dyDescent="0.25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</row>
    <row r="565" spans="1:21" ht="15.75" customHeight="1" x14ac:dyDescent="0.25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</row>
    <row r="566" spans="1:21" ht="15.75" customHeight="1" x14ac:dyDescent="0.25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</row>
    <row r="567" spans="1:21" ht="15.75" customHeight="1" x14ac:dyDescent="0.25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</row>
    <row r="568" spans="1:21" ht="15.75" customHeight="1" x14ac:dyDescent="0.25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</row>
    <row r="569" spans="1:21" ht="15.75" customHeight="1" x14ac:dyDescent="0.25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</row>
    <row r="570" spans="1:21" ht="15.75" customHeight="1" x14ac:dyDescent="0.25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</row>
    <row r="571" spans="1:21" ht="15.75" customHeight="1" x14ac:dyDescent="0.25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</row>
    <row r="572" spans="1:21" ht="15.75" customHeight="1" x14ac:dyDescent="0.25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</row>
    <row r="573" spans="1:21" ht="15.75" customHeight="1" x14ac:dyDescent="0.25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</row>
    <row r="574" spans="1:21" ht="15.75" customHeight="1" x14ac:dyDescent="0.25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</row>
    <row r="575" spans="1:21" ht="15.75" customHeight="1" x14ac:dyDescent="0.25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</row>
    <row r="576" spans="1:21" ht="15.75" customHeight="1" x14ac:dyDescent="0.25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</row>
    <row r="577" spans="1:21" ht="15.75" customHeight="1" x14ac:dyDescent="0.25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</row>
    <row r="578" spans="1:21" ht="15.75" customHeight="1" x14ac:dyDescent="0.25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</row>
    <row r="579" spans="1:21" ht="15.75" customHeight="1" x14ac:dyDescent="0.25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</row>
    <row r="580" spans="1:21" ht="15.75" customHeight="1" x14ac:dyDescent="0.25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</row>
    <row r="581" spans="1:21" ht="15.75" customHeight="1" x14ac:dyDescent="0.25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</row>
    <row r="582" spans="1:21" ht="15.75" customHeight="1" x14ac:dyDescent="0.25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</row>
    <row r="583" spans="1:21" ht="15.75" customHeight="1" x14ac:dyDescent="0.25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</row>
    <row r="584" spans="1:21" ht="15.75" customHeight="1" x14ac:dyDescent="0.25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</row>
    <row r="585" spans="1:21" ht="15.75" customHeight="1" x14ac:dyDescent="0.25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</row>
    <row r="586" spans="1:21" ht="15.75" customHeight="1" x14ac:dyDescent="0.25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</row>
    <row r="587" spans="1:21" ht="15.75" customHeight="1" x14ac:dyDescent="0.25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</row>
    <row r="588" spans="1:21" ht="15.75" customHeight="1" x14ac:dyDescent="0.25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</row>
    <row r="589" spans="1:21" ht="15.75" customHeight="1" x14ac:dyDescent="0.25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</row>
    <row r="590" spans="1:21" ht="15.75" customHeight="1" x14ac:dyDescent="0.25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</row>
    <row r="591" spans="1:21" ht="15.75" customHeight="1" x14ac:dyDescent="0.25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</row>
    <row r="592" spans="1:21" ht="15.75" customHeight="1" x14ac:dyDescent="0.25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</row>
    <row r="593" spans="1:21" ht="15.75" customHeight="1" x14ac:dyDescent="0.25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</row>
    <row r="594" spans="1:21" ht="15.75" customHeight="1" x14ac:dyDescent="0.25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</row>
    <row r="595" spans="1:21" ht="15.75" customHeight="1" x14ac:dyDescent="0.25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</row>
    <row r="596" spans="1:21" ht="15.75" customHeight="1" x14ac:dyDescent="0.25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</row>
    <row r="597" spans="1:21" ht="15.75" customHeight="1" x14ac:dyDescent="0.25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</row>
    <row r="598" spans="1:21" ht="15.75" customHeight="1" x14ac:dyDescent="0.25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</row>
    <row r="599" spans="1:21" ht="15.75" customHeight="1" x14ac:dyDescent="0.25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</row>
    <row r="600" spans="1:21" ht="15.75" customHeight="1" x14ac:dyDescent="0.25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</row>
    <row r="601" spans="1:21" ht="15.75" customHeight="1" x14ac:dyDescent="0.25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</row>
    <row r="602" spans="1:21" ht="15.75" customHeight="1" x14ac:dyDescent="0.25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</row>
    <row r="603" spans="1:21" ht="15.75" customHeight="1" x14ac:dyDescent="0.25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</row>
    <row r="604" spans="1:21" ht="15.75" customHeight="1" x14ac:dyDescent="0.25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</row>
    <row r="605" spans="1:21" ht="15.75" customHeight="1" x14ac:dyDescent="0.25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</row>
    <row r="606" spans="1:21" ht="15.75" customHeight="1" x14ac:dyDescent="0.25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</row>
    <row r="607" spans="1:21" ht="15.75" customHeight="1" x14ac:dyDescent="0.25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</row>
    <row r="608" spans="1:21" ht="15.75" customHeight="1" x14ac:dyDescent="0.25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</row>
    <row r="609" spans="1:21" ht="15.75" customHeight="1" x14ac:dyDescent="0.25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</row>
    <row r="610" spans="1:21" ht="15.75" customHeight="1" x14ac:dyDescent="0.25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</row>
    <row r="611" spans="1:21" ht="15.75" customHeight="1" x14ac:dyDescent="0.25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</row>
    <row r="612" spans="1:21" ht="15.75" customHeight="1" x14ac:dyDescent="0.25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</row>
    <row r="613" spans="1:21" ht="15.75" customHeight="1" x14ac:dyDescent="0.25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</row>
    <row r="614" spans="1:21" ht="15.75" customHeight="1" x14ac:dyDescent="0.25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</row>
    <row r="615" spans="1:21" ht="15.75" customHeight="1" x14ac:dyDescent="0.25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</row>
    <row r="616" spans="1:21" ht="15.75" customHeight="1" x14ac:dyDescent="0.25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</row>
    <row r="617" spans="1:21" ht="15.75" customHeight="1" x14ac:dyDescent="0.25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</row>
    <row r="618" spans="1:21" ht="15.75" customHeight="1" x14ac:dyDescent="0.25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</row>
    <row r="619" spans="1:21" ht="15.75" customHeight="1" x14ac:dyDescent="0.25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</row>
    <row r="620" spans="1:21" ht="15.75" customHeight="1" x14ac:dyDescent="0.25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</row>
    <row r="621" spans="1:21" ht="15.75" customHeight="1" x14ac:dyDescent="0.25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</row>
    <row r="622" spans="1:21" ht="15.75" customHeight="1" x14ac:dyDescent="0.25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</row>
    <row r="623" spans="1:21" ht="15.75" customHeight="1" x14ac:dyDescent="0.25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</row>
    <row r="624" spans="1:21" ht="15.75" customHeight="1" x14ac:dyDescent="0.25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</row>
    <row r="625" spans="1:21" ht="15.75" customHeight="1" x14ac:dyDescent="0.25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</row>
    <row r="626" spans="1:21" ht="15.75" customHeight="1" x14ac:dyDescent="0.25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</row>
    <row r="627" spans="1:21" ht="15.75" customHeight="1" x14ac:dyDescent="0.25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</row>
    <row r="628" spans="1:21" ht="15.75" customHeight="1" x14ac:dyDescent="0.25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</row>
    <row r="629" spans="1:21" ht="15.75" customHeight="1" x14ac:dyDescent="0.25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</row>
    <row r="630" spans="1:21" ht="15.75" customHeight="1" x14ac:dyDescent="0.25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</row>
    <row r="631" spans="1:21" ht="15.75" customHeight="1" x14ac:dyDescent="0.25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</row>
    <row r="632" spans="1:21" ht="15.75" customHeight="1" x14ac:dyDescent="0.25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</row>
    <row r="633" spans="1:21" ht="15.75" customHeight="1" x14ac:dyDescent="0.25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</row>
    <row r="634" spans="1:21" ht="15.75" customHeight="1" x14ac:dyDescent="0.25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</row>
    <row r="635" spans="1:21" ht="15.75" customHeight="1" x14ac:dyDescent="0.25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</row>
    <row r="636" spans="1:21" ht="15.75" customHeight="1" x14ac:dyDescent="0.25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</row>
    <row r="637" spans="1:21" ht="15.75" customHeight="1" x14ac:dyDescent="0.25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</row>
    <row r="638" spans="1:21" ht="15.75" customHeight="1" x14ac:dyDescent="0.25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</row>
    <row r="639" spans="1:21" ht="15.75" customHeight="1" x14ac:dyDescent="0.25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</row>
    <row r="640" spans="1:21" ht="15.75" customHeight="1" x14ac:dyDescent="0.25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</row>
    <row r="641" spans="1:21" ht="15.75" customHeight="1" x14ac:dyDescent="0.25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</row>
    <row r="642" spans="1:21" ht="15.75" customHeight="1" x14ac:dyDescent="0.25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</row>
    <row r="643" spans="1:21" ht="15.75" customHeight="1" x14ac:dyDescent="0.25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</row>
    <row r="644" spans="1:21" ht="15.75" customHeight="1" x14ac:dyDescent="0.25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</row>
    <row r="645" spans="1:21" ht="15.75" customHeight="1" x14ac:dyDescent="0.25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</row>
    <row r="646" spans="1:21" ht="15.75" customHeight="1" x14ac:dyDescent="0.25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</row>
    <row r="647" spans="1:21" ht="15.75" customHeight="1" x14ac:dyDescent="0.25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</row>
    <row r="648" spans="1:21" ht="15.75" customHeight="1" x14ac:dyDescent="0.25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</row>
    <row r="649" spans="1:21" ht="15.75" customHeight="1" x14ac:dyDescent="0.25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</row>
    <row r="650" spans="1:21" ht="15.75" customHeight="1" x14ac:dyDescent="0.25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</row>
    <row r="651" spans="1:21" ht="15.75" customHeight="1" x14ac:dyDescent="0.25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</row>
    <row r="652" spans="1:21" ht="15.75" customHeight="1" x14ac:dyDescent="0.25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</row>
    <row r="653" spans="1:21" ht="15.75" customHeight="1" x14ac:dyDescent="0.25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</row>
    <row r="654" spans="1:21" ht="15.75" customHeight="1" x14ac:dyDescent="0.25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</row>
    <row r="655" spans="1:21" ht="15.75" customHeight="1" x14ac:dyDescent="0.25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</row>
    <row r="656" spans="1:21" ht="15.75" customHeight="1" x14ac:dyDescent="0.25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</row>
    <row r="657" spans="1:21" ht="15.75" customHeight="1" x14ac:dyDescent="0.25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</row>
    <row r="658" spans="1:21" ht="15.75" customHeight="1" x14ac:dyDescent="0.25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</row>
    <row r="659" spans="1:21" ht="15.75" customHeight="1" x14ac:dyDescent="0.25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</row>
    <row r="660" spans="1:21" ht="15.75" customHeight="1" x14ac:dyDescent="0.25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</row>
    <row r="661" spans="1:21" ht="15.75" customHeight="1" x14ac:dyDescent="0.25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</row>
    <row r="662" spans="1:21" ht="15.75" customHeight="1" x14ac:dyDescent="0.25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</row>
    <row r="663" spans="1:21" ht="15.75" customHeight="1" x14ac:dyDescent="0.25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</row>
    <row r="664" spans="1:21" ht="15.75" customHeight="1" x14ac:dyDescent="0.25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</row>
    <row r="665" spans="1:21" ht="15.75" customHeight="1" x14ac:dyDescent="0.25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</row>
    <row r="666" spans="1:21" ht="15.75" customHeight="1" x14ac:dyDescent="0.25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</row>
    <row r="667" spans="1:21" ht="15.75" customHeight="1" x14ac:dyDescent="0.25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</row>
    <row r="668" spans="1:21" ht="15.75" customHeight="1" x14ac:dyDescent="0.25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</row>
    <row r="669" spans="1:21" ht="15.75" customHeight="1" x14ac:dyDescent="0.25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</row>
    <row r="670" spans="1:21" ht="15.75" customHeight="1" x14ac:dyDescent="0.25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</row>
    <row r="671" spans="1:21" ht="15.75" customHeight="1" x14ac:dyDescent="0.25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</row>
    <row r="672" spans="1:21" ht="15.75" customHeight="1" x14ac:dyDescent="0.25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</row>
    <row r="673" spans="1:21" ht="15.75" customHeight="1" x14ac:dyDescent="0.25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</row>
    <row r="674" spans="1:21" ht="15.75" customHeight="1" x14ac:dyDescent="0.25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</row>
    <row r="675" spans="1:21" ht="15.75" customHeight="1" x14ac:dyDescent="0.25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</row>
    <row r="676" spans="1:21" ht="15.75" customHeight="1" x14ac:dyDescent="0.25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</row>
    <row r="677" spans="1:21" ht="15.75" customHeight="1" x14ac:dyDescent="0.25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</row>
    <row r="678" spans="1:21" ht="15.75" customHeight="1" x14ac:dyDescent="0.25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</row>
    <row r="679" spans="1:21" ht="15.75" customHeight="1" x14ac:dyDescent="0.25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</row>
    <row r="680" spans="1:21" ht="15.75" customHeight="1" x14ac:dyDescent="0.25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</row>
    <row r="681" spans="1:21" ht="15.75" customHeight="1" x14ac:dyDescent="0.25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</row>
    <row r="682" spans="1:21" ht="15.75" customHeight="1" x14ac:dyDescent="0.25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</row>
    <row r="683" spans="1:21" ht="15.75" customHeight="1" x14ac:dyDescent="0.25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</row>
    <row r="684" spans="1:21" ht="15.75" customHeight="1" x14ac:dyDescent="0.25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</row>
    <row r="685" spans="1:21" ht="15.75" customHeight="1" x14ac:dyDescent="0.25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</row>
    <row r="686" spans="1:21" ht="15.75" customHeight="1" x14ac:dyDescent="0.25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</row>
    <row r="687" spans="1:21" ht="15.75" customHeight="1" x14ac:dyDescent="0.25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</row>
    <row r="688" spans="1:21" ht="15.75" customHeight="1" x14ac:dyDescent="0.25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</row>
    <row r="689" spans="1:21" ht="15.75" customHeight="1" x14ac:dyDescent="0.25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</row>
    <row r="690" spans="1:21" ht="15.75" customHeight="1" x14ac:dyDescent="0.25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</row>
    <row r="691" spans="1:21" ht="15.75" customHeight="1" x14ac:dyDescent="0.25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</row>
    <row r="692" spans="1:21" ht="15.75" customHeight="1" x14ac:dyDescent="0.25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</row>
    <row r="693" spans="1:21" ht="15.75" customHeight="1" x14ac:dyDescent="0.25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</row>
    <row r="694" spans="1:21" ht="15.75" customHeight="1" x14ac:dyDescent="0.25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</row>
    <row r="695" spans="1:21" ht="15.75" customHeight="1" x14ac:dyDescent="0.25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</row>
    <row r="696" spans="1:21" ht="15.75" customHeight="1" x14ac:dyDescent="0.25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</row>
    <row r="697" spans="1:21" ht="15.75" customHeight="1" x14ac:dyDescent="0.25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</row>
    <row r="698" spans="1:21" ht="15.75" customHeight="1" x14ac:dyDescent="0.25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</row>
    <row r="699" spans="1:21" ht="15.75" customHeight="1" x14ac:dyDescent="0.25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</row>
    <row r="700" spans="1:21" ht="15.75" customHeight="1" x14ac:dyDescent="0.25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</row>
    <row r="701" spans="1:21" ht="15.75" customHeight="1" x14ac:dyDescent="0.25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</row>
    <row r="702" spans="1:21" ht="15.75" customHeight="1" x14ac:dyDescent="0.25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</row>
    <row r="703" spans="1:21" ht="15.75" customHeight="1" x14ac:dyDescent="0.25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</row>
    <row r="704" spans="1:21" ht="15.75" customHeight="1" x14ac:dyDescent="0.25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</row>
    <row r="705" spans="1:21" ht="15.75" customHeight="1" x14ac:dyDescent="0.25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</row>
    <row r="706" spans="1:21" ht="15.75" customHeight="1" x14ac:dyDescent="0.25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</row>
    <row r="707" spans="1:21" ht="15.75" customHeight="1" x14ac:dyDescent="0.25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</row>
    <row r="708" spans="1:21" ht="15.75" customHeight="1" x14ac:dyDescent="0.25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</row>
    <row r="709" spans="1:21" ht="15.75" customHeight="1" x14ac:dyDescent="0.25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</row>
    <row r="710" spans="1:21" ht="15.75" customHeight="1" x14ac:dyDescent="0.25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</row>
    <row r="711" spans="1:21" ht="15.75" customHeight="1" x14ac:dyDescent="0.25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</row>
    <row r="712" spans="1:21" ht="15.75" customHeight="1" x14ac:dyDescent="0.25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</row>
    <row r="713" spans="1:21" ht="15.75" customHeight="1" x14ac:dyDescent="0.25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</row>
    <row r="714" spans="1:21" ht="15.75" customHeight="1" x14ac:dyDescent="0.25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</row>
    <row r="715" spans="1:21" ht="15.75" customHeight="1" x14ac:dyDescent="0.25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</row>
    <row r="716" spans="1:21" ht="15.75" customHeight="1" x14ac:dyDescent="0.25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</row>
    <row r="717" spans="1:21" ht="15.75" customHeight="1" x14ac:dyDescent="0.25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</row>
    <row r="718" spans="1:21" ht="15.75" customHeight="1" x14ac:dyDescent="0.25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</row>
    <row r="719" spans="1:21" ht="15.75" customHeight="1" x14ac:dyDescent="0.25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</row>
    <row r="720" spans="1:21" ht="15.75" customHeight="1" x14ac:dyDescent="0.25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</row>
    <row r="721" spans="1:21" ht="15.75" customHeight="1" x14ac:dyDescent="0.25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</row>
    <row r="722" spans="1:21" ht="15.75" customHeight="1" x14ac:dyDescent="0.25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</row>
    <row r="723" spans="1:21" ht="15.75" customHeight="1" x14ac:dyDescent="0.25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</row>
    <row r="724" spans="1:21" ht="15.75" customHeight="1" x14ac:dyDescent="0.25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</row>
    <row r="725" spans="1:21" ht="15.75" customHeight="1" x14ac:dyDescent="0.25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</row>
    <row r="726" spans="1:21" ht="15.75" customHeight="1" x14ac:dyDescent="0.25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</row>
    <row r="727" spans="1:21" ht="15.75" customHeight="1" x14ac:dyDescent="0.25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</row>
    <row r="728" spans="1:21" ht="15.75" customHeight="1" x14ac:dyDescent="0.25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</row>
    <row r="729" spans="1:21" ht="15.75" customHeight="1" x14ac:dyDescent="0.25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</row>
    <row r="730" spans="1:21" ht="15.75" customHeight="1" x14ac:dyDescent="0.25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</row>
    <row r="731" spans="1:21" ht="15.75" customHeight="1" x14ac:dyDescent="0.25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</row>
    <row r="732" spans="1:21" ht="15.75" customHeight="1" x14ac:dyDescent="0.25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</row>
    <row r="733" spans="1:21" ht="15.75" customHeight="1" x14ac:dyDescent="0.25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</row>
    <row r="734" spans="1:21" ht="15.75" customHeight="1" x14ac:dyDescent="0.25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</row>
    <row r="735" spans="1:21" ht="15.75" customHeight="1" x14ac:dyDescent="0.25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</row>
    <row r="736" spans="1:21" ht="15.75" customHeight="1" x14ac:dyDescent="0.25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</row>
    <row r="737" spans="1:21" ht="15.75" customHeight="1" x14ac:dyDescent="0.25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</row>
    <row r="738" spans="1:21" ht="15.75" customHeight="1" x14ac:dyDescent="0.25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</row>
    <row r="739" spans="1:21" ht="15.75" customHeight="1" x14ac:dyDescent="0.25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</row>
    <row r="740" spans="1:21" ht="15.75" customHeight="1" x14ac:dyDescent="0.25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</row>
    <row r="741" spans="1:21" ht="15.75" customHeight="1" x14ac:dyDescent="0.25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</row>
    <row r="742" spans="1:21" ht="15.75" customHeight="1" x14ac:dyDescent="0.25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</row>
    <row r="743" spans="1:21" ht="15.75" customHeight="1" x14ac:dyDescent="0.25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</row>
    <row r="744" spans="1:21" ht="15.75" customHeight="1" x14ac:dyDescent="0.25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</row>
    <row r="745" spans="1:21" ht="15.75" customHeight="1" x14ac:dyDescent="0.25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</row>
    <row r="746" spans="1:21" ht="15.75" customHeight="1" x14ac:dyDescent="0.25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</row>
    <row r="747" spans="1:21" ht="15.75" customHeight="1" x14ac:dyDescent="0.25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</row>
    <row r="748" spans="1:21" ht="15.75" customHeight="1" x14ac:dyDescent="0.25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</row>
    <row r="749" spans="1:21" ht="15.75" customHeight="1" x14ac:dyDescent="0.25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</row>
    <row r="750" spans="1:21" ht="15.75" customHeight="1" x14ac:dyDescent="0.25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</row>
    <row r="751" spans="1:21" ht="15.75" customHeight="1" x14ac:dyDescent="0.25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</row>
    <row r="752" spans="1:21" ht="15.75" customHeight="1" x14ac:dyDescent="0.25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</row>
    <row r="753" spans="1:21" ht="15.75" customHeight="1" x14ac:dyDescent="0.25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</row>
    <row r="754" spans="1:21" ht="15.75" customHeight="1" x14ac:dyDescent="0.25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</row>
    <row r="755" spans="1:21" ht="15.75" customHeight="1" x14ac:dyDescent="0.25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</row>
    <row r="756" spans="1:21" ht="15.75" customHeight="1" x14ac:dyDescent="0.25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</row>
    <row r="757" spans="1:21" ht="15.75" customHeight="1" x14ac:dyDescent="0.25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</row>
    <row r="758" spans="1:21" ht="15.75" customHeight="1" x14ac:dyDescent="0.25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</row>
    <row r="759" spans="1:21" ht="15.75" customHeight="1" x14ac:dyDescent="0.25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</row>
    <row r="760" spans="1:21" ht="15.75" customHeight="1" x14ac:dyDescent="0.25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</row>
    <row r="761" spans="1:21" ht="15.75" customHeight="1" x14ac:dyDescent="0.25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</row>
    <row r="762" spans="1:21" ht="15.75" customHeight="1" x14ac:dyDescent="0.25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</row>
    <row r="763" spans="1:21" ht="15.75" customHeight="1" x14ac:dyDescent="0.25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</row>
    <row r="764" spans="1:21" ht="15.75" customHeight="1" x14ac:dyDescent="0.25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</row>
    <row r="765" spans="1:21" ht="15.75" customHeight="1" x14ac:dyDescent="0.25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</row>
    <row r="766" spans="1:21" ht="15.75" customHeight="1" x14ac:dyDescent="0.25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</row>
    <row r="767" spans="1:21" ht="15.75" customHeight="1" x14ac:dyDescent="0.25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</row>
    <row r="768" spans="1:21" ht="15.75" customHeight="1" x14ac:dyDescent="0.25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</row>
    <row r="769" spans="1:21" ht="15.75" customHeight="1" x14ac:dyDescent="0.25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</row>
    <row r="770" spans="1:21" ht="15.75" customHeight="1" x14ac:dyDescent="0.25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</row>
    <row r="771" spans="1:21" ht="15.75" customHeight="1" x14ac:dyDescent="0.25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</row>
    <row r="772" spans="1:21" ht="15.75" customHeight="1" x14ac:dyDescent="0.25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</row>
    <row r="773" spans="1:21" ht="15.75" customHeight="1" x14ac:dyDescent="0.25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</row>
    <row r="774" spans="1:21" ht="15.75" customHeight="1" x14ac:dyDescent="0.25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</row>
    <row r="775" spans="1:21" ht="15.75" customHeight="1" x14ac:dyDescent="0.25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</row>
    <row r="776" spans="1:21" ht="15.75" customHeight="1" x14ac:dyDescent="0.25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</row>
    <row r="777" spans="1:21" ht="15.75" customHeight="1" x14ac:dyDescent="0.25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</row>
    <row r="778" spans="1:21" ht="15.75" customHeight="1" x14ac:dyDescent="0.25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</row>
    <row r="779" spans="1:21" ht="15.75" customHeight="1" x14ac:dyDescent="0.25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</row>
    <row r="780" spans="1:21" ht="15.75" customHeight="1" x14ac:dyDescent="0.25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</row>
    <row r="781" spans="1:21" ht="15.75" customHeight="1" x14ac:dyDescent="0.25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</row>
    <row r="782" spans="1:21" ht="15.75" customHeight="1" x14ac:dyDescent="0.25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</row>
    <row r="783" spans="1:21" ht="15.75" customHeight="1" x14ac:dyDescent="0.25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</row>
    <row r="784" spans="1:21" ht="15.75" customHeight="1" x14ac:dyDescent="0.25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</row>
    <row r="785" spans="1:21" ht="15.75" customHeight="1" x14ac:dyDescent="0.25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</row>
    <row r="786" spans="1:21" ht="15.75" customHeight="1" x14ac:dyDescent="0.25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</row>
    <row r="787" spans="1:21" ht="15.75" customHeight="1" x14ac:dyDescent="0.25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</row>
    <row r="788" spans="1:21" ht="15.75" customHeight="1" x14ac:dyDescent="0.25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</row>
    <row r="789" spans="1:21" ht="15.75" customHeight="1" x14ac:dyDescent="0.25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</row>
    <row r="790" spans="1:21" ht="15.75" customHeight="1" x14ac:dyDescent="0.25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</row>
    <row r="791" spans="1:21" ht="15.75" customHeight="1" x14ac:dyDescent="0.25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</row>
    <row r="792" spans="1:21" ht="15.75" customHeight="1" x14ac:dyDescent="0.25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</row>
    <row r="793" spans="1:21" ht="15.75" customHeight="1" x14ac:dyDescent="0.25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</row>
    <row r="794" spans="1:21" ht="15.75" customHeight="1" x14ac:dyDescent="0.25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</row>
    <row r="795" spans="1:21" ht="15.75" customHeight="1" x14ac:dyDescent="0.25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</row>
    <row r="796" spans="1:21" ht="15.75" customHeight="1" x14ac:dyDescent="0.25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</row>
    <row r="797" spans="1:21" ht="15.75" customHeight="1" x14ac:dyDescent="0.25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</row>
    <row r="798" spans="1:21" ht="15.75" customHeight="1" x14ac:dyDescent="0.25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</row>
    <row r="799" spans="1:21" ht="15.75" customHeight="1" x14ac:dyDescent="0.25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</row>
    <row r="800" spans="1:21" ht="15.75" customHeight="1" x14ac:dyDescent="0.25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</row>
    <row r="801" spans="1:21" ht="15.75" customHeight="1" x14ac:dyDescent="0.25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</row>
    <row r="802" spans="1:21" ht="15.75" customHeight="1" x14ac:dyDescent="0.25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</row>
    <row r="803" spans="1:21" ht="15.75" customHeight="1" x14ac:dyDescent="0.25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</row>
    <row r="804" spans="1:21" ht="15.75" customHeight="1" x14ac:dyDescent="0.25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</row>
    <row r="805" spans="1:21" ht="15.75" customHeight="1" x14ac:dyDescent="0.25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</row>
    <row r="806" spans="1:21" ht="15.75" customHeight="1" x14ac:dyDescent="0.25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</row>
    <row r="807" spans="1:21" ht="15.75" customHeight="1" x14ac:dyDescent="0.25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</row>
    <row r="808" spans="1:21" ht="15.75" customHeight="1" x14ac:dyDescent="0.25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</row>
    <row r="809" spans="1:21" ht="15.75" customHeight="1" x14ac:dyDescent="0.25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</row>
    <row r="810" spans="1:21" ht="15.75" customHeight="1" x14ac:dyDescent="0.25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</row>
    <row r="811" spans="1:21" ht="15.75" customHeight="1" x14ac:dyDescent="0.25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</row>
    <row r="812" spans="1:21" ht="15.75" customHeight="1" x14ac:dyDescent="0.25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</row>
    <row r="813" spans="1:21" ht="15.75" customHeight="1" x14ac:dyDescent="0.25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</row>
    <row r="814" spans="1:21" ht="15.75" customHeight="1" x14ac:dyDescent="0.25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</row>
    <row r="815" spans="1:21" ht="15.75" customHeight="1" x14ac:dyDescent="0.25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</row>
    <row r="816" spans="1:21" ht="15.75" customHeight="1" x14ac:dyDescent="0.25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</row>
    <row r="817" spans="1:21" ht="15.75" customHeight="1" x14ac:dyDescent="0.25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</row>
    <row r="818" spans="1:21" ht="15.75" customHeight="1" x14ac:dyDescent="0.25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</row>
    <row r="819" spans="1:21" ht="15.75" customHeight="1" x14ac:dyDescent="0.25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</row>
    <row r="820" spans="1:21" ht="15.75" customHeight="1" x14ac:dyDescent="0.25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</row>
    <row r="821" spans="1:21" ht="15.75" customHeight="1" x14ac:dyDescent="0.25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</row>
    <row r="822" spans="1:21" ht="15.75" customHeight="1" x14ac:dyDescent="0.25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</row>
    <row r="823" spans="1:21" ht="15.75" customHeight="1" x14ac:dyDescent="0.25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</row>
    <row r="824" spans="1:21" ht="15.75" customHeight="1" x14ac:dyDescent="0.25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</row>
    <row r="825" spans="1:21" ht="15.75" customHeight="1" x14ac:dyDescent="0.25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</row>
    <row r="826" spans="1:21" ht="15.75" customHeight="1" x14ac:dyDescent="0.25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</row>
    <row r="827" spans="1:21" ht="15.75" customHeight="1" x14ac:dyDescent="0.25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</row>
    <row r="828" spans="1:21" ht="15.75" customHeight="1" x14ac:dyDescent="0.25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</row>
    <row r="829" spans="1:21" ht="15.75" customHeight="1" x14ac:dyDescent="0.25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</row>
    <row r="830" spans="1:21" ht="15.75" customHeight="1" x14ac:dyDescent="0.25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</row>
    <row r="831" spans="1:21" ht="15.75" customHeight="1" x14ac:dyDescent="0.25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</row>
    <row r="832" spans="1:21" ht="15.75" customHeight="1" x14ac:dyDescent="0.25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</row>
    <row r="833" spans="1:21" ht="15.75" customHeight="1" x14ac:dyDescent="0.25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</row>
    <row r="834" spans="1:21" ht="15.75" customHeight="1" x14ac:dyDescent="0.25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</row>
    <row r="835" spans="1:21" ht="15.75" customHeight="1" x14ac:dyDescent="0.25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</row>
    <row r="836" spans="1:21" ht="15.75" customHeight="1" x14ac:dyDescent="0.25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</row>
    <row r="837" spans="1:21" ht="15.75" customHeight="1" x14ac:dyDescent="0.25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</row>
    <row r="838" spans="1:21" ht="15.75" customHeight="1" x14ac:dyDescent="0.25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</row>
    <row r="839" spans="1:21" ht="15.75" customHeight="1" x14ac:dyDescent="0.25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</row>
    <row r="840" spans="1:21" ht="15.75" customHeight="1" x14ac:dyDescent="0.25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</row>
    <row r="841" spans="1:21" ht="15.75" customHeight="1" x14ac:dyDescent="0.25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</row>
    <row r="842" spans="1:21" ht="15.75" customHeight="1" x14ac:dyDescent="0.25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</row>
    <row r="843" spans="1:21" ht="15.75" customHeight="1" x14ac:dyDescent="0.25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</row>
    <row r="844" spans="1:21" ht="15.75" customHeight="1" x14ac:dyDescent="0.25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</row>
    <row r="845" spans="1:21" ht="15.75" customHeight="1" x14ac:dyDescent="0.25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</row>
    <row r="846" spans="1:21" ht="15.75" customHeight="1" x14ac:dyDescent="0.25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</row>
    <row r="847" spans="1:21" ht="15.75" customHeight="1" x14ac:dyDescent="0.25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</row>
    <row r="848" spans="1:21" ht="15.75" customHeight="1" x14ac:dyDescent="0.25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</row>
    <row r="849" spans="1:21" ht="15.75" customHeight="1" x14ac:dyDescent="0.25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</row>
    <row r="850" spans="1:21" ht="15.75" customHeight="1" x14ac:dyDescent="0.25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</row>
    <row r="851" spans="1:21" ht="15.75" customHeight="1" x14ac:dyDescent="0.25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</row>
    <row r="852" spans="1:21" ht="15.75" customHeight="1" x14ac:dyDescent="0.25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</row>
    <row r="853" spans="1:21" ht="15.75" customHeight="1" x14ac:dyDescent="0.25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</row>
    <row r="854" spans="1:21" ht="15.75" customHeight="1" x14ac:dyDescent="0.25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</row>
    <row r="855" spans="1:21" ht="15.75" customHeight="1" x14ac:dyDescent="0.25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</row>
    <row r="856" spans="1:21" ht="15.75" customHeight="1" x14ac:dyDescent="0.25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</row>
    <row r="857" spans="1:21" ht="15.75" customHeight="1" x14ac:dyDescent="0.25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</row>
    <row r="858" spans="1:21" ht="15.75" customHeight="1" x14ac:dyDescent="0.25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</row>
    <row r="859" spans="1:21" ht="15.75" customHeight="1" x14ac:dyDescent="0.25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</row>
    <row r="860" spans="1:21" ht="15.75" customHeight="1" x14ac:dyDescent="0.25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</row>
    <row r="861" spans="1:21" ht="15.75" customHeight="1" x14ac:dyDescent="0.25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</row>
    <row r="862" spans="1:21" ht="15.75" customHeight="1" x14ac:dyDescent="0.25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</row>
    <row r="863" spans="1:21" ht="15.75" customHeight="1" x14ac:dyDescent="0.25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</row>
    <row r="864" spans="1:21" ht="15.75" customHeight="1" x14ac:dyDescent="0.25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</row>
    <row r="865" spans="1:21" ht="15.75" customHeight="1" x14ac:dyDescent="0.25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</row>
    <row r="866" spans="1:21" ht="15.75" customHeight="1" x14ac:dyDescent="0.25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</row>
    <row r="867" spans="1:21" ht="15.75" customHeight="1" x14ac:dyDescent="0.25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</row>
    <row r="868" spans="1:21" ht="15.75" customHeight="1" x14ac:dyDescent="0.25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</row>
    <row r="869" spans="1:21" ht="15.75" customHeight="1" x14ac:dyDescent="0.25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</row>
    <row r="870" spans="1:21" ht="15.75" customHeight="1" x14ac:dyDescent="0.25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</row>
    <row r="871" spans="1:21" ht="15.75" customHeight="1" x14ac:dyDescent="0.25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</row>
    <row r="872" spans="1:21" ht="15.75" customHeight="1" x14ac:dyDescent="0.25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</row>
    <row r="873" spans="1:21" ht="15.75" customHeight="1" x14ac:dyDescent="0.25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</row>
    <row r="874" spans="1:21" ht="15.75" customHeight="1" x14ac:dyDescent="0.25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</row>
    <row r="875" spans="1:21" ht="15.75" customHeight="1" x14ac:dyDescent="0.25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</row>
    <row r="876" spans="1:21" ht="15.75" customHeight="1" x14ac:dyDescent="0.25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</row>
    <row r="877" spans="1:21" ht="15.75" customHeight="1" x14ac:dyDescent="0.25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</row>
    <row r="878" spans="1:21" ht="15.75" customHeight="1" x14ac:dyDescent="0.25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</row>
    <row r="879" spans="1:21" ht="15.75" customHeight="1" x14ac:dyDescent="0.25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</row>
    <row r="880" spans="1:21" ht="15.75" customHeight="1" x14ac:dyDescent="0.25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</row>
    <row r="881" spans="1:21" ht="15.75" customHeight="1" x14ac:dyDescent="0.25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</row>
    <row r="882" spans="1:21" ht="15.75" customHeight="1" x14ac:dyDescent="0.25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</row>
    <row r="883" spans="1:21" ht="15.75" customHeight="1" x14ac:dyDescent="0.25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</row>
    <row r="884" spans="1:21" ht="15.75" customHeight="1" x14ac:dyDescent="0.25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</row>
    <row r="885" spans="1:21" ht="15.75" customHeight="1" x14ac:dyDescent="0.25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</row>
    <row r="886" spans="1:21" ht="15.75" customHeight="1" x14ac:dyDescent="0.25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</row>
    <row r="887" spans="1:21" ht="15.75" customHeight="1" x14ac:dyDescent="0.25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</row>
    <row r="888" spans="1:21" ht="15.75" customHeight="1" x14ac:dyDescent="0.25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</row>
    <row r="889" spans="1:21" ht="15.75" customHeight="1" x14ac:dyDescent="0.25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</row>
    <row r="890" spans="1:21" ht="15.75" customHeight="1" x14ac:dyDescent="0.25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</row>
    <row r="891" spans="1:21" ht="15.75" customHeight="1" x14ac:dyDescent="0.25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</row>
    <row r="892" spans="1:21" ht="15.75" customHeight="1" x14ac:dyDescent="0.25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</row>
    <row r="893" spans="1:21" ht="15.75" customHeight="1" x14ac:dyDescent="0.25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</row>
    <row r="894" spans="1:21" ht="15.75" customHeight="1" x14ac:dyDescent="0.25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</row>
    <row r="895" spans="1:21" ht="15.75" customHeight="1" x14ac:dyDescent="0.25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</row>
    <row r="896" spans="1:21" ht="15.75" customHeight="1" x14ac:dyDescent="0.25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</row>
    <row r="897" spans="1:21" ht="15.75" customHeight="1" x14ac:dyDescent="0.25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</row>
    <row r="898" spans="1:21" ht="15.75" customHeight="1" x14ac:dyDescent="0.25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</row>
    <row r="899" spans="1:21" ht="15.75" customHeight="1" x14ac:dyDescent="0.25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</row>
    <row r="900" spans="1:21" ht="15.75" customHeight="1" x14ac:dyDescent="0.25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</row>
    <row r="901" spans="1:21" ht="15.75" customHeight="1" x14ac:dyDescent="0.25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</row>
    <row r="902" spans="1:21" ht="15.75" customHeight="1" x14ac:dyDescent="0.25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</row>
    <row r="903" spans="1:21" ht="15.75" customHeight="1" x14ac:dyDescent="0.25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</row>
    <row r="904" spans="1:21" ht="15.75" customHeight="1" x14ac:dyDescent="0.25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</row>
    <row r="905" spans="1:21" ht="15.75" customHeight="1" x14ac:dyDescent="0.25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</row>
    <row r="906" spans="1:21" ht="15.75" customHeight="1" x14ac:dyDescent="0.25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</row>
    <row r="907" spans="1:21" ht="15.75" customHeight="1" x14ac:dyDescent="0.25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</row>
    <row r="908" spans="1:21" ht="15.75" customHeight="1" x14ac:dyDescent="0.25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</row>
    <row r="909" spans="1:21" ht="15.75" customHeight="1" x14ac:dyDescent="0.25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</row>
    <row r="910" spans="1:21" ht="15.75" customHeight="1" x14ac:dyDescent="0.25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</row>
    <row r="911" spans="1:21" ht="15.75" customHeight="1" x14ac:dyDescent="0.25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</row>
    <row r="912" spans="1:21" ht="15.75" customHeight="1" x14ac:dyDescent="0.25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</row>
    <row r="913" spans="1:21" ht="15.75" customHeight="1" x14ac:dyDescent="0.25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</row>
    <row r="914" spans="1:21" ht="15.75" customHeight="1" x14ac:dyDescent="0.25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</row>
    <row r="915" spans="1:21" ht="15.75" customHeight="1" x14ac:dyDescent="0.25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</row>
    <row r="916" spans="1:21" ht="15.75" customHeight="1" x14ac:dyDescent="0.25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</row>
    <row r="917" spans="1:21" ht="15.75" customHeight="1" x14ac:dyDescent="0.25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</row>
    <row r="918" spans="1:21" ht="15.75" customHeight="1" x14ac:dyDescent="0.25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</row>
    <row r="919" spans="1:21" ht="15.75" customHeight="1" x14ac:dyDescent="0.25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</row>
    <row r="920" spans="1:21" ht="15.75" customHeight="1" x14ac:dyDescent="0.25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</row>
    <row r="921" spans="1:21" ht="15.75" customHeight="1" x14ac:dyDescent="0.25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</row>
    <row r="922" spans="1:21" ht="15.75" customHeight="1" x14ac:dyDescent="0.25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</row>
    <row r="923" spans="1:21" ht="15.75" customHeight="1" x14ac:dyDescent="0.25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</row>
    <row r="924" spans="1:21" ht="15.75" customHeight="1" x14ac:dyDescent="0.25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</row>
    <row r="925" spans="1:21" ht="15.75" customHeight="1" x14ac:dyDescent="0.25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</row>
    <row r="926" spans="1:21" ht="15.75" customHeight="1" x14ac:dyDescent="0.25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</row>
    <row r="927" spans="1:21" ht="15.75" customHeight="1" x14ac:dyDescent="0.25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</row>
    <row r="928" spans="1:21" ht="15.75" customHeight="1" x14ac:dyDescent="0.25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</row>
    <row r="929" spans="1:21" ht="15.75" customHeight="1" x14ac:dyDescent="0.25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</row>
    <row r="930" spans="1:21" ht="15.75" customHeight="1" x14ac:dyDescent="0.25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</row>
    <row r="931" spans="1:21" ht="15.75" customHeight="1" x14ac:dyDescent="0.25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</row>
    <row r="932" spans="1:21" ht="15.75" customHeight="1" x14ac:dyDescent="0.25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</row>
    <row r="933" spans="1:21" ht="15.75" customHeight="1" x14ac:dyDescent="0.25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</row>
    <row r="934" spans="1:21" ht="15.75" customHeight="1" x14ac:dyDescent="0.25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</row>
    <row r="935" spans="1:21" ht="15.75" customHeight="1" x14ac:dyDescent="0.25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</row>
    <row r="936" spans="1:21" ht="15.75" customHeight="1" x14ac:dyDescent="0.25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</row>
    <row r="937" spans="1:21" ht="15.75" customHeight="1" x14ac:dyDescent="0.25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</row>
    <row r="938" spans="1:21" ht="15.75" customHeight="1" x14ac:dyDescent="0.25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</row>
    <row r="939" spans="1:21" ht="15.75" customHeight="1" x14ac:dyDescent="0.25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</row>
    <row r="940" spans="1:21" ht="15.75" customHeight="1" x14ac:dyDescent="0.25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</row>
    <row r="941" spans="1:21" ht="15.75" customHeight="1" x14ac:dyDescent="0.25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</row>
    <row r="942" spans="1:21" ht="15.75" customHeight="1" x14ac:dyDescent="0.25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</row>
    <row r="943" spans="1:21" ht="15.75" customHeight="1" x14ac:dyDescent="0.25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</row>
    <row r="944" spans="1:21" ht="15.75" customHeight="1" x14ac:dyDescent="0.25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</row>
    <row r="945" spans="1:21" ht="15.75" customHeight="1" x14ac:dyDescent="0.25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</row>
    <row r="946" spans="1:21" ht="15.75" customHeight="1" x14ac:dyDescent="0.25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</row>
    <row r="947" spans="1:21" ht="15.75" customHeight="1" x14ac:dyDescent="0.25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</row>
    <row r="948" spans="1:21" ht="15.75" customHeight="1" x14ac:dyDescent="0.25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</row>
    <row r="949" spans="1:21" ht="15.75" customHeight="1" x14ac:dyDescent="0.25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</row>
    <row r="950" spans="1:21" ht="15.75" customHeight="1" x14ac:dyDescent="0.25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</row>
    <row r="951" spans="1:21" ht="15.75" customHeight="1" x14ac:dyDescent="0.25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</row>
    <row r="952" spans="1:21" ht="15.75" customHeight="1" x14ac:dyDescent="0.25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</row>
    <row r="953" spans="1:21" ht="15.75" customHeight="1" x14ac:dyDescent="0.25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</row>
    <row r="954" spans="1:21" ht="15.75" customHeight="1" x14ac:dyDescent="0.25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</row>
    <row r="955" spans="1:21" ht="15.75" customHeight="1" x14ac:dyDescent="0.25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</row>
    <row r="956" spans="1:21" ht="15.75" customHeight="1" x14ac:dyDescent="0.25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</row>
    <row r="957" spans="1:21" ht="15.75" customHeight="1" x14ac:dyDescent="0.25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</row>
    <row r="958" spans="1:21" ht="15.75" customHeight="1" x14ac:dyDescent="0.25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</row>
    <row r="959" spans="1:21" ht="15.75" customHeight="1" x14ac:dyDescent="0.25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</row>
    <row r="960" spans="1:21" ht="15.75" customHeight="1" x14ac:dyDescent="0.25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</row>
    <row r="961" spans="1:21" ht="15.75" customHeight="1" x14ac:dyDescent="0.25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</row>
    <row r="962" spans="1:21" ht="15.75" customHeight="1" x14ac:dyDescent="0.25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</row>
    <row r="963" spans="1:21" ht="15.75" customHeight="1" x14ac:dyDescent="0.25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</row>
    <row r="964" spans="1:21" ht="15.75" customHeight="1" x14ac:dyDescent="0.25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</row>
    <row r="965" spans="1:21" ht="15.75" customHeight="1" x14ac:dyDescent="0.25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</row>
    <row r="966" spans="1:21" ht="15.75" customHeight="1" x14ac:dyDescent="0.25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</row>
    <row r="967" spans="1:21" ht="15" customHeight="1" x14ac:dyDescent="0.25">
      <c r="L967" s="156"/>
    </row>
    <row r="968" spans="1:21" ht="15" customHeight="1" x14ac:dyDescent="0.25">
      <c r="L968" s="156"/>
    </row>
    <row r="969" spans="1:21" ht="15" customHeight="1" x14ac:dyDescent="0.25">
      <c r="L969" s="156"/>
    </row>
    <row r="970" spans="1:21" ht="15" customHeight="1" x14ac:dyDescent="0.25">
      <c r="L970" s="156"/>
    </row>
    <row r="971" spans="1:21" ht="15" customHeight="1" x14ac:dyDescent="0.25">
      <c r="L971" s="156"/>
    </row>
    <row r="972" spans="1:21" ht="15" customHeight="1" x14ac:dyDescent="0.25">
      <c r="L972" s="156"/>
    </row>
    <row r="973" spans="1:21" ht="15" customHeight="1" x14ac:dyDescent="0.25">
      <c r="L973" s="156"/>
    </row>
    <row r="974" spans="1:21" ht="15" customHeight="1" x14ac:dyDescent="0.25">
      <c r="L974" s="156"/>
    </row>
    <row r="975" spans="1:21" ht="15" customHeight="1" x14ac:dyDescent="0.25">
      <c r="L975" s="156"/>
    </row>
    <row r="976" spans="1:21" ht="15" customHeight="1" x14ac:dyDescent="0.25">
      <c r="L976" s="156"/>
    </row>
    <row r="977" spans="12:12" ht="15" customHeight="1" x14ac:dyDescent="0.25">
      <c r="L977" s="156"/>
    </row>
    <row r="978" spans="12:12" ht="15" customHeight="1" x14ac:dyDescent="0.25">
      <c r="L978" s="156"/>
    </row>
    <row r="979" spans="12:12" ht="15" customHeight="1" x14ac:dyDescent="0.25">
      <c r="L979" s="156"/>
    </row>
    <row r="980" spans="12:12" ht="15" customHeight="1" x14ac:dyDescent="0.25">
      <c r="L980" s="156"/>
    </row>
    <row r="981" spans="12:12" ht="15" customHeight="1" x14ac:dyDescent="0.25">
      <c r="L981" s="156"/>
    </row>
  </sheetData>
  <mergeCells count="12">
    <mergeCell ref="A1:P8"/>
    <mergeCell ref="A9:C36"/>
    <mergeCell ref="E15:M17"/>
    <mergeCell ref="F19:J19"/>
    <mergeCell ref="F21:J21"/>
    <mergeCell ref="F23:J23"/>
    <mergeCell ref="F25:J25"/>
    <mergeCell ref="F27:J27"/>
    <mergeCell ref="F29:J29"/>
    <mergeCell ref="F31:J31"/>
    <mergeCell ref="F33:J33"/>
    <mergeCell ref="F35:J35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ad_fornec_comp">
                <anchor moveWithCells="1" sizeWithCells="1">
                  <from>
                    <xdr:col>11</xdr:col>
                    <xdr:colOff>2762250</xdr:colOff>
                    <xdr:row>32</xdr:row>
                    <xdr:rowOff>152400</xdr:rowOff>
                  </from>
                  <to>
                    <xdr:col>11</xdr:col>
                    <xdr:colOff>4667250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BAA65-C077-409D-A85D-040EE8763F80}">
  <sheetPr codeName="Planilha1"/>
  <dimension ref="A1:P21"/>
  <sheetViews>
    <sheetView zoomScale="70" zoomScaleNormal="70" workbookViewId="0">
      <selection activeCell="N22" sqref="N22"/>
    </sheetView>
  </sheetViews>
  <sheetFormatPr defaultColWidth="9.140625" defaultRowHeight="15" x14ac:dyDescent="0.25"/>
  <cols>
    <col min="1" max="1" width="27.140625" style="1" customWidth="1"/>
    <col min="2" max="2" width="19.140625" style="1" bestFit="1" customWidth="1"/>
    <col min="3" max="3" width="9.140625" style="1" customWidth="1"/>
    <col min="4" max="4" width="19.140625" style="1" customWidth="1"/>
    <col min="5" max="5" width="19.85546875" style="1" customWidth="1"/>
    <col min="6" max="6" width="9.140625" style="1"/>
    <col min="7" max="7" width="9.140625" style="1" customWidth="1"/>
    <col min="8" max="8" width="26.85546875" style="1" bestFit="1" customWidth="1"/>
    <col min="9" max="10" width="23.42578125" style="1" customWidth="1"/>
    <col min="11" max="11" width="9.140625" style="1" customWidth="1"/>
    <col min="12" max="12" width="18.5703125" style="1" customWidth="1"/>
    <col min="13" max="13" width="18" style="1" customWidth="1"/>
    <col min="14" max="14" width="16" style="1" customWidth="1"/>
    <col min="15" max="16384" width="9.140625" style="1"/>
  </cols>
  <sheetData>
    <row r="1" spans="1:16" ht="15" customHeight="1" x14ac:dyDescent="0.25">
      <c r="A1" s="617" t="s">
        <v>236</v>
      </c>
      <c r="B1" s="617"/>
      <c r="C1" s="614"/>
      <c r="D1" s="617" t="s">
        <v>237</v>
      </c>
      <c r="E1" s="617"/>
      <c r="F1" s="617"/>
      <c r="G1" s="618"/>
      <c r="H1" s="617" t="s">
        <v>238</v>
      </c>
      <c r="I1" s="617"/>
      <c r="J1" s="617"/>
      <c r="L1" s="617" t="s">
        <v>1</v>
      </c>
      <c r="M1" s="617"/>
      <c r="O1" s="12" t="s">
        <v>246</v>
      </c>
      <c r="P1" s="12" t="s">
        <v>11</v>
      </c>
    </row>
    <row r="2" spans="1:16" x14ac:dyDescent="0.25">
      <c r="A2" s="620"/>
      <c r="B2" s="621"/>
      <c r="C2" s="614"/>
      <c r="D2" s="620"/>
      <c r="E2" s="627"/>
      <c r="F2" s="621"/>
      <c r="G2" s="618"/>
      <c r="H2" s="616"/>
      <c r="I2" s="616"/>
      <c r="J2" s="616"/>
      <c r="L2" s="616"/>
      <c r="M2" s="616"/>
      <c r="O2" s="12" t="s">
        <v>253</v>
      </c>
      <c r="P2" s="12" t="s">
        <v>281</v>
      </c>
    </row>
    <row r="3" spans="1:16" x14ac:dyDescent="0.25">
      <c r="A3" s="604"/>
      <c r="B3" s="605"/>
      <c r="C3" s="614"/>
      <c r="D3" s="604"/>
      <c r="E3" s="628"/>
      <c r="F3" s="605"/>
      <c r="G3" s="618"/>
      <c r="H3" s="616"/>
      <c r="I3" s="616"/>
      <c r="J3" s="616"/>
      <c r="L3" s="616"/>
      <c r="M3" s="616"/>
      <c r="O3" s="12" t="s">
        <v>258</v>
      </c>
      <c r="P3" s="12" t="s">
        <v>283</v>
      </c>
    </row>
    <row r="4" spans="1:16" x14ac:dyDescent="0.25">
      <c r="A4" s="619" t="s">
        <v>239</v>
      </c>
      <c r="B4" s="619"/>
      <c r="C4" s="614"/>
      <c r="D4" s="619" t="s">
        <v>240</v>
      </c>
      <c r="E4" s="619"/>
      <c r="F4" s="619"/>
      <c r="G4" s="618"/>
      <c r="H4" s="2" t="s">
        <v>241</v>
      </c>
      <c r="I4" s="2" t="s">
        <v>12</v>
      </c>
      <c r="J4" s="2" t="s">
        <v>242</v>
      </c>
      <c r="L4" s="5" t="s">
        <v>243</v>
      </c>
      <c r="M4" s="5" t="s">
        <v>244</v>
      </c>
      <c r="O4" s="12" t="s">
        <v>270</v>
      </c>
      <c r="P4" s="7"/>
    </row>
    <row r="5" spans="1:16" x14ac:dyDescent="0.25">
      <c r="A5" s="7" t="s">
        <v>81</v>
      </c>
      <c r="B5" s="7" t="s">
        <v>245</v>
      </c>
      <c r="D5" s="8" t="s">
        <v>246</v>
      </c>
      <c r="E5" s="7" t="s">
        <v>247</v>
      </c>
      <c r="F5" s="7" t="s">
        <v>248</v>
      </c>
      <c r="H5" s="12" t="s">
        <v>249</v>
      </c>
      <c r="I5" s="13" t="s">
        <v>250</v>
      </c>
      <c r="J5" s="13">
        <v>42240</v>
      </c>
      <c r="L5" s="8" t="s">
        <v>251</v>
      </c>
      <c r="M5" s="9">
        <v>20800</v>
      </c>
      <c r="O5" s="12" t="s">
        <v>271</v>
      </c>
      <c r="P5" s="7"/>
    </row>
    <row r="6" spans="1:16" x14ac:dyDescent="0.25">
      <c r="A6" s="7" t="s">
        <v>252</v>
      </c>
      <c r="B6" s="10">
        <v>0.4</v>
      </c>
      <c r="D6" s="8" t="s">
        <v>253</v>
      </c>
      <c r="E6" s="8">
        <v>325</v>
      </c>
      <c r="F6" s="8">
        <v>334</v>
      </c>
      <c r="H6" s="12" t="s">
        <v>254</v>
      </c>
      <c r="I6" s="13" t="s">
        <v>255</v>
      </c>
      <c r="J6" s="13">
        <v>42240</v>
      </c>
      <c r="L6" s="7" t="s">
        <v>256</v>
      </c>
      <c r="M6" s="8">
        <v>450</v>
      </c>
    </row>
    <row r="7" spans="1:16" ht="15.75" thickBot="1" x14ac:dyDescent="0.3">
      <c r="A7" s="7" t="s">
        <v>257</v>
      </c>
      <c r="B7" s="10">
        <v>0.25</v>
      </c>
      <c r="D7" s="7" t="s">
        <v>258</v>
      </c>
      <c r="E7" s="8">
        <v>350</v>
      </c>
      <c r="F7" s="8">
        <v>384</v>
      </c>
      <c r="H7" s="12" t="s">
        <v>259</v>
      </c>
      <c r="I7" s="13" t="s">
        <v>260</v>
      </c>
      <c r="J7" s="13">
        <v>42240</v>
      </c>
      <c r="L7" s="615"/>
      <c r="M7" s="615"/>
    </row>
    <row r="8" spans="1:16" ht="15" customHeight="1" x14ac:dyDescent="0.25">
      <c r="A8" s="7" t="s">
        <v>261</v>
      </c>
      <c r="B8" s="10">
        <v>0.25</v>
      </c>
      <c r="D8" s="624"/>
      <c r="E8" s="629"/>
      <c r="F8" s="625"/>
      <c r="H8" s="12" t="s">
        <v>262</v>
      </c>
      <c r="I8" s="13" t="s">
        <v>263</v>
      </c>
      <c r="J8" s="13">
        <v>42240</v>
      </c>
      <c r="L8" s="606" t="s">
        <v>264</v>
      </c>
      <c r="M8" s="607"/>
    </row>
    <row r="9" spans="1:16" x14ac:dyDescent="0.25">
      <c r="A9" s="7" t="s">
        <v>265</v>
      </c>
      <c r="B9" s="10">
        <v>0.1</v>
      </c>
      <c r="D9" s="622" t="s">
        <v>266</v>
      </c>
      <c r="E9" s="626"/>
      <c r="F9" s="623"/>
      <c r="H9" s="15"/>
      <c r="I9" s="17"/>
      <c r="J9" s="16"/>
      <c r="L9" s="608"/>
      <c r="M9" s="609"/>
    </row>
    <row r="10" spans="1:16" ht="15.75" thickBot="1" x14ac:dyDescent="0.3">
      <c r="A10" s="624"/>
      <c r="B10" s="625"/>
      <c r="D10" s="7" t="s">
        <v>246</v>
      </c>
      <c r="E10" s="7" t="s">
        <v>247</v>
      </c>
      <c r="F10" s="7" t="s">
        <v>248</v>
      </c>
      <c r="H10" s="3" t="s">
        <v>267</v>
      </c>
      <c r="I10" s="3" t="s">
        <v>12</v>
      </c>
      <c r="J10" s="3" t="s">
        <v>268</v>
      </c>
      <c r="L10" s="610"/>
      <c r="M10" s="611"/>
    </row>
    <row r="11" spans="1:16" ht="15.75" thickBot="1" x14ac:dyDescent="0.3">
      <c r="A11" s="622" t="s">
        <v>269</v>
      </c>
      <c r="B11" s="623"/>
      <c r="D11" s="7" t="s">
        <v>270</v>
      </c>
      <c r="E11" s="8">
        <v>700</v>
      </c>
      <c r="F11" s="8">
        <v>184</v>
      </c>
      <c r="H11" s="12" t="s">
        <v>249</v>
      </c>
      <c r="I11" s="13" t="s">
        <v>250</v>
      </c>
      <c r="J11" s="13">
        <f>(Produtividade!K4*F12)*1.05</f>
        <v>793800</v>
      </c>
      <c r="L11" s="614"/>
      <c r="M11" s="614"/>
    </row>
    <row r="12" spans="1:16" ht="15.75" thickBot="1" x14ac:dyDescent="0.3">
      <c r="A12" s="7" t="s">
        <v>81</v>
      </c>
      <c r="B12" s="7" t="s">
        <v>245</v>
      </c>
      <c r="D12" s="7" t="s">
        <v>271</v>
      </c>
      <c r="E12" s="8">
        <v>800</v>
      </c>
      <c r="F12" s="8">
        <v>210</v>
      </c>
      <c r="H12" s="12" t="s">
        <v>272</v>
      </c>
      <c r="I12" s="13" t="s">
        <v>273</v>
      </c>
      <c r="J12" s="13">
        <f>(Produtividade!K4*F12)*1.05</f>
        <v>793800</v>
      </c>
      <c r="L12" s="612" t="s">
        <v>274</v>
      </c>
      <c r="M12" s="613"/>
    </row>
    <row r="13" spans="1:16" x14ac:dyDescent="0.25">
      <c r="A13" s="7" t="s">
        <v>275</v>
      </c>
      <c r="B13" s="10">
        <v>1</v>
      </c>
      <c r="H13" s="12" t="s">
        <v>276</v>
      </c>
      <c r="I13" s="13" t="s">
        <v>277</v>
      </c>
      <c r="J13" s="13">
        <f>(Produtividade!K4*F12)*1.05</f>
        <v>793800</v>
      </c>
    </row>
    <row r="14" spans="1:16" x14ac:dyDescent="0.25">
      <c r="H14" s="12" t="s">
        <v>278</v>
      </c>
      <c r="I14" s="13" t="s">
        <v>279</v>
      </c>
      <c r="J14" s="13">
        <f>(Produtividade!K4*F12)*1.05</f>
        <v>793800</v>
      </c>
    </row>
    <row r="15" spans="1:16" x14ac:dyDescent="0.25">
      <c r="H15" s="15"/>
      <c r="I15" s="17"/>
      <c r="J15" s="16"/>
    </row>
    <row r="16" spans="1:16" x14ac:dyDescent="0.25">
      <c r="H16" s="2" t="s">
        <v>89</v>
      </c>
      <c r="I16" s="4" t="s">
        <v>75</v>
      </c>
      <c r="J16" s="2" t="s">
        <v>280</v>
      </c>
    </row>
    <row r="17" spans="8:10" x14ac:dyDescent="0.25">
      <c r="H17" s="12" t="s">
        <v>281</v>
      </c>
      <c r="I17" s="14" t="s">
        <v>282</v>
      </c>
      <c r="J17" s="13">
        <v>52800</v>
      </c>
    </row>
    <row r="18" spans="8:10" x14ac:dyDescent="0.25">
      <c r="H18" s="12" t="s">
        <v>283</v>
      </c>
      <c r="I18" s="14" t="s">
        <v>284</v>
      </c>
      <c r="J18" s="7"/>
    </row>
    <row r="19" spans="8:10" x14ac:dyDescent="0.25">
      <c r="H19" s="604"/>
      <c r="I19" s="605"/>
      <c r="J19" s="7"/>
    </row>
    <row r="20" spans="8:10" x14ac:dyDescent="0.25">
      <c r="H20" s="2" t="s">
        <v>285</v>
      </c>
      <c r="I20" s="2" t="s">
        <v>242</v>
      </c>
    </row>
    <row r="21" spans="8:10" x14ac:dyDescent="0.25">
      <c r="H21" s="12" t="s">
        <v>286</v>
      </c>
      <c r="I21" s="13">
        <v>42240</v>
      </c>
    </row>
  </sheetData>
  <mergeCells count="21">
    <mergeCell ref="A1:B1"/>
    <mergeCell ref="D4:F4"/>
    <mergeCell ref="A2:B3"/>
    <mergeCell ref="A11:B11"/>
    <mergeCell ref="A10:B10"/>
    <mergeCell ref="D9:F9"/>
    <mergeCell ref="A4:B4"/>
    <mergeCell ref="C1:C4"/>
    <mergeCell ref="D2:F3"/>
    <mergeCell ref="D8:F8"/>
    <mergeCell ref="D1:F1"/>
    <mergeCell ref="L2:M3"/>
    <mergeCell ref="L1:M1"/>
    <mergeCell ref="G1:G4"/>
    <mergeCell ref="H1:J1"/>
    <mergeCell ref="H2:J3"/>
    <mergeCell ref="H19:I19"/>
    <mergeCell ref="L8:M10"/>
    <mergeCell ref="L12:M12"/>
    <mergeCell ref="L11:M11"/>
    <mergeCell ref="L7:M7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66C8C-63EA-47F7-A97B-E5F48F37DC3A}">
  <sheetPr codeName="Planilha10"/>
  <dimension ref="A1:AA28"/>
  <sheetViews>
    <sheetView zoomScale="70" zoomScaleNormal="70" workbookViewId="0">
      <selection sqref="A1:AA7"/>
    </sheetView>
  </sheetViews>
  <sheetFormatPr defaultColWidth="9.140625" defaultRowHeight="15" x14ac:dyDescent="0.25"/>
  <cols>
    <col min="1" max="16384" width="9.140625" style="1"/>
  </cols>
  <sheetData>
    <row r="1" spans="1:27" ht="15" customHeight="1" x14ac:dyDescent="0.25">
      <c r="A1" s="630" t="s">
        <v>92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  <c r="O1" s="630"/>
      <c r="P1" s="630"/>
      <c r="Q1" s="630"/>
      <c r="R1" s="630"/>
      <c r="S1" s="630"/>
      <c r="T1" s="630"/>
      <c r="U1" s="630"/>
      <c r="V1" s="630"/>
      <c r="W1" s="630"/>
      <c r="X1" s="630"/>
      <c r="Y1" s="630"/>
      <c r="Z1" s="630"/>
      <c r="AA1" s="630"/>
    </row>
    <row r="2" spans="1:27" ht="15" customHeight="1" x14ac:dyDescent="0.25">
      <c r="A2" s="630"/>
      <c r="B2" s="630"/>
      <c r="C2" s="630"/>
      <c r="D2" s="630"/>
      <c r="E2" s="630"/>
      <c r="F2" s="630"/>
      <c r="G2" s="630"/>
      <c r="H2" s="630"/>
      <c r="I2" s="630"/>
      <c r="J2" s="630"/>
      <c r="K2" s="630"/>
      <c r="L2" s="630"/>
      <c r="M2" s="630"/>
      <c r="N2" s="630"/>
      <c r="O2" s="630"/>
      <c r="P2" s="630"/>
      <c r="Q2" s="630"/>
      <c r="R2" s="630"/>
      <c r="S2" s="630"/>
      <c r="T2" s="630"/>
      <c r="U2" s="630"/>
      <c r="V2" s="630"/>
      <c r="W2" s="630"/>
      <c r="X2" s="630"/>
      <c r="Y2" s="630"/>
      <c r="Z2" s="630"/>
      <c r="AA2" s="630"/>
    </row>
    <row r="3" spans="1:27" ht="15" customHeight="1" x14ac:dyDescent="0.25">
      <c r="A3" s="630"/>
      <c r="B3" s="630"/>
      <c r="C3" s="630"/>
      <c r="D3" s="630"/>
      <c r="E3" s="630"/>
      <c r="F3" s="630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30"/>
      <c r="Z3" s="630"/>
      <c r="AA3" s="630"/>
    </row>
    <row r="4" spans="1:27" ht="15" customHeight="1" x14ac:dyDescent="0.25">
      <c r="A4" s="630"/>
      <c r="B4" s="630"/>
      <c r="C4" s="630"/>
      <c r="D4" s="630"/>
      <c r="E4" s="630"/>
      <c r="F4" s="630"/>
      <c r="G4" s="630"/>
      <c r="H4" s="630"/>
      <c r="I4" s="630"/>
      <c r="J4" s="630"/>
      <c r="K4" s="630"/>
      <c r="L4" s="630"/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  <c r="Z4" s="630"/>
      <c r="AA4" s="630"/>
    </row>
    <row r="5" spans="1:27" ht="15" customHeight="1" x14ac:dyDescent="0.25">
      <c r="A5" s="630"/>
      <c r="B5" s="630"/>
      <c r="C5" s="630"/>
      <c r="D5" s="630"/>
      <c r="E5" s="630"/>
      <c r="F5" s="630"/>
      <c r="G5" s="630"/>
      <c r="H5" s="630"/>
      <c r="I5" s="630"/>
      <c r="J5" s="630"/>
      <c r="K5" s="630"/>
      <c r="L5" s="630"/>
      <c r="M5" s="630"/>
      <c r="N5" s="630"/>
      <c r="O5" s="630"/>
      <c r="P5" s="630"/>
      <c r="Q5" s="630"/>
      <c r="R5" s="630"/>
      <c r="S5" s="630"/>
      <c r="T5" s="630"/>
      <c r="U5" s="630"/>
      <c r="V5" s="630"/>
      <c r="W5" s="630"/>
      <c r="X5" s="630"/>
      <c r="Y5" s="630"/>
      <c r="Z5" s="630"/>
      <c r="AA5" s="630"/>
    </row>
    <row r="6" spans="1:27" ht="15" customHeight="1" x14ac:dyDescent="0.25">
      <c r="A6" s="630"/>
      <c r="B6" s="630"/>
      <c r="C6" s="630"/>
      <c r="D6" s="630"/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0"/>
      <c r="Q6" s="630"/>
      <c r="R6" s="630"/>
      <c r="S6" s="630"/>
      <c r="T6" s="630"/>
      <c r="U6" s="630"/>
      <c r="V6" s="630"/>
      <c r="W6" s="630"/>
      <c r="X6" s="630"/>
      <c r="Y6" s="630"/>
      <c r="Z6" s="630"/>
      <c r="AA6" s="630"/>
    </row>
    <row r="7" spans="1:27" x14ac:dyDescent="0.25">
      <c r="A7" s="630"/>
      <c r="B7" s="630"/>
      <c r="C7" s="630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0"/>
      <c r="Q7" s="630"/>
      <c r="R7" s="630"/>
      <c r="S7" s="630"/>
      <c r="T7" s="630"/>
      <c r="U7" s="630"/>
      <c r="V7" s="630"/>
      <c r="W7" s="630"/>
      <c r="X7" s="630"/>
      <c r="Y7" s="630"/>
      <c r="Z7" s="630"/>
      <c r="AA7" s="630"/>
    </row>
    <row r="9" spans="1:27" ht="20.25" x14ac:dyDescent="0.3">
      <c r="A9" s="631" t="s">
        <v>287</v>
      </c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  <c r="U9" s="631"/>
      <c r="V9" s="631"/>
      <c r="W9" s="631"/>
      <c r="X9" s="631"/>
      <c r="Y9" s="631"/>
      <c r="Z9" s="631"/>
      <c r="AA9" s="631"/>
    </row>
    <row r="15" spans="1:27" x14ac:dyDescent="0.25">
      <c r="S15"/>
    </row>
    <row r="17" spans="5:8" x14ac:dyDescent="0.25">
      <c r="E17" s="632"/>
      <c r="F17" s="633"/>
      <c r="G17" s="633"/>
      <c r="H17" s="633"/>
    </row>
    <row r="18" spans="5:8" x14ac:dyDescent="0.25">
      <c r="E18" s="633"/>
      <c r="F18" s="633"/>
      <c r="G18" s="633"/>
      <c r="H18" s="633"/>
    </row>
    <row r="28" spans="5:8" x14ac:dyDescent="0.25">
      <c r="F28"/>
    </row>
  </sheetData>
  <mergeCells count="3">
    <mergeCell ref="A1:AA7"/>
    <mergeCell ref="A9:AA9"/>
    <mergeCell ref="E17:H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Ir_Porcelana">
                <anchor moveWithCells="1" sizeWithCells="1">
                  <from>
                    <xdr:col>4</xdr:col>
                    <xdr:colOff>304800</xdr:colOff>
                    <xdr:row>26</xdr:row>
                    <xdr:rowOff>85725</xdr:rowOff>
                  </from>
                  <to>
                    <xdr:col>6</xdr:col>
                    <xdr:colOff>390525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print="0" autoFill="0" autoPict="0" macro="[0]!Ir_Acrilico">
                <anchor moveWithCells="1" sizeWithCells="1">
                  <from>
                    <xdr:col>6</xdr:col>
                    <xdr:colOff>485775</xdr:colOff>
                    <xdr:row>26</xdr:row>
                    <xdr:rowOff>76200</xdr:rowOff>
                  </from>
                  <to>
                    <xdr:col>8</xdr:col>
                    <xdr:colOff>600075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print="0" autoFill="0" autoPict="0" macro="[0]!IrEstoque">
                <anchor moveWithCells="1" sizeWithCells="1">
                  <from>
                    <xdr:col>13</xdr:col>
                    <xdr:colOff>38100</xdr:colOff>
                    <xdr:row>19</xdr:row>
                    <xdr:rowOff>76200</xdr:rowOff>
                  </from>
                  <to>
                    <xdr:col>15</xdr:col>
                    <xdr:colOff>342900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6" r:id="rId7" name="Button 4">
              <controlPr defaultSize="0" print="0" autoFill="0" autoPict="0" macro="[0]!IrOrdProd">
                <anchor moveWithCells="1" sizeWithCells="1">
                  <from>
                    <xdr:col>10</xdr:col>
                    <xdr:colOff>247650</xdr:colOff>
                    <xdr:row>19</xdr:row>
                    <xdr:rowOff>85725</xdr:rowOff>
                  </from>
                  <to>
                    <xdr:col>12</xdr:col>
                    <xdr:colOff>552450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7" r:id="rId8" name="Button 5">
              <controlPr defaultSize="0" print="0" autoFill="0" autoPict="0" macro="[0]!ir_RecGastos">
                <anchor moveWithCells="1" sizeWithCells="1">
                  <from>
                    <xdr:col>15</xdr:col>
                    <xdr:colOff>438150</xdr:colOff>
                    <xdr:row>19</xdr:row>
                    <xdr:rowOff>57150</xdr:rowOff>
                  </from>
                  <to>
                    <xdr:col>18</xdr:col>
                    <xdr:colOff>133350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8" r:id="rId9" name="Button 6">
              <controlPr defaultSize="0" print="0" autoFill="0" autoPict="0" macro="[0]!Ir_graf_Por">
                <anchor moveWithCells="1" sizeWithCells="1">
                  <from>
                    <xdr:col>14</xdr:col>
                    <xdr:colOff>114300</xdr:colOff>
                    <xdr:row>29</xdr:row>
                    <xdr:rowOff>104775</xdr:rowOff>
                  </from>
                  <to>
                    <xdr:col>16</xdr:col>
                    <xdr:colOff>409575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9" r:id="rId10" name="Button 7">
              <controlPr defaultSize="0" print="0" autoFill="0" autoPict="0" macro="[0]!Ir_graf_Por_Cor">
                <anchor moveWithCells="1" sizeWithCells="1">
                  <from>
                    <xdr:col>16</xdr:col>
                    <xdr:colOff>485775</xdr:colOff>
                    <xdr:row>29</xdr:row>
                    <xdr:rowOff>104775</xdr:rowOff>
                  </from>
                  <to>
                    <xdr:col>19</xdr:col>
                    <xdr:colOff>190500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0" r:id="rId11" name="Button 8">
              <controlPr defaultSize="0" print="0" autoFill="0" autoPict="0" macro="[0]!Ir_graf_Acri">
                <anchor moveWithCells="1" sizeWithCells="1">
                  <from>
                    <xdr:col>19</xdr:col>
                    <xdr:colOff>257175</xdr:colOff>
                    <xdr:row>29</xdr:row>
                    <xdr:rowOff>104775</xdr:rowOff>
                  </from>
                  <to>
                    <xdr:col>21</xdr:col>
                    <xdr:colOff>561975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1" r:id="rId12" name="Button 9">
              <controlPr defaultSize="0" print="0" autoFill="0" autoPict="0" macro="[0]!Ir_infra">
                <anchor moveWithCells="1" sizeWithCells="1">
                  <from>
                    <xdr:col>18</xdr:col>
                    <xdr:colOff>200025</xdr:colOff>
                    <xdr:row>19</xdr:row>
                    <xdr:rowOff>47625</xdr:rowOff>
                  </from>
                  <to>
                    <xdr:col>20</xdr:col>
                    <xdr:colOff>504825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2" r:id="rId13" name="Button 10">
              <controlPr defaultSize="0" print="0" autoFill="0" autoPict="0" macro="[0]!Ir_maqui">
                <anchor moveWithCells="1" sizeWithCells="1">
                  <from>
                    <xdr:col>20</xdr:col>
                    <xdr:colOff>581025</xdr:colOff>
                    <xdr:row>19</xdr:row>
                    <xdr:rowOff>47625</xdr:rowOff>
                  </from>
                  <to>
                    <xdr:col>23</xdr:col>
                    <xdr:colOff>276225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3" r:id="rId14" name="Button 11">
              <controlPr defaultSize="0" print="0" autoFill="0" autoPict="0" macro="[0]!Ir_gasto">
                <anchor moveWithCells="1" sizeWithCells="1">
                  <from>
                    <xdr:col>23</xdr:col>
                    <xdr:colOff>333375</xdr:colOff>
                    <xdr:row>19</xdr:row>
                    <xdr:rowOff>47625</xdr:rowOff>
                  </from>
                  <to>
                    <xdr:col>26</xdr:col>
                    <xdr:colOff>28575</xdr:colOff>
                    <xdr:row>21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F3BD-10B1-4332-A976-B8821FD3C6A8}">
  <sheetPr codeName="Planilha2"/>
  <dimension ref="A1:N17"/>
  <sheetViews>
    <sheetView zoomScale="70" zoomScaleNormal="70" workbookViewId="0">
      <selection activeCell="M27" sqref="M27"/>
    </sheetView>
  </sheetViews>
  <sheetFormatPr defaultColWidth="9.140625" defaultRowHeight="15" x14ac:dyDescent="0.25"/>
  <cols>
    <col min="1" max="1" width="24.28515625" style="1" customWidth="1"/>
    <col min="2" max="2" width="17.5703125" style="1" customWidth="1"/>
    <col min="3" max="3" width="9.140625" style="1"/>
    <col min="4" max="4" width="9.140625" style="1" customWidth="1"/>
    <col min="5" max="5" width="7.140625" style="1" customWidth="1"/>
    <col min="6" max="6" width="8.7109375" style="1" customWidth="1"/>
    <col min="7" max="7" width="8.5703125" style="1" customWidth="1"/>
    <col min="8" max="8" width="9.140625" style="1" customWidth="1"/>
    <col min="9" max="9" width="9.140625" style="1"/>
    <col min="10" max="10" width="7.28515625" style="1" customWidth="1"/>
    <col min="11" max="11" width="24.28515625" style="1" customWidth="1"/>
    <col min="12" max="12" width="17.5703125" style="1" customWidth="1"/>
    <col min="13" max="14" width="9.140625" style="1" customWidth="1"/>
    <col min="15" max="15" width="19.85546875" style="1" customWidth="1"/>
    <col min="16" max="16384" width="9.140625" style="1"/>
  </cols>
  <sheetData>
    <row r="1" spans="1:14" x14ac:dyDescent="0.25">
      <c r="A1" s="617" t="s">
        <v>288</v>
      </c>
      <c r="B1" s="617"/>
      <c r="C1" s="617" t="s">
        <v>289</v>
      </c>
      <c r="D1" s="617"/>
      <c r="K1" s="617" t="s">
        <v>288</v>
      </c>
      <c r="L1" s="617"/>
      <c r="M1" s="617" t="s">
        <v>289</v>
      </c>
      <c r="N1" s="617"/>
    </row>
    <row r="2" spans="1:14" x14ac:dyDescent="0.25">
      <c r="A2" s="616"/>
      <c r="B2" s="616"/>
      <c r="C2" s="616"/>
      <c r="D2" s="616"/>
      <c r="K2" s="616"/>
      <c r="L2" s="616"/>
      <c r="M2" s="616"/>
      <c r="N2" s="616"/>
    </row>
    <row r="3" spans="1:14" x14ac:dyDescent="0.25">
      <c r="A3" s="637" t="s">
        <v>290</v>
      </c>
      <c r="B3" s="637"/>
      <c r="C3" s="637" t="s">
        <v>291</v>
      </c>
      <c r="D3" s="637"/>
      <c r="K3" s="634" t="s">
        <v>292</v>
      </c>
      <c r="L3" s="634"/>
      <c r="M3" s="634" t="s">
        <v>291</v>
      </c>
      <c r="N3" s="634"/>
    </row>
    <row r="4" spans="1:14" x14ac:dyDescent="0.25">
      <c r="A4" s="636">
        <f>4800</f>
        <v>4800</v>
      </c>
      <c r="B4" s="636"/>
      <c r="C4" s="635">
        <v>0.15</v>
      </c>
      <c r="D4" s="616"/>
      <c r="K4" s="636">
        <f>3600</f>
        <v>3600</v>
      </c>
      <c r="L4" s="636"/>
      <c r="M4" s="635">
        <v>0.15</v>
      </c>
      <c r="N4" s="616"/>
    </row>
    <row r="5" spans="1:14" x14ac:dyDescent="0.25">
      <c r="E5" s="6"/>
    </row>
    <row r="6" spans="1:14" x14ac:dyDescent="0.25">
      <c r="D6" s="6"/>
      <c r="E6" s="6"/>
    </row>
    <row r="7" spans="1:14" x14ac:dyDescent="0.25">
      <c r="D7" s="6"/>
      <c r="E7" s="6"/>
    </row>
    <row r="8" spans="1:14" x14ac:dyDescent="0.25">
      <c r="D8" s="6"/>
      <c r="E8" s="6"/>
    </row>
    <row r="9" spans="1:14" x14ac:dyDescent="0.25">
      <c r="D9" s="6"/>
      <c r="E9" s="6"/>
    </row>
    <row r="10" spans="1:14" x14ac:dyDescent="0.25">
      <c r="D10" s="6"/>
      <c r="E10" s="6"/>
    </row>
    <row r="11" spans="1:14" x14ac:dyDescent="0.25">
      <c r="D11" s="6"/>
      <c r="E11" s="6"/>
    </row>
    <row r="12" spans="1:14" x14ac:dyDescent="0.25">
      <c r="D12" s="6"/>
      <c r="E12" s="6"/>
    </row>
    <row r="13" spans="1:14" x14ac:dyDescent="0.25">
      <c r="D13" s="6"/>
      <c r="E13" s="6"/>
    </row>
    <row r="14" spans="1:14" x14ac:dyDescent="0.25">
      <c r="D14" s="6"/>
      <c r="E14" s="6"/>
    </row>
    <row r="15" spans="1:14" x14ac:dyDescent="0.25">
      <c r="D15" s="6"/>
      <c r="E15" s="6"/>
    </row>
    <row r="16" spans="1:14" x14ac:dyDescent="0.25">
      <c r="D16" s="6"/>
      <c r="E16" s="6"/>
    </row>
    <row r="17" spans="4:5" x14ac:dyDescent="0.25">
      <c r="D17" s="6"/>
      <c r="E17" s="6"/>
    </row>
  </sheetData>
  <mergeCells count="14">
    <mergeCell ref="A2:D2"/>
    <mergeCell ref="K4:L4"/>
    <mergeCell ref="A3:B3"/>
    <mergeCell ref="C4:D4"/>
    <mergeCell ref="C1:D1"/>
    <mergeCell ref="K3:L3"/>
    <mergeCell ref="A1:B1"/>
    <mergeCell ref="A4:B4"/>
    <mergeCell ref="C3:D3"/>
    <mergeCell ref="M1:N1"/>
    <mergeCell ref="M3:N3"/>
    <mergeCell ref="M4:N4"/>
    <mergeCell ref="K1:L1"/>
    <mergeCell ref="K2:N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69EED-C128-4066-87E1-86E5119329ED}">
  <sheetPr codeName="Planilha7"/>
  <dimension ref="A1:AD38"/>
  <sheetViews>
    <sheetView zoomScale="70" zoomScaleNormal="70" workbookViewId="0">
      <selection activeCell="L27" sqref="L27"/>
    </sheetView>
  </sheetViews>
  <sheetFormatPr defaultColWidth="9.140625" defaultRowHeight="15" x14ac:dyDescent="0.25"/>
  <cols>
    <col min="1" max="2" width="9.140625" style="1"/>
    <col min="3" max="5" width="9.140625" style="1" customWidth="1"/>
    <col min="6" max="6" width="13.5703125" style="1" customWidth="1"/>
    <col min="7" max="7" width="19.140625" style="1" customWidth="1"/>
    <col min="8" max="8" width="11" style="1" customWidth="1"/>
    <col min="9" max="9" width="6.42578125" style="1" customWidth="1"/>
    <col min="10" max="10" width="9.28515625" style="1" customWidth="1"/>
    <col min="11" max="11" width="13.42578125" style="1" customWidth="1"/>
    <col min="12" max="12" width="47.85546875" style="1" customWidth="1"/>
    <col min="13" max="13" width="8.85546875" style="1" customWidth="1"/>
    <col min="14" max="14" width="9.85546875" style="1" customWidth="1"/>
    <col min="15" max="16384" width="9.140625" style="1"/>
  </cols>
  <sheetData>
    <row r="1" spans="1:30" ht="15" customHeight="1" x14ac:dyDescent="0.3">
      <c r="A1" s="644" t="s">
        <v>92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  <c r="U1" s="644"/>
      <c r="V1" s="644"/>
      <c r="W1" s="644"/>
      <c r="X1" s="644"/>
      <c r="Y1" s="644"/>
      <c r="Z1" s="273"/>
      <c r="AA1" s="273"/>
      <c r="AB1" s="273"/>
      <c r="AC1" s="273"/>
      <c r="AD1" s="273"/>
    </row>
    <row r="2" spans="1:30" ht="15" customHeight="1" x14ac:dyDescent="0.3">
      <c r="A2" s="644"/>
      <c r="B2" s="644"/>
      <c r="C2" s="644"/>
      <c r="D2" s="644"/>
      <c r="E2" s="644"/>
      <c r="F2" s="644"/>
      <c r="G2" s="644"/>
      <c r="H2" s="644"/>
      <c r="I2" s="644"/>
      <c r="J2" s="644"/>
      <c r="K2" s="644"/>
      <c r="L2" s="644"/>
      <c r="M2" s="644"/>
      <c r="N2" s="644"/>
      <c r="O2" s="644"/>
      <c r="P2" s="644"/>
      <c r="Q2" s="644"/>
      <c r="R2" s="644"/>
      <c r="S2" s="644"/>
      <c r="T2" s="644"/>
      <c r="U2" s="644"/>
      <c r="V2" s="644"/>
      <c r="W2" s="644"/>
      <c r="X2" s="644"/>
      <c r="Y2" s="644"/>
      <c r="Z2" s="273"/>
      <c r="AA2" s="273"/>
      <c r="AB2" s="273"/>
      <c r="AC2" s="273"/>
      <c r="AD2" s="273"/>
    </row>
    <row r="3" spans="1:30" ht="15" customHeight="1" x14ac:dyDescent="0.3">
      <c r="A3" s="644"/>
      <c r="B3" s="644"/>
      <c r="C3" s="644"/>
      <c r="D3" s="644"/>
      <c r="E3" s="644"/>
      <c r="F3" s="644"/>
      <c r="G3" s="644"/>
      <c r="H3" s="644"/>
      <c r="I3" s="644"/>
      <c r="J3" s="644"/>
      <c r="K3" s="644"/>
      <c r="L3" s="644"/>
      <c r="M3" s="644"/>
      <c r="N3" s="644"/>
      <c r="O3" s="644"/>
      <c r="P3" s="644"/>
      <c r="Q3" s="644"/>
      <c r="R3" s="644"/>
      <c r="S3" s="644"/>
      <c r="T3" s="644"/>
      <c r="U3" s="644"/>
      <c r="V3" s="644"/>
      <c r="W3" s="644"/>
      <c r="X3" s="644"/>
      <c r="Y3" s="644"/>
      <c r="Z3" s="273"/>
      <c r="AA3" s="273"/>
      <c r="AB3" s="273"/>
      <c r="AC3" s="273"/>
      <c r="AD3" s="273"/>
    </row>
    <row r="4" spans="1:30" ht="15" customHeight="1" x14ac:dyDescent="0.3">
      <c r="A4" s="644"/>
      <c r="B4" s="644"/>
      <c r="C4" s="644"/>
      <c r="D4" s="644"/>
      <c r="E4" s="644"/>
      <c r="F4" s="644"/>
      <c r="G4" s="644"/>
      <c r="H4" s="644"/>
      <c r="I4" s="644"/>
      <c r="J4" s="644"/>
      <c r="K4" s="644"/>
      <c r="L4" s="644"/>
      <c r="M4" s="644"/>
      <c r="N4" s="644"/>
      <c r="O4" s="644"/>
      <c r="P4" s="644"/>
      <c r="Q4" s="644"/>
      <c r="R4" s="644"/>
      <c r="S4" s="644"/>
      <c r="T4" s="644"/>
      <c r="U4" s="644"/>
      <c r="V4" s="644"/>
      <c r="W4" s="644"/>
      <c r="X4" s="644"/>
      <c r="Y4" s="644"/>
      <c r="Z4" s="273"/>
      <c r="AA4" s="273"/>
      <c r="AB4" s="273"/>
      <c r="AC4" s="273"/>
      <c r="AD4" s="273"/>
    </row>
    <row r="5" spans="1:30" ht="15" customHeight="1" x14ac:dyDescent="0.3">
      <c r="A5" s="644"/>
      <c r="B5" s="644"/>
      <c r="C5" s="644"/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4"/>
      <c r="R5" s="644"/>
      <c r="S5" s="644"/>
      <c r="T5" s="644"/>
      <c r="U5" s="644"/>
      <c r="V5" s="644"/>
      <c r="W5" s="644"/>
      <c r="X5" s="644"/>
      <c r="Y5" s="644"/>
      <c r="Z5" s="273"/>
      <c r="AA5" s="273"/>
      <c r="AB5" s="273"/>
      <c r="AC5" s="273"/>
      <c r="AD5" s="273"/>
    </row>
    <row r="6" spans="1:30" ht="15" customHeight="1" x14ac:dyDescent="0.3">
      <c r="A6" s="644"/>
      <c r="B6" s="644"/>
      <c r="C6" s="644"/>
      <c r="D6" s="644"/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  <c r="Z6" s="273"/>
      <c r="AA6" s="273"/>
      <c r="AB6" s="273"/>
      <c r="AC6" s="273"/>
      <c r="AD6" s="273"/>
    </row>
    <row r="7" spans="1:30" ht="15" customHeight="1" thickBot="1" x14ac:dyDescent="0.35">
      <c r="A7" s="644"/>
      <c r="B7" s="644"/>
      <c r="C7" s="644"/>
      <c r="D7" s="644"/>
      <c r="E7" s="644"/>
      <c r="F7" s="644"/>
      <c r="G7" s="644"/>
      <c r="H7" s="644"/>
      <c r="I7" s="644"/>
      <c r="J7" s="644"/>
      <c r="K7" s="644"/>
      <c r="L7" s="644"/>
      <c r="M7" s="644"/>
      <c r="N7" s="644"/>
      <c r="O7" s="644"/>
      <c r="P7" s="644"/>
      <c r="Q7" s="644"/>
      <c r="R7" s="644"/>
      <c r="S7" s="644"/>
      <c r="T7" s="644"/>
      <c r="U7" s="644"/>
      <c r="V7" s="644"/>
      <c r="W7" s="644"/>
      <c r="X7" s="644"/>
      <c r="Y7" s="644"/>
      <c r="Z7" s="273"/>
      <c r="AA7" s="273"/>
      <c r="AB7" s="273"/>
      <c r="AC7" s="273"/>
      <c r="AD7" s="273"/>
    </row>
    <row r="8" spans="1:30" ht="16.5" thickBot="1" x14ac:dyDescent="0.3">
      <c r="A8" s="11"/>
      <c r="B8" s="11"/>
      <c r="C8" s="11"/>
      <c r="J8" s="638" t="s">
        <v>293</v>
      </c>
      <c r="K8" s="639"/>
      <c r="L8" s="639"/>
      <c r="M8" s="639"/>
      <c r="N8" s="640"/>
    </row>
    <row r="9" spans="1:30" x14ac:dyDescent="0.25">
      <c r="A9" s="11"/>
      <c r="B9" s="11"/>
      <c r="C9" s="11"/>
      <c r="J9" s="19"/>
      <c r="K9" s="20"/>
      <c r="L9" s="20"/>
      <c r="M9" s="20"/>
      <c r="N9" s="21"/>
    </row>
    <row r="10" spans="1:30" x14ac:dyDescent="0.25">
      <c r="A10" s="11"/>
      <c r="B10" s="11"/>
      <c r="C10" s="11"/>
      <c r="J10" s="19"/>
      <c r="K10" s="20"/>
      <c r="L10" s="20"/>
      <c r="M10" s="20"/>
      <c r="N10" s="21"/>
    </row>
    <row r="11" spans="1:30" ht="15.75" x14ac:dyDescent="0.25">
      <c r="A11" s="11"/>
      <c r="B11" s="11"/>
      <c r="C11" s="11"/>
      <c r="J11" s="19"/>
      <c r="K11" s="278" t="s">
        <v>294</v>
      </c>
      <c r="L11" s="275" t="s">
        <v>253</v>
      </c>
      <c r="M11" s="25"/>
      <c r="N11" s="21"/>
    </row>
    <row r="12" spans="1:30" x14ac:dyDescent="0.25">
      <c r="A12" s="11"/>
      <c r="B12" s="11"/>
      <c r="C12" s="11"/>
      <c r="J12" s="19"/>
      <c r="K12" s="25"/>
      <c r="L12" s="25"/>
      <c r="M12" s="25"/>
      <c r="N12" s="21"/>
    </row>
    <row r="13" spans="1:30" ht="15.75" x14ac:dyDescent="0.25">
      <c r="A13" s="11"/>
      <c r="B13" s="11"/>
      <c r="C13" s="11"/>
      <c r="J13" s="19"/>
      <c r="K13" s="278" t="s">
        <v>106</v>
      </c>
      <c r="L13" s="276">
        <f>Produtividade!$A$4*(Produtividade!$C$4+1)</f>
        <v>5520</v>
      </c>
      <c r="M13" s="279" t="s">
        <v>295</v>
      </c>
      <c r="N13" s="21"/>
    </row>
    <row r="14" spans="1:30" ht="15.75" thickBot="1" x14ac:dyDescent="0.3">
      <c r="A14" s="11"/>
      <c r="B14" s="11"/>
      <c r="C14" s="11"/>
      <c r="F14" s="274"/>
      <c r="J14" s="19"/>
      <c r="K14" s="25"/>
      <c r="L14" s="25"/>
      <c r="M14" s="25"/>
      <c r="N14" s="21"/>
    </row>
    <row r="15" spans="1:30" ht="15.75" x14ac:dyDescent="0.25">
      <c r="A15" s="11"/>
      <c r="B15" s="11"/>
      <c r="C15" s="11"/>
      <c r="F15" s="641" t="s">
        <v>296</v>
      </c>
      <c r="G15" s="642"/>
      <c r="H15" s="643"/>
      <c r="J15" s="19"/>
      <c r="K15" s="25"/>
      <c r="L15" s="35" t="s">
        <v>297</v>
      </c>
      <c r="M15" s="25"/>
      <c r="N15" s="21"/>
    </row>
    <row r="16" spans="1:30" x14ac:dyDescent="0.25">
      <c r="A16" s="11"/>
      <c r="B16" s="11"/>
      <c r="C16" s="11"/>
      <c r="F16" s="19"/>
      <c r="G16" s="20"/>
      <c r="H16" s="21"/>
      <c r="J16" s="19"/>
      <c r="K16" s="25"/>
      <c r="L16" s="25"/>
      <c r="M16" s="25"/>
      <c r="N16" s="21"/>
    </row>
    <row r="17" spans="1:14" ht="15.75" x14ac:dyDescent="0.25">
      <c r="A17" s="11"/>
      <c r="B17" s="11"/>
      <c r="C17" s="11"/>
      <c r="F17" s="280" t="s">
        <v>298</v>
      </c>
      <c r="G17" s="277">
        <v>0.15</v>
      </c>
      <c r="H17" s="21"/>
      <c r="J17" s="19"/>
      <c r="K17" s="278" t="s">
        <v>299</v>
      </c>
      <c r="L17" s="276">
        <f>IF(L11=Materia_Prima!D6,((L13*Materia_Prima!F6)*Materia_Prima!B6)/1000,IF(L11=Materia_Prima!D7,((L13*Materia_Prima!F7)*Materia_Prima!B6)/1000,0))</f>
        <v>737.47199999999998</v>
      </c>
      <c r="M17" s="279" t="s">
        <v>300</v>
      </c>
      <c r="N17" s="21"/>
    </row>
    <row r="18" spans="1:14" x14ac:dyDescent="0.25">
      <c r="A18" s="11"/>
      <c r="B18" s="11"/>
      <c r="C18" s="11"/>
      <c r="F18" s="19"/>
      <c r="G18" s="20"/>
      <c r="H18" s="21"/>
      <c r="J18" s="19"/>
      <c r="K18" s="25"/>
      <c r="L18" s="25"/>
      <c r="M18" s="25"/>
      <c r="N18" s="21"/>
    </row>
    <row r="19" spans="1:14" ht="15.75" x14ac:dyDescent="0.25">
      <c r="A19" s="11"/>
      <c r="B19" s="11"/>
      <c r="C19" s="11"/>
      <c r="F19" s="19"/>
      <c r="G19" s="20"/>
      <c r="H19" s="21"/>
      <c r="J19" s="19"/>
      <c r="K19" s="278" t="s">
        <v>301</v>
      </c>
      <c r="L19" s="276">
        <f>IF(L11=Materia_Prima!D6,((L13*Materia_Prima!F6)*Materia_Prima!B7)/1000,IF(L11=Materia_Prima!D7,((L13*Materia_Prima!F7)*Materia_Prima!B7)/1000,0))</f>
        <v>460.92</v>
      </c>
      <c r="M19" s="279" t="s">
        <v>300</v>
      </c>
      <c r="N19" s="21"/>
    </row>
    <row r="20" spans="1:14" x14ac:dyDescent="0.25">
      <c r="A20" s="11"/>
      <c r="B20" s="11"/>
      <c r="C20" s="11"/>
      <c r="F20" s="19"/>
      <c r="G20" s="20"/>
      <c r="H20" s="21"/>
      <c r="J20" s="19"/>
      <c r="K20" s="25"/>
      <c r="L20" s="57"/>
      <c r="M20" s="25"/>
      <c r="N20" s="21"/>
    </row>
    <row r="21" spans="1:14" ht="15.75" x14ac:dyDescent="0.25">
      <c r="A21" s="11"/>
      <c r="B21" s="11"/>
      <c r="C21" s="11"/>
      <c r="F21" s="19"/>
      <c r="G21" s="20"/>
      <c r="H21" s="21"/>
      <c r="J21" s="19"/>
      <c r="K21" s="278" t="s">
        <v>302</v>
      </c>
      <c r="L21" s="276">
        <f>IF(L11=Materia_Prima!D6,((L13*Materia_Prima!F6)*Materia_Prima!B8)/1000,IF(L11=Materia_Prima!D7,((L13*Materia_Prima!F7)*Materia_Prima!B8)/1000,0))</f>
        <v>460.92</v>
      </c>
      <c r="M21" s="279" t="s">
        <v>300</v>
      </c>
      <c r="N21" s="21"/>
    </row>
    <row r="22" spans="1:14" ht="15.75" thickBot="1" x14ac:dyDescent="0.3">
      <c r="A22" s="11"/>
      <c r="B22" s="11"/>
      <c r="C22" s="11"/>
      <c r="F22" s="22"/>
      <c r="G22" s="23"/>
      <c r="H22" s="24"/>
      <c r="J22" s="19"/>
      <c r="K22" s="25"/>
      <c r="L22" s="57"/>
      <c r="M22" s="25"/>
      <c r="N22" s="21"/>
    </row>
    <row r="23" spans="1:14" ht="15.75" x14ac:dyDescent="0.25">
      <c r="A23" s="11"/>
      <c r="B23" s="11"/>
      <c r="C23" s="11"/>
      <c r="J23" s="19"/>
      <c r="K23" s="278" t="s">
        <v>303</v>
      </c>
      <c r="L23" s="276">
        <f>IF(L11=Materia_Prima!D6,((L13*Materia_Prima!F6)*Materia_Prima!B9)/1000,IF(L11=Materia_Prima!D7,((L13*Materia_Prima!F7)*Materia_Prima!B9)/1000,0))</f>
        <v>184.36799999999999</v>
      </c>
      <c r="M23" s="279" t="s">
        <v>300</v>
      </c>
      <c r="N23" s="21"/>
    </row>
    <row r="24" spans="1:14" x14ac:dyDescent="0.25">
      <c r="A24" s="11"/>
      <c r="B24" s="11"/>
      <c r="C24" s="11"/>
      <c r="J24" s="19"/>
      <c r="K24" s="25"/>
      <c r="L24" s="25"/>
      <c r="M24" s="25"/>
      <c r="N24" s="21"/>
    </row>
    <row r="25" spans="1:14" ht="15.75" x14ac:dyDescent="0.25">
      <c r="A25" s="11"/>
      <c r="B25" s="11"/>
      <c r="C25" s="11"/>
      <c r="J25" s="19"/>
      <c r="K25" s="25"/>
      <c r="L25" s="35" t="s">
        <v>304</v>
      </c>
      <c r="M25" s="25"/>
      <c r="N25" s="21"/>
    </row>
    <row r="26" spans="1:14" x14ac:dyDescent="0.25">
      <c r="A26" s="11"/>
      <c r="B26" s="11"/>
      <c r="C26" s="11"/>
      <c r="J26" s="19"/>
      <c r="K26" s="25"/>
      <c r="L26" s="25"/>
      <c r="M26" s="25"/>
      <c r="N26" s="21"/>
    </row>
    <row r="27" spans="1:14" ht="15.75" x14ac:dyDescent="0.25">
      <c r="A27" s="11"/>
      <c r="B27" s="11"/>
      <c r="C27" s="11"/>
      <c r="J27" s="19"/>
      <c r="K27" s="278" t="s">
        <v>305</v>
      </c>
      <c r="L27" s="275" t="s">
        <v>259</v>
      </c>
      <c r="M27" s="29"/>
      <c r="N27" s="21"/>
    </row>
    <row r="28" spans="1:14" x14ac:dyDescent="0.25">
      <c r="A28" s="11"/>
      <c r="B28" s="11"/>
      <c r="C28" s="11"/>
      <c r="J28" s="19"/>
      <c r="K28" s="25"/>
      <c r="L28" s="25"/>
      <c r="M28" s="25"/>
      <c r="N28" s="21"/>
    </row>
    <row r="29" spans="1:14" ht="15.75" x14ac:dyDescent="0.25">
      <c r="A29" s="11"/>
      <c r="B29" s="11"/>
      <c r="C29" s="11"/>
      <c r="J29" s="19"/>
      <c r="K29" s="278" t="s">
        <v>306</v>
      </c>
      <c r="L29" s="275" t="str">
        <f>Materia_Prima!H21</f>
        <v>Poliéster</v>
      </c>
      <c r="M29" s="29"/>
      <c r="N29" s="21"/>
    </row>
    <row r="30" spans="1:14" x14ac:dyDescent="0.25">
      <c r="A30" s="11"/>
      <c r="B30" s="11"/>
      <c r="C30" s="11"/>
      <c r="J30" s="19"/>
      <c r="K30" s="20"/>
      <c r="L30" s="20"/>
      <c r="M30" s="20"/>
      <c r="N30" s="21"/>
    </row>
    <row r="31" spans="1:14" x14ac:dyDescent="0.25">
      <c r="A31" s="11"/>
      <c r="B31" s="11"/>
      <c r="C31" s="11"/>
      <c r="J31" s="19"/>
      <c r="K31" s="20"/>
      <c r="L31" s="20"/>
      <c r="M31" s="20"/>
      <c r="N31" s="21"/>
    </row>
    <row r="32" spans="1:14" x14ac:dyDescent="0.25">
      <c r="A32" s="11"/>
      <c r="B32" s="11"/>
      <c r="C32" s="11"/>
      <c r="J32" s="19"/>
      <c r="K32" s="20"/>
      <c r="L32" s="20"/>
      <c r="M32" s="20"/>
      <c r="N32" s="21"/>
    </row>
    <row r="33" spans="1:14" x14ac:dyDescent="0.25">
      <c r="A33" s="11"/>
      <c r="B33" s="11"/>
      <c r="C33" s="11"/>
      <c r="J33" s="19"/>
      <c r="K33" s="20"/>
      <c r="L33" s="20"/>
      <c r="M33" s="20"/>
      <c r="N33" s="21"/>
    </row>
    <row r="34" spans="1:14" x14ac:dyDescent="0.25">
      <c r="A34" s="11"/>
      <c r="B34" s="11"/>
      <c r="C34" s="11"/>
      <c r="J34" s="19"/>
      <c r="K34" s="20"/>
      <c r="L34" s="20"/>
      <c r="M34" s="20"/>
      <c r="N34" s="21"/>
    </row>
    <row r="35" spans="1:14" ht="15.75" thickBot="1" x14ac:dyDescent="0.3">
      <c r="A35" s="11"/>
      <c r="B35" s="11"/>
      <c r="C35" s="11"/>
      <c r="J35" s="22"/>
      <c r="K35" s="23"/>
      <c r="L35" s="23"/>
      <c r="M35" s="23"/>
      <c r="N35" s="24"/>
    </row>
    <row r="36" spans="1:14" x14ac:dyDescent="0.25">
      <c r="A36" s="11"/>
      <c r="B36" s="11"/>
      <c r="C36" s="11"/>
    </row>
    <row r="37" spans="1:14" x14ac:dyDescent="0.25">
      <c r="A37" s="11"/>
      <c r="B37" s="11"/>
      <c r="C37" s="11"/>
    </row>
    <row r="38" spans="1:14" x14ac:dyDescent="0.25">
      <c r="A38" s="11"/>
      <c r="B38" s="11"/>
      <c r="C38" s="11"/>
    </row>
  </sheetData>
  <mergeCells count="3">
    <mergeCell ref="J8:N8"/>
    <mergeCell ref="F15:H15"/>
    <mergeCell ref="A1:Y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3" name="Button 5">
              <controlPr defaultSize="0" print="0" autoFill="0" autoPict="0" macro="[0]!Enviar_Ordem_Porcelana">
                <anchor moveWithCells="1" sizeWithCells="1">
                  <from>
                    <xdr:col>11</xdr:col>
                    <xdr:colOff>2705100</xdr:colOff>
                    <xdr:row>32</xdr:row>
                    <xdr:rowOff>9525</xdr:rowOff>
                  </from>
                  <to>
                    <xdr:col>13</xdr:col>
                    <xdr:colOff>495300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4" name="Button 6">
              <controlPr defaultSize="0" print="0" autoFill="0" autoPict="0" macro="[0]!Meta_Por">
                <anchor moveWithCells="1" sizeWithCells="1">
                  <from>
                    <xdr:col>6</xdr:col>
                    <xdr:colOff>19050</xdr:colOff>
                    <xdr:row>17</xdr:row>
                    <xdr:rowOff>133350</xdr:rowOff>
                  </from>
                  <to>
                    <xdr:col>7</xdr:col>
                    <xdr:colOff>19050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5" name="Button 7">
              <controlPr defaultSize="0" print="0" autoFill="0" autoPict="0" macro="[0]!Ir_Home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2</xdr:col>
                    <xdr:colOff>542925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6" name="Button 9">
              <controlPr defaultSize="0" print="0" autoFill="0" autoPict="0" macro="[0]!IrOrdProd">
                <anchor moveWithCells="1" sizeWithCells="1">
                  <from>
                    <xdr:col>0</xdr:col>
                    <xdr:colOff>85725</xdr:colOff>
                    <xdr:row>25</xdr:row>
                    <xdr:rowOff>19050</xdr:rowOff>
                  </from>
                  <to>
                    <xdr:col>2</xdr:col>
                    <xdr:colOff>533400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7" name="Button 10">
              <controlPr defaultSize="0" print="0" autoFill="0" autoPict="0" macro="[0]!Ir_Acrilico">
                <anchor moveWithCells="1" sizeWithCells="1">
                  <from>
                    <xdr:col>0</xdr:col>
                    <xdr:colOff>95250</xdr:colOff>
                    <xdr:row>20</xdr:row>
                    <xdr:rowOff>28575</xdr:rowOff>
                  </from>
                  <to>
                    <xdr:col>2</xdr:col>
                    <xdr:colOff>533400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8" name="Button 12">
              <controlPr defaultSize="0" print="0" autoFill="0" autoPict="0" macro="[0]!Ir_Porcelana">
                <anchor moveWithCells="1" sizeWithCells="1">
                  <from>
                    <xdr:col>0</xdr:col>
                    <xdr:colOff>114300</xdr:colOff>
                    <xdr:row>15</xdr:row>
                    <xdr:rowOff>123825</xdr:rowOff>
                  </from>
                  <to>
                    <xdr:col>2</xdr:col>
                    <xdr:colOff>552450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9" name="Button 13">
              <controlPr defaultSize="0" print="0" autoFill="0" autoPict="0" macro="[0]!IrEstoque">
                <anchor moveWithCells="1" sizeWithCells="1">
                  <from>
                    <xdr:col>0</xdr:col>
                    <xdr:colOff>85725</xdr:colOff>
                    <xdr:row>30</xdr:row>
                    <xdr:rowOff>0</xdr:rowOff>
                  </from>
                  <to>
                    <xdr:col>2</xdr:col>
                    <xdr:colOff>552450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0" name="Button 14">
              <controlPr defaultSize="0" print="0" autoFill="0" autoPict="0" macro="[0]!ir_RecGastos">
                <anchor moveWithCells="1" sizeWithCells="1">
                  <from>
                    <xdr:col>0</xdr:col>
                    <xdr:colOff>85725</xdr:colOff>
                    <xdr:row>35</xdr:row>
                    <xdr:rowOff>47625</xdr:rowOff>
                  </from>
                  <to>
                    <xdr:col>2</xdr:col>
                    <xdr:colOff>552450</xdr:colOff>
                    <xdr:row>36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CAE20E-0B97-4774-B1E7-346E49F4173D}">
          <x14:formula1>
            <xm:f>Materia_Prima!$H$5:$H$8</xm:f>
          </x14:formula1>
          <xm:sqref>L27</xm:sqref>
        </x14:dataValidation>
        <x14:dataValidation type="list" allowBlank="1" showInputMessage="1" showErrorMessage="1" xr:uid="{C3EC7C5E-E78E-4B66-AFE8-C856CC9CC537}">
          <x14:formula1>
            <xm:f>Materia_Prima!$D$6:$D$7</xm:f>
          </x14:formula1>
          <xm:sqref>L11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BDAB0-A182-466F-BDC4-D625D9BDA58B}">
  <sheetPr codeName="Planilha12"/>
  <dimension ref="A1:Y38"/>
  <sheetViews>
    <sheetView zoomScale="70" zoomScaleNormal="70" workbookViewId="0">
      <selection activeCell="L21" sqref="L21"/>
    </sheetView>
  </sheetViews>
  <sheetFormatPr defaultColWidth="9.140625" defaultRowHeight="15" x14ac:dyDescent="0.25"/>
  <cols>
    <col min="1" max="5" width="9.140625" style="1"/>
    <col min="6" max="6" width="13.5703125" style="1" customWidth="1"/>
    <col min="7" max="7" width="19.140625" style="1" customWidth="1"/>
    <col min="8" max="8" width="11" style="1" customWidth="1"/>
    <col min="9" max="9" width="8.5703125" style="1" customWidth="1"/>
    <col min="10" max="10" width="3.85546875" style="1" customWidth="1"/>
    <col min="11" max="11" width="24.7109375" style="1" customWidth="1"/>
    <col min="12" max="12" width="47.85546875" style="1" customWidth="1"/>
    <col min="13" max="13" width="8.85546875" style="1" customWidth="1"/>
    <col min="14" max="14" width="7.28515625" style="1" customWidth="1"/>
    <col min="15" max="16384" width="9.140625" style="1"/>
  </cols>
  <sheetData>
    <row r="1" spans="1:25" ht="15" customHeight="1" x14ac:dyDescent="0.25">
      <c r="A1" s="644" t="s">
        <v>92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  <c r="U1" s="644"/>
      <c r="V1" s="644"/>
      <c r="W1" s="644"/>
      <c r="X1" s="644"/>
      <c r="Y1" s="644"/>
    </row>
    <row r="2" spans="1:25" x14ac:dyDescent="0.25">
      <c r="A2" s="644"/>
      <c r="B2" s="644"/>
      <c r="C2" s="644"/>
      <c r="D2" s="644"/>
      <c r="E2" s="644"/>
      <c r="F2" s="644"/>
      <c r="G2" s="644"/>
      <c r="H2" s="644"/>
      <c r="I2" s="644"/>
      <c r="J2" s="644"/>
      <c r="K2" s="644"/>
      <c r="L2" s="644"/>
      <c r="M2" s="644"/>
      <c r="N2" s="644"/>
      <c r="O2" s="644"/>
      <c r="P2" s="644"/>
      <c r="Q2" s="644"/>
      <c r="R2" s="644"/>
      <c r="S2" s="644"/>
      <c r="T2" s="644"/>
      <c r="U2" s="644"/>
      <c r="V2" s="644"/>
      <c r="W2" s="644"/>
      <c r="X2" s="644"/>
      <c r="Y2" s="644"/>
    </row>
    <row r="3" spans="1:25" x14ac:dyDescent="0.25">
      <c r="A3" s="644"/>
      <c r="B3" s="644"/>
      <c r="C3" s="644"/>
      <c r="D3" s="644"/>
      <c r="E3" s="644"/>
      <c r="F3" s="644"/>
      <c r="G3" s="644"/>
      <c r="H3" s="644"/>
      <c r="I3" s="644"/>
      <c r="J3" s="644"/>
      <c r="K3" s="644"/>
      <c r="L3" s="644"/>
      <c r="M3" s="644"/>
      <c r="N3" s="644"/>
      <c r="O3" s="644"/>
      <c r="P3" s="644"/>
      <c r="Q3" s="644"/>
      <c r="R3" s="644"/>
      <c r="S3" s="644"/>
      <c r="T3" s="644"/>
      <c r="U3" s="644"/>
      <c r="V3" s="644"/>
      <c r="W3" s="644"/>
      <c r="X3" s="644"/>
      <c r="Y3" s="644"/>
    </row>
    <row r="4" spans="1:25" x14ac:dyDescent="0.25">
      <c r="A4" s="644"/>
      <c r="B4" s="644"/>
      <c r="C4" s="644"/>
      <c r="D4" s="644"/>
      <c r="E4" s="644"/>
      <c r="F4" s="644"/>
      <c r="G4" s="644"/>
      <c r="H4" s="644"/>
      <c r="I4" s="644"/>
      <c r="J4" s="644"/>
      <c r="K4" s="644"/>
      <c r="L4" s="644"/>
      <c r="M4" s="644"/>
      <c r="N4" s="644"/>
      <c r="O4" s="644"/>
      <c r="P4" s="644"/>
      <c r="Q4" s="644"/>
      <c r="R4" s="644"/>
      <c r="S4" s="644"/>
      <c r="T4" s="644"/>
      <c r="U4" s="644"/>
      <c r="V4" s="644"/>
      <c r="W4" s="644"/>
      <c r="X4" s="644"/>
      <c r="Y4" s="644"/>
    </row>
    <row r="5" spans="1:25" ht="15" customHeight="1" x14ac:dyDescent="0.25">
      <c r="A5" s="644"/>
      <c r="B5" s="644"/>
      <c r="C5" s="644"/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4"/>
      <c r="R5" s="644"/>
      <c r="S5" s="644"/>
      <c r="T5" s="644"/>
      <c r="U5" s="644"/>
      <c r="V5" s="644"/>
      <c r="W5" s="644"/>
      <c r="X5" s="644"/>
      <c r="Y5" s="644"/>
    </row>
    <row r="6" spans="1:25" x14ac:dyDescent="0.25">
      <c r="A6" s="644"/>
      <c r="B6" s="644"/>
      <c r="C6" s="644"/>
      <c r="D6" s="644"/>
      <c r="E6" s="644"/>
      <c r="F6" s="644"/>
      <c r="G6" s="644"/>
      <c r="H6" s="644"/>
      <c r="I6" s="644"/>
      <c r="J6" s="644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44"/>
    </row>
    <row r="7" spans="1:25" ht="15.75" thickBot="1" x14ac:dyDescent="0.3">
      <c r="A7" s="644"/>
      <c r="B7" s="644"/>
      <c r="C7" s="644"/>
      <c r="D7" s="644"/>
      <c r="E7" s="644"/>
      <c r="F7" s="644"/>
      <c r="G7" s="644"/>
      <c r="H7" s="644"/>
      <c r="I7" s="644"/>
      <c r="J7" s="644"/>
      <c r="K7" s="644"/>
      <c r="L7" s="644"/>
      <c r="M7" s="644"/>
      <c r="N7" s="644"/>
      <c r="O7" s="644"/>
      <c r="P7" s="644"/>
      <c r="Q7" s="644"/>
      <c r="R7" s="644"/>
      <c r="S7" s="644"/>
      <c r="T7" s="644"/>
      <c r="U7" s="644"/>
      <c r="V7" s="644"/>
      <c r="W7" s="644"/>
      <c r="X7" s="644"/>
      <c r="Y7" s="644"/>
    </row>
    <row r="8" spans="1:25" ht="16.5" thickBot="1" x14ac:dyDescent="0.3">
      <c r="A8" s="11"/>
      <c r="B8" s="11"/>
      <c r="C8" s="11"/>
      <c r="J8" s="638" t="s">
        <v>307</v>
      </c>
      <c r="K8" s="639"/>
      <c r="L8" s="639"/>
      <c r="M8" s="639"/>
      <c r="N8" s="640"/>
    </row>
    <row r="9" spans="1:25" x14ac:dyDescent="0.25">
      <c r="A9" s="11"/>
      <c r="B9" s="11"/>
      <c r="C9" s="11"/>
      <c r="J9" s="19"/>
      <c r="K9" s="20"/>
      <c r="L9" s="20"/>
      <c r="M9" s="20"/>
      <c r="N9" s="21"/>
    </row>
    <row r="10" spans="1:25" x14ac:dyDescent="0.25">
      <c r="A10" s="11"/>
      <c r="B10" s="11"/>
      <c r="C10" s="11"/>
      <c r="J10" s="19"/>
      <c r="K10" s="20"/>
      <c r="L10" s="20"/>
      <c r="M10" s="20"/>
      <c r="N10" s="21"/>
    </row>
    <row r="11" spans="1:25" ht="15.75" x14ac:dyDescent="0.25">
      <c r="A11" s="11"/>
      <c r="B11" s="11"/>
      <c r="C11" s="11"/>
      <c r="J11" s="19"/>
      <c r="K11" s="282" t="s">
        <v>294</v>
      </c>
      <c r="L11" s="275" t="s">
        <v>270</v>
      </c>
      <c r="M11" s="20"/>
      <c r="N11" s="21"/>
    </row>
    <row r="12" spans="1:25" x14ac:dyDescent="0.25">
      <c r="A12" s="11"/>
      <c r="B12" s="11"/>
      <c r="C12" s="11"/>
      <c r="J12" s="19"/>
      <c r="K12" s="20"/>
      <c r="L12" s="20"/>
      <c r="M12" s="20"/>
      <c r="N12" s="21"/>
    </row>
    <row r="13" spans="1:25" ht="15.75" x14ac:dyDescent="0.25">
      <c r="A13" s="11"/>
      <c r="B13" s="11"/>
      <c r="C13" s="11"/>
      <c r="J13" s="19"/>
      <c r="K13" s="282" t="s">
        <v>106</v>
      </c>
      <c r="L13" s="276">
        <f>ROUND(Produtividade!$K$4+(Produtividade!$M$4+1),0)</f>
        <v>3601</v>
      </c>
      <c r="M13" s="281" t="s">
        <v>295</v>
      </c>
      <c r="N13" s="21"/>
    </row>
    <row r="14" spans="1:25" ht="15.75" thickBot="1" x14ac:dyDescent="0.3">
      <c r="A14" s="11"/>
      <c r="B14" s="11"/>
      <c r="C14" s="11"/>
      <c r="J14" s="19"/>
      <c r="K14" s="20"/>
      <c r="L14" s="20"/>
      <c r="M14" s="20"/>
      <c r="N14" s="21"/>
    </row>
    <row r="15" spans="1:25" ht="16.5" thickBot="1" x14ac:dyDescent="0.3">
      <c r="A15" s="11"/>
      <c r="B15" s="11"/>
      <c r="C15" s="11"/>
      <c r="F15" s="638" t="s">
        <v>296</v>
      </c>
      <c r="G15" s="639"/>
      <c r="H15" s="640"/>
      <c r="J15" s="19"/>
      <c r="K15" s="20"/>
      <c r="L15" s="35" t="s">
        <v>297</v>
      </c>
      <c r="M15" s="20"/>
      <c r="N15" s="21"/>
    </row>
    <row r="16" spans="1:25" x14ac:dyDescent="0.25">
      <c r="A16" s="11"/>
      <c r="B16" s="11"/>
      <c r="C16" s="11"/>
      <c r="F16" s="19"/>
      <c r="G16" s="20"/>
      <c r="H16" s="21"/>
      <c r="J16" s="19"/>
      <c r="K16" s="20"/>
      <c r="L16" s="20"/>
      <c r="M16" s="20"/>
      <c r="N16" s="21"/>
    </row>
    <row r="17" spans="1:14" ht="15.75" x14ac:dyDescent="0.25">
      <c r="A17" s="11"/>
      <c r="B17" s="11"/>
      <c r="C17" s="11"/>
      <c r="F17" s="280" t="s">
        <v>298</v>
      </c>
      <c r="G17" s="277">
        <v>0.15</v>
      </c>
      <c r="H17" s="21"/>
      <c r="J17" s="19"/>
      <c r="K17" s="282" t="s">
        <v>308</v>
      </c>
      <c r="L17" s="276">
        <f>IF(L11=Materia_Prima!D11,(L13*Materia_Prima!F11)/1000,IF(L11=Materia_Prima!D12,(L13*Materia_Prima!F12)/1000,0))</f>
        <v>662.58399999999995</v>
      </c>
      <c r="M17" s="281" t="s">
        <v>300</v>
      </c>
      <c r="N17" s="21"/>
    </row>
    <row r="18" spans="1:14" x14ac:dyDescent="0.25">
      <c r="A18" s="11"/>
      <c r="B18" s="11"/>
      <c r="C18" s="11"/>
      <c r="F18" s="19"/>
      <c r="G18" s="20"/>
      <c r="H18" s="21"/>
      <c r="J18" s="19"/>
      <c r="K18" s="20"/>
      <c r="L18" s="20"/>
      <c r="M18" s="20"/>
      <c r="N18" s="21"/>
    </row>
    <row r="19" spans="1:14" ht="15.75" x14ac:dyDescent="0.25">
      <c r="A19" s="11"/>
      <c r="B19" s="11"/>
      <c r="C19" s="11"/>
      <c r="F19" s="19"/>
      <c r="G19" s="20"/>
      <c r="H19" s="21"/>
      <c r="J19" s="19"/>
      <c r="K19" s="20"/>
      <c r="L19" s="35" t="s">
        <v>304</v>
      </c>
      <c r="M19" s="20"/>
      <c r="N19" s="21"/>
    </row>
    <row r="20" spans="1:14" x14ac:dyDescent="0.25">
      <c r="A20" s="11"/>
      <c r="B20" s="11"/>
      <c r="C20" s="11"/>
      <c r="F20" s="19"/>
      <c r="G20" s="20"/>
      <c r="H20" s="21"/>
      <c r="J20" s="19"/>
      <c r="K20" s="20"/>
      <c r="L20" s="20"/>
      <c r="M20" s="20"/>
      <c r="N20" s="21"/>
    </row>
    <row r="21" spans="1:14" ht="15.75" x14ac:dyDescent="0.25">
      <c r="A21" s="11"/>
      <c r="B21" s="11"/>
      <c r="C21" s="11"/>
      <c r="F21" s="19"/>
      <c r="G21" s="20"/>
      <c r="H21" s="21"/>
      <c r="J21" s="19"/>
      <c r="K21" s="282" t="s">
        <v>305</v>
      </c>
      <c r="L21" s="275" t="s">
        <v>278</v>
      </c>
      <c r="M21" s="20"/>
      <c r="N21" s="21"/>
    </row>
    <row r="22" spans="1:14" ht="15.75" thickBot="1" x14ac:dyDescent="0.3">
      <c r="A22" s="11"/>
      <c r="B22" s="11"/>
      <c r="C22" s="11"/>
      <c r="F22" s="22"/>
      <c r="G22" s="23"/>
      <c r="H22" s="24"/>
      <c r="J22" s="19"/>
      <c r="K22" s="20"/>
      <c r="L22" s="20"/>
      <c r="M22" s="20"/>
      <c r="N22" s="21"/>
    </row>
    <row r="23" spans="1:14" ht="15.75" x14ac:dyDescent="0.25">
      <c r="A23" s="11"/>
      <c r="B23" s="11"/>
      <c r="C23" s="11"/>
      <c r="J23" s="19"/>
      <c r="K23" s="282" t="s">
        <v>309</v>
      </c>
      <c r="L23" s="275" t="str">
        <f>Materia_Prima!H17</f>
        <v>CanecaTec</v>
      </c>
      <c r="M23" s="20"/>
      <c r="N23" s="21"/>
    </row>
    <row r="24" spans="1:14" x14ac:dyDescent="0.25">
      <c r="A24" s="11"/>
      <c r="B24" s="11"/>
      <c r="C24" s="11"/>
      <c r="J24" s="19"/>
      <c r="K24" s="20"/>
      <c r="L24" s="20"/>
      <c r="M24" s="20"/>
      <c r="N24" s="21"/>
    </row>
    <row r="25" spans="1:14" x14ac:dyDescent="0.25">
      <c r="A25" s="11"/>
      <c r="B25" s="11"/>
      <c r="C25" s="11"/>
      <c r="J25" s="19"/>
      <c r="K25" s="20"/>
      <c r="L25" s="20"/>
      <c r="M25" s="20"/>
      <c r="N25" s="21"/>
    </row>
    <row r="26" spans="1:14" x14ac:dyDescent="0.25">
      <c r="A26" s="11"/>
      <c r="B26" s="11"/>
      <c r="C26" s="11"/>
      <c r="J26" s="19"/>
      <c r="K26" s="20"/>
      <c r="L26" s="20"/>
      <c r="M26" s="283"/>
      <c r="N26" s="21"/>
    </row>
    <row r="27" spans="1:14" x14ac:dyDescent="0.25">
      <c r="A27" s="11"/>
      <c r="B27" s="11"/>
      <c r="C27" s="11"/>
      <c r="J27" s="19"/>
      <c r="K27" s="20"/>
      <c r="L27" s="20"/>
      <c r="M27" s="20"/>
      <c r="N27" s="21"/>
    </row>
    <row r="28" spans="1:14" x14ac:dyDescent="0.25">
      <c r="A28" s="11"/>
      <c r="B28" s="11"/>
      <c r="C28" s="11"/>
      <c r="J28" s="19"/>
      <c r="K28" s="20"/>
      <c r="L28" s="20"/>
      <c r="M28" s="20"/>
      <c r="N28" s="21"/>
    </row>
    <row r="29" spans="1:14" x14ac:dyDescent="0.25">
      <c r="A29" s="11"/>
      <c r="B29" s="11"/>
      <c r="C29" s="11"/>
      <c r="J29" s="19"/>
      <c r="K29" s="20"/>
      <c r="L29" s="20"/>
      <c r="M29" s="20"/>
      <c r="N29" s="21"/>
    </row>
    <row r="30" spans="1:14" x14ac:dyDescent="0.25">
      <c r="A30" s="11"/>
      <c r="B30" s="11"/>
      <c r="C30" s="11"/>
      <c r="J30" s="19"/>
      <c r="K30" s="20"/>
      <c r="L30" s="20"/>
      <c r="M30" s="20"/>
      <c r="N30" s="21"/>
    </row>
    <row r="31" spans="1:14" x14ac:dyDescent="0.25">
      <c r="A31" s="11"/>
      <c r="B31" s="11"/>
      <c r="C31" s="11"/>
      <c r="J31" s="19"/>
      <c r="K31" s="20"/>
      <c r="L31" s="20"/>
      <c r="M31" s="20"/>
      <c r="N31" s="21"/>
    </row>
    <row r="32" spans="1:14" x14ac:dyDescent="0.25">
      <c r="A32" s="11"/>
      <c r="B32" s="11"/>
      <c r="C32" s="11"/>
      <c r="J32" s="19"/>
      <c r="K32" s="20"/>
      <c r="L32" s="20"/>
      <c r="M32" s="20"/>
      <c r="N32" s="21"/>
    </row>
    <row r="33" spans="1:14" x14ac:dyDescent="0.25">
      <c r="A33" s="11"/>
      <c r="B33" s="11"/>
      <c r="C33" s="11"/>
      <c r="J33" s="19"/>
      <c r="K33" s="20"/>
      <c r="L33" s="20"/>
      <c r="M33" s="20"/>
      <c r="N33" s="21"/>
    </row>
    <row r="34" spans="1:14" x14ac:dyDescent="0.25">
      <c r="A34" s="11"/>
      <c r="B34" s="11"/>
      <c r="C34" s="11"/>
      <c r="J34" s="19"/>
      <c r="K34" s="20"/>
      <c r="L34" s="20"/>
      <c r="M34" s="20"/>
      <c r="N34" s="21"/>
    </row>
    <row r="35" spans="1:14" ht="15.75" thickBot="1" x14ac:dyDescent="0.3">
      <c r="A35" s="11"/>
      <c r="B35" s="11"/>
      <c r="C35" s="11"/>
      <c r="J35" s="22"/>
      <c r="K35" s="23"/>
      <c r="L35" s="23"/>
      <c r="M35" s="23"/>
      <c r="N35" s="24"/>
    </row>
    <row r="36" spans="1:14" x14ac:dyDescent="0.25">
      <c r="A36" s="11"/>
      <c r="B36" s="11"/>
      <c r="C36" s="11"/>
    </row>
    <row r="37" spans="1:14" x14ac:dyDescent="0.25">
      <c r="A37" s="11"/>
      <c r="B37" s="11"/>
      <c r="C37" s="11"/>
    </row>
    <row r="38" spans="1:14" x14ac:dyDescent="0.25">
      <c r="A38" s="11"/>
      <c r="B38" s="11"/>
      <c r="C38" s="11"/>
    </row>
  </sheetData>
  <mergeCells count="3">
    <mergeCell ref="A1:Y7"/>
    <mergeCell ref="J8:N8"/>
    <mergeCell ref="F15:H1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Enviar_Ordem_Acrilico">
                <anchor moveWithCells="1" sizeWithCells="1">
                  <from>
                    <xdr:col>11</xdr:col>
                    <xdr:colOff>2409825</xdr:colOff>
                    <xdr:row>32</xdr:row>
                    <xdr:rowOff>9525</xdr:rowOff>
                  </from>
                  <to>
                    <xdr:col>13</xdr:col>
                    <xdr:colOff>219075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Meta_Acri">
                <anchor moveWithCells="1" sizeWithCells="1">
                  <from>
                    <xdr:col>6</xdr:col>
                    <xdr:colOff>28575</xdr:colOff>
                    <xdr:row>17</xdr:row>
                    <xdr:rowOff>114300</xdr:rowOff>
                  </from>
                  <to>
                    <xdr:col>7</xdr:col>
                    <xdr:colOff>28575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5" name="Button 4">
              <controlPr defaultSize="0" print="0" autoFill="0" autoPict="0" macro="[0]!Ir_Home">
                <anchor moveWithCells="1" sizeWithCells="1">
                  <from>
                    <xdr:col>0</xdr:col>
                    <xdr:colOff>123825</xdr:colOff>
                    <xdr:row>11</xdr:row>
                    <xdr:rowOff>38100</xdr:rowOff>
                  </from>
                  <to>
                    <xdr:col>2</xdr:col>
                    <xdr:colOff>552450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6" name="Button 5">
              <controlPr defaultSize="0" print="0" autoFill="0" autoPict="0" macro="[0]!IrOrdProd">
                <anchor moveWithCells="1" sizeWithCells="1">
                  <from>
                    <xdr:col>0</xdr:col>
                    <xdr:colOff>95250</xdr:colOff>
                    <xdr:row>24</xdr:row>
                    <xdr:rowOff>190500</xdr:rowOff>
                  </from>
                  <to>
                    <xdr:col>2</xdr:col>
                    <xdr:colOff>542925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7" name="Button 6">
              <controlPr defaultSize="0" print="0" autoFill="0" autoPict="0" macro="[0]!Ir_Acrilico">
                <anchor moveWithCells="1" sizeWithCells="1">
                  <from>
                    <xdr:col>0</xdr:col>
                    <xdr:colOff>104775</xdr:colOff>
                    <xdr:row>19</xdr:row>
                    <xdr:rowOff>190500</xdr:rowOff>
                  </from>
                  <to>
                    <xdr:col>2</xdr:col>
                    <xdr:colOff>542925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8" name="Button 7">
              <controlPr defaultSize="0" print="0" autoFill="0" autoPict="0" macro="[0]!Ir_Porcelana">
                <anchor moveWithCells="1" sizeWithCells="1">
                  <from>
                    <xdr:col>0</xdr:col>
                    <xdr:colOff>123825</xdr:colOff>
                    <xdr:row>15</xdr:row>
                    <xdr:rowOff>95250</xdr:rowOff>
                  </from>
                  <to>
                    <xdr:col>2</xdr:col>
                    <xdr:colOff>561975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9" name="Button 8">
              <controlPr defaultSize="0" print="0" autoFill="0" autoPict="0" macro="[0]!IrEstoque">
                <anchor moveWithCells="1" sizeWithCells="1">
                  <from>
                    <xdr:col>0</xdr:col>
                    <xdr:colOff>95250</xdr:colOff>
                    <xdr:row>29</xdr:row>
                    <xdr:rowOff>190500</xdr:rowOff>
                  </from>
                  <to>
                    <xdr:col>2</xdr:col>
                    <xdr:colOff>561975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0" name="Button 9">
              <controlPr defaultSize="0" print="0" autoFill="0" autoPict="0" macro="[0]!ir_RecGastos">
                <anchor moveWithCells="1" sizeWithCells="1">
                  <from>
                    <xdr:col>0</xdr:col>
                    <xdr:colOff>95250</xdr:colOff>
                    <xdr:row>35</xdr:row>
                    <xdr:rowOff>47625</xdr:rowOff>
                  </from>
                  <to>
                    <xdr:col>2</xdr:col>
                    <xdr:colOff>561975</xdr:colOff>
                    <xdr:row>36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7475EA-D53C-40A3-B531-31AFBB96767E}">
          <x14:formula1>
            <xm:f>Materia_Prima!$D$11:$D$12</xm:f>
          </x14:formula1>
          <xm:sqref>L11</xm:sqref>
        </x14:dataValidation>
        <x14:dataValidation type="list" allowBlank="1" showInputMessage="1" showErrorMessage="1" xr:uid="{BE5BC407-D152-4322-85D4-F44799370C2A}">
          <x14:formula1>
            <xm:f>Materia_Prima!$H$11:$H$14</xm:f>
          </x14:formula1>
          <xm:sqref>L21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E36B-F251-4C25-AC42-B5E7B1253FFF}">
  <sheetPr codeName="Planilha13"/>
  <dimension ref="A1:AU80"/>
  <sheetViews>
    <sheetView zoomScale="70" zoomScaleNormal="70" workbookViewId="0">
      <selection activeCell="G3" sqref="G3"/>
    </sheetView>
  </sheetViews>
  <sheetFormatPr defaultColWidth="9.140625" defaultRowHeight="15" x14ac:dyDescent="0.25"/>
  <cols>
    <col min="1" max="4" width="9.140625" style="1"/>
    <col min="5" max="7" width="12.28515625" style="32" customWidth="1"/>
    <col min="8" max="8" width="9.140625" style="1"/>
    <col min="9" max="9" width="13.140625" style="32" customWidth="1"/>
    <col min="10" max="10" width="13.42578125" style="32" customWidth="1"/>
    <col min="11" max="11" width="13.42578125" style="43" customWidth="1"/>
    <col min="12" max="12" width="13.42578125" style="31" customWidth="1"/>
    <col min="13" max="13" width="9.140625" style="1" customWidth="1"/>
    <col min="14" max="14" width="14" style="1" customWidth="1"/>
    <col min="15" max="15" width="24.7109375" style="1" customWidth="1"/>
    <col min="16" max="16" width="2.85546875" style="1" customWidth="1"/>
    <col min="17" max="16384" width="9.140625" style="1"/>
  </cols>
  <sheetData>
    <row r="1" spans="1:47" ht="15" customHeight="1" thickBot="1" x14ac:dyDescent="0.3">
      <c r="A1" s="11"/>
      <c r="B1" s="11"/>
      <c r="C1" s="11"/>
      <c r="D1" s="11"/>
      <c r="E1" s="645" t="s">
        <v>310</v>
      </c>
      <c r="F1" s="645"/>
      <c r="G1" s="645"/>
      <c r="H1" s="11"/>
      <c r="I1" s="646" t="s">
        <v>311</v>
      </c>
      <c r="J1" s="647"/>
      <c r="K1" s="647"/>
      <c r="L1" s="647"/>
      <c r="M1" s="11"/>
      <c r="N1" s="638" t="s">
        <v>312</v>
      </c>
      <c r="O1" s="639"/>
      <c r="P1" s="639"/>
      <c r="Q1" s="640"/>
      <c r="R1" s="648" t="s">
        <v>313</v>
      </c>
      <c r="S1" s="649"/>
      <c r="T1" s="649"/>
      <c r="U1" s="649"/>
      <c r="V1" s="649"/>
      <c r="W1" s="649"/>
      <c r="X1" s="649"/>
      <c r="Y1" s="649"/>
    </row>
    <row r="2" spans="1:47" ht="15.75" x14ac:dyDescent="0.25">
      <c r="A2" s="11"/>
      <c r="B2" s="11"/>
      <c r="C2" s="11"/>
      <c r="D2" s="11"/>
      <c r="E2" s="33" t="s">
        <v>314</v>
      </c>
      <c r="F2" s="34" t="s">
        <v>35</v>
      </c>
      <c r="G2" s="33" t="s">
        <v>315</v>
      </c>
      <c r="H2" s="11"/>
      <c r="I2" s="33" t="s">
        <v>314</v>
      </c>
      <c r="J2" s="34" t="s">
        <v>35</v>
      </c>
      <c r="K2" s="41" t="s">
        <v>315</v>
      </c>
      <c r="L2" s="33" t="s">
        <v>89</v>
      </c>
      <c r="M2" s="11"/>
      <c r="N2" s="19"/>
      <c r="O2" s="20"/>
      <c r="P2" s="20"/>
      <c r="Q2" s="21"/>
      <c r="R2" s="648"/>
      <c r="S2" s="649"/>
      <c r="T2" s="649"/>
      <c r="U2" s="649"/>
      <c r="V2" s="649"/>
      <c r="W2" s="649"/>
      <c r="X2" s="649"/>
      <c r="Y2" s="649"/>
    </row>
    <row r="3" spans="1:47" ht="15.75" x14ac:dyDescent="0.25">
      <c r="A3" s="11"/>
      <c r="B3" s="11"/>
      <c r="C3" s="11"/>
      <c r="D3" s="11"/>
      <c r="E3" s="33"/>
      <c r="F3" s="34"/>
      <c r="G3" s="40"/>
      <c r="H3" s="11"/>
      <c r="I3" s="37"/>
      <c r="J3" s="38"/>
      <c r="K3" s="42"/>
      <c r="L3" s="33"/>
      <c r="M3" s="11"/>
      <c r="N3" s="280" t="s">
        <v>294</v>
      </c>
      <c r="O3" s="275"/>
      <c r="P3" s="20"/>
      <c r="Q3" s="21"/>
      <c r="R3" s="648"/>
      <c r="S3" s="649"/>
      <c r="T3" s="649"/>
      <c r="U3" s="649"/>
      <c r="V3" s="649"/>
      <c r="W3" s="649"/>
      <c r="X3" s="649"/>
      <c r="Y3" s="649"/>
    </row>
    <row r="4" spans="1:47" ht="15.75" x14ac:dyDescent="0.25">
      <c r="A4" s="11"/>
      <c r="B4" s="11"/>
      <c r="C4" s="11"/>
      <c r="D4" s="11"/>
      <c r="E4" s="33" t="s">
        <v>253</v>
      </c>
      <c r="F4" s="34">
        <v>5520</v>
      </c>
      <c r="G4" s="40" t="s">
        <v>259</v>
      </c>
      <c r="H4" s="11"/>
      <c r="I4" s="37" t="s">
        <v>270</v>
      </c>
      <c r="J4" s="38">
        <v>3601</v>
      </c>
      <c r="K4" s="42" t="s">
        <v>278</v>
      </c>
      <c r="L4" s="33" t="s">
        <v>281</v>
      </c>
      <c r="M4" s="11"/>
      <c r="N4" s="18"/>
      <c r="O4" s="20"/>
      <c r="P4" s="20"/>
      <c r="Q4" s="21"/>
      <c r="R4" s="648"/>
      <c r="S4" s="649"/>
      <c r="T4" s="649"/>
      <c r="U4" s="649"/>
      <c r="V4" s="649"/>
      <c r="W4" s="649"/>
      <c r="X4" s="649"/>
      <c r="Y4" s="649"/>
    </row>
    <row r="5" spans="1:47" ht="15.75" x14ac:dyDescent="0.25">
      <c r="A5" s="11"/>
      <c r="B5" s="11"/>
      <c r="C5" s="11"/>
      <c r="D5" s="11"/>
      <c r="E5" s="33" t="s">
        <v>258</v>
      </c>
      <c r="F5" s="34">
        <v>5520</v>
      </c>
      <c r="G5" s="40" t="s">
        <v>254</v>
      </c>
      <c r="H5" s="11"/>
      <c r="I5" s="37" t="s">
        <v>270</v>
      </c>
      <c r="J5" s="38">
        <v>3601</v>
      </c>
      <c r="K5" s="42" t="s">
        <v>276</v>
      </c>
      <c r="L5" s="33" t="s">
        <v>281</v>
      </c>
      <c r="M5" s="11"/>
      <c r="N5" s="280" t="s">
        <v>106</v>
      </c>
      <c r="O5" s="295"/>
      <c r="P5" s="20"/>
      <c r="Q5" s="21"/>
      <c r="R5" s="648"/>
      <c r="S5" s="649"/>
      <c r="T5" s="649"/>
      <c r="U5" s="649"/>
      <c r="V5" s="649"/>
      <c r="W5" s="649"/>
      <c r="X5" s="649"/>
      <c r="Y5" s="649"/>
      <c r="AS5" s="120"/>
      <c r="AT5" s="120"/>
      <c r="AU5" s="120"/>
    </row>
    <row r="6" spans="1:47" x14ac:dyDescent="0.25">
      <c r="A6" s="11"/>
      <c r="B6" s="11"/>
      <c r="C6" s="11"/>
      <c r="D6" s="11"/>
      <c r="E6" s="27"/>
      <c r="F6" s="27"/>
      <c r="G6" s="27"/>
      <c r="H6" s="11"/>
      <c r="I6" s="27"/>
      <c r="J6" s="27"/>
      <c r="K6" s="27"/>
      <c r="L6" s="62"/>
      <c r="M6" s="11"/>
      <c r="N6" s="18"/>
      <c r="O6" s="20"/>
      <c r="P6" s="20"/>
      <c r="Q6" s="21"/>
      <c r="R6" s="648"/>
      <c r="S6" s="649"/>
      <c r="T6" s="649"/>
      <c r="U6" s="649"/>
      <c r="V6" s="649"/>
      <c r="W6" s="649"/>
      <c r="X6" s="649"/>
      <c r="Y6" s="649"/>
      <c r="AS6" s="121"/>
      <c r="AT6" s="121"/>
      <c r="AU6" s="121"/>
    </row>
    <row r="7" spans="1:47" ht="15.75" x14ac:dyDescent="0.25">
      <c r="A7" s="11"/>
      <c r="B7" s="11"/>
      <c r="C7" s="11"/>
      <c r="D7" s="11"/>
      <c r="E7" s="26"/>
      <c r="F7" s="26"/>
      <c r="G7" s="26"/>
      <c r="H7" s="11"/>
      <c r="I7" s="26"/>
      <c r="J7" s="26"/>
      <c r="K7" s="26"/>
      <c r="L7" s="44"/>
      <c r="M7" s="11"/>
      <c r="N7" s="280" t="s">
        <v>305</v>
      </c>
      <c r="O7" s="275"/>
      <c r="P7" s="20"/>
      <c r="Q7" s="21"/>
      <c r="R7" s="648"/>
      <c r="S7" s="649"/>
      <c r="T7" s="649"/>
      <c r="U7" s="649"/>
      <c r="V7" s="649"/>
      <c r="W7" s="649"/>
      <c r="X7" s="649"/>
      <c r="Y7" s="649"/>
    </row>
    <row r="8" spans="1:47" x14ac:dyDescent="0.25">
      <c r="A8" s="11"/>
      <c r="B8" s="11"/>
      <c r="C8" s="11"/>
      <c r="E8" s="27"/>
      <c r="F8" s="27"/>
      <c r="G8" s="27"/>
      <c r="I8" s="63"/>
      <c r="J8" s="63"/>
      <c r="K8" s="63"/>
      <c r="L8" s="64"/>
      <c r="N8" s="18"/>
      <c r="O8" s="20"/>
      <c r="P8" s="20"/>
      <c r="Q8" s="21"/>
    </row>
    <row r="9" spans="1:47" ht="15.75" x14ac:dyDescent="0.25">
      <c r="A9" s="11"/>
      <c r="B9" s="11"/>
      <c r="C9" s="11"/>
      <c r="E9" s="26"/>
      <c r="F9" s="26"/>
      <c r="G9" s="26"/>
      <c r="I9" s="26"/>
      <c r="J9" s="26"/>
      <c r="K9" s="26"/>
      <c r="L9" s="44"/>
      <c r="N9" s="280" t="s">
        <v>309</v>
      </c>
      <c r="O9" s="275"/>
      <c r="P9" s="20"/>
      <c r="Q9" s="21"/>
      <c r="AS9" s="120"/>
      <c r="AT9" s="120"/>
      <c r="AU9" s="120"/>
    </row>
    <row r="10" spans="1:47" x14ac:dyDescent="0.25">
      <c r="A10" s="11"/>
      <c r="B10" s="11"/>
      <c r="C10" s="11"/>
      <c r="E10" s="63"/>
      <c r="F10" s="63"/>
      <c r="G10" s="63"/>
      <c r="I10" s="27"/>
      <c r="J10" s="27"/>
      <c r="K10" s="27"/>
      <c r="L10" s="62"/>
      <c r="N10" s="19"/>
      <c r="O10" s="20"/>
      <c r="P10" s="20"/>
      <c r="Q10" s="21"/>
      <c r="T10" s="50"/>
      <c r="U10" s="50"/>
      <c r="V10" s="50"/>
    </row>
    <row r="11" spans="1:47" ht="15" customHeight="1" x14ac:dyDescent="0.25">
      <c r="A11" s="11"/>
      <c r="B11" s="11"/>
      <c r="C11" s="11"/>
      <c r="E11" s="26"/>
      <c r="F11" s="26"/>
      <c r="G11" s="26"/>
      <c r="I11" s="26"/>
      <c r="J11" s="26"/>
      <c r="K11" s="26"/>
      <c r="L11" s="44"/>
      <c r="N11" s="19"/>
      <c r="O11" s="20"/>
      <c r="P11" s="20"/>
      <c r="Q11" s="21"/>
      <c r="T11" s="50"/>
      <c r="U11" s="50"/>
      <c r="V11" s="50"/>
    </row>
    <row r="12" spans="1:47" ht="15.75" x14ac:dyDescent="0.25">
      <c r="A12" s="11"/>
      <c r="B12" s="11"/>
      <c r="C12" s="11"/>
      <c r="E12" s="46"/>
      <c r="F12" s="47"/>
      <c r="G12" s="48"/>
      <c r="I12" s="63"/>
      <c r="J12" s="63"/>
      <c r="K12" s="63"/>
      <c r="L12" s="64"/>
      <c r="N12" s="19"/>
      <c r="O12" s="20"/>
      <c r="P12" s="20"/>
      <c r="Q12" s="21"/>
      <c r="T12" s="50"/>
      <c r="U12" s="50"/>
      <c r="V12" s="50"/>
    </row>
    <row r="13" spans="1:47" x14ac:dyDescent="0.25">
      <c r="A13" s="11"/>
      <c r="B13" s="11"/>
      <c r="C13" s="11"/>
      <c r="E13" s="26"/>
      <c r="F13" s="26"/>
      <c r="G13" s="26"/>
      <c r="I13" s="26"/>
      <c r="J13" s="26"/>
      <c r="K13" s="26"/>
      <c r="L13" s="44"/>
      <c r="N13" s="19"/>
      <c r="O13" s="20"/>
      <c r="P13" s="20"/>
      <c r="Q13" s="21"/>
      <c r="T13" s="50"/>
      <c r="U13" s="50"/>
      <c r="V13" s="50"/>
    </row>
    <row r="14" spans="1:47" x14ac:dyDescent="0.25">
      <c r="A14" s="11"/>
      <c r="B14" s="11"/>
      <c r="C14" s="11"/>
      <c r="E14" s="28"/>
      <c r="F14" s="28"/>
      <c r="G14" s="28"/>
      <c r="I14" s="63"/>
      <c r="J14" s="63"/>
      <c r="K14" s="63"/>
      <c r="L14" s="64"/>
      <c r="N14" s="19"/>
      <c r="O14" s="20"/>
      <c r="P14" s="20"/>
      <c r="Q14" s="21"/>
      <c r="T14" s="50"/>
      <c r="U14" s="50"/>
      <c r="V14" s="50"/>
    </row>
    <row r="15" spans="1:47" x14ac:dyDescent="0.25">
      <c r="A15" s="11"/>
      <c r="B15" s="11"/>
      <c r="C15" s="11"/>
      <c r="E15" s="28"/>
      <c r="F15" s="28"/>
      <c r="G15" s="28"/>
      <c r="I15" s="26"/>
      <c r="J15" s="26"/>
      <c r="K15" s="26"/>
      <c r="L15" s="44"/>
      <c r="N15" s="19"/>
      <c r="O15" s="20"/>
      <c r="P15" s="20"/>
      <c r="Q15" s="21"/>
      <c r="T15" s="50"/>
      <c r="U15" s="50"/>
      <c r="V15" s="50"/>
    </row>
    <row r="16" spans="1:47" ht="15.75" thickBot="1" x14ac:dyDescent="0.3">
      <c r="A16" s="11"/>
      <c r="B16" s="11"/>
      <c r="C16" s="11"/>
      <c r="E16" s="63"/>
      <c r="F16" s="63"/>
      <c r="G16" s="63"/>
      <c r="I16" s="28"/>
      <c r="J16" s="28"/>
      <c r="K16" s="28"/>
      <c r="L16" s="54"/>
      <c r="N16" s="22"/>
      <c r="O16" s="23"/>
      <c r="P16" s="23"/>
      <c r="Q16" s="24"/>
      <c r="T16" s="50"/>
      <c r="U16" s="50"/>
      <c r="V16" s="50"/>
    </row>
    <row r="17" spans="1:22" x14ac:dyDescent="0.25">
      <c r="A17" s="11"/>
      <c r="B17" s="11"/>
      <c r="C17" s="11"/>
      <c r="E17" s="26"/>
      <c r="F17" s="26"/>
      <c r="G17" s="26"/>
      <c r="I17" s="28"/>
      <c r="J17" s="28"/>
      <c r="K17" s="28"/>
      <c r="L17" s="54"/>
      <c r="T17" s="50"/>
      <c r="U17" s="50"/>
      <c r="V17" s="50"/>
    </row>
    <row r="18" spans="1:22" x14ac:dyDescent="0.25">
      <c r="A18" s="11"/>
      <c r="B18" s="11"/>
      <c r="C18" s="11"/>
      <c r="E18" s="28"/>
      <c r="F18" s="28"/>
      <c r="G18" s="28"/>
      <c r="I18" s="27"/>
      <c r="J18" s="27"/>
      <c r="K18" s="27"/>
      <c r="L18" s="62"/>
    </row>
    <row r="19" spans="1:22" x14ac:dyDescent="0.25">
      <c r="A19" s="11"/>
      <c r="B19" s="11"/>
      <c r="C19" s="11"/>
      <c r="E19" s="28"/>
      <c r="F19" s="28"/>
      <c r="G19" s="28"/>
      <c r="I19" s="26"/>
      <c r="J19" s="26"/>
      <c r="K19" s="26"/>
      <c r="L19" s="44"/>
    </row>
    <row r="20" spans="1:22" x14ac:dyDescent="0.25">
      <c r="A20" s="11"/>
      <c r="B20" s="11"/>
      <c r="C20" s="11"/>
      <c r="E20" s="28"/>
      <c r="F20" s="28"/>
      <c r="G20" s="28"/>
      <c r="I20" s="28"/>
      <c r="J20" s="28"/>
      <c r="K20" s="28"/>
      <c r="L20" s="54"/>
    </row>
    <row r="21" spans="1:22" ht="15.75" x14ac:dyDescent="0.25">
      <c r="A21" s="11"/>
      <c r="B21" s="11"/>
      <c r="C21" s="11"/>
      <c r="E21" s="28"/>
      <c r="F21" s="28"/>
      <c r="G21" s="28"/>
      <c r="I21" s="51"/>
      <c r="J21" s="52"/>
      <c r="K21" s="53"/>
      <c r="L21" s="51"/>
    </row>
    <row r="22" spans="1:22" x14ac:dyDescent="0.25">
      <c r="A22" s="11"/>
      <c r="B22" s="11"/>
      <c r="C22" s="11"/>
      <c r="E22" s="63"/>
      <c r="F22" s="63"/>
      <c r="G22" s="63"/>
      <c r="I22" s="26"/>
      <c r="J22" s="26"/>
      <c r="K22" s="26"/>
      <c r="L22" s="44"/>
    </row>
    <row r="23" spans="1:22" ht="15.75" x14ac:dyDescent="0.25">
      <c r="A23" s="11"/>
      <c r="B23" s="11"/>
      <c r="C23" s="11"/>
      <c r="E23" s="26"/>
      <c r="F23" s="26"/>
      <c r="G23" s="26"/>
      <c r="I23" s="37"/>
      <c r="J23" s="38"/>
      <c r="K23" s="42"/>
      <c r="L23" s="37"/>
    </row>
    <row r="24" spans="1:22" ht="15.75" x14ac:dyDescent="0.25">
      <c r="A24" s="11"/>
      <c r="B24" s="11"/>
      <c r="C24" s="11"/>
      <c r="E24" s="28"/>
      <c r="F24" s="28"/>
      <c r="G24" s="28"/>
      <c r="I24" s="37"/>
      <c r="J24" s="38"/>
      <c r="K24" s="42"/>
      <c r="L24" s="33"/>
    </row>
    <row r="25" spans="1:22" ht="15.75" x14ac:dyDescent="0.25">
      <c r="A25" s="11"/>
      <c r="B25" s="11"/>
      <c r="C25" s="11"/>
      <c r="E25" s="37"/>
      <c r="F25" s="38"/>
      <c r="G25" s="40"/>
      <c r="I25" s="37"/>
      <c r="J25" s="38"/>
      <c r="K25" s="42"/>
      <c r="L25" s="33"/>
    </row>
    <row r="26" spans="1:22" ht="15.75" x14ac:dyDescent="0.25">
      <c r="A26" s="11"/>
      <c r="B26" s="11"/>
      <c r="C26" s="11"/>
      <c r="I26" s="37"/>
      <c r="J26" s="38"/>
      <c r="K26" s="42"/>
      <c r="L26" s="33"/>
    </row>
    <row r="27" spans="1:22" ht="15.75" x14ac:dyDescent="0.25">
      <c r="A27" s="11"/>
      <c r="B27" s="11"/>
      <c r="C27" s="11"/>
      <c r="I27" s="37"/>
      <c r="J27" s="38"/>
      <c r="K27" s="42"/>
      <c r="L27" s="33"/>
    </row>
    <row r="28" spans="1:22" x14ac:dyDescent="0.25">
      <c r="A28" s="11"/>
      <c r="B28" s="11"/>
      <c r="C28" s="11"/>
      <c r="I28" s="27"/>
      <c r="J28" s="27"/>
      <c r="K28" s="27"/>
      <c r="L28" s="62"/>
    </row>
    <row r="29" spans="1:22" x14ac:dyDescent="0.25">
      <c r="A29" s="11"/>
      <c r="B29" s="11"/>
      <c r="C29" s="11"/>
      <c r="I29" s="26"/>
      <c r="J29" s="26"/>
      <c r="K29" s="26"/>
      <c r="L29" s="44"/>
    </row>
    <row r="30" spans="1:22" x14ac:dyDescent="0.25">
      <c r="A30" s="11"/>
      <c r="B30" s="11"/>
      <c r="C30" s="11"/>
      <c r="E30" s="122"/>
      <c r="F30" s="122"/>
      <c r="G30" s="122"/>
      <c r="I30" s="28"/>
      <c r="J30" s="28"/>
      <c r="K30" s="28"/>
      <c r="L30" s="54"/>
    </row>
    <row r="31" spans="1:22" x14ac:dyDescent="0.25">
      <c r="A31" s="11"/>
      <c r="B31" s="11"/>
      <c r="C31" s="11"/>
      <c r="E31" s="26"/>
      <c r="F31" s="26"/>
      <c r="G31" s="26"/>
      <c r="I31" s="27"/>
      <c r="J31" s="27"/>
      <c r="K31" s="27"/>
      <c r="L31" s="62"/>
    </row>
    <row r="32" spans="1:22" ht="15.75" x14ac:dyDescent="0.25">
      <c r="A32" s="11"/>
      <c r="B32" s="11"/>
      <c r="C32" s="11"/>
      <c r="E32" s="51"/>
      <c r="F32" s="52"/>
      <c r="G32" s="48"/>
      <c r="I32" s="26"/>
      <c r="J32" s="26"/>
      <c r="K32" s="26"/>
      <c r="L32" s="44"/>
    </row>
    <row r="33" spans="1:12" x14ac:dyDescent="0.25">
      <c r="A33" s="11"/>
      <c r="B33" s="11"/>
      <c r="C33" s="11"/>
      <c r="E33" s="26"/>
      <c r="F33" s="26"/>
      <c r="G33" s="26"/>
      <c r="I33" s="63"/>
      <c r="J33" s="63"/>
      <c r="K33" s="63"/>
      <c r="L33" s="64"/>
    </row>
    <row r="34" spans="1:12" x14ac:dyDescent="0.25">
      <c r="A34" s="11"/>
      <c r="B34" s="11"/>
      <c r="C34" s="11"/>
      <c r="E34" s="63"/>
      <c r="F34" s="63"/>
      <c r="G34" s="63"/>
      <c r="I34" s="26"/>
      <c r="J34" s="26"/>
      <c r="K34" s="26"/>
      <c r="L34" s="44"/>
    </row>
    <row r="35" spans="1:12" x14ac:dyDescent="0.25">
      <c r="A35" s="11"/>
      <c r="B35" s="11"/>
      <c r="C35" s="11"/>
      <c r="E35" s="26"/>
      <c r="F35" s="26"/>
      <c r="G35" s="26"/>
      <c r="I35" s="28"/>
      <c r="J35" s="28"/>
      <c r="K35" s="28"/>
      <c r="L35" s="54"/>
    </row>
    <row r="36" spans="1:12" x14ac:dyDescent="0.25">
      <c r="A36" s="11"/>
      <c r="B36" s="11"/>
      <c r="C36" s="11"/>
      <c r="E36" s="28"/>
      <c r="F36" s="28"/>
      <c r="G36" s="28"/>
      <c r="I36" s="28"/>
      <c r="J36" s="28"/>
      <c r="K36" s="28"/>
      <c r="L36" s="54"/>
    </row>
    <row r="37" spans="1:12" x14ac:dyDescent="0.25">
      <c r="E37" s="27"/>
      <c r="F37" s="27"/>
      <c r="G37" s="27"/>
      <c r="I37" s="28"/>
      <c r="J37" s="28"/>
      <c r="K37" s="28"/>
      <c r="L37" s="54"/>
    </row>
    <row r="38" spans="1:12" x14ac:dyDescent="0.25">
      <c r="E38" s="26"/>
      <c r="F38" s="26"/>
      <c r="G38" s="26"/>
      <c r="I38" s="63"/>
      <c r="J38" s="63"/>
      <c r="K38" s="63"/>
      <c r="L38" s="64"/>
    </row>
    <row r="39" spans="1:12" x14ac:dyDescent="0.25">
      <c r="E39" s="28"/>
      <c r="F39" s="28"/>
      <c r="G39" s="28"/>
      <c r="I39" s="26"/>
      <c r="J39" s="26"/>
      <c r="K39" s="26"/>
      <c r="L39" s="44"/>
    </row>
    <row r="40" spans="1:12" x14ac:dyDescent="0.25">
      <c r="E40" s="28"/>
      <c r="F40" s="28"/>
      <c r="G40" s="28"/>
      <c r="I40" s="63"/>
      <c r="J40" s="63"/>
      <c r="K40" s="63"/>
      <c r="L40" s="64"/>
    </row>
    <row r="41" spans="1:12" ht="15.75" x14ac:dyDescent="0.25">
      <c r="E41" s="46"/>
      <c r="F41" s="47"/>
      <c r="G41" s="48"/>
      <c r="I41" s="26"/>
      <c r="J41" s="26"/>
      <c r="K41" s="26"/>
      <c r="L41" s="44"/>
    </row>
    <row r="42" spans="1:12" ht="15.75" x14ac:dyDescent="0.25">
      <c r="E42" s="26"/>
      <c r="F42" s="26"/>
      <c r="G42" s="26"/>
      <c r="I42" s="51"/>
      <c r="J42" s="52"/>
      <c r="K42" s="53"/>
      <c r="L42" s="46"/>
    </row>
    <row r="43" spans="1:12" x14ac:dyDescent="0.25">
      <c r="E43" s="28"/>
      <c r="F43" s="28"/>
      <c r="G43" s="28"/>
      <c r="I43" s="26"/>
      <c r="J43" s="26"/>
      <c r="K43" s="26"/>
      <c r="L43" s="44"/>
    </row>
    <row r="44" spans="1:12" ht="15.75" x14ac:dyDescent="0.25">
      <c r="E44" s="28"/>
      <c r="F44" s="28"/>
      <c r="G44" s="28"/>
      <c r="I44" s="37"/>
      <c r="J44" s="38"/>
      <c r="K44" s="42"/>
      <c r="L44" s="37"/>
    </row>
    <row r="45" spans="1:12" ht="15.75" x14ac:dyDescent="0.25">
      <c r="E45" s="28"/>
      <c r="F45" s="28"/>
      <c r="G45" s="28"/>
      <c r="I45" s="51"/>
      <c r="J45" s="52"/>
      <c r="K45" s="53"/>
      <c r="L45" s="46"/>
    </row>
    <row r="46" spans="1:12" ht="15.75" x14ac:dyDescent="0.25">
      <c r="E46" s="37"/>
      <c r="F46" s="38"/>
      <c r="G46" s="40"/>
      <c r="I46" s="26"/>
      <c r="J46" s="26"/>
      <c r="K46" s="26"/>
      <c r="L46" s="44"/>
    </row>
    <row r="47" spans="1:12" ht="15.75" x14ac:dyDescent="0.25">
      <c r="E47" s="33"/>
      <c r="F47" s="34"/>
      <c r="G47" s="40"/>
      <c r="I47" s="28"/>
      <c r="J47" s="28"/>
      <c r="K47" s="28"/>
      <c r="L47" s="54"/>
    </row>
    <row r="48" spans="1:12" ht="15.75" x14ac:dyDescent="0.25">
      <c r="E48" s="33"/>
      <c r="F48" s="34"/>
      <c r="G48" s="40"/>
      <c r="I48" s="28"/>
      <c r="J48" s="28"/>
      <c r="K48" s="28"/>
      <c r="L48" s="54"/>
    </row>
    <row r="49" spans="5:12" ht="15.75" x14ac:dyDescent="0.25">
      <c r="E49" s="33"/>
      <c r="F49" s="34"/>
      <c r="G49" s="40"/>
      <c r="I49" s="28"/>
      <c r="J49" s="28"/>
      <c r="K49" s="28"/>
      <c r="L49" s="54"/>
    </row>
    <row r="50" spans="5:12" ht="15.75" x14ac:dyDescent="0.25">
      <c r="E50" s="33"/>
      <c r="F50" s="34"/>
      <c r="G50" s="40"/>
      <c r="I50" s="28"/>
      <c r="J50" s="28"/>
      <c r="K50" s="28"/>
      <c r="L50" s="54"/>
    </row>
    <row r="51" spans="5:12" ht="15.75" x14ac:dyDescent="0.25">
      <c r="E51" s="33"/>
      <c r="F51" s="34"/>
      <c r="G51" s="40"/>
      <c r="I51" s="37"/>
      <c r="J51" s="38"/>
      <c r="K51" s="42"/>
      <c r="L51" s="37"/>
    </row>
    <row r="52" spans="5:12" ht="15.75" x14ac:dyDescent="0.25">
      <c r="E52" s="33"/>
      <c r="F52" s="34"/>
      <c r="G52" s="40"/>
      <c r="I52" s="37"/>
      <c r="J52" s="38"/>
      <c r="K52" s="42"/>
      <c r="L52" s="33"/>
    </row>
    <row r="53" spans="5:12" ht="15.75" x14ac:dyDescent="0.25">
      <c r="E53" s="33"/>
      <c r="F53" s="34"/>
      <c r="G53" s="40"/>
      <c r="I53" s="37"/>
      <c r="J53" s="38"/>
      <c r="K53" s="42"/>
      <c r="L53" s="33"/>
    </row>
    <row r="54" spans="5:12" ht="15.75" x14ac:dyDescent="0.25">
      <c r="E54" s="33"/>
      <c r="F54" s="34"/>
      <c r="G54" s="40"/>
      <c r="I54" s="37"/>
      <c r="J54" s="38"/>
      <c r="K54" s="42"/>
      <c r="L54" s="33"/>
    </row>
    <row r="55" spans="5:12" ht="15.75" x14ac:dyDescent="0.25">
      <c r="E55" s="33"/>
      <c r="F55" s="34"/>
      <c r="G55" s="40"/>
    </row>
    <row r="56" spans="5:12" ht="15.75" x14ac:dyDescent="0.25">
      <c r="E56" s="33"/>
      <c r="F56" s="34"/>
      <c r="G56" s="40"/>
    </row>
    <row r="57" spans="5:12" ht="15.75" x14ac:dyDescent="0.25">
      <c r="E57" s="33"/>
      <c r="F57" s="34"/>
      <c r="G57" s="40"/>
    </row>
    <row r="58" spans="5:12" ht="15.75" x14ac:dyDescent="0.25">
      <c r="E58" s="33"/>
      <c r="F58" s="34"/>
      <c r="G58" s="40"/>
    </row>
    <row r="59" spans="5:12" ht="15.75" x14ac:dyDescent="0.25">
      <c r="E59" s="33"/>
      <c r="F59" s="34"/>
      <c r="G59" s="40"/>
    </row>
    <row r="60" spans="5:12" ht="15.75" x14ac:dyDescent="0.25">
      <c r="E60" s="33"/>
      <c r="F60" s="34"/>
      <c r="G60" s="40"/>
    </row>
    <row r="61" spans="5:12" ht="15.75" x14ac:dyDescent="0.25">
      <c r="E61" s="33"/>
      <c r="F61" s="34"/>
      <c r="G61" s="40"/>
    </row>
    <row r="62" spans="5:12" ht="15.75" x14ac:dyDescent="0.25">
      <c r="E62" s="33"/>
      <c r="F62" s="34"/>
      <c r="G62" s="40"/>
    </row>
    <row r="63" spans="5:12" ht="15.75" x14ac:dyDescent="0.25">
      <c r="E63" s="33"/>
      <c r="F63" s="34"/>
      <c r="G63" s="40"/>
    </row>
    <row r="64" spans="5:12" ht="15.75" x14ac:dyDescent="0.25">
      <c r="E64" s="33"/>
      <c r="F64" s="34"/>
      <c r="G64" s="40"/>
    </row>
    <row r="65" spans="5:7" ht="15.75" x14ac:dyDescent="0.25">
      <c r="E65" s="33"/>
      <c r="F65" s="34"/>
      <c r="G65" s="40"/>
    </row>
    <row r="66" spans="5:7" ht="15.75" x14ac:dyDescent="0.25">
      <c r="E66" s="33"/>
      <c r="F66" s="34"/>
      <c r="G66" s="40"/>
    </row>
    <row r="67" spans="5:7" x14ac:dyDescent="0.25">
      <c r="E67" s="27"/>
      <c r="F67" s="27"/>
      <c r="G67" s="27"/>
    </row>
    <row r="68" spans="5:7" x14ac:dyDescent="0.25">
      <c r="E68" s="26"/>
      <c r="F68" s="26"/>
      <c r="G68" s="26"/>
    </row>
    <row r="69" spans="5:7" x14ac:dyDescent="0.25">
      <c r="E69" s="28"/>
      <c r="F69" s="28"/>
      <c r="G69" s="28"/>
    </row>
    <row r="70" spans="5:7" x14ac:dyDescent="0.25">
      <c r="E70" s="27"/>
      <c r="F70" s="27"/>
      <c r="G70" s="27"/>
    </row>
    <row r="71" spans="5:7" x14ac:dyDescent="0.25">
      <c r="E71" s="26"/>
      <c r="F71" s="26"/>
      <c r="G71" s="26"/>
    </row>
    <row r="72" spans="5:7" x14ac:dyDescent="0.25">
      <c r="E72" s="28"/>
      <c r="F72" s="28"/>
      <c r="G72" s="28"/>
    </row>
    <row r="73" spans="5:7" x14ac:dyDescent="0.25">
      <c r="E73" s="28"/>
      <c r="F73" s="28"/>
      <c r="G73" s="28"/>
    </row>
    <row r="74" spans="5:7" x14ac:dyDescent="0.25">
      <c r="E74" s="28"/>
      <c r="F74" s="28"/>
      <c r="G74" s="28"/>
    </row>
    <row r="75" spans="5:7" x14ac:dyDescent="0.25">
      <c r="E75" s="27"/>
      <c r="F75" s="27"/>
      <c r="G75" s="27"/>
    </row>
    <row r="76" spans="5:7" x14ac:dyDescent="0.25">
      <c r="E76" s="26"/>
      <c r="F76" s="26"/>
      <c r="G76" s="26"/>
    </row>
    <row r="77" spans="5:7" ht="15.75" x14ac:dyDescent="0.25">
      <c r="E77" s="46"/>
      <c r="F77" s="47"/>
      <c r="G77" s="48"/>
    </row>
    <row r="78" spans="5:7" x14ac:dyDescent="0.25">
      <c r="E78" s="26"/>
      <c r="F78" s="26"/>
      <c r="G78" s="26"/>
    </row>
    <row r="79" spans="5:7" ht="15.75" x14ac:dyDescent="0.25">
      <c r="E79" s="55" t="s">
        <v>258</v>
      </c>
      <c r="F79" s="56">
        <v>5520</v>
      </c>
      <c r="G79" s="39" t="s">
        <v>259</v>
      </c>
    </row>
    <row r="80" spans="5:7" ht="15.75" x14ac:dyDescent="0.25">
      <c r="E80" s="37"/>
      <c r="F80" s="38"/>
      <c r="G80" s="37"/>
    </row>
  </sheetData>
  <mergeCells count="4">
    <mergeCell ref="E1:G1"/>
    <mergeCell ref="N1:Q1"/>
    <mergeCell ref="I1:L1"/>
    <mergeCell ref="R1:Y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Confirmar_Producao">
                <anchor moveWithCells="1" sizeWithCells="1">
                  <from>
                    <xdr:col>14</xdr:col>
                    <xdr:colOff>1038225</xdr:colOff>
                    <xdr:row>13</xdr:row>
                    <xdr:rowOff>85725</xdr:rowOff>
                  </from>
                  <to>
                    <xdr:col>16</xdr:col>
                    <xdr:colOff>466725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Ir_Home">
                <anchor moveWithCells="1" sizeWithCells="1">
                  <from>
                    <xdr:col>0</xdr:col>
                    <xdr:colOff>114300</xdr:colOff>
                    <xdr:row>10</xdr:row>
                    <xdr:rowOff>161925</xdr:rowOff>
                  </from>
                  <to>
                    <xdr:col>2</xdr:col>
                    <xdr:colOff>542925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Button 3">
              <controlPr defaultSize="0" print="0" autoFill="0" autoPict="0" macro="[0]!IrOrdProd">
                <anchor moveWithCells="1" sizeWithCells="1">
                  <from>
                    <xdr:col>0</xdr:col>
                    <xdr:colOff>85725</xdr:colOff>
                    <xdr:row>24</xdr:row>
                    <xdr:rowOff>66675</xdr:rowOff>
                  </from>
                  <to>
                    <xdr:col>2</xdr:col>
                    <xdr:colOff>533400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Button 4">
              <controlPr defaultSize="0" print="0" autoFill="0" autoPict="0" macro="[0]!Ir_Acrilico">
                <anchor moveWithCells="1" sizeWithCells="1">
                  <from>
                    <xdr:col>0</xdr:col>
                    <xdr:colOff>95250</xdr:colOff>
                    <xdr:row>19</xdr:row>
                    <xdr:rowOff>85725</xdr:rowOff>
                  </from>
                  <to>
                    <xdr:col>2</xdr:col>
                    <xdr:colOff>533400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7" name="Button 5">
              <controlPr defaultSize="0" print="0" autoFill="0" autoPict="0" macro="[0]!Ir_Porcelana">
                <anchor moveWithCells="1" sizeWithCells="1">
                  <from>
                    <xdr:col>0</xdr:col>
                    <xdr:colOff>114300</xdr:colOff>
                    <xdr:row>15</xdr:row>
                    <xdr:rowOff>19050</xdr:rowOff>
                  </from>
                  <to>
                    <xdr:col>2</xdr:col>
                    <xdr:colOff>552450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8" name="Button 6">
              <controlPr defaultSize="0" print="0" autoFill="0" autoPict="0" macro="[0]!IrEstoque">
                <anchor moveWithCells="1" sizeWithCells="1">
                  <from>
                    <xdr:col>0</xdr:col>
                    <xdr:colOff>85725</xdr:colOff>
                    <xdr:row>29</xdr:row>
                    <xdr:rowOff>47625</xdr:rowOff>
                  </from>
                  <to>
                    <xdr:col>2</xdr:col>
                    <xdr:colOff>552450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9" name="Button 7">
              <controlPr defaultSize="0" print="0" autoFill="0" autoPict="0" macro="[0]!ir_RecGastos">
                <anchor moveWithCells="1" sizeWithCells="1">
                  <from>
                    <xdr:col>0</xdr:col>
                    <xdr:colOff>85725</xdr:colOff>
                    <xdr:row>34</xdr:row>
                    <xdr:rowOff>104775</xdr:rowOff>
                  </from>
                  <to>
                    <xdr:col>2</xdr:col>
                    <xdr:colOff>552450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1FAAC5-E76F-4241-A994-106EDFFB29C5}">
          <x14:formula1>
            <xm:f>Materia_Prima!$O$2:$O$5</xm:f>
          </x14:formula1>
          <xm:sqref>O3</xm:sqref>
        </x14:dataValidation>
        <x14:dataValidation type="list" allowBlank="1" showInputMessage="1" showErrorMessage="1" xr:uid="{009A885B-51FC-463C-A4F1-20774E88DD42}">
          <x14:formula1>
            <xm:f>Materia_Prima!$H$17:$H$18</xm:f>
          </x14:formula1>
          <xm:sqref>O9</xm:sqref>
        </x14:dataValidation>
        <x14:dataValidation type="list" allowBlank="1" showInputMessage="1" showErrorMessage="1" xr:uid="{9642ED40-93F8-4F59-9D60-67610E80A2F5}">
          <x14:formula1>
            <xm:f>IF(OR($O$3=Materia_Prima!$D$6,$O$3=Materia_Prima!$D$7),Materia_Prima!H5:H8,IF(OR($O$3=Materia_Prima!$D$11,$O$3=Materia_Prima!$D$12),Materia_Prima!H11:H14,0))</xm:f>
          </x14:formula1>
          <xm:sqref>O7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FB07B-704A-4B85-B0BB-AA77D9041C9B}">
  <sheetPr codeName="Planilha14"/>
  <dimension ref="A1:Z37"/>
  <sheetViews>
    <sheetView zoomScale="70" zoomScaleNormal="70" workbookViewId="0">
      <selection activeCell="N17" sqref="N17:N18"/>
    </sheetView>
  </sheetViews>
  <sheetFormatPr defaultColWidth="9.140625" defaultRowHeight="15" x14ac:dyDescent="0.25"/>
  <cols>
    <col min="1" max="4" width="9.140625" style="1"/>
    <col min="5" max="5" width="18.140625" style="32" customWidth="1"/>
    <col min="6" max="7" width="12.28515625" style="32" customWidth="1"/>
    <col min="8" max="8" width="9.140625" style="1"/>
    <col min="9" max="9" width="18.140625" style="32" customWidth="1"/>
    <col min="10" max="11" width="12.28515625" style="32" customWidth="1"/>
    <col min="12" max="16384" width="9.140625" style="1"/>
  </cols>
  <sheetData>
    <row r="1" spans="1:26" ht="15.75" customHeight="1" x14ac:dyDescent="0.25">
      <c r="A1" s="11"/>
      <c r="B1" s="11"/>
      <c r="C1" s="11"/>
      <c r="D1" s="11"/>
      <c r="E1" s="650" t="s">
        <v>310</v>
      </c>
      <c r="F1" s="651"/>
      <c r="G1" s="652"/>
      <c r="H1" s="11"/>
      <c r="I1" s="650" t="s">
        <v>311</v>
      </c>
      <c r="J1" s="651"/>
      <c r="K1" s="652"/>
      <c r="L1" s="66"/>
      <c r="M1" s="630" t="s">
        <v>151</v>
      </c>
      <c r="N1" s="630"/>
      <c r="O1" s="630"/>
      <c r="P1" s="630"/>
      <c r="Q1" s="630"/>
      <c r="R1" s="630"/>
      <c r="S1" s="630"/>
      <c r="T1" s="630"/>
      <c r="U1" s="630"/>
      <c r="V1" s="630"/>
      <c r="W1" s="630"/>
      <c r="X1" s="630"/>
      <c r="Y1" s="630"/>
      <c r="Z1" s="630"/>
    </row>
    <row r="2" spans="1:26" ht="15.75" x14ac:dyDescent="0.25">
      <c r="A2" s="11"/>
      <c r="B2" s="11"/>
      <c r="C2" s="11"/>
      <c r="D2" s="11"/>
      <c r="E2" s="37" t="s">
        <v>75</v>
      </c>
      <c r="F2" s="67" t="s">
        <v>316</v>
      </c>
      <c r="G2" s="37" t="s">
        <v>20</v>
      </c>
      <c r="H2" s="11"/>
      <c r="I2" s="37" t="s">
        <v>75</v>
      </c>
      <c r="J2" s="67" t="s">
        <v>316</v>
      </c>
      <c r="K2" s="37" t="s">
        <v>20</v>
      </c>
      <c r="L2" s="11"/>
      <c r="M2" s="630"/>
      <c r="N2" s="630"/>
      <c r="O2" s="630"/>
      <c r="P2" s="630"/>
      <c r="Q2" s="630"/>
      <c r="R2" s="630"/>
      <c r="S2" s="630"/>
      <c r="T2" s="630"/>
      <c r="U2" s="630"/>
      <c r="V2" s="630"/>
      <c r="W2" s="630"/>
      <c r="X2" s="630"/>
      <c r="Y2" s="630"/>
      <c r="Z2" s="630"/>
    </row>
    <row r="3" spans="1:26" ht="15.75" customHeight="1" x14ac:dyDescent="0.25">
      <c r="A3" s="11"/>
      <c r="B3" s="11"/>
      <c r="C3" s="11"/>
      <c r="D3" s="11"/>
      <c r="E3" s="37"/>
      <c r="F3" s="67"/>
      <c r="G3" s="37"/>
      <c r="H3" s="11"/>
      <c r="I3" s="37"/>
      <c r="J3" s="67"/>
      <c r="K3" s="37"/>
      <c r="L3" s="11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30"/>
      <c r="Z3" s="630"/>
    </row>
    <row r="4" spans="1:26" ht="15.75" x14ac:dyDescent="0.25">
      <c r="A4" s="11"/>
      <c r="B4" s="11"/>
      <c r="C4" s="11"/>
      <c r="D4" s="11"/>
      <c r="E4" s="37" t="s">
        <v>374</v>
      </c>
      <c r="F4" s="67">
        <v>6</v>
      </c>
      <c r="G4" s="118">
        <v>45070</v>
      </c>
      <c r="H4" s="11"/>
      <c r="I4" s="37" t="s">
        <v>379</v>
      </c>
      <c r="J4" s="67">
        <v>4</v>
      </c>
      <c r="K4" s="118">
        <v>45070</v>
      </c>
      <c r="L4" s="11"/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  <c r="Z4" s="630"/>
    </row>
    <row r="5" spans="1:26" ht="15.75" x14ac:dyDescent="0.25">
      <c r="A5" s="11"/>
      <c r="B5" s="11"/>
      <c r="C5" s="11"/>
      <c r="D5" s="11"/>
      <c r="E5" s="37" t="s">
        <v>373</v>
      </c>
      <c r="F5" s="67">
        <v>12</v>
      </c>
      <c r="G5" s="118">
        <v>45070</v>
      </c>
      <c r="H5" s="11"/>
      <c r="I5" s="37" t="s">
        <v>378</v>
      </c>
      <c r="J5" s="67">
        <v>4</v>
      </c>
      <c r="K5" s="118">
        <v>45070</v>
      </c>
      <c r="L5" s="11"/>
      <c r="M5" s="630"/>
      <c r="N5" s="630"/>
      <c r="O5" s="630"/>
      <c r="P5" s="630"/>
      <c r="Q5" s="630"/>
      <c r="R5" s="630"/>
      <c r="S5" s="630"/>
      <c r="T5" s="630"/>
      <c r="U5" s="630"/>
      <c r="V5" s="630"/>
      <c r="W5" s="630"/>
      <c r="X5" s="630"/>
      <c r="Y5" s="630"/>
      <c r="Z5" s="630"/>
    </row>
    <row r="6" spans="1:26" ht="15.75" x14ac:dyDescent="0.25">
      <c r="A6" s="11"/>
      <c r="B6" s="11"/>
      <c r="C6" s="11"/>
      <c r="D6" s="11"/>
      <c r="E6" s="37" t="s">
        <v>372</v>
      </c>
      <c r="F6" s="67">
        <v>6</v>
      </c>
      <c r="G6" s="118">
        <v>45070</v>
      </c>
      <c r="H6" s="11"/>
      <c r="I6" s="37" t="s">
        <v>377</v>
      </c>
      <c r="J6" s="67">
        <v>4</v>
      </c>
      <c r="K6" s="118">
        <v>45070</v>
      </c>
      <c r="L6" s="11"/>
      <c r="M6" s="630"/>
      <c r="N6" s="630"/>
      <c r="O6" s="630"/>
      <c r="P6" s="630"/>
      <c r="Q6" s="630"/>
      <c r="R6" s="630"/>
      <c r="S6" s="630"/>
      <c r="T6" s="630"/>
      <c r="U6" s="630"/>
      <c r="V6" s="630"/>
      <c r="W6" s="630"/>
      <c r="X6" s="630"/>
      <c r="Y6" s="630"/>
      <c r="Z6" s="630"/>
    </row>
    <row r="7" spans="1:26" ht="15.75" x14ac:dyDescent="0.25">
      <c r="A7" s="11"/>
      <c r="B7" s="11"/>
      <c r="C7" s="11"/>
      <c r="D7" s="11"/>
      <c r="E7" s="37" t="s">
        <v>371</v>
      </c>
      <c r="F7" s="67">
        <v>12</v>
      </c>
      <c r="G7" s="118">
        <v>45070</v>
      </c>
      <c r="H7" s="11"/>
      <c r="I7" s="37" t="s">
        <v>80</v>
      </c>
      <c r="J7" s="67">
        <v>4</v>
      </c>
      <c r="K7" s="118">
        <v>45070</v>
      </c>
      <c r="L7" s="11"/>
      <c r="M7" s="630"/>
      <c r="N7" s="630"/>
      <c r="O7" s="630"/>
      <c r="P7" s="630"/>
      <c r="Q7" s="630"/>
      <c r="R7" s="630"/>
      <c r="S7" s="630"/>
      <c r="T7" s="630"/>
      <c r="U7" s="630"/>
      <c r="V7" s="630"/>
      <c r="W7" s="630"/>
      <c r="X7" s="630"/>
      <c r="Y7" s="630"/>
      <c r="Z7" s="630"/>
    </row>
    <row r="8" spans="1:26" ht="15.75" x14ac:dyDescent="0.25">
      <c r="A8" s="11"/>
      <c r="B8" s="11"/>
      <c r="C8" s="11"/>
      <c r="E8" s="37" t="s">
        <v>370</v>
      </c>
      <c r="F8" s="67">
        <v>6</v>
      </c>
      <c r="G8" s="118">
        <v>45070</v>
      </c>
      <c r="I8" s="37" t="s">
        <v>376</v>
      </c>
      <c r="J8" s="67">
        <v>8</v>
      </c>
      <c r="K8" s="118">
        <v>45070</v>
      </c>
    </row>
    <row r="9" spans="1:26" ht="15.75" x14ac:dyDescent="0.25">
      <c r="A9" s="11"/>
      <c r="B9" s="11"/>
      <c r="C9" s="11"/>
      <c r="E9" s="37" t="s">
        <v>79</v>
      </c>
      <c r="F9" s="67">
        <v>6</v>
      </c>
      <c r="G9" s="118">
        <v>45070</v>
      </c>
      <c r="I9" s="37" t="s">
        <v>375</v>
      </c>
      <c r="J9" s="67">
        <v>8</v>
      </c>
      <c r="K9" s="118">
        <v>45070</v>
      </c>
    </row>
    <row r="10" spans="1:26" ht="15.75" x14ac:dyDescent="0.25">
      <c r="A10" s="11"/>
      <c r="B10" s="11"/>
      <c r="C10" s="11"/>
      <c r="E10" s="37"/>
      <c r="F10" s="67"/>
      <c r="G10" s="118"/>
      <c r="I10" s="37"/>
      <c r="J10" s="67"/>
      <c r="K10" s="118"/>
    </row>
    <row r="11" spans="1:26" ht="15.75" x14ac:dyDescent="0.25">
      <c r="A11" s="11"/>
      <c r="B11" s="11"/>
      <c r="C11" s="11"/>
      <c r="E11" s="37"/>
      <c r="F11" s="67"/>
      <c r="G11" s="118"/>
      <c r="I11" s="37"/>
      <c r="J11" s="67"/>
      <c r="K11" s="118"/>
    </row>
    <row r="12" spans="1:26" ht="15.75" x14ac:dyDescent="0.25">
      <c r="A12" s="11"/>
      <c r="B12" s="11"/>
      <c r="C12" s="11"/>
      <c r="E12" s="37"/>
      <c r="F12" s="67"/>
      <c r="G12" s="118"/>
      <c r="I12" s="37"/>
      <c r="J12" s="67"/>
      <c r="K12" s="118"/>
    </row>
    <row r="13" spans="1:26" ht="15.75" x14ac:dyDescent="0.25">
      <c r="A13" s="11"/>
      <c r="B13" s="11"/>
      <c r="C13" s="11"/>
      <c r="E13" s="37"/>
      <c r="F13" s="67"/>
      <c r="G13" s="118"/>
      <c r="I13" s="37"/>
      <c r="J13" s="67"/>
      <c r="K13" s="118"/>
    </row>
    <row r="14" spans="1:26" ht="15.75" x14ac:dyDescent="0.25">
      <c r="A14" s="11"/>
      <c r="B14" s="11"/>
      <c r="C14" s="11"/>
      <c r="E14" s="37"/>
      <c r="F14" s="67"/>
      <c r="G14" s="118"/>
      <c r="I14" s="37"/>
      <c r="J14" s="67"/>
      <c r="K14" s="118"/>
    </row>
    <row r="15" spans="1:26" ht="15.75" x14ac:dyDescent="0.25">
      <c r="A15" s="11"/>
      <c r="B15" s="11"/>
      <c r="C15" s="11"/>
      <c r="E15" s="37"/>
      <c r="F15" s="67"/>
      <c r="G15" s="118"/>
      <c r="I15" s="37"/>
      <c r="J15" s="67"/>
      <c r="K15" s="118"/>
    </row>
    <row r="16" spans="1:26" ht="15.75" x14ac:dyDescent="0.25">
      <c r="A16" s="11"/>
      <c r="B16" s="11"/>
      <c r="C16" s="11"/>
      <c r="E16" s="37"/>
      <c r="F16" s="67"/>
      <c r="G16" s="118"/>
      <c r="I16" s="33"/>
      <c r="J16" s="45"/>
      <c r="K16" s="49"/>
    </row>
    <row r="17" spans="1:16" ht="15.75" x14ac:dyDescent="0.25">
      <c r="A17" s="11"/>
      <c r="B17" s="11"/>
      <c r="C17" s="11"/>
      <c r="E17" s="37"/>
      <c r="F17" s="67"/>
      <c r="G17" s="118"/>
      <c r="I17" s="33"/>
      <c r="J17" s="45"/>
      <c r="K17" s="49"/>
    </row>
    <row r="18" spans="1:16" ht="15.75" x14ac:dyDescent="0.25">
      <c r="A18" s="11"/>
      <c r="B18" s="11"/>
      <c r="C18" s="11"/>
      <c r="E18" s="37"/>
      <c r="F18" s="67"/>
      <c r="G18" s="118"/>
      <c r="I18" s="33"/>
      <c r="J18" s="45"/>
      <c r="K18" s="49"/>
    </row>
    <row r="19" spans="1:16" ht="15.75" x14ac:dyDescent="0.25">
      <c r="A19" s="11"/>
      <c r="B19" s="11"/>
      <c r="C19" s="11"/>
      <c r="E19" s="37"/>
      <c r="F19" s="67"/>
      <c r="G19" s="118"/>
      <c r="I19" s="33"/>
      <c r="J19" s="45"/>
      <c r="K19" s="49"/>
    </row>
    <row r="20" spans="1:16" ht="15.75" x14ac:dyDescent="0.25">
      <c r="A20" s="11"/>
      <c r="B20" s="11"/>
      <c r="C20" s="11"/>
      <c r="E20" s="37"/>
      <c r="F20" s="67"/>
      <c r="G20" s="118"/>
      <c r="I20" s="33"/>
      <c r="J20" s="45"/>
      <c r="K20" s="49"/>
    </row>
    <row r="21" spans="1:16" ht="15.75" x14ac:dyDescent="0.25">
      <c r="A21" s="11"/>
      <c r="B21" s="11"/>
      <c r="C21" s="11"/>
      <c r="E21" s="37"/>
      <c r="F21" s="67"/>
      <c r="G21" s="118"/>
      <c r="I21" s="33"/>
      <c r="J21" s="45"/>
      <c r="K21" s="49"/>
    </row>
    <row r="22" spans="1:16" ht="15.75" x14ac:dyDescent="0.25">
      <c r="A22" s="11"/>
      <c r="B22" s="11"/>
      <c r="C22" s="11"/>
      <c r="E22" s="33"/>
      <c r="F22" s="45"/>
      <c r="G22" s="49"/>
      <c r="I22" s="33"/>
      <c r="J22" s="45"/>
      <c r="K22" s="49"/>
    </row>
    <row r="23" spans="1:16" ht="15.75" x14ac:dyDescent="0.25">
      <c r="A23" s="11"/>
      <c r="B23" s="11"/>
      <c r="C23" s="11"/>
      <c r="E23" s="33"/>
      <c r="F23" s="45"/>
      <c r="G23" s="49"/>
      <c r="I23" s="33"/>
      <c r="J23" s="45"/>
      <c r="K23" s="49"/>
    </row>
    <row r="24" spans="1:16" ht="15.75" x14ac:dyDescent="0.25">
      <c r="A24" s="11"/>
      <c r="B24" s="11"/>
      <c r="C24" s="11"/>
      <c r="E24" s="33"/>
      <c r="F24" s="45"/>
      <c r="G24" s="49"/>
      <c r="I24" s="33"/>
      <c r="J24" s="45"/>
      <c r="K24" s="49"/>
    </row>
    <row r="25" spans="1:16" ht="15.75" x14ac:dyDescent="0.25">
      <c r="A25" s="11"/>
      <c r="B25" s="11"/>
      <c r="C25" s="11"/>
      <c r="E25" s="33"/>
      <c r="F25" s="45"/>
      <c r="G25" s="49"/>
      <c r="I25" s="33"/>
      <c r="J25" s="45"/>
      <c r="K25" s="49"/>
    </row>
    <row r="26" spans="1:16" ht="15.75" x14ac:dyDescent="0.25">
      <c r="A26" s="11"/>
      <c r="B26" s="11"/>
      <c r="C26" s="11"/>
      <c r="E26" s="33"/>
      <c r="F26" s="45"/>
      <c r="G26" s="49"/>
      <c r="I26" s="33"/>
      <c r="J26" s="45"/>
      <c r="K26" s="49"/>
    </row>
    <row r="27" spans="1:16" ht="15.75" x14ac:dyDescent="0.25">
      <c r="A27" s="11"/>
      <c r="B27" s="11"/>
      <c r="C27" s="11"/>
      <c r="E27" s="33"/>
      <c r="F27" s="45"/>
      <c r="G27" s="49"/>
      <c r="I27" s="33"/>
      <c r="J27" s="45"/>
      <c r="K27" s="49"/>
      <c r="P27" s="65"/>
    </row>
    <row r="28" spans="1:16" ht="15.75" x14ac:dyDescent="0.25">
      <c r="A28" s="11"/>
      <c r="B28" s="11"/>
      <c r="C28" s="11"/>
      <c r="E28" s="33"/>
      <c r="F28" s="45"/>
      <c r="G28" s="49"/>
      <c r="I28" s="33"/>
      <c r="J28" s="45"/>
      <c r="K28" s="49"/>
    </row>
    <row r="29" spans="1:16" ht="15.75" x14ac:dyDescent="0.25">
      <c r="A29" s="11"/>
      <c r="B29" s="11"/>
      <c r="C29" s="11"/>
      <c r="E29" s="33"/>
      <c r="F29" s="45"/>
      <c r="G29" s="49"/>
      <c r="I29" s="33"/>
      <c r="J29" s="45"/>
      <c r="K29" s="49"/>
    </row>
    <row r="30" spans="1:16" ht="15.75" x14ac:dyDescent="0.25">
      <c r="A30" s="11"/>
      <c r="B30" s="11"/>
      <c r="C30" s="11"/>
      <c r="E30" s="33"/>
      <c r="F30" s="45"/>
      <c r="G30" s="49"/>
      <c r="I30" s="33"/>
      <c r="J30" s="45"/>
      <c r="K30" s="49"/>
    </row>
    <row r="31" spans="1:16" ht="15.75" x14ac:dyDescent="0.25">
      <c r="A31" s="11"/>
      <c r="B31" s="11"/>
      <c r="C31" s="11"/>
      <c r="E31" s="33"/>
      <c r="F31" s="45"/>
      <c r="G31" s="49"/>
    </row>
    <row r="32" spans="1:16" ht="15.75" x14ac:dyDescent="0.25">
      <c r="A32" s="11"/>
      <c r="B32" s="11"/>
      <c r="C32" s="11"/>
      <c r="E32" s="33"/>
      <c r="F32" s="45"/>
      <c r="G32" s="49"/>
    </row>
    <row r="33" spans="1:7" ht="15.75" x14ac:dyDescent="0.25">
      <c r="A33" s="11"/>
      <c r="B33" s="11"/>
      <c r="C33" s="11"/>
      <c r="E33" s="33"/>
      <c r="F33" s="45"/>
      <c r="G33" s="49"/>
    </row>
    <row r="34" spans="1:7" ht="15.75" x14ac:dyDescent="0.25">
      <c r="A34" s="11"/>
      <c r="B34" s="11"/>
      <c r="C34" s="11"/>
      <c r="E34" s="33"/>
      <c r="F34" s="45"/>
      <c r="G34" s="49"/>
    </row>
    <row r="35" spans="1:7" ht="15.75" x14ac:dyDescent="0.25">
      <c r="A35" s="11"/>
      <c r="B35" s="11"/>
      <c r="C35" s="11"/>
      <c r="E35" s="33"/>
      <c r="F35" s="45"/>
      <c r="G35" s="49"/>
    </row>
    <row r="36" spans="1:7" ht="15.75" x14ac:dyDescent="0.25">
      <c r="A36" s="11"/>
      <c r="B36" s="11"/>
      <c r="C36" s="11"/>
      <c r="E36" s="33"/>
      <c r="F36" s="45"/>
      <c r="G36" s="49"/>
    </row>
    <row r="37" spans="1:7" ht="15.75" x14ac:dyDescent="0.25">
      <c r="A37" s="11"/>
      <c r="B37" s="11"/>
      <c r="C37" s="11"/>
      <c r="E37" s="33"/>
      <c r="F37" s="45"/>
      <c r="G37" s="49"/>
    </row>
  </sheetData>
  <mergeCells count="3">
    <mergeCell ref="E1:G1"/>
    <mergeCell ref="I1:K1"/>
    <mergeCell ref="M1:Z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Ir_Home">
                <anchor moveWithCells="1" sizeWithCells="1">
                  <from>
                    <xdr:col>0</xdr:col>
                    <xdr:colOff>114300</xdr:colOff>
                    <xdr:row>10</xdr:row>
                    <xdr:rowOff>123825</xdr:rowOff>
                  </from>
                  <to>
                    <xdr:col>2</xdr:col>
                    <xdr:colOff>542925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IrOrdProd">
                <anchor moveWithCells="1" sizeWithCells="1">
                  <from>
                    <xdr:col>0</xdr:col>
                    <xdr:colOff>85725</xdr:colOff>
                    <xdr:row>24</xdr:row>
                    <xdr:rowOff>161925</xdr:rowOff>
                  </from>
                  <to>
                    <xdr:col>2</xdr:col>
                    <xdr:colOff>533400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Ir_Acrilico">
                <anchor moveWithCells="1" sizeWithCells="1">
                  <from>
                    <xdr:col>0</xdr:col>
                    <xdr:colOff>95250</xdr:colOff>
                    <xdr:row>19</xdr:row>
                    <xdr:rowOff>133350</xdr:rowOff>
                  </from>
                  <to>
                    <xdr:col>2</xdr:col>
                    <xdr:colOff>533400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Ir_Porcelana">
                <anchor moveWithCells="1" sizeWithCells="1">
                  <from>
                    <xdr:col>0</xdr:col>
                    <xdr:colOff>114300</xdr:colOff>
                    <xdr:row>15</xdr:row>
                    <xdr:rowOff>19050</xdr:rowOff>
                  </from>
                  <to>
                    <xdr:col>2</xdr:col>
                    <xdr:colOff>552450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Button 5">
              <controlPr defaultSize="0" print="0" autoFill="0" autoPict="0" macro="[0]!IrEstoque">
                <anchor moveWithCells="1" sizeWithCells="1">
                  <from>
                    <xdr:col>0</xdr:col>
                    <xdr:colOff>85725</xdr:colOff>
                    <xdr:row>29</xdr:row>
                    <xdr:rowOff>161925</xdr:rowOff>
                  </from>
                  <to>
                    <xdr:col>2</xdr:col>
                    <xdr:colOff>552450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8" name="Button 6">
              <controlPr defaultSize="0" print="0" autoFill="0" autoPict="0" macro="[0]!ir_RecGastos">
                <anchor moveWithCells="1" sizeWithCells="1">
                  <from>
                    <xdr:col>0</xdr:col>
                    <xdr:colOff>85725</xdr:colOff>
                    <xdr:row>35</xdr:row>
                    <xdr:rowOff>28575</xdr:rowOff>
                  </from>
                  <to>
                    <xdr:col>2</xdr:col>
                    <xdr:colOff>552450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C0890-4E7B-4DFD-AEB7-01878B2BBDEA}">
  <sheetPr codeName="Planilha15"/>
  <dimension ref="A1:Y38"/>
  <sheetViews>
    <sheetView zoomScale="70" zoomScaleNormal="70" workbookViewId="0">
      <selection activeCell="O31" sqref="O31"/>
    </sheetView>
  </sheetViews>
  <sheetFormatPr defaultColWidth="9.140625" defaultRowHeight="15" x14ac:dyDescent="0.25"/>
  <cols>
    <col min="1" max="3" width="9.140625" style="1"/>
    <col min="4" max="4" width="9.140625" style="1" customWidth="1"/>
    <col min="5" max="8" width="9.140625" style="1"/>
    <col min="9" max="9" width="7.42578125" style="1" customWidth="1"/>
    <col min="10" max="10" width="18" style="1" customWidth="1"/>
    <col min="11" max="11" width="37.140625" style="1" customWidth="1"/>
    <col min="12" max="12" width="9.140625" style="1" customWidth="1"/>
    <col min="13" max="13" width="8.140625" style="1" customWidth="1"/>
    <col min="14" max="14" width="34.42578125" style="1" bestFit="1" customWidth="1"/>
    <col min="15" max="15" width="49.7109375" style="1" customWidth="1"/>
    <col min="16" max="16384" width="9.140625" style="1"/>
  </cols>
  <sheetData>
    <row r="1" spans="1:25" ht="15" customHeight="1" x14ac:dyDescent="0.25">
      <c r="A1" s="653" t="s">
        <v>92</v>
      </c>
      <c r="B1" s="653"/>
      <c r="C1" s="653"/>
      <c r="D1" s="653"/>
      <c r="E1" s="653"/>
      <c r="F1" s="653"/>
      <c r="G1" s="653"/>
      <c r="H1" s="653"/>
      <c r="I1" s="653"/>
      <c r="J1" s="653"/>
      <c r="K1" s="653"/>
      <c r="L1" s="653"/>
      <c r="M1" s="653"/>
      <c r="N1" s="653"/>
      <c r="O1" s="653"/>
      <c r="P1" s="653"/>
      <c r="Q1" s="653"/>
      <c r="R1" s="653"/>
      <c r="S1" s="653"/>
      <c r="T1" s="653"/>
      <c r="U1" s="653"/>
      <c r="V1" s="653"/>
      <c r="W1" s="653"/>
      <c r="X1" s="653"/>
      <c r="Y1" s="653"/>
    </row>
    <row r="2" spans="1:25" x14ac:dyDescent="0.25">
      <c r="A2" s="653"/>
      <c r="B2" s="653"/>
      <c r="C2" s="653"/>
      <c r="D2" s="653"/>
      <c r="E2" s="653"/>
      <c r="F2" s="653"/>
      <c r="G2" s="653"/>
      <c r="H2" s="653"/>
      <c r="I2" s="653"/>
      <c r="J2" s="653"/>
      <c r="K2" s="653"/>
      <c r="L2" s="653"/>
      <c r="M2" s="653"/>
      <c r="N2" s="653"/>
      <c r="O2" s="653"/>
      <c r="P2" s="653"/>
      <c r="Q2" s="653"/>
      <c r="R2" s="653"/>
      <c r="S2" s="653"/>
      <c r="T2" s="653"/>
      <c r="U2" s="653"/>
      <c r="V2" s="653"/>
      <c r="W2" s="653"/>
      <c r="X2" s="653"/>
      <c r="Y2" s="653"/>
    </row>
    <row r="3" spans="1:25" x14ac:dyDescent="0.25">
      <c r="A3" s="653"/>
      <c r="B3" s="653"/>
      <c r="C3" s="653"/>
      <c r="D3" s="653"/>
      <c r="E3" s="653"/>
      <c r="F3" s="653"/>
      <c r="G3" s="653"/>
      <c r="H3" s="653"/>
      <c r="I3" s="653"/>
      <c r="J3" s="653"/>
      <c r="K3" s="653"/>
      <c r="L3" s="653"/>
      <c r="M3" s="653"/>
      <c r="N3" s="653"/>
      <c r="O3" s="653"/>
      <c r="P3" s="653"/>
      <c r="Q3" s="653"/>
      <c r="R3" s="653"/>
      <c r="S3" s="653"/>
      <c r="T3" s="653"/>
      <c r="U3" s="653"/>
      <c r="V3" s="653"/>
      <c r="W3" s="653"/>
      <c r="X3" s="653"/>
      <c r="Y3" s="653"/>
    </row>
    <row r="4" spans="1:25" x14ac:dyDescent="0.25">
      <c r="A4" s="653"/>
      <c r="B4" s="653"/>
      <c r="C4" s="653"/>
      <c r="D4" s="653"/>
      <c r="E4" s="653"/>
      <c r="F4" s="653"/>
      <c r="G4" s="653"/>
      <c r="H4" s="653"/>
      <c r="I4" s="653"/>
      <c r="J4" s="653"/>
      <c r="K4" s="653"/>
      <c r="L4" s="653"/>
      <c r="M4" s="653"/>
      <c r="N4" s="653"/>
      <c r="O4" s="653"/>
      <c r="P4" s="653"/>
      <c r="Q4" s="653"/>
      <c r="R4" s="653"/>
      <c r="S4" s="653"/>
      <c r="T4" s="653"/>
      <c r="U4" s="653"/>
      <c r="V4" s="653"/>
      <c r="W4" s="653"/>
      <c r="X4" s="653"/>
      <c r="Y4" s="653"/>
    </row>
    <row r="5" spans="1:25" ht="15" customHeight="1" x14ac:dyDescent="0.25">
      <c r="A5" s="653"/>
      <c r="B5" s="653"/>
      <c r="C5" s="653"/>
      <c r="D5" s="653"/>
      <c r="E5" s="653"/>
      <c r="F5" s="653"/>
      <c r="G5" s="653"/>
      <c r="H5" s="653"/>
      <c r="I5" s="653"/>
      <c r="J5" s="653"/>
      <c r="K5" s="653"/>
      <c r="L5" s="653"/>
      <c r="M5" s="653"/>
      <c r="N5" s="653"/>
      <c r="O5" s="653"/>
      <c r="P5" s="653"/>
      <c r="Q5" s="653"/>
      <c r="R5" s="653"/>
      <c r="S5" s="653"/>
      <c r="T5" s="653"/>
      <c r="U5" s="653"/>
      <c r="V5" s="653"/>
      <c r="W5" s="653"/>
      <c r="X5" s="653"/>
      <c r="Y5" s="653"/>
    </row>
    <row r="6" spans="1:25" x14ac:dyDescent="0.25">
      <c r="A6" s="653"/>
      <c r="B6" s="653"/>
      <c r="C6" s="653"/>
      <c r="D6" s="653"/>
      <c r="E6" s="653"/>
      <c r="F6" s="653"/>
      <c r="G6" s="653"/>
      <c r="H6" s="653"/>
      <c r="I6" s="653"/>
      <c r="J6" s="653"/>
      <c r="K6" s="653"/>
      <c r="L6" s="653"/>
      <c r="M6" s="653"/>
      <c r="N6" s="653"/>
      <c r="O6" s="653"/>
      <c r="P6" s="653"/>
      <c r="Q6" s="653"/>
      <c r="R6" s="653"/>
      <c r="S6" s="653"/>
      <c r="T6" s="653"/>
      <c r="U6" s="653"/>
      <c r="V6" s="653"/>
      <c r="W6" s="653"/>
      <c r="X6" s="653"/>
      <c r="Y6" s="653"/>
    </row>
    <row r="7" spans="1:25" ht="15.75" thickBot="1" x14ac:dyDescent="0.3">
      <c r="A7" s="653"/>
      <c r="B7" s="653"/>
      <c r="C7" s="653"/>
      <c r="D7" s="653"/>
      <c r="E7" s="653"/>
      <c r="F7" s="653"/>
      <c r="G7" s="653"/>
      <c r="H7" s="653"/>
      <c r="I7" s="653"/>
      <c r="J7" s="653"/>
      <c r="K7" s="653"/>
      <c r="L7" s="653"/>
      <c r="M7" s="653"/>
      <c r="N7" s="653"/>
      <c r="O7" s="653"/>
      <c r="P7" s="653"/>
      <c r="Q7" s="653"/>
      <c r="R7" s="653"/>
      <c r="S7" s="653"/>
      <c r="T7" s="653"/>
      <c r="U7" s="653"/>
      <c r="V7" s="653"/>
      <c r="W7" s="653"/>
      <c r="X7" s="653"/>
      <c r="Y7" s="653"/>
    </row>
    <row r="8" spans="1:25" ht="16.5" thickBot="1" x14ac:dyDescent="0.3">
      <c r="A8" s="284"/>
      <c r="B8" s="284"/>
      <c r="C8" s="284"/>
      <c r="J8" s="638" t="s">
        <v>317</v>
      </c>
      <c r="K8" s="639"/>
      <c r="L8" s="640"/>
      <c r="N8" s="638" t="s">
        <v>318</v>
      </c>
      <c r="O8" s="639"/>
      <c r="P8" s="640"/>
    </row>
    <row r="9" spans="1:25" x14ac:dyDescent="0.25">
      <c r="A9" s="284"/>
      <c r="B9" s="284"/>
      <c r="C9" s="284"/>
      <c r="J9" s="285"/>
      <c r="K9" s="286" t="s">
        <v>297</v>
      </c>
      <c r="L9" s="287"/>
      <c r="N9" s="30"/>
      <c r="O9" s="25" t="s">
        <v>297</v>
      </c>
      <c r="P9" s="58"/>
    </row>
    <row r="10" spans="1:25" x14ac:dyDescent="0.25">
      <c r="A10" s="284"/>
      <c r="B10" s="284"/>
      <c r="C10" s="284"/>
      <c r="J10" s="30"/>
      <c r="K10" s="20"/>
      <c r="L10" s="58"/>
      <c r="N10" s="30"/>
      <c r="O10" s="20"/>
      <c r="P10" s="58"/>
    </row>
    <row r="11" spans="1:25" ht="15.75" x14ac:dyDescent="0.25">
      <c r="A11" s="284"/>
      <c r="B11" s="284"/>
      <c r="C11" s="284"/>
      <c r="J11" s="288" t="s">
        <v>299</v>
      </c>
      <c r="K11" s="276">
        <v>7926.72</v>
      </c>
      <c r="L11" s="58"/>
      <c r="N11" s="288" t="s">
        <v>319</v>
      </c>
      <c r="O11" s="289">
        <v>1325.1679999999999</v>
      </c>
      <c r="P11" s="58"/>
    </row>
    <row r="12" spans="1:25" ht="15.75" x14ac:dyDescent="0.25">
      <c r="A12" s="284"/>
      <c r="B12" s="284"/>
      <c r="C12" s="284"/>
      <c r="J12" s="36"/>
      <c r="K12" s="57"/>
      <c r="L12" s="58"/>
      <c r="N12" s="30"/>
      <c r="O12" s="57"/>
      <c r="P12" s="58"/>
    </row>
    <row r="13" spans="1:25" ht="15.75" x14ac:dyDescent="0.25">
      <c r="A13" s="284"/>
      <c r="B13" s="284"/>
      <c r="C13" s="284"/>
      <c r="J13" s="288" t="s">
        <v>301</v>
      </c>
      <c r="K13" s="276">
        <v>4954.2</v>
      </c>
      <c r="L13" s="58"/>
      <c r="N13" s="288" t="s">
        <v>320</v>
      </c>
      <c r="O13" s="289">
        <v>2175.0039999999999</v>
      </c>
      <c r="P13" s="58"/>
    </row>
    <row r="14" spans="1:25" ht="15.75" x14ac:dyDescent="0.25">
      <c r="A14" s="284"/>
      <c r="B14" s="284"/>
      <c r="C14" s="284"/>
      <c r="J14" s="36"/>
      <c r="K14" s="57"/>
      <c r="L14" s="58"/>
      <c r="N14" s="30"/>
      <c r="O14" s="57"/>
      <c r="P14" s="58"/>
    </row>
    <row r="15" spans="1:25" ht="15.75" x14ac:dyDescent="0.25">
      <c r="A15" s="284"/>
      <c r="B15" s="284"/>
      <c r="C15" s="284"/>
      <c r="J15" s="288" t="s">
        <v>302</v>
      </c>
      <c r="K15" s="276">
        <v>4954.2</v>
      </c>
      <c r="L15" s="58"/>
      <c r="N15" s="288" t="s">
        <v>321</v>
      </c>
      <c r="O15" s="289">
        <v>2081.3779999999997</v>
      </c>
      <c r="P15" s="58"/>
    </row>
    <row r="16" spans="1:25" ht="15.75" x14ac:dyDescent="0.25">
      <c r="A16" s="284"/>
      <c r="B16" s="284"/>
      <c r="C16" s="284"/>
      <c r="J16" s="36"/>
      <c r="K16" s="57"/>
      <c r="L16" s="58"/>
      <c r="N16" s="30"/>
      <c r="O16" s="57"/>
      <c r="P16" s="58"/>
    </row>
    <row r="17" spans="1:16" ht="15.75" x14ac:dyDescent="0.25">
      <c r="A17" s="284"/>
      <c r="B17" s="284"/>
      <c r="C17" s="284"/>
      <c r="J17" s="288" t="s">
        <v>303</v>
      </c>
      <c r="K17" s="276">
        <v>1981.68</v>
      </c>
      <c r="L17" s="58"/>
      <c r="N17" s="288" t="s">
        <v>322</v>
      </c>
      <c r="O17" s="289">
        <v>1418.7939999999999</v>
      </c>
      <c r="P17" s="58"/>
    </row>
    <row r="18" spans="1:16" ht="15.75" x14ac:dyDescent="0.25">
      <c r="A18" s="284"/>
      <c r="B18" s="284"/>
      <c r="C18" s="284"/>
      <c r="J18" s="36"/>
      <c r="K18" s="57"/>
      <c r="L18" s="58"/>
      <c r="N18" s="30"/>
      <c r="O18" s="57"/>
      <c r="P18" s="58"/>
    </row>
    <row r="19" spans="1:16" ht="15.75" x14ac:dyDescent="0.25">
      <c r="A19" s="284"/>
      <c r="B19" s="284"/>
      <c r="C19" s="284"/>
      <c r="J19" s="288" t="s">
        <v>323</v>
      </c>
      <c r="K19" s="276">
        <v>2208</v>
      </c>
      <c r="L19" s="58"/>
      <c r="N19" s="288" t="s">
        <v>309</v>
      </c>
      <c r="O19" s="289">
        <v>36010</v>
      </c>
      <c r="P19" s="58"/>
    </row>
    <row r="20" spans="1:16" ht="16.5" thickBot="1" x14ac:dyDescent="0.3">
      <c r="A20" s="284"/>
      <c r="B20" s="284"/>
      <c r="C20" s="284"/>
      <c r="J20" s="36"/>
      <c r="K20" s="57"/>
      <c r="L20" s="58"/>
      <c r="N20" s="59"/>
      <c r="O20" s="60"/>
      <c r="P20" s="61"/>
    </row>
    <row r="21" spans="1:16" ht="15.75" x14ac:dyDescent="0.25">
      <c r="A21" s="284"/>
      <c r="B21" s="284"/>
      <c r="C21" s="284"/>
      <c r="J21" s="288" t="s">
        <v>324</v>
      </c>
      <c r="K21" s="276">
        <v>8832</v>
      </c>
      <c r="L21" s="58"/>
    </row>
    <row r="22" spans="1:16" ht="15.75" x14ac:dyDescent="0.25">
      <c r="A22" s="284"/>
      <c r="B22" s="284"/>
      <c r="C22" s="284"/>
      <c r="J22" s="36"/>
      <c r="K22" s="57"/>
      <c r="L22" s="58"/>
    </row>
    <row r="23" spans="1:16" ht="15.75" x14ac:dyDescent="0.25">
      <c r="A23" s="284"/>
      <c r="B23" s="284"/>
      <c r="C23" s="284"/>
      <c r="J23" s="288" t="s">
        <v>325</v>
      </c>
      <c r="K23" s="276">
        <v>6624</v>
      </c>
      <c r="L23" s="58"/>
    </row>
    <row r="24" spans="1:16" ht="15.75" x14ac:dyDescent="0.25">
      <c r="A24" s="284"/>
      <c r="B24" s="284"/>
      <c r="C24" s="284"/>
      <c r="J24" s="36"/>
      <c r="K24" s="57"/>
      <c r="L24" s="58"/>
    </row>
    <row r="25" spans="1:16" ht="15.75" x14ac:dyDescent="0.25">
      <c r="A25" s="284"/>
      <c r="B25" s="284"/>
      <c r="C25" s="284"/>
      <c r="J25" s="288" t="s">
        <v>326</v>
      </c>
      <c r="K25" s="276">
        <v>4416</v>
      </c>
      <c r="L25" s="58"/>
    </row>
    <row r="26" spans="1:16" ht="15.75" x14ac:dyDescent="0.25">
      <c r="A26" s="284"/>
      <c r="B26" s="284"/>
      <c r="C26" s="284"/>
      <c r="J26" s="36"/>
      <c r="K26" s="57"/>
      <c r="L26" s="58"/>
    </row>
    <row r="27" spans="1:16" ht="15.75" x14ac:dyDescent="0.25">
      <c r="A27" s="284"/>
      <c r="B27" s="284"/>
      <c r="C27" s="284"/>
      <c r="J27" s="288" t="s">
        <v>306</v>
      </c>
      <c r="K27" s="276">
        <v>22080</v>
      </c>
      <c r="L27" s="58"/>
    </row>
    <row r="28" spans="1:16" x14ac:dyDescent="0.25">
      <c r="A28" s="284"/>
      <c r="B28" s="284"/>
      <c r="C28" s="284"/>
      <c r="J28" s="30"/>
      <c r="K28" s="57"/>
      <c r="L28" s="58"/>
    </row>
    <row r="29" spans="1:16" x14ac:dyDescent="0.25">
      <c r="A29" s="284"/>
      <c r="B29" s="284"/>
      <c r="C29" s="284"/>
      <c r="J29" s="30"/>
      <c r="K29" s="57"/>
      <c r="L29" s="58"/>
    </row>
    <row r="30" spans="1:16" ht="15.75" thickBot="1" x14ac:dyDescent="0.3">
      <c r="A30" s="284"/>
      <c r="B30" s="284"/>
      <c r="C30" s="284"/>
      <c r="J30" s="59"/>
      <c r="K30" s="60"/>
      <c r="L30" s="61"/>
    </row>
    <row r="31" spans="1:16" x14ac:dyDescent="0.25">
      <c r="A31" s="284"/>
      <c r="B31" s="284"/>
      <c r="C31" s="284"/>
    </row>
    <row r="32" spans="1:16" x14ac:dyDescent="0.25">
      <c r="A32" s="284"/>
      <c r="B32" s="284"/>
      <c r="C32" s="284"/>
    </row>
    <row r="33" spans="1:3" x14ac:dyDescent="0.25">
      <c r="A33" s="284"/>
      <c r="B33" s="284"/>
      <c r="C33" s="284"/>
    </row>
    <row r="34" spans="1:3" x14ac:dyDescent="0.25">
      <c r="A34" s="284"/>
      <c r="B34" s="284"/>
      <c r="C34" s="284"/>
    </row>
    <row r="35" spans="1:3" x14ac:dyDescent="0.25">
      <c r="A35" s="284"/>
      <c r="B35" s="284"/>
      <c r="C35" s="284"/>
    </row>
    <row r="36" spans="1:3" x14ac:dyDescent="0.25">
      <c r="A36" s="284"/>
      <c r="B36" s="284"/>
      <c r="C36" s="284"/>
    </row>
    <row r="37" spans="1:3" x14ac:dyDescent="0.25">
      <c r="A37" s="284"/>
      <c r="B37" s="284"/>
      <c r="C37" s="284"/>
    </row>
    <row r="38" spans="1:3" x14ac:dyDescent="0.25">
      <c r="A38" s="284"/>
      <c r="B38" s="284"/>
      <c r="C38" s="284"/>
    </row>
  </sheetData>
  <mergeCells count="3">
    <mergeCell ref="A1:Y7"/>
    <mergeCell ref="J8:L8"/>
    <mergeCell ref="N8:P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8" r:id="rId3" name="Button 2">
              <controlPr defaultSize="0" print="0" autoFill="0" autoPict="0" macro="[0]!gerar_grafico">
                <anchor moveWithCells="1" sizeWithCells="1">
                  <from>
                    <xdr:col>5</xdr:col>
                    <xdr:colOff>247650</xdr:colOff>
                    <xdr:row>11</xdr:row>
                    <xdr:rowOff>0</xdr:rowOff>
                  </from>
                  <to>
                    <xdr:col>6</xdr:col>
                    <xdr:colOff>581025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4" name="Button 9">
              <controlPr defaultSize="0" print="0" autoFill="0" autoPict="0" macro="[0]!Ir_Home">
                <anchor moveWithCells="1" sizeWithCells="1">
                  <from>
                    <xdr:col>0</xdr:col>
                    <xdr:colOff>114300</xdr:colOff>
                    <xdr:row>11</xdr:row>
                    <xdr:rowOff>38100</xdr:rowOff>
                  </from>
                  <to>
                    <xdr:col>2</xdr:col>
                    <xdr:colOff>542925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5" name="Button 10">
              <controlPr defaultSize="0" print="0" autoFill="0" autoPict="0" macro="[0]!IrOrdProd">
                <anchor moveWithCells="1" sizeWithCells="1">
                  <from>
                    <xdr:col>0</xdr:col>
                    <xdr:colOff>85725</xdr:colOff>
                    <xdr:row>24</xdr:row>
                    <xdr:rowOff>142875</xdr:rowOff>
                  </from>
                  <to>
                    <xdr:col>2</xdr:col>
                    <xdr:colOff>533400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6" name="Button 11">
              <controlPr defaultSize="0" print="0" autoFill="0" autoPict="0" macro="[0]!Ir_Acrilico">
                <anchor moveWithCells="1" sizeWithCells="1">
                  <from>
                    <xdr:col>0</xdr:col>
                    <xdr:colOff>95250</xdr:colOff>
                    <xdr:row>19</xdr:row>
                    <xdr:rowOff>171450</xdr:rowOff>
                  </from>
                  <to>
                    <xdr:col>2</xdr:col>
                    <xdr:colOff>533400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7" name="Button 12">
              <controlPr defaultSize="0" print="0" autoFill="0" autoPict="0" macro="[0]!Ir_Porcelana">
                <anchor moveWithCells="1" sizeWithCells="1">
                  <from>
                    <xdr:col>0</xdr:col>
                    <xdr:colOff>114300</xdr:colOff>
                    <xdr:row>15</xdr:row>
                    <xdr:rowOff>95250</xdr:rowOff>
                  </from>
                  <to>
                    <xdr:col>2</xdr:col>
                    <xdr:colOff>552450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8" name="Button 13">
              <controlPr defaultSize="0" print="0" autoFill="0" autoPict="0" macro="[0]!IrEstoque">
                <anchor moveWithCells="1" sizeWithCells="1">
                  <from>
                    <xdr:col>0</xdr:col>
                    <xdr:colOff>85725</xdr:colOff>
                    <xdr:row>29</xdr:row>
                    <xdr:rowOff>114300</xdr:rowOff>
                  </from>
                  <to>
                    <xdr:col>2</xdr:col>
                    <xdr:colOff>552450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9" name="Button 14">
              <controlPr defaultSize="0" print="0" autoFill="0" autoPict="0" macro="[0]!ir_RecGastos">
                <anchor moveWithCells="1" sizeWithCells="1">
                  <from>
                    <xdr:col>0</xdr:col>
                    <xdr:colOff>85725</xdr:colOff>
                    <xdr:row>34</xdr:row>
                    <xdr:rowOff>161925</xdr:rowOff>
                  </from>
                  <to>
                    <xdr:col>2</xdr:col>
                    <xdr:colOff>552450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0" name="Button 15">
              <controlPr defaultSize="0" print="0" autoFill="0" autoPict="0" macro="[0]!limpar">
                <anchor moveWithCells="1" sizeWithCells="1">
                  <from>
                    <xdr:col>7</xdr:col>
                    <xdr:colOff>38100</xdr:colOff>
                    <xdr:row>11</xdr:row>
                    <xdr:rowOff>0</xdr:rowOff>
                  </from>
                  <to>
                    <xdr:col>8</xdr:col>
                    <xdr:colOff>371475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4E15-3AC4-4247-B9E9-F55CB7880FAB}">
  <sheetPr codeName="Planilha3"/>
  <dimension ref="A1:AA37"/>
  <sheetViews>
    <sheetView showGridLines="0" zoomScale="70" zoomScaleNormal="70" workbookViewId="0">
      <selection activeCell="P24" sqref="P24"/>
    </sheetView>
  </sheetViews>
  <sheetFormatPr defaultRowHeight="15" x14ac:dyDescent="0.25"/>
  <cols>
    <col min="3" max="3" width="9.140625" customWidth="1"/>
    <col min="4" max="4" width="10" customWidth="1"/>
    <col min="6" max="6" width="11.7109375" customWidth="1"/>
    <col min="7" max="7" width="10.85546875" customWidth="1"/>
    <col min="9" max="9" width="12.28515625" customWidth="1"/>
    <col min="10" max="10" width="11.28515625" customWidth="1"/>
    <col min="11" max="11" width="12.42578125" customWidth="1"/>
    <col min="13" max="13" width="11.7109375" customWidth="1"/>
    <col min="14" max="14" width="9.5703125" customWidth="1"/>
    <col min="15" max="15" width="12.42578125" customWidth="1"/>
    <col min="16" max="16" width="11.28515625" customWidth="1"/>
    <col min="17" max="17" width="17.85546875" customWidth="1"/>
    <col min="18" max="18" width="11.5703125" customWidth="1"/>
    <col min="19" max="19" width="15.28515625" customWidth="1"/>
    <col min="20" max="20" width="11" customWidth="1"/>
    <col min="21" max="21" width="16.5703125" customWidth="1"/>
    <col min="22" max="22" width="7.28515625" customWidth="1"/>
    <col min="23" max="23" width="4.7109375" customWidth="1"/>
  </cols>
  <sheetData>
    <row r="1" spans="1:27" ht="15" customHeight="1" x14ac:dyDescent="0.25">
      <c r="A1" s="630" t="s">
        <v>327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  <c r="O1" s="630"/>
      <c r="P1" s="630"/>
      <c r="Q1" s="630"/>
      <c r="R1" s="630"/>
      <c r="S1" s="630"/>
      <c r="T1" s="630"/>
      <c r="U1" s="630"/>
      <c r="V1" s="630"/>
      <c r="W1" s="630"/>
      <c r="X1" s="630"/>
      <c r="Y1" s="630"/>
    </row>
    <row r="2" spans="1:27" ht="15" customHeight="1" x14ac:dyDescent="0.25">
      <c r="A2" s="630"/>
      <c r="B2" s="630"/>
      <c r="C2" s="630"/>
      <c r="D2" s="630"/>
      <c r="E2" s="630"/>
      <c r="F2" s="630"/>
      <c r="G2" s="630"/>
      <c r="H2" s="630"/>
      <c r="I2" s="630"/>
      <c r="J2" s="630"/>
      <c r="K2" s="630"/>
      <c r="L2" s="630"/>
      <c r="M2" s="630"/>
      <c r="N2" s="630"/>
      <c r="O2" s="630"/>
      <c r="P2" s="630"/>
      <c r="Q2" s="630"/>
      <c r="R2" s="630"/>
      <c r="S2" s="630"/>
      <c r="T2" s="630"/>
      <c r="U2" s="630"/>
      <c r="V2" s="630"/>
      <c r="W2" s="630"/>
      <c r="X2" s="630"/>
      <c r="Y2" s="630"/>
    </row>
    <row r="3" spans="1:27" ht="15" customHeight="1" x14ac:dyDescent="0.25">
      <c r="A3" s="630"/>
      <c r="B3" s="630"/>
      <c r="C3" s="630"/>
      <c r="D3" s="630"/>
      <c r="E3" s="630"/>
      <c r="F3" s="630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30"/>
    </row>
    <row r="4" spans="1:27" ht="15" customHeight="1" x14ac:dyDescent="0.25">
      <c r="A4" s="630"/>
      <c r="B4" s="630"/>
      <c r="C4" s="630"/>
      <c r="D4" s="630"/>
      <c r="E4" s="630"/>
      <c r="F4" s="630"/>
      <c r="G4" s="630"/>
      <c r="H4" s="630"/>
      <c r="I4" s="630"/>
      <c r="J4" s="630"/>
      <c r="K4" s="630"/>
      <c r="L4" s="630"/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</row>
    <row r="5" spans="1:27" ht="15" customHeight="1" x14ac:dyDescent="0.25">
      <c r="A5" s="630"/>
      <c r="B5" s="630"/>
      <c r="C5" s="630"/>
      <c r="D5" s="630"/>
      <c r="E5" s="630"/>
      <c r="F5" s="630"/>
      <c r="G5" s="630"/>
      <c r="H5" s="630"/>
      <c r="I5" s="630"/>
      <c r="J5" s="630"/>
      <c r="K5" s="630"/>
      <c r="L5" s="630"/>
      <c r="M5" s="630"/>
      <c r="N5" s="630"/>
      <c r="O5" s="630"/>
      <c r="P5" s="630"/>
      <c r="Q5" s="630"/>
      <c r="R5" s="630"/>
      <c r="S5" s="630"/>
      <c r="T5" s="630"/>
      <c r="U5" s="630"/>
      <c r="V5" s="630"/>
      <c r="W5" s="630"/>
      <c r="X5" s="630"/>
      <c r="Y5" s="630"/>
    </row>
    <row r="6" spans="1:27" ht="15" customHeight="1" x14ac:dyDescent="0.25">
      <c r="A6" s="630"/>
      <c r="B6" s="630"/>
      <c r="C6" s="630"/>
      <c r="D6" s="630"/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0"/>
      <c r="Q6" s="630"/>
      <c r="R6" s="630"/>
      <c r="S6" s="630"/>
      <c r="T6" s="630"/>
      <c r="U6" s="630"/>
      <c r="V6" s="630"/>
      <c r="W6" s="630"/>
      <c r="X6" s="630"/>
      <c r="Y6" s="630"/>
    </row>
    <row r="7" spans="1:27" ht="15" customHeight="1" x14ac:dyDescent="0.25">
      <c r="A7" s="630"/>
      <c r="B7" s="630"/>
      <c r="C7" s="630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0"/>
      <c r="Q7" s="630"/>
      <c r="R7" s="630"/>
      <c r="S7" s="630"/>
      <c r="T7" s="630"/>
      <c r="U7" s="630"/>
      <c r="V7" s="630"/>
      <c r="W7" s="630"/>
      <c r="X7" s="630"/>
      <c r="Y7" s="630"/>
    </row>
    <row r="8" spans="1:27" x14ac:dyDescent="0.25">
      <c r="A8" s="11"/>
      <c r="B8" s="11"/>
      <c r="C8" s="11"/>
    </row>
    <row r="9" spans="1:27" x14ac:dyDescent="0.25">
      <c r="A9" s="11"/>
      <c r="B9" s="11"/>
      <c r="C9" s="11"/>
    </row>
    <row r="10" spans="1:27" x14ac:dyDescent="0.25">
      <c r="A10" s="11"/>
      <c r="B10" s="11"/>
      <c r="C10" s="11"/>
    </row>
    <row r="11" spans="1:27" ht="15" customHeight="1" x14ac:dyDescent="0.25">
      <c r="A11" s="11"/>
      <c r="B11" s="11"/>
      <c r="C11" s="11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</row>
    <row r="12" spans="1:27" ht="15.75" customHeight="1" thickBot="1" x14ac:dyDescent="0.3">
      <c r="A12" s="11"/>
      <c r="B12" s="11"/>
      <c r="C12" s="11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9"/>
      <c r="V12" s="80"/>
      <c r="W12" s="80"/>
      <c r="X12" s="80"/>
      <c r="Y12" s="80"/>
      <c r="Z12" s="80"/>
      <c r="AA12" s="80"/>
    </row>
    <row r="13" spans="1:27" ht="15.75" customHeight="1" x14ac:dyDescent="0.25">
      <c r="A13" s="11"/>
      <c r="B13" s="11"/>
      <c r="C13" s="11"/>
      <c r="E13" s="656" t="s">
        <v>328</v>
      </c>
      <c r="F13" s="657"/>
      <c r="G13" s="657"/>
      <c r="H13" s="657"/>
      <c r="I13" s="657"/>
      <c r="J13" s="657"/>
      <c r="K13" s="657"/>
      <c r="L13" s="657"/>
      <c r="M13" s="657"/>
      <c r="N13" s="657"/>
      <c r="O13" s="657"/>
      <c r="P13" s="657"/>
      <c r="Q13" s="657"/>
      <c r="R13" s="657"/>
      <c r="S13" s="658"/>
      <c r="T13" s="78"/>
      <c r="U13" s="79"/>
      <c r="V13" s="80"/>
      <c r="W13" s="80"/>
      <c r="X13" s="80"/>
      <c r="Y13" s="80"/>
      <c r="Z13" s="80"/>
      <c r="AA13" s="80"/>
    </row>
    <row r="14" spans="1:27" ht="15" customHeight="1" x14ac:dyDescent="0.25">
      <c r="A14" s="11"/>
      <c r="B14" s="11"/>
      <c r="C14" s="11"/>
      <c r="E14" s="659"/>
      <c r="F14" s="660"/>
      <c r="G14" s="660"/>
      <c r="H14" s="660"/>
      <c r="I14" s="660"/>
      <c r="J14" s="660"/>
      <c r="K14" s="660"/>
      <c r="L14" s="660"/>
      <c r="M14" s="660"/>
      <c r="N14" s="660"/>
      <c r="O14" s="660"/>
      <c r="P14" s="660"/>
      <c r="Q14" s="660"/>
      <c r="R14" s="660"/>
      <c r="S14" s="661"/>
      <c r="T14" s="78"/>
      <c r="U14" s="79"/>
    </row>
    <row r="15" spans="1:27" ht="15" customHeight="1" x14ac:dyDescent="0.25">
      <c r="A15" s="11"/>
      <c r="B15" s="11"/>
      <c r="C15" s="11"/>
      <c r="E15" s="659"/>
      <c r="F15" s="660"/>
      <c r="G15" s="660"/>
      <c r="H15" s="660"/>
      <c r="I15" s="660"/>
      <c r="J15" s="660"/>
      <c r="K15" s="660"/>
      <c r="L15" s="660"/>
      <c r="M15" s="660"/>
      <c r="N15" s="660"/>
      <c r="O15" s="660"/>
      <c r="P15" s="660"/>
      <c r="Q15" s="660"/>
      <c r="R15" s="660"/>
      <c r="S15" s="661"/>
      <c r="T15" s="78"/>
    </row>
    <row r="16" spans="1:27" ht="15" customHeight="1" x14ac:dyDescent="0.25">
      <c r="A16" s="11"/>
      <c r="B16" s="11"/>
      <c r="C16" s="11"/>
      <c r="E16" s="659"/>
      <c r="F16" s="660"/>
      <c r="G16" s="660"/>
      <c r="H16" s="660"/>
      <c r="I16" s="660"/>
      <c r="J16" s="660"/>
      <c r="K16" s="660"/>
      <c r="L16" s="660"/>
      <c r="M16" s="660"/>
      <c r="N16" s="660"/>
      <c r="O16" s="660"/>
      <c r="P16" s="660"/>
      <c r="Q16" s="660"/>
      <c r="R16" s="660"/>
      <c r="S16" s="661"/>
      <c r="T16" s="78"/>
    </row>
    <row r="17" spans="1:19" x14ac:dyDescent="0.25">
      <c r="A17" s="11"/>
      <c r="B17" s="11"/>
      <c r="C17" s="11"/>
      <c r="E17" s="659"/>
      <c r="F17" s="660"/>
      <c r="G17" s="660"/>
      <c r="H17" s="660"/>
      <c r="I17" s="660"/>
      <c r="J17" s="660"/>
      <c r="K17" s="660"/>
      <c r="L17" s="660"/>
      <c r="M17" s="660"/>
      <c r="N17" s="660"/>
      <c r="O17" s="660"/>
      <c r="P17" s="660"/>
      <c r="Q17" s="660"/>
      <c r="R17" s="660"/>
      <c r="S17" s="661"/>
    </row>
    <row r="18" spans="1:19" ht="15.75" thickBot="1" x14ac:dyDescent="0.3">
      <c r="A18" s="11"/>
      <c r="B18" s="11"/>
      <c r="C18" s="11"/>
      <c r="E18" s="662"/>
      <c r="F18" s="663"/>
      <c r="G18" s="663"/>
      <c r="H18" s="663"/>
      <c r="I18" s="663"/>
      <c r="J18" s="663"/>
      <c r="K18" s="663"/>
      <c r="L18" s="663"/>
      <c r="M18" s="663"/>
      <c r="N18" s="663"/>
      <c r="O18" s="663"/>
      <c r="P18" s="663"/>
      <c r="Q18" s="663"/>
      <c r="R18" s="663"/>
      <c r="S18" s="664"/>
    </row>
    <row r="19" spans="1:19" ht="15" customHeight="1" x14ac:dyDescent="0.25">
      <c r="A19" s="11"/>
      <c r="B19" s="11"/>
      <c r="C19" s="11"/>
    </row>
    <row r="20" spans="1:19" ht="15" customHeight="1" x14ac:dyDescent="0.25">
      <c r="A20" s="11"/>
      <c r="B20" s="11"/>
      <c r="C20" s="11"/>
      <c r="E20" s="674" t="s">
        <v>329</v>
      </c>
      <c r="F20" s="675"/>
      <c r="G20" s="675"/>
      <c r="H20" s="675"/>
      <c r="I20" s="675"/>
      <c r="J20" s="675"/>
      <c r="K20" s="675"/>
      <c r="L20" s="675"/>
      <c r="M20" s="675"/>
      <c r="N20" s="675"/>
      <c r="O20" s="675"/>
      <c r="P20" s="676"/>
      <c r="Q20" s="674" t="s">
        <v>330</v>
      </c>
      <c r="R20" s="675"/>
      <c r="S20" s="676"/>
    </row>
    <row r="21" spans="1:19" ht="15" customHeight="1" x14ac:dyDescent="0.25">
      <c r="A21" s="11"/>
      <c r="B21" s="11"/>
      <c r="C21" s="11"/>
      <c r="E21" s="665" t="s">
        <v>331</v>
      </c>
      <c r="F21" s="666"/>
      <c r="G21" s="667"/>
      <c r="H21" s="665" t="s">
        <v>332</v>
      </c>
      <c r="I21" s="666"/>
      <c r="J21" s="667"/>
      <c r="K21" s="665" t="s">
        <v>333</v>
      </c>
      <c r="L21" s="666"/>
      <c r="M21" s="667"/>
      <c r="N21" s="665" t="s">
        <v>334</v>
      </c>
      <c r="O21" s="666"/>
      <c r="P21" s="667"/>
      <c r="Q21" s="665" t="s">
        <v>335</v>
      </c>
      <c r="R21" s="666"/>
      <c r="S21" s="667"/>
    </row>
    <row r="22" spans="1:19" ht="15" customHeight="1" x14ac:dyDescent="0.25">
      <c r="A22" s="11"/>
      <c r="B22" s="11"/>
      <c r="C22" s="11"/>
      <c r="E22" s="668"/>
      <c r="F22" s="669"/>
      <c r="G22" s="670"/>
      <c r="H22" s="668"/>
      <c r="I22" s="669"/>
      <c r="J22" s="670"/>
      <c r="K22" s="668"/>
      <c r="L22" s="669"/>
      <c r="M22" s="670"/>
      <c r="N22" s="668"/>
      <c r="O22" s="669"/>
      <c r="P22" s="670"/>
      <c r="Q22" s="668"/>
      <c r="R22" s="669"/>
      <c r="S22" s="670"/>
    </row>
    <row r="23" spans="1:19" ht="15.75" customHeight="1" x14ac:dyDescent="0.25">
      <c r="A23" s="11"/>
      <c r="B23" s="11"/>
      <c r="C23" s="11"/>
      <c r="E23" s="671"/>
      <c r="F23" s="672"/>
      <c r="G23" s="673"/>
      <c r="H23" s="671"/>
      <c r="I23" s="672"/>
      <c r="J23" s="673"/>
      <c r="K23" s="671"/>
      <c r="L23" s="672"/>
      <c r="M23" s="673"/>
      <c r="N23" s="671"/>
      <c r="O23" s="672"/>
      <c r="P23" s="673"/>
      <c r="Q23" s="671"/>
      <c r="R23" s="672"/>
      <c r="S23" s="673"/>
    </row>
    <row r="24" spans="1:19" ht="15" customHeight="1" x14ac:dyDescent="0.25">
      <c r="A24" s="11"/>
      <c r="B24" s="11"/>
      <c r="C24" s="11"/>
      <c r="E24" s="71" t="s">
        <v>336</v>
      </c>
      <c r="F24" s="70"/>
      <c r="G24" s="77">
        <v>1</v>
      </c>
      <c r="H24" s="71" t="s">
        <v>336</v>
      </c>
      <c r="I24" s="70"/>
      <c r="J24" s="76">
        <v>10</v>
      </c>
      <c r="K24" s="71" t="s">
        <v>336</v>
      </c>
      <c r="L24" s="70"/>
      <c r="M24" s="76">
        <v>2</v>
      </c>
      <c r="N24" s="71" t="s">
        <v>336</v>
      </c>
      <c r="O24" s="70"/>
      <c r="P24" s="76">
        <v>2</v>
      </c>
      <c r="Q24" s="677" t="s">
        <v>337</v>
      </c>
      <c r="R24" s="679">
        <v>8</v>
      </c>
      <c r="S24" s="680"/>
    </row>
    <row r="25" spans="1:19" x14ac:dyDescent="0.25">
      <c r="A25" s="11"/>
      <c r="B25" s="11"/>
      <c r="C25" s="11"/>
      <c r="E25" s="71" t="s">
        <v>338</v>
      </c>
      <c r="F25" s="70"/>
      <c r="G25" s="75">
        <v>150</v>
      </c>
      <c r="H25" s="71" t="s">
        <v>338</v>
      </c>
      <c r="I25" s="70"/>
      <c r="J25" s="74">
        <v>0</v>
      </c>
      <c r="K25" s="71" t="s">
        <v>338</v>
      </c>
      <c r="L25" s="70"/>
      <c r="M25" s="74">
        <v>300</v>
      </c>
      <c r="N25" s="71" t="s">
        <v>338</v>
      </c>
      <c r="O25" s="70"/>
      <c r="P25" s="74">
        <v>177</v>
      </c>
      <c r="Q25" s="678"/>
      <c r="R25" s="681"/>
      <c r="S25" s="682"/>
    </row>
    <row r="26" spans="1:19" ht="15" customHeight="1" x14ac:dyDescent="0.25">
      <c r="A26" s="11"/>
      <c r="B26" s="11"/>
      <c r="C26" s="11"/>
      <c r="E26" s="71" t="s">
        <v>339</v>
      </c>
      <c r="F26" s="70"/>
      <c r="G26" s="73">
        <v>5500</v>
      </c>
      <c r="H26" s="71" t="s">
        <v>339</v>
      </c>
      <c r="I26" s="70"/>
      <c r="J26" s="73">
        <v>500</v>
      </c>
      <c r="K26" s="71" t="s">
        <v>339</v>
      </c>
      <c r="L26" s="70"/>
      <c r="M26" s="73">
        <v>0</v>
      </c>
      <c r="N26" s="71" t="s">
        <v>339</v>
      </c>
      <c r="O26" s="70"/>
      <c r="P26" s="73">
        <v>0</v>
      </c>
      <c r="Q26" s="677" t="s">
        <v>340</v>
      </c>
      <c r="R26" s="679">
        <v>22</v>
      </c>
      <c r="S26" s="680"/>
    </row>
    <row r="27" spans="1:19" x14ac:dyDescent="0.25">
      <c r="A27" s="11"/>
      <c r="B27" s="11"/>
      <c r="C27" s="11"/>
      <c r="E27" s="71" t="s">
        <v>341</v>
      </c>
      <c r="F27" s="70"/>
      <c r="G27" s="72">
        <v>3</v>
      </c>
      <c r="H27" s="71" t="s">
        <v>341</v>
      </c>
      <c r="I27" s="70"/>
      <c r="J27" s="72">
        <v>1</v>
      </c>
      <c r="K27" s="71" t="s">
        <v>341</v>
      </c>
      <c r="L27" s="70"/>
      <c r="M27" s="72">
        <v>1</v>
      </c>
      <c r="N27" s="71" t="s">
        <v>341</v>
      </c>
      <c r="O27" s="70"/>
      <c r="P27" s="72">
        <v>1</v>
      </c>
      <c r="Q27" s="678"/>
      <c r="R27" s="681"/>
      <c r="S27" s="682"/>
    </row>
    <row r="28" spans="1:19" ht="15" customHeight="1" x14ac:dyDescent="0.25">
      <c r="A28" s="11"/>
      <c r="B28" s="11"/>
      <c r="C28" s="11"/>
      <c r="E28" s="71" t="s">
        <v>342</v>
      </c>
      <c r="F28" s="70"/>
      <c r="G28" s="69">
        <v>1500</v>
      </c>
      <c r="H28" s="71" t="s">
        <v>342</v>
      </c>
      <c r="I28" s="70"/>
      <c r="J28" s="69">
        <v>100</v>
      </c>
      <c r="K28" s="71" t="s">
        <v>342</v>
      </c>
      <c r="L28" s="70"/>
      <c r="M28" s="69">
        <v>2500</v>
      </c>
      <c r="N28" s="71" t="s">
        <v>342</v>
      </c>
      <c r="O28" s="70"/>
      <c r="P28" s="69">
        <v>1200</v>
      </c>
      <c r="Q28" s="68" t="s">
        <v>343</v>
      </c>
      <c r="R28" s="654">
        <f>R24*R26</f>
        <v>176</v>
      </c>
      <c r="S28" s="655"/>
    </row>
    <row r="29" spans="1:19" x14ac:dyDescent="0.25">
      <c r="A29" s="11"/>
      <c r="B29" s="11"/>
      <c r="C29" s="11"/>
    </row>
    <row r="30" spans="1:19" x14ac:dyDescent="0.25">
      <c r="A30" s="11"/>
      <c r="B30" s="11"/>
      <c r="C30" s="11"/>
    </row>
    <row r="31" spans="1:19" x14ac:dyDescent="0.25">
      <c r="A31" s="11"/>
      <c r="B31" s="11"/>
      <c r="C31" s="11"/>
    </row>
    <row r="32" spans="1:19" x14ac:dyDescent="0.25">
      <c r="A32" s="11"/>
      <c r="B32" s="11"/>
      <c r="C32" s="11"/>
    </row>
    <row r="33" spans="1:3" x14ac:dyDescent="0.25">
      <c r="A33" s="11"/>
      <c r="B33" s="11"/>
      <c r="C33" s="11"/>
    </row>
    <row r="34" spans="1:3" x14ac:dyDescent="0.25">
      <c r="A34" s="11"/>
      <c r="B34" s="11"/>
      <c r="C34" s="11"/>
    </row>
    <row r="35" spans="1:3" x14ac:dyDescent="0.25">
      <c r="A35" s="11"/>
      <c r="B35" s="11"/>
      <c r="C35" s="11"/>
    </row>
    <row r="36" spans="1:3" x14ac:dyDescent="0.25">
      <c r="A36" s="11"/>
      <c r="B36" s="11"/>
      <c r="C36" s="11"/>
    </row>
    <row r="37" spans="1:3" x14ac:dyDescent="0.25">
      <c r="A37" s="11"/>
      <c r="B37" s="11"/>
      <c r="C37" s="1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6H+FcNkmDyw/lAAmXvPO1sm8MvorFSnxTgDgmmvq0FEhOgAVJCIsSWbiVZ2acytpf+/lCwBnhQDpLNErvexczw==" saltValue="/M3u0SJxBDx48byBNhZ0Qg==" spinCount="100000" sqref="G24:G28 J24:J28 M24:M28 P24:P28 R24:S27" name="Custos de produção"/>
  </protectedRanges>
  <mergeCells count="14">
    <mergeCell ref="A1:Y7"/>
    <mergeCell ref="R28:S28"/>
    <mergeCell ref="E13:S18"/>
    <mergeCell ref="E21:G23"/>
    <mergeCell ref="H21:J23"/>
    <mergeCell ref="K21:M23"/>
    <mergeCell ref="N21:P23"/>
    <mergeCell ref="Q21:S23"/>
    <mergeCell ref="E20:P20"/>
    <mergeCell ref="Q20:S20"/>
    <mergeCell ref="Q24:Q25"/>
    <mergeCell ref="Q26:Q27"/>
    <mergeCell ref="R26:S27"/>
    <mergeCell ref="R24:S25"/>
  </mergeCells>
  <dataValidations count="1">
    <dataValidation type="decimal" allowBlank="1" showInputMessage="1" showErrorMessage="1" errorTitle="Valor inválido" error="O valor inserido é inválido. Por favor, tente digitar um número quando for alterar os dados da planilha." sqref="P24:P28 J24:J28 M24:M28 G24:G28 R28 R24 R26" xr:uid="{874777F0-83C4-4564-8D56-B15F9133AE22}">
      <formula1>0</formula1>
      <formula2>1000000000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Ir_Home">
                <anchor moveWithCells="1" sizeWithCells="1">
                  <from>
                    <xdr:col>0</xdr:col>
                    <xdr:colOff>114300</xdr:colOff>
                    <xdr:row>11</xdr:row>
                    <xdr:rowOff>85725</xdr:rowOff>
                  </from>
                  <to>
                    <xdr:col>2</xdr:col>
                    <xdr:colOff>542925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IrOrdProd">
                <anchor moveWithCells="1" sizeWithCells="1">
                  <from>
                    <xdr:col>0</xdr:col>
                    <xdr:colOff>85725</xdr:colOff>
                    <xdr:row>25</xdr:row>
                    <xdr:rowOff>95250</xdr:rowOff>
                  </from>
                  <to>
                    <xdr:col>2</xdr:col>
                    <xdr:colOff>533400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Ir_Acrilico">
                <anchor moveWithCells="1" sizeWithCells="1">
                  <from>
                    <xdr:col>0</xdr:col>
                    <xdr:colOff>95250</xdr:colOff>
                    <xdr:row>20</xdr:row>
                    <xdr:rowOff>76200</xdr:rowOff>
                  </from>
                  <to>
                    <xdr:col>2</xdr:col>
                    <xdr:colOff>533400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Ir_Porcelana">
                <anchor moveWithCells="1" sizeWithCells="1">
                  <from>
                    <xdr:col>0</xdr:col>
                    <xdr:colOff>114300</xdr:colOff>
                    <xdr:row>15</xdr:row>
                    <xdr:rowOff>161925</xdr:rowOff>
                  </from>
                  <to>
                    <xdr:col>2</xdr:col>
                    <xdr:colOff>552450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IrEstoque">
                <anchor moveWithCells="1" sizeWithCells="1">
                  <from>
                    <xdr:col>0</xdr:col>
                    <xdr:colOff>85725</xdr:colOff>
                    <xdr:row>30</xdr:row>
                    <xdr:rowOff>95250</xdr:rowOff>
                  </from>
                  <to>
                    <xdr:col>2</xdr:col>
                    <xdr:colOff>552450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ir_RecGastos">
                <anchor moveWithCells="1" sizeWithCells="1">
                  <from>
                    <xdr:col>0</xdr:col>
                    <xdr:colOff>85725</xdr:colOff>
                    <xdr:row>35</xdr:row>
                    <xdr:rowOff>152400</xdr:rowOff>
                  </from>
                  <to>
                    <xdr:col>2</xdr:col>
                    <xdr:colOff>552450</xdr:colOff>
                    <xdr:row>36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0F10C-A738-4C77-9C82-BB080575CB69}">
  <sheetPr codeName="Planilha5"/>
  <dimension ref="A1:Z40"/>
  <sheetViews>
    <sheetView showGridLines="0" zoomScale="70" zoomScaleNormal="70" workbookViewId="0">
      <selection activeCell="T31" sqref="T31"/>
    </sheetView>
  </sheetViews>
  <sheetFormatPr defaultRowHeight="15" x14ac:dyDescent="0.25"/>
  <cols>
    <col min="5" max="5" width="12.42578125" customWidth="1"/>
    <col min="6" max="6" width="14" customWidth="1"/>
    <col min="7" max="7" width="16.7109375" customWidth="1"/>
    <col min="10" max="10" width="11.42578125" customWidth="1"/>
    <col min="14" max="14" width="10.85546875" customWidth="1"/>
    <col min="17" max="17" width="12.7109375" customWidth="1"/>
    <col min="20" max="20" width="13.42578125" customWidth="1"/>
    <col min="21" max="21" width="21.5703125" customWidth="1"/>
  </cols>
  <sheetData>
    <row r="1" spans="1:26" ht="15" customHeight="1" x14ac:dyDescent="0.25">
      <c r="A1" s="630" t="s">
        <v>344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  <c r="O1" s="630"/>
      <c r="P1" s="630"/>
      <c r="Q1" s="630"/>
      <c r="R1" s="630"/>
      <c r="S1" s="630"/>
      <c r="T1" s="630"/>
      <c r="U1" s="630"/>
      <c r="V1" s="630"/>
      <c r="W1" s="630"/>
      <c r="X1" s="630"/>
      <c r="Y1" s="630"/>
    </row>
    <row r="2" spans="1:26" ht="15" customHeight="1" x14ac:dyDescent="0.25">
      <c r="A2" s="630"/>
      <c r="B2" s="630"/>
      <c r="C2" s="630"/>
      <c r="D2" s="630"/>
      <c r="E2" s="630"/>
      <c r="F2" s="630"/>
      <c r="G2" s="630"/>
      <c r="H2" s="630"/>
      <c r="I2" s="630"/>
      <c r="J2" s="630"/>
      <c r="K2" s="630"/>
      <c r="L2" s="630"/>
      <c r="M2" s="630"/>
      <c r="N2" s="630"/>
      <c r="O2" s="630"/>
      <c r="P2" s="630"/>
      <c r="Q2" s="630"/>
      <c r="R2" s="630"/>
      <c r="S2" s="630"/>
      <c r="T2" s="630"/>
      <c r="U2" s="630"/>
      <c r="V2" s="630"/>
      <c r="W2" s="630"/>
      <c r="X2" s="630"/>
      <c r="Y2" s="630"/>
    </row>
    <row r="3" spans="1:26" ht="15" customHeight="1" x14ac:dyDescent="0.25">
      <c r="A3" s="630"/>
      <c r="B3" s="630"/>
      <c r="C3" s="630"/>
      <c r="D3" s="630"/>
      <c r="E3" s="630"/>
      <c r="F3" s="630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30"/>
    </row>
    <row r="4" spans="1:26" ht="15" customHeight="1" x14ac:dyDescent="0.25">
      <c r="A4" s="630"/>
      <c r="B4" s="630"/>
      <c r="C4" s="630"/>
      <c r="D4" s="630"/>
      <c r="E4" s="630"/>
      <c r="F4" s="630"/>
      <c r="G4" s="630"/>
      <c r="H4" s="630"/>
      <c r="I4" s="630"/>
      <c r="J4" s="630"/>
      <c r="K4" s="630"/>
      <c r="L4" s="630"/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</row>
    <row r="5" spans="1:26" ht="15" customHeight="1" x14ac:dyDescent="0.25">
      <c r="A5" s="630"/>
      <c r="B5" s="630"/>
      <c r="C5" s="630"/>
      <c r="D5" s="630"/>
      <c r="E5" s="630"/>
      <c r="F5" s="630"/>
      <c r="G5" s="630"/>
      <c r="H5" s="630"/>
      <c r="I5" s="630"/>
      <c r="J5" s="630"/>
      <c r="K5" s="630"/>
      <c r="L5" s="630"/>
      <c r="M5" s="630"/>
      <c r="N5" s="630"/>
      <c r="O5" s="630"/>
      <c r="P5" s="630"/>
      <c r="Q5" s="630"/>
      <c r="R5" s="630"/>
      <c r="S5" s="630"/>
      <c r="T5" s="630"/>
      <c r="U5" s="630"/>
      <c r="V5" s="630"/>
      <c r="W5" s="630"/>
      <c r="X5" s="630"/>
      <c r="Y5" s="630"/>
    </row>
    <row r="6" spans="1:26" ht="15" customHeight="1" x14ac:dyDescent="0.25">
      <c r="A6" s="630"/>
      <c r="B6" s="630"/>
      <c r="C6" s="630"/>
      <c r="D6" s="630"/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0"/>
      <c r="Q6" s="630"/>
      <c r="R6" s="630"/>
      <c r="S6" s="630"/>
      <c r="T6" s="630"/>
      <c r="U6" s="630"/>
      <c r="V6" s="630"/>
      <c r="W6" s="630"/>
      <c r="X6" s="630"/>
      <c r="Y6" s="630"/>
    </row>
    <row r="7" spans="1:26" ht="15" customHeight="1" x14ac:dyDescent="0.25">
      <c r="A7" s="630"/>
      <c r="B7" s="630"/>
      <c r="C7" s="630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0"/>
      <c r="Q7" s="630"/>
      <c r="R7" s="630"/>
      <c r="S7" s="630"/>
      <c r="T7" s="630"/>
      <c r="U7" s="630"/>
      <c r="V7" s="630"/>
      <c r="W7" s="630"/>
      <c r="X7" s="630"/>
      <c r="Y7" s="630"/>
    </row>
    <row r="8" spans="1:26" ht="15" customHeight="1" x14ac:dyDescent="0.25">
      <c r="A8" s="82"/>
      <c r="B8" s="82"/>
      <c r="C8" s="82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</row>
    <row r="9" spans="1:26" x14ac:dyDescent="0.25">
      <c r="A9" s="11"/>
      <c r="B9" s="11"/>
      <c r="C9" s="1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6" x14ac:dyDescent="0.25">
      <c r="A10" s="11"/>
      <c r="B10" s="11"/>
      <c r="C10" s="1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6" x14ac:dyDescent="0.25">
      <c r="A11" s="11"/>
      <c r="B11" s="11"/>
      <c r="C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W11" s="1"/>
      <c r="X11" s="1"/>
      <c r="Y11" s="1"/>
    </row>
    <row r="12" spans="1:26" x14ac:dyDescent="0.25">
      <c r="A12" s="11"/>
      <c r="B12" s="11"/>
      <c r="C12" s="11"/>
      <c r="W12" s="1"/>
      <c r="X12" s="1"/>
      <c r="Y12" s="1"/>
    </row>
    <row r="13" spans="1:26" ht="15" customHeight="1" x14ac:dyDescent="0.25">
      <c r="A13" s="11"/>
      <c r="B13" s="11"/>
      <c r="C13" s="11"/>
      <c r="E13" s="709" t="s">
        <v>345</v>
      </c>
      <c r="F13" s="709"/>
      <c r="G13" s="709"/>
      <c r="H13" s="710"/>
      <c r="I13" s="710"/>
      <c r="J13" s="710"/>
      <c r="K13" s="710"/>
      <c r="L13" s="710"/>
      <c r="M13" s="710"/>
      <c r="N13" s="710"/>
      <c r="O13" s="710"/>
      <c r="P13" s="710"/>
      <c r="Q13" s="710"/>
      <c r="R13" s="710"/>
      <c r="S13" s="710"/>
      <c r="W13" s="1"/>
      <c r="X13" s="1"/>
      <c r="Y13" s="1"/>
    </row>
    <row r="14" spans="1:26" ht="15" customHeight="1" x14ac:dyDescent="0.25">
      <c r="A14" s="11"/>
      <c r="B14" s="11"/>
      <c r="C14" s="11"/>
      <c r="E14" s="713" t="s">
        <v>346</v>
      </c>
      <c r="F14" s="713"/>
      <c r="G14" s="714"/>
      <c r="H14" s="704" t="s">
        <v>347</v>
      </c>
      <c r="I14" s="704"/>
      <c r="J14" s="704"/>
      <c r="K14" s="704"/>
      <c r="L14" s="704"/>
      <c r="M14" s="704"/>
      <c r="N14" s="704"/>
      <c r="O14" s="704"/>
      <c r="P14" s="705"/>
      <c r="Q14" s="711" t="s">
        <v>348</v>
      </c>
      <c r="R14" s="711"/>
      <c r="S14" s="711"/>
      <c r="W14" s="1"/>
      <c r="X14" s="1"/>
      <c r="Y14" s="1"/>
      <c r="Z14" s="1"/>
    </row>
    <row r="15" spans="1:26" ht="15" customHeight="1" x14ac:dyDescent="0.25">
      <c r="A15" s="11"/>
      <c r="B15" s="11"/>
      <c r="C15" s="11"/>
      <c r="E15" s="713"/>
      <c r="F15" s="713"/>
      <c r="G15" s="714"/>
      <c r="H15" s="706"/>
      <c r="I15" s="706"/>
      <c r="J15" s="706"/>
      <c r="K15" s="706"/>
      <c r="L15" s="706"/>
      <c r="M15" s="706"/>
      <c r="N15" s="706"/>
      <c r="O15" s="706"/>
      <c r="P15" s="707"/>
      <c r="Q15" s="711"/>
      <c r="R15" s="711"/>
      <c r="S15" s="711"/>
      <c r="W15" s="1"/>
      <c r="X15" s="1"/>
      <c r="Y15" s="1"/>
      <c r="Z15" s="1"/>
    </row>
    <row r="16" spans="1:26" ht="15.75" customHeight="1" x14ac:dyDescent="0.25">
      <c r="A16" s="11"/>
      <c r="B16" s="11"/>
      <c r="C16" s="11"/>
      <c r="E16" s="713"/>
      <c r="F16" s="713"/>
      <c r="G16" s="714"/>
      <c r="H16" s="715" t="s">
        <v>331</v>
      </c>
      <c r="I16" s="712"/>
      <c r="J16" s="712"/>
      <c r="K16" s="712" t="s">
        <v>332</v>
      </c>
      <c r="L16" s="712"/>
      <c r="M16" s="712"/>
      <c r="N16" s="712" t="s">
        <v>333</v>
      </c>
      <c r="O16" s="712"/>
      <c r="P16" s="712"/>
      <c r="Q16" s="712" t="s">
        <v>334</v>
      </c>
      <c r="R16" s="712"/>
      <c r="S16" s="712"/>
      <c r="W16" s="1"/>
      <c r="X16" s="1"/>
      <c r="Y16" s="1"/>
      <c r="Z16" s="1"/>
    </row>
    <row r="17" spans="1:26" ht="15" customHeight="1" x14ac:dyDescent="0.25">
      <c r="A17" s="11"/>
      <c r="B17" s="11"/>
      <c r="C17" s="11"/>
      <c r="E17" s="713"/>
      <c r="F17" s="713"/>
      <c r="G17" s="714"/>
      <c r="H17" s="715"/>
      <c r="I17" s="712"/>
      <c r="J17" s="712"/>
      <c r="K17" s="712"/>
      <c r="L17" s="712"/>
      <c r="M17" s="712"/>
      <c r="N17" s="712"/>
      <c r="O17" s="712"/>
      <c r="P17" s="712"/>
      <c r="Q17" s="712"/>
      <c r="R17" s="712"/>
      <c r="S17" s="712"/>
      <c r="W17" s="1"/>
      <c r="X17" s="1"/>
      <c r="Y17" s="1"/>
      <c r="Z17" s="1"/>
    </row>
    <row r="18" spans="1:26" ht="15" customHeight="1" x14ac:dyDescent="0.25">
      <c r="A18" s="11"/>
      <c r="B18" s="11"/>
      <c r="C18" s="11"/>
      <c r="E18" s="701" t="s">
        <v>349</v>
      </c>
      <c r="F18" s="702"/>
      <c r="G18" s="702"/>
      <c r="H18" s="716">
        <f>Infraestrutura!G24</f>
        <v>1</v>
      </c>
      <c r="I18" s="717"/>
      <c r="J18" s="717"/>
      <c r="K18" s="708">
        <f>Infraestrutura!J24</f>
        <v>10</v>
      </c>
      <c r="L18" s="708"/>
      <c r="M18" s="708"/>
      <c r="N18" s="708">
        <f>Infraestrutura!M24</f>
        <v>2</v>
      </c>
      <c r="O18" s="708"/>
      <c r="P18" s="708"/>
      <c r="Q18" s="708">
        <f>Infraestrutura!P24</f>
        <v>2</v>
      </c>
      <c r="R18" s="708"/>
      <c r="S18" s="708"/>
      <c r="W18" s="1"/>
      <c r="X18" s="1"/>
      <c r="Y18" s="1"/>
      <c r="Z18" s="1"/>
    </row>
    <row r="19" spans="1:26" ht="15" customHeight="1" x14ac:dyDescent="0.25">
      <c r="A19" s="11"/>
      <c r="B19" s="11"/>
      <c r="C19" s="11"/>
      <c r="E19" s="687" t="s">
        <v>350</v>
      </c>
      <c r="F19" s="688"/>
      <c r="G19" s="688"/>
      <c r="H19" s="720">
        <f>Infraestrutura!G27</f>
        <v>3</v>
      </c>
      <c r="I19" s="696"/>
      <c r="J19" s="696"/>
      <c r="K19" s="703">
        <f>Infraestrutura!J27</f>
        <v>1</v>
      </c>
      <c r="L19" s="703"/>
      <c r="M19" s="703"/>
      <c r="N19" s="703">
        <f>Infraestrutura!M27</f>
        <v>1</v>
      </c>
      <c r="O19" s="703"/>
      <c r="P19" s="703"/>
      <c r="Q19" s="703">
        <f>Infraestrutura!P27</f>
        <v>1</v>
      </c>
      <c r="R19" s="703"/>
      <c r="S19" s="703"/>
      <c r="W19" s="1"/>
      <c r="X19" s="1"/>
      <c r="Y19" s="1"/>
      <c r="Z19" s="1"/>
    </row>
    <row r="20" spans="1:26" ht="15" customHeight="1" x14ac:dyDescent="0.25">
      <c r="A20" s="11"/>
      <c r="B20" s="11"/>
      <c r="C20" s="11"/>
      <c r="E20" s="687" t="s">
        <v>351</v>
      </c>
      <c r="F20" s="688"/>
      <c r="G20" s="688"/>
      <c r="H20" s="720">
        <f>Infraestrutura!G25</f>
        <v>150</v>
      </c>
      <c r="I20" s="696"/>
      <c r="J20" s="696"/>
      <c r="K20" s="703">
        <f>Infraestrutura!J25</f>
        <v>0</v>
      </c>
      <c r="L20" s="703"/>
      <c r="M20" s="703"/>
      <c r="N20" s="703">
        <f>Infraestrutura!M25</f>
        <v>300</v>
      </c>
      <c r="O20" s="703"/>
      <c r="P20" s="703"/>
      <c r="Q20" s="703">
        <f>Infraestrutura!P25</f>
        <v>177</v>
      </c>
      <c r="R20" s="703"/>
      <c r="S20" s="703"/>
      <c r="W20" s="1"/>
      <c r="X20" s="1"/>
      <c r="Y20" s="1"/>
      <c r="Z20" s="1"/>
    </row>
    <row r="21" spans="1:26" x14ac:dyDescent="0.25">
      <c r="A21" s="11"/>
      <c r="B21" s="11"/>
      <c r="C21" s="11"/>
      <c r="E21" s="687" t="s">
        <v>352</v>
      </c>
      <c r="F21" s="688"/>
      <c r="G21" s="688"/>
      <c r="H21" s="720">
        <f>H20*Infraestrutura!R28</f>
        <v>26400</v>
      </c>
      <c r="I21" s="696"/>
      <c r="J21" s="696"/>
      <c r="K21" s="703">
        <f>K20*Infraestrutura!R28</f>
        <v>0</v>
      </c>
      <c r="L21" s="703"/>
      <c r="M21" s="703"/>
      <c r="N21" s="703">
        <f>N20*Infraestrutura!R28</f>
        <v>52800</v>
      </c>
      <c r="O21" s="703"/>
      <c r="P21" s="703"/>
      <c r="Q21" s="703">
        <f>Q20*Infraestrutura!R28</f>
        <v>31152</v>
      </c>
      <c r="R21" s="703"/>
      <c r="S21" s="703"/>
      <c r="W21" s="1"/>
      <c r="X21" s="1"/>
      <c r="Y21" s="1"/>
      <c r="Z21" s="1"/>
    </row>
    <row r="22" spans="1:26" x14ac:dyDescent="0.25">
      <c r="A22" s="11"/>
      <c r="B22" s="11"/>
      <c r="C22" s="11"/>
      <c r="E22" s="687" t="s">
        <v>353</v>
      </c>
      <c r="F22" s="688"/>
      <c r="G22" s="688"/>
      <c r="H22" s="720">
        <f>Infraestrutura!G26</f>
        <v>5500</v>
      </c>
      <c r="I22" s="696"/>
      <c r="J22" s="696"/>
      <c r="K22" s="703">
        <f>Infraestrutura!J26</f>
        <v>500</v>
      </c>
      <c r="L22" s="703"/>
      <c r="M22" s="703"/>
      <c r="N22" s="703">
        <f>Infraestrutura!M26</f>
        <v>0</v>
      </c>
      <c r="O22" s="703"/>
      <c r="P22" s="703"/>
      <c r="Q22" s="703">
        <f>Infraestrutura!P26</f>
        <v>0</v>
      </c>
      <c r="R22" s="703"/>
      <c r="S22" s="703"/>
      <c r="W22" s="1"/>
      <c r="X22" s="1"/>
      <c r="Y22" s="1"/>
      <c r="Z22" s="1"/>
    </row>
    <row r="23" spans="1:26" x14ac:dyDescent="0.25">
      <c r="A23" s="11"/>
      <c r="B23" s="11"/>
      <c r="C23" s="11"/>
      <c r="E23" s="718" t="s">
        <v>354</v>
      </c>
      <c r="F23" s="719"/>
      <c r="G23" s="719"/>
      <c r="H23" s="720">
        <f>H22*Infraestrutura!R26</f>
        <v>121000</v>
      </c>
      <c r="I23" s="696"/>
      <c r="J23" s="696"/>
      <c r="K23" s="703">
        <f>K22*Infraestrutura!R26</f>
        <v>11000</v>
      </c>
      <c r="L23" s="703"/>
      <c r="M23" s="703"/>
      <c r="N23" s="703">
        <f>N22*Infraestrutura!R26</f>
        <v>0</v>
      </c>
      <c r="O23" s="703"/>
      <c r="P23" s="703"/>
      <c r="Q23" s="703">
        <f>Q22*Infraestrutura!R26</f>
        <v>0</v>
      </c>
      <c r="R23" s="703"/>
      <c r="S23" s="703"/>
      <c r="V23" s="1"/>
      <c r="W23" s="1"/>
      <c r="X23" s="1"/>
      <c r="Y23" s="1"/>
      <c r="Z23" s="1"/>
    </row>
    <row r="24" spans="1:26" x14ac:dyDescent="0.25">
      <c r="A24" s="11"/>
      <c r="B24" s="11"/>
      <c r="C24" s="11"/>
      <c r="E24" s="692" t="s">
        <v>355</v>
      </c>
      <c r="F24" s="692"/>
      <c r="G24" s="693"/>
      <c r="H24" s="696">
        <f>Infraestrutura!G28</f>
        <v>1500</v>
      </c>
      <c r="I24" s="696"/>
      <c r="J24" s="696"/>
      <c r="K24" s="703">
        <f>Infraestrutura!J28</f>
        <v>100</v>
      </c>
      <c r="L24" s="703"/>
      <c r="M24" s="703"/>
      <c r="N24" s="703">
        <f>Infraestrutura!M28</f>
        <v>2500</v>
      </c>
      <c r="O24" s="703"/>
      <c r="P24" s="703"/>
      <c r="Q24" s="703">
        <f>Infraestrutura!P28</f>
        <v>1200</v>
      </c>
      <c r="R24" s="703"/>
      <c r="S24" s="703"/>
      <c r="V24" s="1"/>
      <c r="W24" s="1"/>
      <c r="X24" s="1"/>
      <c r="Y24" s="1"/>
      <c r="Z24" s="1"/>
    </row>
    <row r="25" spans="1:26" x14ac:dyDescent="0.25">
      <c r="A25" s="11"/>
      <c r="B25" s="11"/>
      <c r="C25" s="11"/>
      <c r="E25" s="701" t="s">
        <v>356</v>
      </c>
      <c r="F25" s="702"/>
      <c r="G25" s="702"/>
      <c r="H25" s="697">
        <f>H18*H19</f>
        <v>3</v>
      </c>
      <c r="I25" s="698"/>
      <c r="J25" s="698"/>
      <c r="K25" s="685">
        <f>K18*K19</f>
        <v>10</v>
      </c>
      <c r="L25" s="685"/>
      <c r="M25" s="685"/>
      <c r="N25" s="685">
        <f>N18*N19</f>
        <v>2</v>
      </c>
      <c r="O25" s="685"/>
      <c r="P25" s="685"/>
      <c r="Q25" s="685">
        <f>Q18*Q19</f>
        <v>2</v>
      </c>
      <c r="R25" s="685"/>
      <c r="S25" s="685"/>
      <c r="V25" s="1"/>
      <c r="W25" s="1"/>
      <c r="X25" s="1"/>
      <c r="Y25" s="1"/>
      <c r="Z25" s="1"/>
    </row>
    <row r="26" spans="1:26" x14ac:dyDescent="0.25">
      <c r="A26" s="11"/>
      <c r="B26" s="11"/>
      <c r="C26" s="11"/>
      <c r="E26" s="687" t="s">
        <v>357</v>
      </c>
      <c r="F26" s="688"/>
      <c r="G26" s="689"/>
      <c r="H26" s="699">
        <f>H21*H18</f>
        <v>26400</v>
      </c>
      <c r="I26" s="700"/>
      <c r="J26" s="700"/>
      <c r="K26" s="684">
        <f>K21*K18</f>
        <v>0</v>
      </c>
      <c r="L26" s="684"/>
      <c r="M26" s="684"/>
      <c r="N26" s="684">
        <f>N21*N18</f>
        <v>105600</v>
      </c>
      <c r="O26" s="684"/>
      <c r="P26" s="684"/>
      <c r="Q26" s="684">
        <f>Q21*Q18</f>
        <v>62304</v>
      </c>
      <c r="R26" s="684"/>
      <c r="S26" s="684"/>
      <c r="V26" s="1"/>
      <c r="W26" s="1"/>
      <c r="X26" s="1"/>
      <c r="Y26" s="1"/>
      <c r="Z26" s="1"/>
    </row>
    <row r="27" spans="1:26" x14ac:dyDescent="0.25">
      <c r="A27" s="11"/>
      <c r="B27" s="11"/>
      <c r="C27" s="11"/>
      <c r="E27" s="687" t="s">
        <v>358</v>
      </c>
      <c r="F27" s="688"/>
      <c r="G27" s="689"/>
      <c r="H27" s="694">
        <f>H23*H18</f>
        <v>121000</v>
      </c>
      <c r="I27" s="695"/>
      <c r="J27" s="695"/>
      <c r="K27" s="683">
        <f>K23*K18</f>
        <v>110000</v>
      </c>
      <c r="L27" s="683"/>
      <c r="M27" s="683"/>
      <c r="N27" s="683">
        <f>N23*N18</f>
        <v>0</v>
      </c>
      <c r="O27" s="683"/>
      <c r="P27" s="683"/>
      <c r="Q27" s="683">
        <f>Q23*Q18</f>
        <v>0</v>
      </c>
      <c r="R27" s="683"/>
      <c r="S27" s="683"/>
      <c r="V27" s="1"/>
      <c r="W27" s="1"/>
      <c r="X27" s="1"/>
      <c r="Y27" s="1"/>
      <c r="Z27" s="1"/>
    </row>
    <row r="28" spans="1:26" x14ac:dyDescent="0.25">
      <c r="A28" s="11"/>
      <c r="B28" s="11"/>
      <c r="C28" s="11"/>
      <c r="E28" s="687" t="s">
        <v>359</v>
      </c>
      <c r="F28" s="688"/>
      <c r="G28" s="689"/>
      <c r="H28" s="690">
        <f>H24*H18</f>
        <v>1500</v>
      </c>
      <c r="I28" s="691"/>
      <c r="J28" s="691"/>
      <c r="K28" s="686">
        <f>K24*K18</f>
        <v>1000</v>
      </c>
      <c r="L28" s="686"/>
      <c r="M28" s="686"/>
      <c r="N28" s="686">
        <f>N24*N18</f>
        <v>5000</v>
      </c>
      <c r="O28" s="686"/>
      <c r="P28" s="686"/>
      <c r="Q28" s="686">
        <f>Q24*Q18</f>
        <v>2400</v>
      </c>
      <c r="R28" s="686"/>
      <c r="S28" s="686"/>
      <c r="V28" s="1"/>
      <c r="W28" s="1"/>
      <c r="X28" s="1"/>
      <c r="Y28" s="1"/>
      <c r="Z28" s="1"/>
    </row>
    <row r="29" spans="1:26" x14ac:dyDescent="0.25">
      <c r="A29" s="11"/>
      <c r="B29" s="11"/>
      <c r="C29" s="11"/>
      <c r="V29" s="1"/>
      <c r="W29" s="1"/>
      <c r="X29" s="1"/>
      <c r="Y29" s="1"/>
      <c r="Z29" s="1"/>
    </row>
    <row r="30" spans="1:26" x14ac:dyDescent="0.25">
      <c r="A30" s="11"/>
      <c r="B30" s="11"/>
      <c r="C30" s="11"/>
      <c r="V30" s="1"/>
      <c r="W30" s="1"/>
      <c r="X30" s="1"/>
      <c r="Y30" s="1"/>
      <c r="Z30" s="1"/>
    </row>
    <row r="31" spans="1:26" x14ac:dyDescent="0.25">
      <c r="A31" s="11"/>
      <c r="B31" s="11"/>
      <c r="C31" s="11"/>
      <c r="V31" s="1"/>
      <c r="W31" s="1"/>
      <c r="X31" s="1"/>
      <c r="Y31" s="1"/>
      <c r="Z31" s="1"/>
    </row>
    <row r="32" spans="1:26" x14ac:dyDescent="0.25">
      <c r="A32" s="11"/>
      <c r="B32" s="11"/>
      <c r="C32" s="11"/>
      <c r="V32" s="1"/>
      <c r="W32" s="1"/>
      <c r="X32" s="1"/>
      <c r="Y32" s="1"/>
      <c r="Z32" s="1"/>
    </row>
    <row r="33" spans="1:26" x14ac:dyDescent="0.25">
      <c r="A33" s="11"/>
      <c r="B33" s="11"/>
      <c r="C33" s="11"/>
      <c r="V33" s="1"/>
      <c r="W33" s="1"/>
      <c r="X33" s="1"/>
      <c r="Y33" s="1"/>
      <c r="Z33" s="1"/>
    </row>
    <row r="34" spans="1:26" x14ac:dyDescent="0.25">
      <c r="A34" s="11"/>
      <c r="B34" s="11"/>
      <c r="C34" s="11"/>
      <c r="V34" s="1"/>
      <c r="W34" s="1"/>
      <c r="X34" s="1"/>
      <c r="Y34" s="1"/>
      <c r="Z34" s="1"/>
    </row>
    <row r="35" spans="1:26" x14ac:dyDescent="0.25">
      <c r="A35" s="11"/>
      <c r="B35" s="11"/>
      <c r="C35" s="11"/>
      <c r="V35" s="1"/>
    </row>
    <row r="36" spans="1:26" x14ac:dyDescent="0.25">
      <c r="A36" s="11"/>
      <c r="B36" s="11"/>
      <c r="C36" s="11"/>
      <c r="V36" s="1"/>
    </row>
    <row r="37" spans="1:26" x14ac:dyDescent="0.25">
      <c r="A37" s="11"/>
      <c r="B37" s="11"/>
      <c r="C37" s="11"/>
      <c r="V37" s="1"/>
      <c r="Z37" s="1"/>
    </row>
    <row r="38" spans="1:26" x14ac:dyDescent="0.25">
      <c r="V38" s="1"/>
      <c r="Z38" s="1"/>
    </row>
    <row r="39" spans="1:26" x14ac:dyDescent="0.25">
      <c r="V39" s="1"/>
      <c r="Z39" s="1"/>
    </row>
    <row r="40" spans="1:26" x14ac:dyDescent="0.25">
      <c r="V40" s="1"/>
      <c r="W40" s="1"/>
      <c r="X40" s="1"/>
      <c r="Y40" s="1"/>
      <c r="Z40" s="1"/>
    </row>
  </sheetData>
  <protectedRanges>
    <protectedRange algorithmName="SHA-512" hashValue="6H+FcNkmDyw/lAAmXvPO1sm8MvorFSnxTgDgmmvq0FEhOgAVJCIsSWbiVZ2acytpf+/lCwBnhQDpLNErvexczw==" saltValue="/M3u0SJxBDx48byBNhZ0Qg==" spinCount="100000" sqref="J18:J22 M18:M22 P18:P22 S18:U22" name="Custos de produção"/>
  </protectedRanges>
  <mergeCells count="64">
    <mergeCell ref="E23:G23"/>
    <mergeCell ref="H23:J23"/>
    <mergeCell ref="Q23:S23"/>
    <mergeCell ref="Q19:S19"/>
    <mergeCell ref="Q20:S20"/>
    <mergeCell ref="Q21:S21"/>
    <mergeCell ref="Q22:S22"/>
    <mergeCell ref="E22:G22"/>
    <mergeCell ref="K22:M22"/>
    <mergeCell ref="E19:G19"/>
    <mergeCell ref="E20:G20"/>
    <mergeCell ref="E21:G21"/>
    <mergeCell ref="H22:J22"/>
    <mergeCell ref="H19:J19"/>
    <mergeCell ref="H20:J20"/>
    <mergeCell ref="H21:J21"/>
    <mergeCell ref="A1:Y7"/>
    <mergeCell ref="H14:P15"/>
    <mergeCell ref="Q18:S18"/>
    <mergeCell ref="E13:S13"/>
    <mergeCell ref="Q14:S15"/>
    <mergeCell ref="N16:P17"/>
    <mergeCell ref="E18:G18"/>
    <mergeCell ref="E14:G17"/>
    <mergeCell ref="Q16:S17"/>
    <mergeCell ref="H16:J17"/>
    <mergeCell ref="K16:M17"/>
    <mergeCell ref="K18:M18"/>
    <mergeCell ref="H18:J18"/>
    <mergeCell ref="N18:P18"/>
    <mergeCell ref="Q24:S24"/>
    <mergeCell ref="K19:M19"/>
    <mergeCell ref="K20:M20"/>
    <mergeCell ref="K21:M21"/>
    <mergeCell ref="K23:M23"/>
    <mergeCell ref="N23:P23"/>
    <mergeCell ref="N19:P19"/>
    <mergeCell ref="N20:P20"/>
    <mergeCell ref="N21:P21"/>
    <mergeCell ref="N22:P22"/>
    <mergeCell ref="E28:G28"/>
    <mergeCell ref="N28:P28"/>
    <mergeCell ref="H28:J28"/>
    <mergeCell ref="K28:M28"/>
    <mergeCell ref="E24:G24"/>
    <mergeCell ref="E26:G26"/>
    <mergeCell ref="E27:G27"/>
    <mergeCell ref="N26:P26"/>
    <mergeCell ref="N27:P27"/>
    <mergeCell ref="H27:J27"/>
    <mergeCell ref="H24:J24"/>
    <mergeCell ref="H25:J25"/>
    <mergeCell ref="H26:J26"/>
    <mergeCell ref="E25:G25"/>
    <mergeCell ref="K24:M24"/>
    <mergeCell ref="N24:P24"/>
    <mergeCell ref="K27:M27"/>
    <mergeCell ref="K26:M26"/>
    <mergeCell ref="K25:M25"/>
    <mergeCell ref="Q27:S27"/>
    <mergeCell ref="Q28:S28"/>
    <mergeCell ref="Q25:S25"/>
    <mergeCell ref="Q26:S26"/>
    <mergeCell ref="N25:P2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Ir_Home">
                <anchor moveWithCells="1" sizeWithCells="1">
                  <from>
                    <xdr:col>0</xdr:col>
                    <xdr:colOff>114300</xdr:colOff>
                    <xdr:row>11</xdr:row>
                    <xdr:rowOff>85725</xdr:rowOff>
                  </from>
                  <to>
                    <xdr:col>2</xdr:col>
                    <xdr:colOff>542925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IrOrdProd">
                <anchor moveWithCells="1" sizeWithCells="1">
                  <from>
                    <xdr:col>0</xdr:col>
                    <xdr:colOff>85725</xdr:colOff>
                    <xdr:row>25</xdr:row>
                    <xdr:rowOff>123825</xdr:rowOff>
                  </from>
                  <to>
                    <xdr:col>2</xdr:col>
                    <xdr:colOff>533400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Ir_Acrilico">
                <anchor moveWithCells="1" sizeWithCells="1">
                  <from>
                    <xdr:col>0</xdr:col>
                    <xdr:colOff>95250</xdr:colOff>
                    <xdr:row>20</xdr:row>
                    <xdr:rowOff>95250</xdr:rowOff>
                  </from>
                  <to>
                    <xdr:col>2</xdr:col>
                    <xdr:colOff>533400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Ir_Porcelana">
                <anchor moveWithCells="1" sizeWithCells="1">
                  <from>
                    <xdr:col>0</xdr:col>
                    <xdr:colOff>114300</xdr:colOff>
                    <xdr:row>15</xdr:row>
                    <xdr:rowOff>180975</xdr:rowOff>
                  </from>
                  <to>
                    <xdr:col>2</xdr:col>
                    <xdr:colOff>552450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IrEstoque">
                <anchor moveWithCells="1" sizeWithCells="1">
                  <from>
                    <xdr:col>0</xdr:col>
                    <xdr:colOff>85725</xdr:colOff>
                    <xdr:row>30</xdr:row>
                    <xdr:rowOff>123825</xdr:rowOff>
                  </from>
                  <to>
                    <xdr:col>2</xdr:col>
                    <xdr:colOff>552450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ir_RecGastos">
                <anchor moveWithCells="1" sizeWithCells="1">
                  <from>
                    <xdr:col>0</xdr:col>
                    <xdr:colOff>85725</xdr:colOff>
                    <xdr:row>35</xdr:row>
                    <xdr:rowOff>180975</xdr:rowOff>
                  </from>
                  <to>
                    <xdr:col>2</xdr:col>
                    <xdr:colOff>552450</xdr:colOff>
                    <xdr:row>37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26D4-57CD-4DC4-A525-1B8D911E78A7}">
  <sheetPr codeName="Planilha4"/>
  <dimension ref="A1:AA46"/>
  <sheetViews>
    <sheetView showGridLines="0" topLeftCell="A5" zoomScale="70" zoomScaleNormal="70" workbookViewId="0">
      <selection activeCell="R39" sqref="R39"/>
    </sheetView>
  </sheetViews>
  <sheetFormatPr defaultRowHeight="15" x14ac:dyDescent="0.25"/>
  <cols>
    <col min="1" max="1" width="9.140625" style="1" customWidth="1"/>
    <col min="2" max="3" width="9.140625" customWidth="1"/>
    <col min="4" max="4" width="10.42578125" style="1" customWidth="1"/>
    <col min="5" max="5" width="12.42578125" style="1" customWidth="1"/>
    <col min="6" max="6" width="10" style="1" customWidth="1"/>
    <col min="7" max="7" width="8.140625" style="1" customWidth="1"/>
    <col min="8" max="8" width="10.140625" style="1" customWidth="1"/>
    <col min="9" max="9" width="9" style="1" customWidth="1"/>
    <col min="10" max="10" width="9.5703125" style="1" customWidth="1"/>
    <col min="11" max="11" width="13.140625" style="1" customWidth="1"/>
    <col min="12" max="12" width="8.140625" style="1" customWidth="1"/>
    <col min="13" max="13" width="9.140625" style="1"/>
    <col min="14" max="14" width="9.5703125" style="1" customWidth="1"/>
    <col min="15" max="15" width="10.85546875" style="1" customWidth="1"/>
    <col min="16" max="16" width="13.28515625" style="1" customWidth="1"/>
    <col min="17" max="17" width="11.85546875" style="1" customWidth="1"/>
    <col min="18" max="18" width="16.28515625" style="1" customWidth="1"/>
    <col min="19" max="19" width="14.7109375" style="1" customWidth="1"/>
    <col min="20" max="20" width="10.140625" style="1" customWidth="1"/>
    <col min="21" max="21" width="20" style="1" customWidth="1"/>
    <col min="22" max="22" width="9.140625" style="1"/>
  </cols>
  <sheetData>
    <row r="1" spans="1:25" s="1" customFormat="1" ht="15" customHeight="1" x14ac:dyDescent="0.25">
      <c r="A1" s="630" t="s">
        <v>360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  <c r="O1" s="630"/>
      <c r="P1" s="630"/>
      <c r="Q1" s="630"/>
      <c r="R1" s="630"/>
      <c r="S1" s="630"/>
      <c r="T1" s="630"/>
      <c r="U1" s="630"/>
      <c r="V1" s="630"/>
      <c r="W1" s="630"/>
      <c r="X1" s="630"/>
      <c r="Y1" s="630"/>
    </row>
    <row r="2" spans="1:25" ht="15" customHeight="1" x14ac:dyDescent="0.25">
      <c r="A2" s="630"/>
      <c r="B2" s="630"/>
      <c r="C2" s="630"/>
      <c r="D2" s="630"/>
      <c r="E2" s="630"/>
      <c r="F2" s="630"/>
      <c r="G2" s="630"/>
      <c r="H2" s="630"/>
      <c r="I2" s="630"/>
      <c r="J2" s="630"/>
      <c r="K2" s="630"/>
      <c r="L2" s="630"/>
      <c r="M2" s="630"/>
      <c r="N2" s="630"/>
      <c r="O2" s="630"/>
      <c r="P2" s="630"/>
      <c r="Q2" s="630"/>
      <c r="R2" s="630"/>
      <c r="S2" s="630"/>
      <c r="T2" s="630"/>
      <c r="U2" s="630"/>
      <c r="V2" s="630"/>
      <c r="W2" s="630"/>
      <c r="X2" s="630"/>
      <c r="Y2" s="630"/>
    </row>
    <row r="3" spans="1:25" ht="15.75" customHeight="1" x14ac:dyDescent="0.25">
      <c r="A3" s="630"/>
      <c r="B3" s="630"/>
      <c r="C3" s="630"/>
      <c r="D3" s="630"/>
      <c r="E3" s="630"/>
      <c r="F3" s="630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30"/>
    </row>
    <row r="4" spans="1:25" ht="15" customHeight="1" x14ac:dyDescent="0.25">
      <c r="A4" s="630"/>
      <c r="B4" s="630"/>
      <c r="C4" s="630"/>
      <c r="D4" s="630"/>
      <c r="E4" s="630"/>
      <c r="F4" s="630"/>
      <c r="G4" s="630"/>
      <c r="H4" s="630"/>
      <c r="I4" s="630"/>
      <c r="J4" s="630"/>
      <c r="K4" s="630"/>
      <c r="L4" s="630"/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</row>
    <row r="5" spans="1:25" ht="15" customHeight="1" x14ac:dyDescent="0.25">
      <c r="A5" s="630"/>
      <c r="B5" s="630"/>
      <c r="C5" s="630"/>
      <c r="D5" s="630"/>
      <c r="E5" s="630"/>
      <c r="F5" s="630"/>
      <c r="G5" s="630"/>
      <c r="H5" s="630"/>
      <c r="I5" s="630"/>
      <c r="J5" s="630"/>
      <c r="K5" s="630"/>
      <c r="L5" s="630"/>
      <c r="M5" s="630"/>
      <c r="N5" s="630"/>
      <c r="O5" s="630"/>
      <c r="P5" s="630"/>
      <c r="Q5" s="630"/>
      <c r="R5" s="630"/>
      <c r="S5" s="630"/>
      <c r="T5" s="630"/>
      <c r="U5" s="630"/>
      <c r="V5" s="630"/>
      <c r="W5" s="630"/>
      <c r="X5" s="630"/>
      <c r="Y5" s="630"/>
    </row>
    <row r="6" spans="1:25" s="1" customFormat="1" ht="15" customHeight="1" x14ac:dyDescent="0.25">
      <c r="A6" s="630"/>
      <c r="B6" s="630"/>
      <c r="C6" s="630"/>
      <c r="D6" s="630"/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0"/>
      <c r="Q6" s="630"/>
      <c r="R6" s="630"/>
      <c r="S6" s="630"/>
      <c r="T6" s="630"/>
      <c r="U6" s="630"/>
      <c r="V6" s="630"/>
      <c r="W6" s="630"/>
      <c r="X6" s="630"/>
      <c r="Y6" s="630"/>
    </row>
    <row r="7" spans="1:25" s="1" customFormat="1" x14ac:dyDescent="0.25">
      <c r="A7" s="630"/>
      <c r="B7" s="630"/>
      <c r="C7" s="630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0"/>
      <c r="Q7" s="630"/>
      <c r="R7" s="630"/>
      <c r="S7" s="630"/>
      <c r="T7" s="630"/>
      <c r="U7" s="630"/>
      <c r="V7" s="630"/>
      <c r="W7" s="630"/>
      <c r="X7" s="630"/>
      <c r="Y7" s="630"/>
    </row>
    <row r="8" spans="1:25" s="1" customFormat="1" x14ac:dyDescent="0.25">
      <c r="A8" s="11"/>
      <c r="B8" s="11"/>
      <c r="C8" s="11"/>
    </row>
    <row r="9" spans="1:25" s="1" customFormat="1" ht="15" customHeight="1" x14ac:dyDescent="0.25">
      <c r="A9" s="11"/>
      <c r="B9" s="11"/>
      <c r="C9" s="11"/>
    </row>
    <row r="10" spans="1:25" s="1" customFormat="1" ht="15" customHeight="1" x14ac:dyDescent="0.25">
      <c r="A10" s="11"/>
      <c r="B10" s="11"/>
      <c r="C10" s="11"/>
    </row>
    <row r="11" spans="1:25" s="1" customFormat="1" ht="15.75" customHeight="1" x14ac:dyDescent="0.25">
      <c r="A11" s="11"/>
      <c r="B11" s="11"/>
      <c r="C11" s="11"/>
    </row>
    <row r="12" spans="1:25" s="1" customFormat="1" ht="15" customHeight="1" x14ac:dyDescent="0.25">
      <c r="A12" s="11"/>
      <c r="B12" s="11"/>
      <c r="C12" s="11"/>
    </row>
    <row r="13" spans="1:25" s="1" customFormat="1" ht="15.75" customHeight="1" x14ac:dyDescent="0.25">
      <c r="A13" s="11"/>
      <c r="B13" s="11"/>
      <c r="C13" s="11"/>
      <c r="E13" s="674" t="s">
        <v>361</v>
      </c>
      <c r="F13" s="675"/>
      <c r="G13" s="675"/>
      <c r="H13" s="675"/>
      <c r="I13" s="675"/>
      <c r="J13" s="675"/>
      <c r="K13" s="675"/>
      <c r="L13" s="675"/>
      <c r="M13" s="675"/>
      <c r="N13" s="675"/>
      <c r="O13" s="675"/>
      <c r="P13" s="676"/>
      <c r="R13" s="674" t="s">
        <v>362</v>
      </c>
      <c r="S13" s="675"/>
      <c r="T13" s="675"/>
      <c r="U13" s="676"/>
    </row>
    <row r="14" spans="1:25" s="1" customFormat="1" ht="15" customHeight="1" x14ac:dyDescent="0.25">
      <c r="A14" s="11"/>
      <c r="B14" s="11"/>
      <c r="C14" s="11"/>
      <c r="E14" s="620" t="s">
        <v>363</v>
      </c>
      <c r="F14" s="627"/>
      <c r="G14" s="621"/>
      <c r="H14" s="620" t="s">
        <v>364</v>
      </c>
      <c r="I14" s="627"/>
      <c r="J14" s="621"/>
      <c r="K14" s="739" t="s">
        <v>365</v>
      </c>
      <c r="L14" s="740"/>
      <c r="M14" s="741"/>
      <c r="N14" s="620" t="s">
        <v>366</v>
      </c>
      <c r="O14" s="627"/>
      <c r="P14" s="621"/>
      <c r="R14" s="721" t="s">
        <v>367</v>
      </c>
      <c r="S14" s="723" t="s">
        <v>368</v>
      </c>
      <c r="T14" s="724"/>
      <c r="U14" s="721" t="s">
        <v>369</v>
      </c>
    </row>
    <row r="15" spans="1:25" s="1" customFormat="1" ht="15" customHeight="1" x14ac:dyDescent="0.25">
      <c r="A15" s="11"/>
      <c r="B15" s="11"/>
      <c r="C15" s="11"/>
      <c r="E15" s="604"/>
      <c r="F15" s="628"/>
      <c r="G15" s="605"/>
      <c r="H15" s="604"/>
      <c r="I15" s="628"/>
      <c r="J15" s="605"/>
      <c r="K15" s="742"/>
      <c r="L15" s="743"/>
      <c r="M15" s="744"/>
      <c r="N15" s="604"/>
      <c r="O15" s="628"/>
      <c r="P15" s="605"/>
      <c r="R15" s="722"/>
      <c r="S15" s="725"/>
      <c r="T15" s="726"/>
      <c r="U15" s="722"/>
    </row>
    <row r="16" spans="1:25" ht="15" customHeight="1" x14ac:dyDescent="0.25">
      <c r="A16" s="11"/>
      <c r="B16" s="11"/>
      <c r="C16" s="11"/>
      <c r="E16" s="727">
        <f>Maquinário!H26+Maquinário!K26+Maquinário!N26+Maquinário!Q26</f>
        <v>194304</v>
      </c>
      <c r="F16" s="728"/>
      <c r="G16" s="729"/>
      <c r="H16" s="730">
        <f>Maquinário!H27+Maquinário!K27+Maquinário!N27+Maquinário!Q27</f>
        <v>231000</v>
      </c>
      <c r="I16" s="731"/>
      <c r="J16" s="732"/>
      <c r="K16" s="733">
        <f>Maquinário!H25+Maquinário!K25+Maquinário!N25+Maquinário!Q25</f>
        <v>17</v>
      </c>
      <c r="L16" s="734"/>
      <c r="M16" s="735"/>
      <c r="N16" s="736">
        <f>Maquinário!H28+Maquinário!K28+Maquinário!N28+Maquinário!Q28</f>
        <v>9900</v>
      </c>
      <c r="O16" s="737"/>
      <c r="P16" s="738"/>
      <c r="R16" s="83">
        <f>Infraestrutura!R24</f>
        <v>8</v>
      </c>
      <c r="S16" s="654">
        <f>Infraestrutura!R26</f>
        <v>22</v>
      </c>
      <c r="T16" s="655"/>
      <c r="U16" s="83">
        <f>Infraestrutura!R28</f>
        <v>176</v>
      </c>
    </row>
    <row r="17" spans="1:27" ht="17.25" customHeight="1" x14ac:dyDescent="0.25">
      <c r="A17" s="11"/>
      <c r="B17" s="11"/>
      <c r="C17" s="11"/>
      <c r="F17"/>
      <c r="G17"/>
      <c r="H17"/>
      <c r="I17"/>
      <c r="J17"/>
      <c r="X17" s="1"/>
      <c r="Y17" s="1"/>
      <c r="Z17" s="1"/>
      <c r="AA17" s="1"/>
    </row>
    <row r="18" spans="1:27" ht="15" customHeight="1" x14ac:dyDescent="0.25">
      <c r="A18" s="11"/>
      <c r="B18" s="11"/>
      <c r="C18" s="11"/>
      <c r="X18" s="1"/>
      <c r="Y18" s="1"/>
      <c r="Z18" s="1"/>
      <c r="AA18" s="1"/>
    </row>
    <row r="19" spans="1:27" ht="15" customHeight="1" x14ac:dyDescent="0.25">
      <c r="A19" s="11"/>
      <c r="B19" s="11"/>
      <c r="C19" s="11"/>
      <c r="X19" s="1"/>
      <c r="Y19" s="1"/>
      <c r="Z19" s="1"/>
      <c r="AA19" s="1"/>
    </row>
    <row r="20" spans="1:27" ht="15" customHeight="1" x14ac:dyDescent="0.25">
      <c r="A20" s="11"/>
      <c r="B20" s="11"/>
      <c r="C20" s="11"/>
      <c r="X20" s="1"/>
      <c r="Y20" s="1"/>
      <c r="Z20" s="1"/>
      <c r="AA20" s="1"/>
    </row>
    <row r="21" spans="1:27" x14ac:dyDescent="0.25">
      <c r="A21" s="11"/>
      <c r="B21" s="11"/>
      <c r="C21" s="11"/>
      <c r="D21"/>
      <c r="J21"/>
      <c r="K21"/>
      <c r="X21" s="1"/>
      <c r="Y21" s="1"/>
      <c r="Z21" s="1"/>
      <c r="AA21" s="1"/>
    </row>
    <row r="22" spans="1:27" x14ac:dyDescent="0.25">
      <c r="A22" s="11"/>
      <c r="B22" s="11"/>
      <c r="C22" s="11"/>
      <c r="X22" s="1"/>
      <c r="Y22" s="1"/>
      <c r="Z22" s="1"/>
      <c r="AA22" s="1"/>
    </row>
    <row r="23" spans="1:27" x14ac:dyDescent="0.25">
      <c r="A23" s="11"/>
      <c r="B23" s="11"/>
      <c r="C23" s="11"/>
      <c r="X23" s="1"/>
      <c r="Y23" s="1"/>
      <c r="Z23" s="1"/>
      <c r="AA23" s="1"/>
    </row>
    <row r="24" spans="1:27" x14ac:dyDescent="0.25">
      <c r="A24" s="11"/>
      <c r="B24" s="11"/>
      <c r="C24" s="11"/>
      <c r="X24" s="1"/>
      <c r="Y24" s="1"/>
      <c r="Z24" s="1"/>
      <c r="AA24" s="1"/>
    </row>
    <row r="25" spans="1:27" x14ac:dyDescent="0.25">
      <c r="A25" s="11"/>
      <c r="B25" s="11"/>
      <c r="C25" s="11"/>
      <c r="X25" s="1"/>
      <c r="Y25" s="1"/>
      <c r="Z25" s="1"/>
      <c r="AA25" s="1"/>
    </row>
    <row r="26" spans="1:27" x14ac:dyDescent="0.25">
      <c r="A26" s="11"/>
      <c r="B26" s="11"/>
      <c r="C26" s="11"/>
      <c r="X26" s="1"/>
      <c r="Y26" s="1"/>
      <c r="Z26" s="1"/>
      <c r="AA26" s="1"/>
    </row>
    <row r="27" spans="1:27" x14ac:dyDescent="0.25">
      <c r="A27" s="11"/>
      <c r="B27" s="11"/>
      <c r="C27" s="11"/>
      <c r="X27" s="1"/>
      <c r="Y27" s="1"/>
      <c r="Z27" s="1"/>
      <c r="AA27" s="1"/>
    </row>
    <row r="28" spans="1:27" x14ac:dyDescent="0.25">
      <c r="A28" s="11"/>
      <c r="B28" s="11"/>
      <c r="C28" s="11"/>
      <c r="X28" s="1"/>
      <c r="Y28" s="1"/>
      <c r="Z28" s="1"/>
      <c r="AA28" s="1"/>
    </row>
    <row r="29" spans="1:27" x14ac:dyDescent="0.25">
      <c r="A29" s="11"/>
      <c r="B29" s="11"/>
      <c r="C29" s="11"/>
      <c r="X29" s="1"/>
      <c r="Y29" s="1"/>
      <c r="Z29" s="1"/>
      <c r="AA29" s="1"/>
    </row>
    <row r="30" spans="1:27" x14ac:dyDescent="0.25">
      <c r="A30" s="11"/>
      <c r="B30" s="11"/>
      <c r="C30" s="11"/>
      <c r="X30" s="1"/>
      <c r="Y30" s="1"/>
      <c r="Z30" s="1"/>
      <c r="AA30" s="1"/>
    </row>
    <row r="31" spans="1:27" x14ac:dyDescent="0.25">
      <c r="A31" s="11"/>
      <c r="B31" s="11"/>
      <c r="C31" s="11"/>
      <c r="X31" s="1"/>
      <c r="Y31" s="1"/>
      <c r="Z31" s="1"/>
      <c r="AA31" s="1"/>
    </row>
    <row r="32" spans="1:27" x14ac:dyDescent="0.25">
      <c r="A32" s="11"/>
      <c r="B32" s="11"/>
      <c r="C32" s="11"/>
      <c r="X32" s="1"/>
      <c r="Y32" s="1"/>
      <c r="Z32" s="1"/>
      <c r="AA32" s="1"/>
    </row>
    <row r="33" spans="1:27" x14ac:dyDescent="0.25">
      <c r="A33" s="11"/>
      <c r="B33" s="11"/>
      <c r="C33" s="11"/>
      <c r="X33" s="1"/>
      <c r="Y33" s="1"/>
      <c r="Z33" s="1"/>
      <c r="AA33" s="1"/>
    </row>
    <row r="34" spans="1:27" x14ac:dyDescent="0.25">
      <c r="A34" s="11"/>
      <c r="B34" s="11"/>
      <c r="C34" s="11"/>
      <c r="X34" s="1"/>
      <c r="Y34" s="1"/>
      <c r="Z34" s="1"/>
      <c r="AA34" s="1"/>
    </row>
    <row r="35" spans="1:27" x14ac:dyDescent="0.25">
      <c r="A35" s="11"/>
      <c r="B35" s="11"/>
      <c r="C35" s="11"/>
    </row>
    <row r="36" spans="1:27" x14ac:dyDescent="0.25">
      <c r="A36" s="11"/>
      <c r="B36" s="11"/>
      <c r="C36" s="11"/>
    </row>
    <row r="37" spans="1:27" x14ac:dyDescent="0.25">
      <c r="B37" s="1"/>
      <c r="C37" s="1"/>
    </row>
    <row r="38" spans="1:27" x14ac:dyDescent="0.25">
      <c r="B38" s="1"/>
      <c r="C38" s="1"/>
    </row>
    <row r="39" spans="1:27" x14ac:dyDescent="0.25">
      <c r="B39" s="1"/>
      <c r="C39" s="1"/>
    </row>
    <row r="40" spans="1:27" x14ac:dyDescent="0.25">
      <c r="B40" s="1"/>
      <c r="C40" s="1"/>
    </row>
    <row r="41" spans="1:27" x14ac:dyDescent="0.25">
      <c r="B41" s="1"/>
      <c r="C41" s="1"/>
    </row>
    <row r="42" spans="1:27" x14ac:dyDescent="0.25">
      <c r="B42" s="1"/>
      <c r="C42" s="1"/>
    </row>
    <row r="43" spans="1:27" x14ac:dyDescent="0.25">
      <c r="B43" s="1"/>
      <c r="C43" s="1"/>
    </row>
    <row r="44" spans="1:27" x14ac:dyDescent="0.25">
      <c r="B44" s="1"/>
      <c r="C44" s="1"/>
    </row>
    <row r="45" spans="1:27" x14ac:dyDescent="0.25">
      <c r="B45" s="1"/>
      <c r="C45" s="1"/>
    </row>
    <row r="46" spans="1:27" x14ac:dyDescent="0.25">
      <c r="B46" s="1"/>
      <c r="C46" s="1"/>
    </row>
  </sheetData>
  <mergeCells count="15">
    <mergeCell ref="A1:Y7"/>
    <mergeCell ref="S16:T16"/>
    <mergeCell ref="E13:P13"/>
    <mergeCell ref="R14:R15"/>
    <mergeCell ref="S14:T15"/>
    <mergeCell ref="U14:U15"/>
    <mergeCell ref="R13:U13"/>
    <mergeCell ref="E14:G15"/>
    <mergeCell ref="E16:G16"/>
    <mergeCell ref="H16:J16"/>
    <mergeCell ref="K16:M16"/>
    <mergeCell ref="N16:P16"/>
    <mergeCell ref="H14:J15"/>
    <mergeCell ref="K14:M15"/>
    <mergeCell ref="N14:P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Ir_Home">
                <anchor moveWithCells="1" sizeWithCells="1">
                  <from>
                    <xdr:col>0</xdr:col>
                    <xdr:colOff>114300</xdr:colOff>
                    <xdr:row>11</xdr:row>
                    <xdr:rowOff>47625</xdr:rowOff>
                  </from>
                  <to>
                    <xdr:col>2</xdr:col>
                    <xdr:colOff>542925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IrOrdProd">
                <anchor moveWithCells="1" sizeWithCells="1">
                  <from>
                    <xdr:col>0</xdr:col>
                    <xdr:colOff>85725</xdr:colOff>
                    <xdr:row>25</xdr:row>
                    <xdr:rowOff>57150</xdr:rowOff>
                  </from>
                  <to>
                    <xdr:col>2</xdr:col>
                    <xdr:colOff>533400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Ir_Acrilico">
                <anchor moveWithCells="1" sizeWithCells="1">
                  <from>
                    <xdr:col>0</xdr:col>
                    <xdr:colOff>95250</xdr:colOff>
                    <xdr:row>20</xdr:row>
                    <xdr:rowOff>28575</xdr:rowOff>
                  </from>
                  <to>
                    <xdr:col>2</xdr:col>
                    <xdr:colOff>533400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Ir_Porcelana">
                <anchor moveWithCells="1" sizeWithCells="1">
                  <from>
                    <xdr:col>0</xdr:col>
                    <xdr:colOff>114300</xdr:colOff>
                    <xdr:row>15</xdr:row>
                    <xdr:rowOff>133350</xdr:rowOff>
                  </from>
                  <to>
                    <xdr:col>2</xdr:col>
                    <xdr:colOff>552450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IrEstoque">
                <anchor moveWithCells="1" sizeWithCells="1">
                  <from>
                    <xdr:col>0</xdr:col>
                    <xdr:colOff>85725</xdr:colOff>
                    <xdr:row>30</xdr:row>
                    <xdr:rowOff>57150</xdr:rowOff>
                  </from>
                  <to>
                    <xdr:col>2</xdr:col>
                    <xdr:colOff>552450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ir_RecGastos">
                <anchor moveWithCells="1" sizeWithCells="1">
                  <from>
                    <xdr:col>0</xdr:col>
                    <xdr:colOff>85725</xdr:colOff>
                    <xdr:row>35</xdr:row>
                    <xdr:rowOff>114300</xdr:rowOff>
                  </from>
                  <to>
                    <xdr:col>2</xdr:col>
                    <xdr:colOff>552450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4E66F-C14A-4B3A-B26A-60E3841A1BAF}">
  <sheetPr codeName="Planilha6"/>
  <dimension ref="A1:AD1000"/>
  <sheetViews>
    <sheetView showGridLines="0" zoomScale="70" zoomScaleNormal="70" workbookViewId="0">
      <selection sqref="A1:AB8"/>
    </sheetView>
  </sheetViews>
  <sheetFormatPr defaultColWidth="14.42578125" defaultRowHeight="15" customHeight="1" x14ac:dyDescent="0.25"/>
  <cols>
    <col min="1" max="16" width="9.140625" customWidth="1"/>
    <col min="17" max="17" width="16" customWidth="1"/>
    <col min="18" max="21" width="9.140625" customWidth="1"/>
    <col min="22" max="26" width="8.7109375" customWidth="1"/>
  </cols>
  <sheetData>
    <row r="1" spans="1:30" ht="15.75" customHeight="1" x14ac:dyDescent="0.25">
      <c r="A1" s="466" t="s">
        <v>92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1"/>
      <c r="AD1" s="1"/>
    </row>
    <row r="2" spans="1:30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1"/>
      <c r="AD2" s="1"/>
    </row>
    <row r="3" spans="1:30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1"/>
      <c r="AD3" s="1"/>
    </row>
    <row r="4" spans="1:30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1"/>
      <c r="AD4" s="1"/>
    </row>
    <row r="5" spans="1:30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1"/>
      <c r="AD5" s="1"/>
    </row>
    <row r="6" spans="1:30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1"/>
      <c r="AD6" s="1"/>
    </row>
    <row r="7" spans="1:30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1"/>
      <c r="AD7" s="1"/>
    </row>
    <row r="8" spans="1:30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1"/>
      <c r="AD8" s="1"/>
    </row>
    <row r="9" spans="1:30" ht="15.75" customHeight="1" x14ac:dyDescent="0.25">
      <c r="A9" s="148"/>
      <c r="B9" s="148"/>
      <c r="C9" s="148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2"/>
      <c r="R9" s="382"/>
      <c r="S9" s="382"/>
      <c r="T9" s="382"/>
      <c r="U9" s="382"/>
      <c r="V9" s="148"/>
      <c r="W9" s="148"/>
      <c r="X9" s="148"/>
      <c r="Y9" s="148"/>
      <c r="Z9" s="148"/>
      <c r="AA9" s="1"/>
      <c r="AB9" s="1"/>
      <c r="AC9" s="1"/>
      <c r="AD9" s="1"/>
    </row>
    <row r="10" spans="1:30" ht="15.75" customHeight="1" x14ac:dyDescent="0.35">
      <c r="A10" s="148"/>
      <c r="B10" s="148"/>
      <c r="C10" s="148"/>
      <c r="D10" s="382"/>
      <c r="E10" s="382"/>
      <c r="F10" s="382"/>
      <c r="G10" s="383"/>
      <c r="H10" s="384"/>
      <c r="I10" s="384"/>
      <c r="J10" s="384"/>
      <c r="K10" s="384"/>
      <c r="L10" s="384"/>
      <c r="M10" s="384"/>
      <c r="N10" s="384"/>
      <c r="O10" s="383"/>
      <c r="P10" s="383"/>
      <c r="Q10" s="385"/>
      <c r="R10" s="382"/>
      <c r="S10" s="382"/>
      <c r="T10" s="382"/>
      <c r="U10" s="382"/>
      <c r="V10" s="148"/>
      <c r="W10" s="148"/>
      <c r="X10" s="148"/>
      <c r="Y10" s="148"/>
      <c r="Z10" s="148"/>
      <c r="AA10" s="1"/>
      <c r="AB10" s="1"/>
      <c r="AC10" s="1"/>
      <c r="AD10" s="1"/>
    </row>
    <row r="11" spans="1:30" ht="15.75" customHeight="1" x14ac:dyDescent="0.35">
      <c r="A11" s="148"/>
      <c r="B11" s="148"/>
      <c r="C11" s="148"/>
      <c r="D11" s="382"/>
      <c r="E11" s="382"/>
      <c r="F11" s="382"/>
      <c r="G11" s="383"/>
      <c r="H11" s="383"/>
      <c r="I11" s="383"/>
      <c r="J11" s="383"/>
      <c r="K11" s="383"/>
      <c r="L11" s="383"/>
      <c r="M11" s="745" t="s">
        <v>437</v>
      </c>
      <c r="N11" s="745"/>
      <c r="O11" s="745"/>
      <c r="P11" s="745"/>
      <c r="Q11" s="745"/>
      <c r="R11" s="382"/>
      <c r="S11" s="382"/>
      <c r="T11" s="382"/>
      <c r="U11" s="382"/>
      <c r="V11" s="148"/>
      <c r="W11" s="148"/>
      <c r="X11" s="148"/>
      <c r="Y11" s="148"/>
      <c r="Z11" s="148"/>
      <c r="AA11" s="1"/>
      <c r="AB11" s="1"/>
      <c r="AC11" s="1"/>
      <c r="AD11" s="1"/>
    </row>
    <row r="12" spans="1:30" ht="15.75" customHeight="1" x14ac:dyDescent="0.35">
      <c r="A12" s="148"/>
      <c r="B12" s="148"/>
      <c r="C12" s="148"/>
      <c r="D12" s="382"/>
      <c r="E12" s="382"/>
      <c r="F12" s="382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2"/>
      <c r="R12" s="382"/>
      <c r="S12" s="382"/>
      <c r="T12" s="382"/>
      <c r="U12" s="382"/>
      <c r="V12" s="148"/>
      <c r="W12" s="148"/>
      <c r="X12" s="148"/>
      <c r="Y12" s="148"/>
      <c r="Z12" s="148"/>
      <c r="AA12" s="1"/>
      <c r="AB12" s="1"/>
      <c r="AC12" s="1"/>
      <c r="AD12" s="1"/>
    </row>
    <row r="13" spans="1:30" ht="15.75" customHeight="1" x14ac:dyDescent="0.25">
      <c r="A13" s="148"/>
      <c r="B13" s="148"/>
      <c r="C13" s="148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2"/>
      <c r="S13" s="382"/>
      <c r="T13" s="382"/>
      <c r="U13" s="382"/>
      <c r="V13" s="148"/>
      <c r="W13" s="148"/>
      <c r="X13" s="148"/>
      <c r="Y13" s="148"/>
      <c r="Z13" s="148"/>
      <c r="AA13" s="1"/>
      <c r="AB13" s="1"/>
      <c r="AC13" s="1"/>
      <c r="AD13" s="1"/>
    </row>
    <row r="14" spans="1:30" ht="15.75" customHeight="1" x14ac:dyDescent="0.25">
      <c r="A14" s="148"/>
      <c r="B14" s="148"/>
      <c r="C14" s="148"/>
      <c r="D14" s="382"/>
      <c r="E14" s="382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148"/>
      <c r="W14" s="148"/>
      <c r="X14" s="148"/>
      <c r="Y14" s="148"/>
      <c r="Z14" s="148"/>
      <c r="AA14" s="1"/>
      <c r="AB14" s="1"/>
      <c r="AC14" s="1"/>
      <c r="AD14" s="1"/>
    </row>
    <row r="15" spans="1:30" ht="15.75" customHeight="1" x14ac:dyDescent="0.25">
      <c r="A15" s="148"/>
      <c r="B15" s="148"/>
      <c r="C15" s="148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2"/>
      <c r="V15" s="148"/>
      <c r="W15" s="148"/>
      <c r="X15" s="148"/>
      <c r="Y15" s="148"/>
      <c r="Z15" s="148"/>
      <c r="AD15" s="1"/>
    </row>
    <row r="16" spans="1:30" ht="15.75" customHeight="1" x14ac:dyDescent="0.25">
      <c r="A16" s="148"/>
      <c r="B16" s="148"/>
      <c r="C16" s="148"/>
      <c r="D16" s="382"/>
      <c r="E16" s="382"/>
      <c r="F16" s="382"/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148"/>
      <c r="W16" s="148"/>
      <c r="X16" s="148"/>
      <c r="Y16" s="148"/>
      <c r="Z16" s="148"/>
      <c r="AD16" s="1"/>
    </row>
    <row r="17" spans="1:30" ht="15.75" customHeight="1" x14ac:dyDescent="0.25">
      <c r="A17" s="148"/>
      <c r="B17" s="148"/>
      <c r="C17" s="148"/>
      <c r="D17" s="382"/>
      <c r="E17" s="382"/>
      <c r="F17" s="382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2"/>
      <c r="V17" s="148"/>
      <c r="W17" s="148"/>
      <c r="X17" s="148"/>
      <c r="Y17" s="148"/>
      <c r="Z17" s="148"/>
      <c r="AD17" s="1"/>
    </row>
    <row r="18" spans="1:30" ht="15.75" customHeight="1" x14ac:dyDescent="0.25">
      <c r="A18" s="148"/>
      <c r="B18" s="148"/>
      <c r="C18" s="148"/>
      <c r="D18" s="382"/>
      <c r="E18" s="382"/>
      <c r="F18" s="382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148"/>
      <c r="W18" s="148"/>
      <c r="X18" s="148"/>
      <c r="Y18" s="148"/>
      <c r="Z18" s="148"/>
      <c r="AD18" s="1"/>
    </row>
    <row r="19" spans="1:30" ht="15.75" customHeight="1" x14ac:dyDescent="0.25">
      <c r="A19" s="148"/>
      <c r="B19" s="148"/>
      <c r="C19" s="148"/>
      <c r="D19" s="382"/>
      <c r="E19" s="382"/>
      <c r="F19" s="382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2"/>
      <c r="V19" s="148"/>
      <c r="W19" s="148"/>
      <c r="X19" s="148"/>
      <c r="Y19" s="148"/>
      <c r="Z19" s="148"/>
      <c r="AD19" s="1"/>
    </row>
    <row r="20" spans="1:30" ht="15.75" customHeight="1" x14ac:dyDescent="0.25">
      <c r="A20" s="148"/>
      <c r="B20" s="148"/>
      <c r="C20" s="148"/>
      <c r="D20" s="382"/>
      <c r="E20" s="382"/>
      <c r="F20" s="382"/>
      <c r="G20" s="382"/>
      <c r="H20" s="382"/>
      <c r="I20" s="382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382"/>
      <c r="V20" s="148"/>
      <c r="W20" s="148"/>
      <c r="X20" s="148"/>
      <c r="Y20" s="148"/>
      <c r="Z20" s="148"/>
      <c r="AD20" s="1"/>
    </row>
    <row r="21" spans="1:30" ht="15.75" customHeight="1" x14ac:dyDescent="0.25">
      <c r="A21" s="148"/>
      <c r="B21" s="148"/>
      <c r="C21" s="148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148"/>
      <c r="W21" s="148"/>
      <c r="X21" s="148"/>
      <c r="Y21" s="148"/>
      <c r="Z21" s="148"/>
      <c r="AD21" s="1"/>
    </row>
    <row r="22" spans="1:30" ht="15.75" customHeight="1" x14ac:dyDescent="0.25">
      <c r="A22" s="148"/>
      <c r="B22" s="148"/>
      <c r="C22" s="148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2"/>
      <c r="O22" s="382"/>
      <c r="P22" s="382"/>
      <c r="Q22" s="382"/>
      <c r="R22" s="382"/>
      <c r="S22" s="382"/>
      <c r="T22" s="382"/>
      <c r="U22" s="382"/>
      <c r="V22" s="148"/>
      <c r="W22" s="148"/>
      <c r="X22" s="148"/>
      <c r="Y22" s="148"/>
      <c r="Z22" s="148"/>
      <c r="AD22" s="1"/>
    </row>
    <row r="23" spans="1:30" ht="15.75" customHeight="1" x14ac:dyDescent="0.25">
      <c r="A23" s="148"/>
      <c r="B23" s="148"/>
      <c r="C23" s="148"/>
      <c r="D23" s="382"/>
      <c r="E23" s="382"/>
      <c r="F23" s="382"/>
      <c r="G23" s="382"/>
      <c r="H23" s="382"/>
      <c r="I23" s="382"/>
      <c r="J23" s="382"/>
      <c r="K23" s="382"/>
      <c r="L23" s="382"/>
      <c r="M23" s="382"/>
      <c r="N23" s="382"/>
      <c r="O23" s="382"/>
      <c r="P23" s="382"/>
      <c r="Q23" s="382"/>
      <c r="R23" s="382"/>
      <c r="S23" s="382"/>
      <c r="T23" s="382"/>
      <c r="U23" s="382"/>
      <c r="V23" s="148"/>
      <c r="W23" s="148"/>
      <c r="X23" s="148"/>
      <c r="Y23" s="148"/>
      <c r="Z23" s="148"/>
      <c r="AD23" s="1"/>
    </row>
    <row r="24" spans="1:30" ht="15.75" customHeight="1" x14ac:dyDescent="0.25">
      <c r="A24" s="148"/>
      <c r="B24" s="148"/>
      <c r="C24" s="148"/>
      <c r="D24" s="382"/>
      <c r="E24" s="382"/>
      <c r="F24" s="382"/>
      <c r="G24" s="382"/>
      <c r="H24" s="382"/>
      <c r="I24" s="382"/>
      <c r="J24" s="382"/>
      <c r="K24" s="382"/>
      <c r="L24" s="382"/>
      <c r="M24" s="382"/>
      <c r="N24" s="382"/>
      <c r="O24" s="382"/>
      <c r="P24" s="382"/>
      <c r="Q24" s="382"/>
      <c r="R24" s="382"/>
      <c r="S24" s="382"/>
      <c r="T24" s="382"/>
      <c r="U24" s="382"/>
      <c r="V24" s="148"/>
      <c r="W24" s="148"/>
      <c r="X24" s="148"/>
      <c r="Y24" s="148"/>
      <c r="Z24" s="148"/>
      <c r="AD24" s="1"/>
    </row>
    <row r="25" spans="1:30" ht="15.75" customHeight="1" x14ac:dyDescent="0.25">
      <c r="A25" s="148"/>
      <c r="B25" s="148"/>
      <c r="C25" s="148"/>
      <c r="D25" s="382"/>
      <c r="E25" s="382"/>
      <c r="F25" s="382"/>
      <c r="G25" s="382"/>
      <c r="H25" s="382"/>
      <c r="I25" s="382"/>
      <c r="J25" s="382"/>
      <c r="K25" s="382"/>
      <c r="L25" s="382"/>
      <c r="M25" s="382"/>
      <c r="N25" s="382"/>
      <c r="O25" s="382"/>
      <c r="P25" s="382"/>
      <c r="Q25" s="382"/>
      <c r="R25" s="382"/>
      <c r="S25" s="382"/>
      <c r="T25" s="382"/>
      <c r="U25" s="382"/>
      <c r="V25" s="148"/>
      <c r="W25" s="148"/>
      <c r="X25" s="148"/>
      <c r="Y25" s="148"/>
      <c r="Z25" s="148"/>
      <c r="AA25" s="1"/>
      <c r="AB25" s="1"/>
      <c r="AC25" s="1"/>
      <c r="AD25" s="1"/>
    </row>
    <row r="26" spans="1:30" ht="15.75" customHeight="1" x14ac:dyDescent="0.25">
      <c r="A26" s="148"/>
      <c r="B26" s="148"/>
      <c r="C26" s="148"/>
      <c r="D26" s="382"/>
      <c r="E26" s="382"/>
      <c r="F26" s="382"/>
      <c r="G26" s="382"/>
      <c r="H26" s="382"/>
      <c r="I26" s="382"/>
      <c r="J26" s="382"/>
      <c r="K26" s="382"/>
      <c r="L26" s="382"/>
      <c r="M26" s="382"/>
      <c r="N26" s="382"/>
      <c r="O26" s="382"/>
      <c r="P26" s="382"/>
      <c r="Q26" s="382"/>
      <c r="R26" s="382"/>
      <c r="S26" s="382"/>
      <c r="T26" s="382"/>
      <c r="U26" s="382"/>
      <c r="V26" s="148"/>
      <c r="W26" s="148"/>
      <c r="X26" s="148"/>
      <c r="Y26" s="148"/>
      <c r="Z26" s="148"/>
      <c r="AA26" s="1"/>
      <c r="AB26" s="1"/>
      <c r="AC26" s="1"/>
      <c r="AD26" s="1"/>
    </row>
    <row r="27" spans="1:30" ht="15.75" customHeight="1" x14ac:dyDescent="0.25">
      <c r="A27" s="148"/>
      <c r="B27" s="148"/>
      <c r="C27" s="148"/>
      <c r="D27" s="1"/>
      <c r="E27" s="1"/>
      <c r="F27" s="1"/>
      <c r="G27" s="382"/>
      <c r="H27" s="382"/>
      <c r="I27" s="382"/>
      <c r="J27" s="382"/>
      <c r="K27" s="382"/>
      <c r="L27" s="382"/>
      <c r="M27" s="382"/>
      <c r="N27" s="382"/>
      <c r="O27" s="382"/>
      <c r="P27" s="382"/>
      <c r="Q27" s="382"/>
      <c r="R27" s="382"/>
      <c r="S27" s="382"/>
      <c r="T27" s="382"/>
      <c r="U27" s="382"/>
      <c r="V27" s="148"/>
      <c r="W27" s="148"/>
      <c r="X27" s="148"/>
      <c r="Y27" s="148"/>
      <c r="Z27" s="148"/>
      <c r="AA27" s="1"/>
      <c r="AB27" s="1"/>
      <c r="AC27" s="1"/>
      <c r="AD27" s="1"/>
    </row>
    <row r="28" spans="1:30" ht="15.75" customHeight="1" x14ac:dyDescent="0.25">
      <c r="A28" s="148"/>
      <c r="B28" s="148"/>
      <c r="C28" s="148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148"/>
      <c r="W28" s="148"/>
      <c r="X28" s="148"/>
      <c r="Y28" s="148"/>
      <c r="Z28" s="148"/>
      <c r="AA28" s="1"/>
      <c r="AB28" s="1"/>
      <c r="AC28" s="1"/>
      <c r="AD28" s="1"/>
    </row>
    <row r="29" spans="1:30" ht="15.75" customHeight="1" x14ac:dyDescent="0.25">
      <c r="A29" s="148"/>
      <c r="B29" s="148"/>
      <c r="C29" s="148"/>
      <c r="D29" s="382"/>
      <c r="E29" s="382"/>
      <c r="F29" s="382"/>
      <c r="G29" s="382"/>
      <c r="H29" s="382"/>
      <c r="I29" s="382"/>
      <c r="J29" s="382"/>
      <c r="K29" s="382"/>
      <c r="L29" s="382"/>
      <c r="M29" s="382"/>
      <c r="N29" s="382"/>
      <c r="O29" s="382"/>
      <c r="P29" s="382"/>
      <c r="Q29" s="382"/>
      <c r="R29" s="382"/>
      <c r="S29" s="382"/>
      <c r="T29" s="382"/>
      <c r="U29" s="382"/>
      <c r="V29" s="148"/>
      <c r="W29" s="148"/>
      <c r="X29" s="148"/>
      <c r="Y29" s="148"/>
      <c r="Z29" s="148"/>
      <c r="AA29" s="1"/>
      <c r="AC29" s="1"/>
      <c r="AD29" s="1"/>
    </row>
    <row r="30" spans="1:30" ht="15.75" customHeight="1" x14ac:dyDescent="0.25">
      <c r="A30" s="148"/>
      <c r="B30" s="148"/>
      <c r="C30" s="148"/>
      <c r="D30" s="382"/>
      <c r="E30" s="382"/>
      <c r="F30" s="382"/>
      <c r="G30" s="382"/>
      <c r="H30" s="382"/>
      <c r="I30" s="382"/>
      <c r="J30" s="382"/>
      <c r="K30" s="382"/>
      <c r="L30" s="382"/>
      <c r="M30" s="382"/>
      <c r="N30" s="382"/>
      <c r="O30" s="382"/>
      <c r="P30" s="382"/>
      <c r="Q30" s="382"/>
      <c r="R30" s="382"/>
      <c r="S30" s="382"/>
      <c r="T30" s="382"/>
      <c r="U30" s="382"/>
      <c r="V30" s="148"/>
      <c r="W30" s="148"/>
      <c r="X30" s="148"/>
      <c r="Y30" s="148"/>
      <c r="Z30" s="148"/>
      <c r="AA30" s="1"/>
      <c r="AC30" s="1"/>
      <c r="AD30" s="1"/>
    </row>
    <row r="31" spans="1:30" ht="15.75" customHeight="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"/>
      <c r="AC31" s="1"/>
      <c r="AD31" s="1"/>
    </row>
    <row r="32" spans="1:30" ht="15.75" customHeight="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"/>
      <c r="AC32" s="1"/>
      <c r="AD32" s="1"/>
    </row>
    <row r="33" spans="1:30" ht="15.75" customHeight="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"/>
      <c r="AC33" s="1"/>
      <c r="AD33" s="1"/>
    </row>
    <row r="34" spans="1:30" ht="15.75" customHeight="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"/>
      <c r="AC34" s="1"/>
      <c r="AD34" s="1"/>
    </row>
    <row r="35" spans="1:30" ht="15.75" customHeight="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"/>
      <c r="AC35" s="1"/>
      <c r="AD35" s="1"/>
    </row>
    <row r="36" spans="1:30" ht="15.75" customHeight="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"/>
      <c r="AB36" s="1"/>
      <c r="AC36" s="1"/>
      <c r="AD36" s="1"/>
    </row>
    <row r="37" spans="1:30" ht="15.75" customHeight="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"/>
      <c r="AB37" s="1"/>
      <c r="AC37" s="1"/>
      <c r="AD37" s="1"/>
    </row>
    <row r="38" spans="1:30" ht="15.75" customHeight="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"/>
      <c r="AB38" s="1"/>
      <c r="AC38" s="1"/>
      <c r="AD38" s="1"/>
    </row>
    <row r="39" spans="1:30" ht="15.75" customHeight="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"/>
      <c r="AB39" s="1"/>
      <c r="AC39" s="1"/>
      <c r="AD39" s="1"/>
    </row>
    <row r="40" spans="1:30" ht="15.75" customHeight="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"/>
      <c r="AB40" s="1"/>
      <c r="AC40" s="1"/>
      <c r="AD40" s="1"/>
    </row>
    <row r="41" spans="1:30" ht="15.75" customHeight="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"/>
      <c r="AB41" s="1"/>
      <c r="AC41" s="1"/>
      <c r="AD41" s="1"/>
    </row>
    <row r="42" spans="1:30" ht="15.75" customHeight="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"/>
      <c r="AB42" s="1"/>
      <c r="AC42" s="1"/>
      <c r="AD42" s="1"/>
    </row>
    <row r="43" spans="1:30" ht="15.75" customHeight="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"/>
      <c r="AB43" s="1"/>
      <c r="AC43" s="1"/>
      <c r="AD43" s="1"/>
    </row>
    <row r="44" spans="1:30" ht="15.75" customHeight="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"/>
      <c r="AB44" s="1"/>
      <c r="AC44" s="1"/>
      <c r="AD44" s="1"/>
    </row>
    <row r="45" spans="1:30" ht="15.75" customHeight="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"/>
      <c r="AB45" s="1"/>
      <c r="AC45" s="1"/>
      <c r="AD45" s="1"/>
    </row>
    <row r="46" spans="1:30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"/>
      <c r="AB46" s="1"/>
      <c r="AC46" s="1"/>
      <c r="AD46" s="1"/>
    </row>
    <row r="47" spans="1:30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"/>
      <c r="AB47" s="1"/>
      <c r="AC47" s="1"/>
      <c r="AD47" s="1"/>
    </row>
    <row r="48" spans="1:30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"/>
      <c r="AB48" s="1"/>
      <c r="AC48" s="1"/>
      <c r="AD48" s="1"/>
    </row>
    <row r="49" spans="1:30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"/>
      <c r="AB49" s="1"/>
      <c r="AC49" s="1"/>
      <c r="AD49" s="1"/>
    </row>
    <row r="50" spans="1:30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"/>
      <c r="AB50" s="1"/>
      <c r="AC50" s="1"/>
      <c r="AD50" s="1"/>
    </row>
    <row r="51" spans="1:30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"/>
      <c r="AB51" s="1"/>
      <c r="AC51" s="1"/>
      <c r="AD51" s="1"/>
    </row>
    <row r="52" spans="1:30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"/>
      <c r="AB52" s="1"/>
      <c r="AC52" s="1"/>
      <c r="AD52" s="1"/>
    </row>
    <row r="53" spans="1:30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"/>
      <c r="AB53" s="1"/>
      <c r="AC53" s="1"/>
      <c r="AD53" s="1"/>
    </row>
    <row r="54" spans="1:30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"/>
      <c r="AB54" s="1"/>
      <c r="AC54" s="1"/>
      <c r="AD54" s="1"/>
    </row>
    <row r="55" spans="1:30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"/>
      <c r="AB55" s="1"/>
      <c r="AC55" s="1"/>
      <c r="AD55" s="1"/>
    </row>
    <row r="56" spans="1:30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"/>
      <c r="AB56" s="1"/>
      <c r="AC56" s="1"/>
      <c r="AD56" s="1"/>
    </row>
    <row r="57" spans="1:30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"/>
      <c r="AB57" s="1"/>
      <c r="AC57" s="1"/>
      <c r="AD57" s="1"/>
    </row>
    <row r="58" spans="1:30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"/>
      <c r="AB58" s="1"/>
      <c r="AC58" s="1"/>
      <c r="AD58" s="1"/>
    </row>
    <row r="59" spans="1:30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"/>
      <c r="AB59" s="1"/>
      <c r="AC59" s="1"/>
      <c r="AD59" s="1"/>
    </row>
    <row r="60" spans="1:30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"/>
      <c r="AB60" s="1"/>
      <c r="AC60" s="1"/>
      <c r="AD60" s="1"/>
    </row>
    <row r="61" spans="1:30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"/>
      <c r="AB61" s="1"/>
      <c r="AC61" s="1"/>
      <c r="AD61" s="1"/>
    </row>
    <row r="62" spans="1:30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"/>
      <c r="AB62" s="1"/>
      <c r="AC62" s="1"/>
      <c r="AD62" s="1"/>
    </row>
    <row r="63" spans="1:30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"/>
      <c r="AB63" s="1"/>
      <c r="AC63" s="1"/>
      <c r="AD63" s="1"/>
    </row>
    <row r="64" spans="1:30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"/>
      <c r="AB64" s="1"/>
      <c r="AC64" s="1"/>
      <c r="AD64" s="1"/>
    </row>
    <row r="65" spans="1:30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"/>
      <c r="AB65" s="1"/>
      <c r="AC65" s="1"/>
      <c r="AD65" s="1"/>
    </row>
    <row r="66" spans="1:30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"/>
      <c r="AB66" s="1"/>
      <c r="AC66" s="1"/>
      <c r="AD66" s="1"/>
    </row>
    <row r="67" spans="1:30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"/>
      <c r="AB67" s="1"/>
      <c r="AC67" s="1"/>
      <c r="AD67" s="1"/>
    </row>
    <row r="68" spans="1:30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"/>
      <c r="AB68" s="1"/>
      <c r="AC68" s="1"/>
      <c r="AD68" s="1"/>
    </row>
    <row r="69" spans="1:30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"/>
      <c r="AB69" s="1"/>
      <c r="AC69" s="1"/>
      <c r="AD69" s="1"/>
    </row>
    <row r="70" spans="1:30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"/>
      <c r="AB70" s="1"/>
      <c r="AC70" s="1"/>
      <c r="AD70" s="1"/>
    </row>
    <row r="71" spans="1:30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"/>
      <c r="AB71" s="1"/>
      <c r="AC71" s="1"/>
      <c r="AD71" s="1"/>
    </row>
    <row r="72" spans="1:30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"/>
      <c r="AB72" s="1"/>
      <c r="AC72" s="1"/>
      <c r="AD72" s="1"/>
    </row>
    <row r="73" spans="1:30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"/>
      <c r="AB73" s="1"/>
      <c r="AC73" s="1"/>
      <c r="AD73" s="1"/>
    </row>
    <row r="74" spans="1:30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"/>
      <c r="AB74" s="1"/>
      <c r="AC74" s="1"/>
      <c r="AD74" s="1"/>
    </row>
    <row r="75" spans="1:30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</row>
    <row r="76" spans="1:30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</row>
    <row r="77" spans="1:30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</row>
    <row r="78" spans="1:30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</row>
    <row r="79" spans="1:30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</row>
    <row r="80" spans="1:30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</row>
    <row r="81" spans="1:26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</row>
    <row r="82" spans="1:26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</row>
    <row r="83" spans="1:26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</row>
    <row r="84" spans="1:26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</row>
    <row r="85" spans="1:26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</row>
    <row r="86" spans="1:26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</row>
    <row r="87" spans="1:26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</row>
    <row r="88" spans="1:26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</row>
    <row r="89" spans="1:26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</row>
    <row r="90" spans="1:26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</row>
    <row r="91" spans="1:26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</row>
    <row r="92" spans="1:26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</row>
    <row r="93" spans="1:26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</row>
    <row r="94" spans="1:26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</row>
    <row r="95" spans="1:26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</row>
    <row r="96" spans="1:26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</row>
    <row r="97" spans="1:26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</row>
    <row r="98" spans="1:26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</row>
    <row r="99" spans="1:26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26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</row>
    <row r="101" spans="1:26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</row>
    <row r="102" spans="1:26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</row>
    <row r="103" spans="1:26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</row>
    <row r="104" spans="1:26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</row>
    <row r="105" spans="1:26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</row>
    <row r="106" spans="1:26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</row>
    <row r="107" spans="1:26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</row>
  </sheetData>
  <mergeCells count="2">
    <mergeCell ref="A1:AB8"/>
    <mergeCell ref="M11:Q11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201E-A5D8-4B8A-8CD2-4E568AF5D160}">
  <sheetPr codeName="Planilha31"/>
  <dimension ref="A1:AD1000"/>
  <sheetViews>
    <sheetView showGridLines="0" zoomScale="70" zoomScaleNormal="70" workbookViewId="0">
      <selection sqref="A1:AB8"/>
    </sheetView>
  </sheetViews>
  <sheetFormatPr defaultColWidth="14.42578125" defaultRowHeight="15" customHeight="1" x14ac:dyDescent="0.25"/>
  <cols>
    <col min="1" max="16" width="9.140625" customWidth="1"/>
    <col min="17" max="17" width="16" customWidth="1"/>
    <col min="18" max="21" width="9.140625" customWidth="1"/>
    <col min="22" max="26" width="8.7109375" customWidth="1"/>
  </cols>
  <sheetData>
    <row r="1" spans="1:30" ht="15.75" customHeight="1" x14ac:dyDescent="0.25">
      <c r="A1" s="466" t="s">
        <v>438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1"/>
      <c r="AD1" s="1"/>
    </row>
    <row r="2" spans="1:30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1"/>
      <c r="AD2" s="1"/>
    </row>
    <row r="3" spans="1:30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1"/>
      <c r="AD3" s="1"/>
    </row>
    <row r="4" spans="1:30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1"/>
      <c r="AD4" s="1"/>
    </row>
    <row r="5" spans="1:30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1"/>
      <c r="AD5" s="1"/>
    </row>
    <row r="6" spans="1:30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1"/>
      <c r="AD6" s="1"/>
    </row>
    <row r="7" spans="1:30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1"/>
      <c r="AD7" s="1"/>
    </row>
    <row r="8" spans="1:30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1"/>
      <c r="AD8" s="1"/>
    </row>
    <row r="9" spans="1:30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2"/>
      <c r="R9" s="382"/>
      <c r="S9" s="382"/>
      <c r="T9" s="382"/>
      <c r="U9" s="382"/>
      <c r="V9" s="148"/>
      <c r="W9" s="148"/>
      <c r="X9" s="148"/>
      <c r="Y9" s="148"/>
      <c r="Z9" s="148"/>
      <c r="AA9" s="1"/>
      <c r="AB9" s="1"/>
      <c r="AC9" s="1"/>
      <c r="AD9" s="1"/>
    </row>
    <row r="10" spans="1:30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4"/>
      <c r="K10" s="384"/>
      <c r="L10" s="384"/>
      <c r="M10" s="384"/>
      <c r="N10" s="384"/>
      <c r="O10" s="383"/>
      <c r="P10" s="383"/>
      <c r="Q10" s="385"/>
      <c r="R10" s="382"/>
      <c r="S10" s="382"/>
      <c r="T10" s="382"/>
      <c r="U10" s="382"/>
      <c r="V10" s="148"/>
      <c r="W10" s="148"/>
      <c r="X10" s="148"/>
      <c r="Y10" s="148"/>
      <c r="Z10" s="148"/>
      <c r="AA10" s="1"/>
      <c r="AB10" s="1"/>
      <c r="AC10" s="1"/>
      <c r="AD10" s="1"/>
    </row>
    <row r="11" spans="1:30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5"/>
      <c r="R11" s="382"/>
      <c r="S11" s="382"/>
      <c r="T11" s="382"/>
      <c r="U11" s="382"/>
      <c r="V11" s="148"/>
      <c r="W11" s="148"/>
      <c r="X11" s="148"/>
      <c r="Y11" s="148"/>
      <c r="Z11" s="148"/>
      <c r="AA11" s="1"/>
      <c r="AB11" s="1"/>
      <c r="AC11" s="1"/>
      <c r="AD11" s="1"/>
    </row>
    <row r="12" spans="1:30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2"/>
      <c r="R12" s="382"/>
      <c r="S12" s="382"/>
      <c r="T12" s="382"/>
      <c r="U12" s="382"/>
      <c r="V12" s="148"/>
      <c r="W12" s="148"/>
      <c r="X12" s="148"/>
      <c r="Y12" s="148"/>
      <c r="Z12" s="148"/>
      <c r="AA12" s="1"/>
      <c r="AB12" s="1"/>
      <c r="AC12" s="1"/>
      <c r="AD12" s="1"/>
    </row>
    <row r="13" spans="1:30" ht="15.75" customHeight="1" x14ac:dyDescent="0.25">
      <c r="A13" s="746"/>
      <c r="B13" s="746"/>
      <c r="C13" s="746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2"/>
      <c r="S13" s="382"/>
      <c r="T13" s="382"/>
      <c r="U13" s="382"/>
      <c r="V13" s="148"/>
      <c r="W13" s="148"/>
      <c r="X13" s="148"/>
      <c r="Y13" s="148"/>
      <c r="Z13" s="148"/>
      <c r="AA13" s="1"/>
      <c r="AB13" s="1"/>
      <c r="AC13" s="1"/>
      <c r="AD13" s="1"/>
    </row>
    <row r="14" spans="1:30" ht="15.75" customHeight="1" x14ac:dyDescent="0.25">
      <c r="A14" s="746"/>
      <c r="B14" s="746"/>
      <c r="C14" s="746"/>
      <c r="D14" s="382"/>
      <c r="E14" s="382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148"/>
      <c r="W14" s="148"/>
      <c r="X14" s="148"/>
      <c r="Y14" s="148"/>
      <c r="Z14" s="148"/>
      <c r="AA14" s="1"/>
      <c r="AB14" s="1"/>
      <c r="AC14" s="1"/>
      <c r="AD14" s="1"/>
    </row>
    <row r="15" spans="1:30" ht="15.75" customHeight="1" x14ac:dyDescent="0.25">
      <c r="A15" s="746"/>
      <c r="B15" s="746"/>
      <c r="C15" s="746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2"/>
      <c r="V15" s="148"/>
      <c r="W15" s="148"/>
      <c r="X15" s="148"/>
      <c r="Y15" s="148"/>
      <c r="Z15" s="148"/>
      <c r="AD15" s="1"/>
    </row>
    <row r="16" spans="1:30" ht="15.75" customHeight="1" x14ac:dyDescent="0.25">
      <c r="A16" s="746"/>
      <c r="B16" s="746"/>
      <c r="C16" s="746"/>
      <c r="D16" s="382"/>
      <c r="E16" s="382"/>
      <c r="F16" s="382"/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148"/>
      <c r="W16" s="148"/>
      <c r="X16" s="148"/>
      <c r="Y16" s="148"/>
      <c r="Z16" s="148"/>
      <c r="AD16" s="1"/>
    </row>
    <row r="17" spans="1:30" ht="15.75" customHeight="1" x14ac:dyDescent="0.25">
      <c r="A17" s="746"/>
      <c r="B17" s="746"/>
      <c r="C17" s="746"/>
      <c r="D17" s="382"/>
      <c r="E17" s="382"/>
      <c r="F17" s="382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2"/>
      <c r="V17" s="148"/>
      <c r="W17" s="148"/>
      <c r="X17" s="148"/>
      <c r="Y17" s="148"/>
      <c r="Z17" s="148"/>
      <c r="AD17" s="1"/>
    </row>
    <row r="18" spans="1:30" ht="15.75" customHeight="1" x14ac:dyDescent="0.25">
      <c r="A18" s="746"/>
      <c r="B18" s="746"/>
      <c r="C18" s="746"/>
      <c r="D18" s="382"/>
      <c r="E18" s="382"/>
      <c r="F18" s="382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148"/>
      <c r="W18" s="148"/>
      <c r="X18" s="148"/>
      <c r="Y18" s="148"/>
      <c r="Z18" s="148"/>
      <c r="AD18" s="1"/>
    </row>
    <row r="19" spans="1:30" ht="15.75" customHeight="1" x14ac:dyDescent="0.25">
      <c r="A19" s="746"/>
      <c r="B19" s="746"/>
      <c r="C19" s="746"/>
      <c r="D19" s="382"/>
      <c r="E19" s="382"/>
      <c r="F19" s="382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2"/>
      <c r="V19" s="148"/>
      <c r="W19" s="148"/>
      <c r="X19" s="148"/>
      <c r="Y19" s="148"/>
      <c r="Z19" s="148"/>
      <c r="AD19" s="1"/>
    </row>
    <row r="20" spans="1:30" ht="15.75" customHeight="1" x14ac:dyDescent="0.25">
      <c r="A20" s="746"/>
      <c r="B20" s="746"/>
      <c r="C20" s="746"/>
      <c r="D20" s="382"/>
      <c r="E20" s="382"/>
      <c r="F20" s="382"/>
      <c r="G20" s="382"/>
      <c r="H20" s="382"/>
      <c r="I20" s="382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382"/>
      <c r="V20" s="148"/>
      <c r="W20" s="148"/>
      <c r="X20" s="148"/>
      <c r="Y20" s="148"/>
      <c r="Z20" s="148"/>
      <c r="AD20" s="1"/>
    </row>
    <row r="21" spans="1:30" ht="15.75" customHeight="1" x14ac:dyDescent="0.25">
      <c r="A21" s="746"/>
      <c r="B21" s="746"/>
      <c r="C21" s="746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148"/>
      <c r="W21" s="148"/>
      <c r="X21" s="148"/>
      <c r="Y21" s="148"/>
      <c r="Z21" s="148"/>
      <c r="AD21" s="1"/>
    </row>
    <row r="22" spans="1:30" ht="15.75" customHeight="1" x14ac:dyDescent="0.25">
      <c r="A22" s="746"/>
      <c r="B22" s="746"/>
      <c r="C22" s="746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2"/>
      <c r="O22" s="382"/>
      <c r="P22" s="382"/>
      <c r="Q22" s="382"/>
      <c r="R22" s="382"/>
      <c r="S22" s="382"/>
      <c r="T22" s="382"/>
      <c r="U22" s="382"/>
      <c r="V22" s="148"/>
      <c r="W22" s="148"/>
      <c r="X22" s="148"/>
      <c r="Y22" s="148"/>
      <c r="Z22" s="148"/>
      <c r="AD22" s="1"/>
    </row>
    <row r="23" spans="1:30" ht="15.75" customHeight="1" x14ac:dyDescent="0.25">
      <c r="A23" s="746"/>
      <c r="B23" s="746"/>
      <c r="C23" s="746"/>
      <c r="D23" s="382"/>
      <c r="E23" s="382"/>
      <c r="F23" s="382"/>
      <c r="G23" s="382"/>
      <c r="H23" s="382"/>
      <c r="I23" s="382"/>
      <c r="J23" s="382"/>
      <c r="K23" s="382"/>
      <c r="L23" s="382"/>
      <c r="M23" s="382"/>
      <c r="N23" s="382"/>
      <c r="O23" s="382"/>
      <c r="P23" s="382"/>
      <c r="Q23" s="382"/>
      <c r="R23" s="382"/>
      <c r="S23" s="382"/>
      <c r="T23" s="382"/>
      <c r="U23" s="382"/>
      <c r="V23" s="148"/>
      <c r="W23" s="148"/>
      <c r="X23" s="148"/>
      <c r="Y23" s="148"/>
      <c r="Z23" s="148"/>
      <c r="AD23" s="1"/>
    </row>
    <row r="24" spans="1:30" ht="15.75" customHeight="1" x14ac:dyDescent="0.25">
      <c r="A24" s="746"/>
      <c r="B24" s="746"/>
      <c r="C24" s="746"/>
      <c r="D24" s="382"/>
      <c r="E24" s="382"/>
      <c r="F24" s="382"/>
      <c r="G24" s="382"/>
      <c r="H24" s="382"/>
      <c r="I24" s="382"/>
      <c r="J24" s="382"/>
      <c r="K24" s="382"/>
      <c r="L24" s="382"/>
      <c r="M24" s="382"/>
      <c r="N24" s="382"/>
      <c r="O24" s="382"/>
      <c r="P24" s="382"/>
      <c r="Q24" s="382"/>
      <c r="R24" s="382"/>
      <c r="S24" s="382"/>
      <c r="T24" s="382"/>
      <c r="U24" s="382"/>
      <c r="V24" s="148"/>
      <c r="W24" s="148"/>
      <c r="X24" s="148"/>
      <c r="Y24" s="148"/>
      <c r="Z24" s="148"/>
      <c r="AD24" s="1"/>
    </row>
    <row r="25" spans="1:30" ht="15.75" customHeight="1" x14ac:dyDescent="0.25">
      <c r="A25" s="746"/>
      <c r="B25" s="746"/>
      <c r="C25" s="746"/>
      <c r="D25" s="382"/>
      <c r="E25" s="382"/>
      <c r="F25" s="382"/>
      <c r="G25" s="382"/>
      <c r="H25" s="382"/>
      <c r="I25" s="382"/>
      <c r="J25" s="382"/>
      <c r="K25" s="382"/>
      <c r="L25" s="382"/>
      <c r="M25" s="382"/>
      <c r="N25" s="382"/>
      <c r="O25" s="382"/>
      <c r="P25" s="382"/>
      <c r="Q25" s="382"/>
      <c r="R25" s="382"/>
      <c r="S25" s="382"/>
      <c r="T25" s="382"/>
      <c r="U25" s="382"/>
      <c r="V25" s="148"/>
      <c r="W25" s="148"/>
      <c r="X25" s="148"/>
      <c r="Y25" s="148"/>
      <c r="Z25" s="148"/>
      <c r="AA25" s="1"/>
      <c r="AB25" s="1"/>
      <c r="AC25" s="1"/>
      <c r="AD25" s="1"/>
    </row>
    <row r="26" spans="1:30" ht="15.75" customHeight="1" x14ac:dyDescent="0.25">
      <c r="A26" s="746"/>
      <c r="B26" s="746"/>
      <c r="C26" s="746"/>
      <c r="D26" s="382"/>
      <c r="E26" s="382"/>
      <c r="F26" s="382"/>
      <c r="G26" s="382"/>
      <c r="H26" s="382"/>
      <c r="I26" s="382"/>
      <c r="J26" s="382"/>
      <c r="K26" s="382"/>
      <c r="L26" s="382"/>
      <c r="M26" s="382"/>
      <c r="N26" s="382"/>
      <c r="O26" s="382"/>
      <c r="P26" s="382"/>
      <c r="Q26" s="382"/>
      <c r="R26" s="382"/>
      <c r="S26" s="382"/>
      <c r="T26" s="382"/>
      <c r="U26" s="382"/>
      <c r="V26" s="148"/>
      <c r="W26" s="148"/>
      <c r="X26" s="148"/>
      <c r="Y26" s="148"/>
      <c r="Z26" s="148"/>
      <c r="AA26" s="1"/>
      <c r="AB26" s="1"/>
      <c r="AC26" s="1"/>
      <c r="AD26" s="1"/>
    </row>
    <row r="27" spans="1:30" ht="15.75" customHeight="1" x14ac:dyDescent="0.25">
      <c r="A27" s="746"/>
      <c r="B27" s="746"/>
      <c r="C27" s="746"/>
      <c r="D27" s="1"/>
      <c r="E27" s="1"/>
      <c r="F27" s="1"/>
      <c r="G27" s="382"/>
      <c r="H27" s="382"/>
      <c r="I27" s="382"/>
      <c r="J27" s="382"/>
      <c r="K27" s="382"/>
      <c r="L27" s="382"/>
      <c r="M27" s="382"/>
      <c r="N27" s="382"/>
      <c r="O27" s="382"/>
      <c r="P27" s="382"/>
      <c r="Q27" s="382"/>
      <c r="R27" s="382"/>
      <c r="S27" s="382"/>
      <c r="T27" s="382"/>
      <c r="U27" s="382"/>
      <c r="V27" s="148"/>
      <c r="W27" s="148"/>
      <c r="X27" s="148"/>
      <c r="Y27" s="148"/>
      <c r="Z27" s="148"/>
      <c r="AA27" s="1"/>
      <c r="AB27" s="1"/>
      <c r="AC27" s="1"/>
      <c r="AD27" s="1"/>
    </row>
    <row r="28" spans="1:30" ht="15.75" customHeight="1" x14ac:dyDescent="0.25">
      <c r="A28" s="746"/>
      <c r="B28" s="746"/>
      <c r="C28" s="746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148"/>
      <c r="W28" s="148"/>
      <c r="X28" s="148"/>
      <c r="Y28" s="148"/>
      <c r="Z28" s="148"/>
      <c r="AA28" s="1"/>
      <c r="AB28" s="1"/>
      <c r="AC28" s="1"/>
      <c r="AD28" s="1"/>
    </row>
    <row r="29" spans="1:30" ht="15.75" customHeight="1" x14ac:dyDescent="0.25">
      <c r="A29" s="746"/>
      <c r="B29" s="746"/>
      <c r="C29" s="746"/>
      <c r="D29" s="382"/>
      <c r="E29" s="382"/>
      <c r="F29" s="382"/>
      <c r="G29" s="382"/>
      <c r="H29" s="382"/>
      <c r="I29" s="382"/>
      <c r="J29" s="382"/>
      <c r="K29" s="382"/>
      <c r="L29" s="382"/>
      <c r="M29" s="382"/>
      <c r="N29" s="382"/>
      <c r="O29" s="382"/>
      <c r="P29" s="382"/>
      <c r="Q29" s="382"/>
      <c r="R29" s="382"/>
      <c r="S29" s="382"/>
      <c r="T29" s="382"/>
      <c r="U29" s="382"/>
      <c r="V29" s="148"/>
      <c r="W29" s="148"/>
      <c r="X29" s="148"/>
      <c r="Y29" s="148"/>
      <c r="Z29" s="148"/>
      <c r="AA29" s="1"/>
      <c r="AC29" s="1"/>
      <c r="AD29" s="1"/>
    </row>
    <row r="30" spans="1:30" ht="15.75" customHeight="1" x14ac:dyDescent="0.25">
      <c r="A30" s="746"/>
      <c r="B30" s="746"/>
      <c r="C30" s="746"/>
      <c r="D30" s="382"/>
      <c r="E30" s="382"/>
      <c r="F30" s="382"/>
      <c r="G30" s="382"/>
      <c r="H30" s="382"/>
      <c r="I30" s="382"/>
      <c r="J30" s="382"/>
      <c r="K30" s="382"/>
      <c r="L30" s="382"/>
      <c r="M30" s="382"/>
      <c r="N30" s="382"/>
      <c r="O30" s="382"/>
      <c r="P30" s="382"/>
      <c r="Q30" s="382"/>
      <c r="R30" s="382"/>
      <c r="S30" s="382"/>
      <c r="T30" s="382"/>
      <c r="U30" s="382"/>
      <c r="V30" s="148"/>
      <c r="W30" s="148"/>
      <c r="X30" s="148"/>
      <c r="Y30" s="148"/>
      <c r="Z30" s="148"/>
      <c r="AA30" s="1"/>
      <c r="AC30" s="1"/>
      <c r="AD30" s="1"/>
    </row>
    <row r="31" spans="1:30" ht="15.75" customHeight="1" x14ac:dyDescent="0.25">
      <c r="A31" s="746"/>
      <c r="B31" s="746"/>
      <c r="C31" s="746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"/>
      <c r="AC31" s="1"/>
      <c r="AD31" s="1"/>
    </row>
    <row r="32" spans="1:30" ht="15.75" customHeight="1" x14ac:dyDescent="0.25">
      <c r="A32" s="746"/>
      <c r="B32" s="746"/>
      <c r="C32" s="746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"/>
      <c r="AC32" s="1"/>
      <c r="AD32" s="1"/>
    </row>
    <row r="33" spans="1:30" ht="15.75" customHeight="1" x14ac:dyDescent="0.25">
      <c r="A33" s="746"/>
      <c r="B33" s="746"/>
      <c r="C33" s="746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"/>
      <c r="AC33" s="1"/>
      <c r="AD33" s="1"/>
    </row>
    <row r="34" spans="1:30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"/>
      <c r="AC34" s="1"/>
      <c r="AD34" s="1"/>
    </row>
    <row r="35" spans="1:30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"/>
      <c r="AC35" s="1"/>
      <c r="AD35" s="1"/>
    </row>
    <row r="36" spans="1:30" ht="15.75" customHeight="1" x14ac:dyDescent="0.25">
      <c r="A36" s="746"/>
      <c r="B36" s="746"/>
      <c r="C36" s="746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"/>
      <c r="AB36" s="1"/>
      <c r="AC36" s="1"/>
      <c r="AD36" s="1"/>
    </row>
    <row r="37" spans="1:30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"/>
      <c r="AB37" s="1"/>
      <c r="AC37" s="1"/>
      <c r="AD37" s="1"/>
    </row>
    <row r="38" spans="1:30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"/>
      <c r="AB38" s="1"/>
      <c r="AC38" s="1"/>
      <c r="AD38" s="1"/>
    </row>
    <row r="39" spans="1:30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"/>
      <c r="AB39" s="1"/>
      <c r="AC39" s="1"/>
      <c r="AD39" s="1"/>
    </row>
    <row r="40" spans="1:30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"/>
      <c r="AB40" s="1"/>
      <c r="AC40" s="1"/>
      <c r="AD40" s="1"/>
    </row>
    <row r="41" spans="1:30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"/>
      <c r="AB41" s="1"/>
      <c r="AC41" s="1"/>
      <c r="AD41" s="1"/>
    </row>
    <row r="42" spans="1:30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"/>
      <c r="AB42" s="1"/>
      <c r="AC42" s="1"/>
      <c r="AD42" s="1"/>
    </row>
    <row r="43" spans="1:30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"/>
      <c r="AB43" s="1"/>
      <c r="AC43" s="1"/>
      <c r="AD43" s="1"/>
    </row>
    <row r="44" spans="1:30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"/>
      <c r="AB44" s="1"/>
      <c r="AC44" s="1"/>
      <c r="AD44" s="1"/>
    </row>
    <row r="45" spans="1:30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"/>
      <c r="AB45" s="1"/>
      <c r="AC45" s="1"/>
      <c r="AD45" s="1"/>
    </row>
    <row r="46" spans="1:30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"/>
      <c r="AB46" s="1"/>
      <c r="AC46" s="1"/>
      <c r="AD46" s="1"/>
    </row>
    <row r="47" spans="1:30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"/>
      <c r="AB47" s="1"/>
      <c r="AC47" s="1"/>
      <c r="AD47" s="1"/>
    </row>
    <row r="48" spans="1:30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"/>
      <c r="AB48" s="1"/>
      <c r="AC48" s="1"/>
      <c r="AD48" s="1"/>
    </row>
    <row r="49" spans="1:30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"/>
      <c r="AB49" s="1"/>
      <c r="AC49" s="1"/>
      <c r="AD49" s="1"/>
    </row>
    <row r="50" spans="1:30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"/>
      <c r="AB50" s="1"/>
      <c r="AC50" s="1"/>
      <c r="AD50" s="1"/>
    </row>
    <row r="51" spans="1:30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"/>
      <c r="AB51" s="1"/>
      <c r="AC51" s="1"/>
      <c r="AD51" s="1"/>
    </row>
    <row r="52" spans="1:30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"/>
      <c r="AB52" s="1"/>
      <c r="AC52" s="1"/>
      <c r="AD52" s="1"/>
    </row>
    <row r="53" spans="1:30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"/>
      <c r="AB53" s="1"/>
      <c r="AC53" s="1"/>
      <c r="AD53" s="1"/>
    </row>
    <row r="54" spans="1:30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"/>
      <c r="AB54" s="1"/>
      <c r="AC54" s="1"/>
      <c r="AD54" s="1"/>
    </row>
    <row r="55" spans="1:30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"/>
      <c r="AB55" s="1"/>
      <c r="AC55" s="1"/>
      <c r="AD55" s="1"/>
    </row>
    <row r="56" spans="1:30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"/>
      <c r="AB56" s="1"/>
      <c r="AC56" s="1"/>
      <c r="AD56" s="1"/>
    </row>
    <row r="57" spans="1:30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"/>
      <c r="AB57" s="1"/>
      <c r="AC57" s="1"/>
      <c r="AD57" s="1"/>
    </row>
    <row r="58" spans="1:30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"/>
      <c r="AB58" s="1"/>
      <c r="AC58" s="1"/>
      <c r="AD58" s="1"/>
    </row>
    <row r="59" spans="1:30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"/>
      <c r="AB59" s="1"/>
      <c r="AC59" s="1"/>
      <c r="AD59" s="1"/>
    </row>
    <row r="60" spans="1:30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"/>
      <c r="AB60" s="1"/>
      <c r="AC60" s="1"/>
      <c r="AD60" s="1"/>
    </row>
    <row r="61" spans="1:30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"/>
      <c r="AB61" s="1"/>
      <c r="AC61" s="1"/>
      <c r="AD61" s="1"/>
    </row>
    <row r="62" spans="1:30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"/>
      <c r="AB62" s="1"/>
      <c r="AC62" s="1"/>
      <c r="AD62" s="1"/>
    </row>
    <row r="63" spans="1:30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"/>
      <c r="AB63" s="1"/>
      <c r="AC63" s="1"/>
      <c r="AD63" s="1"/>
    </row>
    <row r="64" spans="1:30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"/>
      <c r="AB64" s="1"/>
      <c r="AC64" s="1"/>
      <c r="AD64" s="1"/>
    </row>
    <row r="65" spans="1:30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"/>
      <c r="AB65" s="1"/>
      <c r="AC65" s="1"/>
      <c r="AD65" s="1"/>
    </row>
    <row r="66" spans="1:30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"/>
      <c r="AB66" s="1"/>
      <c r="AC66" s="1"/>
      <c r="AD66" s="1"/>
    </row>
    <row r="67" spans="1:30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"/>
      <c r="AB67" s="1"/>
      <c r="AC67" s="1"/>
      <c r="AD67" s="1"/>
    </row>
    <row r="68" spans="1:30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"/>
      <c r="AB68" s="1"/>
      <c r="AC68" s="1"/>
      <c r="AD68" s="1"/>
    </row>
    <row r="69" spans="1:30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"/>
      <c r="AB69" s="1"/>
      <c r="AC69" s="1"/>
      <c r="AD69" s="1"/>
    </row>
    <row r="70" spans="1:30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"/>
      <c r="AB70" s="1"/>
      <c r="AC70" s="1"/>
      <c r="AD70" s="1"/>
    </row>
    <row r="71" spans="1:30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"/>
      <c r="AB71" s="1"/>
      <c r="AC71" s="1"/>
      <c r="AD71" s="1"/>
    </row>
    <row r="72" spans="1:30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"/>
      <c r="AB72" s="1"/>
      <c r="AC72" s="1"/>
      <c r="AD72" s="1"/>
    </row>
    <row r="73" spans="1:30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"/>
      <c r="AB73" s="1"/>
      <c r="AC73" s="1"/>
      <c r="AD73" s="1"/>
    </row>
    <row r="74" spans="1:30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"/>
      <c r="AB74" s="1"/>
      <c r="AC74" s="1"/>
      <c r="AD74" s="1"/>
    </row>
    <row r="75" spans="1:30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</row>
    <row r="76" spans="1:30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</row>
    <row r="77" spans="1:30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</row>
    <row r="78" spans="1:30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</row>
    <row r="79" spans="1:30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</row>
    <row r="80" spans="1:30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</row>
    <row r="81" spans="1:26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</row>
    <row r="82" spans="1:26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</row>
    <row r="83" spans="1:26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</row>
    <row r="84" spans="1:26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</row>
    <row r="85" spans="1:26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</row>
    <row r="86" spans="1:26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</row>
    <row r="87" spans="1:26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</row>
    <row r="88" spans="1:26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</row>
    <row r="89" spans="1:26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</row>
    <row r="90" spans="1:26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</row>
    <row r="91" spans="1:26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</row>
    <row r="92" spans="1:26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</row>
    <row r="93" spans="1:26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</row>
    <row r="94" spans="1:26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</row>
    <row r="95" spans="1:26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</row>
    <row r="96" spans="1:26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</row>
    <row r="97" spans="1:26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</row>
    <row r="98" spans="1:26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</row>
    <row r="99" spans="1:26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26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</row>
    <row r="101" spans="1:26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</row>
    <row r="102" spans="1:26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</row>
    <row r="103" spans="1:26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</row>
    <row r="104" spans="1:26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</row>
    <row r="105" spans="1:26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</row>
    <row r="106" spans="1:26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</row>
    <row r="107" spans="1:26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</row>
  </sheetData>
  <mergeCells count="2">
    <mergeCell ref="A1:AB8"/>
    <mergeCell ref="A9:C45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F84D9-9A0B-4B6D-9B6E-6A39710F7B01}">
  <sheetPr codeName="Planilha32"/>
  <dimension ref="A1:AD1003"/>
  <sheetViews>
    <sheetView showGridLines="0" zoomScale="70" zoomScaleNormal="70" workbookViewId="0">
      <selection sqref="A1:AB8"/>
    </sheetView>
  </sheetViews>
  <sheetFormatPr defaultColWidth="14.42578125" defaultRowHeight="15" customHeight="1" x14ac:dyDescent="0.25"/>
  <cols>
    <col min="1" max="9" width="9.140625" customWidth="1"/>
    <col min="10" max="13" width="9.140625" style="428" customWidth="1"/>
    <col min="14" max="14" width="6.85546875" style="428" customWidth="1"/>
    <col min="15" max="15" width="23" style="428" customWidth="1"/>
    <col min="16" max="16" width="6.85546875" style="428" customWidth="1"/>
    <col min="17" max="17" width="11" style="428" customWidth="1"/>
    <col min="18" max="18" width="3" style="428" customWidth="1"/>
    <col min="19" max="19" width="17" style="428" customWidth="1"/>
    <col min="20" max="21" width="9.140625" style="428" customWidth="1"/>
    <col min="22" max="26" width="8.7109375" customWidth="1"/>
    <col min="28" max="28" width="8.5703125" customWidth="1"/>
  </cols>
  <sheetData>
    <row r="1" spans="1:30" ht="15.75" customHeight="1" x14ac:dyDescent="0.25">
      <c r="A1" s="466" t="s">
        <v>439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1"/>
      <c r="AD1" s="1"/>
    </row>
    <row r="2" spans="1:30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1"/>
      <c r="AD2" s="1"/>
    </row>
    <row r="3" spans="1:30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1"/>
      <c r="AD3" s="1"/>
    </row>
    <row r="4" spans="1:30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1"/>
      <c r="AD4" s="1"/>
    </row>
    <row r="5" spans="1:30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1"/>
      <c r="AD5" s="1"/>
    </row>
    <row r="6" spans="1:30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1"/>
      <c r="AD6" s="1"/>
    </row>
    <row r="7" spans="1:30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1"/>
      <c r="AD7" s="1"/>
    </row>
    <row r="8" spans="1:30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1"/>
      <c r="AD8" s="1"/>
    </row>
    <row r="9" spans="1:30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424"/>
      <c r="K9" s="424"/>
      <c r="L9" s="424"/>
      <c r="M9" s="424"/>
      <c r="N9" s="424"/>
      <c r="O9" s="424"/>
      <c r="P9" s="424"/>
      <c r="Q9" s="424"/>
      <c r="R9" s="424"/>
      <c r="S9" s="424"/>
      <c r="T9" s="424"/>
      <c r="U9" s="424"/>
      <c r="V9" s="148"/>
      <c r="W9" s="148"/>
      <c r="X9" s="148"/>
      <c r="Y9" s="148"/>
      <c r="Z9" s="148"/>
      <c r="AA9" s="1"/>
      <c r="AB9" s="1"/>
      <c r="AC9" s="1"/>
      <c r="AD9" s="1"/>
    </row>
    <row r="10" spans="1:30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6"/>
      <c r="K10" s="386"/>
      <c r="L10" s="386"/>
      <c r="M10" s="386"/>
      <c r="N10" s="386"/>
      <c r="O10" s="427"/>
      <c r="P10" s="427"/>
      <c r="Q10" s="435"/>
      <c r="R10" s="424"/>
      <c r="S10" s="424"/>
      <c r="T10" s="424"/>
      <c r="U10" s="424"/>
      <c r="V10" s="148"/>
      <c r="W10" s="148"/>
      <c r="X10" s="148"/>
      <c r="Y10" s="148"/>
      <c r="Z10" s="148"/>
      <c r="AA10" s="1"/>
      <c r="AB10" s="1"/>
      <c r="AC10" s="1"/>
      <c r="AD10" s="1"/>
    </row>
    <row r="11" spans="1:30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427"/>
      <c r="K11" s="427"/>
      <c r="L11" s="427"/>
      <c r="M11" s="427"/>
      <c r="N11" s="427"/>
      <c r="O11" s="427"/>
      <c r="P11" s="427"/>
      <c r="Q11" s="435"/>
      <c r="R11" s="424"/>
      <c r="S11" s="424"/>
      <c r="T11" s="424"/>
      <c r="U11" s="424"/>
      <c r="V11" s="148"/>
      <c r="W11" s="148"/>
      <c r="X11" s="148"/>
      <c r="Y11" s="148"/>
      <c r="Z11" s="148"/>
      <c r="AA11" s="1"/>
      <c r="AB11" s="1"/>
      <c r="AC11" s="1"/>
      <c r="AD11" s="1"/>
    </row>
    <row r="12" spans="1:30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427"/>
      <c r="K12" s="427"/>
      <c r="L12" s="427"/>
      <c r="M12" s="427"/>
      <c r="N12" s="427"/>
      <c r="O12" s="427"/>
      <c r="P12" s="427"/>
      <c r="Q12" s="424"/>
      <c r="R12" s="424"/>
      <c r="S12" s="424"/>
      <c r="T12" s="424"/>
      <c r="U12" s="424"/>
      <c r="V12" s="148"/>
      <c r="W12" s="148"/>
      <c r="X12" s="148"/>
      <c r="Y12" s="148"/>
      <c r="Z12" s="148"/>
      <c r="AA12" s="1"/>
      <c r="AB12" s="1"/>
      <c r="AC12" s="1"/>
      <c r="AD12" s="1"/>
    </row>
    <row r="13" spans="1:30" ht="15.75" customHeight="1" x14ac:dyDescent="0.25">
      <c r="A13" s="746"/>
      <c r="B13" s="746"/>
      <c r="C13" s="746"/>
      <c r="D13" s="382"/>
      <c r="E13" s="382"/>
      <c r="F13" s="382"/>
      <c r="G13" s="382"/>
      <c r="H13" s="382"/>
      <c r="I13" s="382"/>
      <c r="J13" s="424"/>
      <c r="K13" s="749"/>
      <c r="L13" s="749"/>
      <c r="M13" s="749"/>
      <c r="N13" s="749"/>
      <c r="O13" s="749"/>
      <c r="P13" s="749"/>
      <c r="Q13" s="749"/>
      <c r="R13" s="749"/>
      <c r="S13" s="749"/>
      <c r="T13" s="749"/>
      <c r="U13" s="424"/>
      <c r="V13" s="148"/>
      <c r="W13" s="148"/>
      <c r="X13" s="148"/>
      <c r="Y13" s="148"/>
      <c r="Z13" s="148"/>
      <c r="AA13" s="1"/>
      <c r="AB13" s="1"/>
      <c r="AC13" s="1"/>
      <c r="AD13" s="1"/>
    </row>
    <row r="14" spans="1:30" ht="15.75" customHeight="1" x14ac:dyDescent="0.25">
      <c r="A14" s="746"/>
      <c r="B14" s="746"/>
      <c r="C14" s="746"/>
      <c r="D14" s="382"/>
      <c r="E14" s="382"/>
      <c r="F14" s="382"/>
      <c r="G14" s="382"/>
      <c r="H14" s="382"/>
      <c r="I14" s="382"/>
      <c r="J14" s="424"/>
      <c r="K14" s="749"/>
      <c r="L14" s="749"/>
      <c r="M14" s="749"/>
      <c r="N14" s="749"/>
      <c r="O14" s="749"/>
      <c r="P14" s="749"/>
      <c r="Q14" s="749"/>
      <c r="R14" s="749"/>
      <c r="S14" s="749"/>
      <c r="T14" s="749"/>
      <c r="U14" s="424"/>
      <c r="V14" s="148"/>
      <c r="W14" s="148"/>
      <c r="X14" s="148"/>
      <c r="Y14" s="148"/>
      <c r="Z14" s="148"/>
      <c r="AA14" s="1"/>
      <c r="AB14" s="1"/>
      <c r="AC14" s="1"/>
      <c r="AD14" s="1"/>
    </row>
    <row r="15" spans="1:30" ht="15.75" customHeight="1" x14ac:dyDescent="0.25">
      <c r="A15" s="746"/>
      <c r="B15" s="746"/>
      <c r="C15" s="746"/>
      <c r="D15" s="382"/>
      <c r="E15" s="382"/>
      <c r="F15" s="382"/>
      <c r="G15" s="382"/>
      <c r="H15" s="382"/>
      <c r="I15" s="382"/>
      <c r="J15" s="424"/>
      <c r="K15" s="419"/>
      <c r="L15" s="429"/>
      <c r="M15" s="419"/>
      <c r="N15" s="419"/>
      <c r="O15" s="419"/>
      <c r="P15" s="419"/>
      <c r="Q15" s="429"/>
      <c r="R15" s="419"/>
      <c r="S15" s="419"/>
      <c r="T15" s="430"/>
      <c r="U15" s="424"/>
      <c r="V15" s="148"/>
      <c r="W15" s="148"/>
      <c r="X15" s="148"/>
      <c r="Y15" s="148"/>
      <c r="Z15" s="148"/>
      <c r="AD15" s="1"/>
    </row>
    <row r="16" spans="1:30" ht="15.75" customHeight="1" x14ac:dyDescent="0.25">
      <c r="A16" s="746"/>
      <c r="B16" s="746"/>
      <c r="C16" s="746"/>
      <c r="D16" s="382"/>
      <c r="E16" s="382"/>
      <c r="F16" s="382"/>
      <c r="G16" s="382"/>
      <c r="H16" s="382"/>
      <c r="I16" s="382"/>
      <c r="J16" s="424"/>
      <c r="K16" s="419"/>
      <c r="L16" s="748" t="s">
        <v>440</v>
      </c>
      <c r="M16" s="748"/>
      <c r="N16" s="748"/>
      <c r="O16" s="429"/>
      <c r="P16" s="747">
        <v>7</v>
      </c>
      <c r="Q16" s="747"/>
      <c r="R16" s="747"/>
      <c r="S16" s="747"/>
      <c r="T16" s="430"/>
      <c r="U16" s="424"/>
      <c r="V16" s="148"/>
      <c r="W16" s="148"/>
      <c r="X16" s="148"/>
      <c r="Y16" s="148"/>
      <c r="Z16" s="148"/>
      <c r="AD16" s="1"/>
    </row>
    <row r="17" spans="1:30" ht="15.75" customHeight="1" x14ac:dyDescent="0.35">
      <c r="A17" s="746"/>
      <c r="B17" s="746"/>
      <c r="C17" s="746"/>
      <c r="D17" s="382"/>
      <c r="E17" s="382"/>
      <c r="F17" s="382"/>
      <c r="G17" s="382"/>
      <c r="H17" s="382"/>
      <c r="I17" s="382"/>
      <c r="J17" s="424"/>
      <c r="K17" s="419"/>
      <c r="L17" s="429"/>
      <c r="M17" s="392"/>
      <c r="N17" s="392"/>
      <c r="O17" s="392"/>
      <c r="P17" s="439"/>
      <c r="Q17" s="439"/>
      <c r="R17" s="439"/>
      <c r="S17" s="439"/>
      <c r="T17" s="430"/>
      <c r="U17" s="424"/>
      <c r="V17" s="148"/>
      <c r="W17" s="148"/>
      <c r="X17" s="148"/>
      <c r="Y17" s="148"/>
      <c r="Z17" s="148"/>
      <c r="AD17" s="1"/>
    </row>
    <row r="18" spans="1:30" ht="15.75" customHeight="1" x14ac:dyDescent="0.25">
      <c r="A18" s="746"/>
      <c r="B18" s="746"/>
      <c r="C18" s="746"/>
      <c r="D18" s="382"/>
      <c r="E18" s="382"/>
      <c r="F18" s="382"/>
      <c r="G18" s="382"/>
      <c r="H18" s="382"/>
      <c r="I18" s="382"/>
      <c r="J18" s="424"/>
      <c r="K18" s="419"/>
      <c r="L18" s="748" t="s">
        <v>441</v>
      </c>
      <c r="M18" s="748"/>
      <c r="N18" s="748"/>
      <c r="O18" s="429"/>
      <c r="P18" s="773">
        <f>VLOOKUP(P16,'Banco de Dados'!U4:AJ493,2,0)</f>
        <v>44959</v>
      </c>
      <c r="Q18" s="773"/>
      <c r="R18" s="773"/>
      <c r="S18" s="773"/>
      <c r="T18" s="430"/>
      <c r="U18" s="424"/>
      <c r="V18" s="148"/>
      <c r="W18" s="148"/>
      <c r="X18" s="148"/>
      <c r="Y18" s="148"/>
      <c r="Z18" s="148"/>
      <c r="AD18" s="1"/>
    </row>
    <row r="19" spans="1:30" ht="15.75" customHeight="1" x14ac:dyDescent="0.35">
      <c r="A19" s="746"/>
      <c r="B19" s="746"/>
      <c r="C19" s="746"/>
      <c r="D19" s="382"/>
      <c r="E19" s="382"/>
      <c r="F19" s="382"/>
      <c r="G19" s="382"/>
      <c r="H19" s="382"/>
      <c r="I19" s="382"/>
      <c r="J19" s="424"/>
      <c r="K19" s="419"/>
      <c r="L19" s="429"/>
      <c r="M19" s="392"/>
      <c r="N19" s="392"/>
      <c r="O19" s="392"/>
      <c r="P19" s="439"/>
      <c r="Q19" s="439"/>
      <c r="R19" s="439"/>
      <c r="S19" s="439"/>
      <c r="T19" s="430"/>
      <c r="U19" s="424"/>
      <c r="V19" s="148"/>
      <c r="W19" s="148"/>
      <c r="X19" s="148"/>
      <c r="Y19" s="148"/>
      <c r="Z19" s="148"/>
      <c r="AD19" s="1"/>
    </row>
    <row r="20" spans="1:30" ht="15.75" customHeight="1" x14ac:dyDescent="0.25">
      <c r="A20" s="746"/>
      <c r="B20" s="746"/>
      <c r="C20" s="746"/>
      <c r="D20" s="382"/>
      <c r="E20" s="382"/>
      <c r="F20" s="382"/>
      <c r="G20" s="382"/>
      <c r="H20" s="382"/>
      <c r="I20" s="382"/>
      <c r="J20" s="424"/>
      <c r="K20" s="419"/>
      <c r="L20" s="748" t="s">
        <v>464</v>
      </c>
      <c r="M20" s="748"/>
      <c r="N20" s="748"/>
      <c r="O20" s="429"/>
      <c r="P20" s="747" t="str">
        <f>VLOOKUP(P16,'Banco de Dados'!U4:AJ493,3,0)</f>
        <v>Isabela Ferraz</v>
      </c>
      <c r="Q20" s="747"/>
      <c r="R20" s="747"/>
      <c r="S20" s="747"/>
      <c r="T20" s="430"/>
      <c r="U20" s="424"/>
      <c r="V20" s="148"/>
      <c r="W20" s="148"/>
      <c r="X20" s="148"/>
      <c r="Y20" s="148"/>
      <c r="Z20" s="148"/>
      <c r="AD20" s="1"/>
    </row>
    <row r="21" spans="1:30" ht="15.75" customHeight="1" x14ac:dyDescent="0.35">
      <c r="A21" s="746"/>
      <c r="B21" s="746"/>
      <c r="C21" s="746"/>
      <c r="D21" s="382"/>
      <c r="E21" s="382"/>
      <c r="F21" s="382"/>
      <c r="G21" s="382"/>
      <c r="H21" s="382"/>
      <c r="I21" s="382"/>
      <c r="J21" s="424"/>
      <c r="K21" s="419"/>
      <c r="L21" s="429"/>
      <c r="M21" s="392"/>
      <c r="N21" s="392"/>
      <c r="O21" s="392"/>
      <c r="P21" s="439"/>
      <c r="Q21" s="439"/>
      <c r="R21" s="439"/>
      <c r="S21" s="439"/>
      <c r="T21" s="430"/>
      <c r="U21" s="424"/>
      <c r="V21" s="148"/>
      <c r="W21" s="148"/>
      <c r="X21" s="148"/>
      <c r="Y21" s="148"/>
      <c r="Z21" s="148"/>
      <c r="AD21" s="1"/>
    </row>
    <row r="22" spans="1:30" ht="15.75" customHeight="1" x14ac:dyDescent="0.25">
      <c r="A22" s="746"/>
      <c r="B22" s="746"/>
      <c r="C22" s="746"/>
      <c r="D22" s="382"/>
      <c r="E22" s="382"/>
      <c r="F22" s="382"/>
      <c r="G22" s="382"/>
      <c r="H22" s="382"/>
      <c r="I22" s="382"/>
      <c r="J22" s="424"/>
      <c r="K22" s="419"/>
      <c r="L22" s="748" t="s">
        <v>442</v>
      </c>
      <c r="M22" s="748"/>
      <c r="N22" s="748"/>
      <c r="O22" s="429"/>
      <c r="P22" s="747">
        <f>VLOOKUP(P16,'Banco de Dados'!U4:AJ493,4,0)</f>
        <v>5</v>
      </c>
      <c r="Q22" s="747"/>
      <c r="R22" s="747"/>
      <c r="S22" s="747"/>
      <c r="T22" s="430"/>
      <c r="U22" s="424"/>
      <c r="V22" s="148"/>
      <c r="W22" s="148"/>
      <c r="X22" s="148"/>
      <c r="Y22" s="148"/>
      <c r="Z22" s="148"/>
      <c r="AD22" s="1"/>
    </row>
    <row r="23" spans="1:30" ht="15.75" customHeight="1" x14ac:dyDescent="0.25">
      <c r="A23" s="746"/>
      <c r="B23" s="746"/>
      <c r="C23" s="746"/>
      <c r="D23" s="382"/>
      <c r="E23" s="382"/>
      <c r="F23" s="382"/>
      <c r="G23" s="382"/>
      <c r="H23" s="382"/>
      <c r="I23" s="382"/>
      <c r="J23" s="424"/>
      <c r="K23" s="419"/>
      <c r="L23" s="429"/>
      <c r="M23" s="419"/>
      <c r="N23" s="419"/>
      <c r="O23" s="419"/>
      <c r="P23" s="439"/>
      <c r="Q23" s="439"/>
      <c r="R23" s="439"/>
      <c r="S23" s="439"/>
      <c r="T23" s="430"/>
      <c r="U23" s="424"/>
      <c r="V23" s="148"/>
      <c r="W23" s="148"/>
      <c r="X23" s="148"/>
      <c r="Y23" s="148"/>
      <c r="Z23" s="148"/>
      <c r="AD23" s="1"/>
    </row>
    <row r="24" spans="1:30" ht="15.75" customHeight="1" x14ac:dyDescent="0.25">
      <c r="A24" s="746"/>
      <c r="B24" s="746"/>
      <c r="C24" s="746"/>
      <c r="D24" s="382"/>
      <c r="E24" s="382"/>
      <c r="F24" s="382"/>
      <c r="G24" s="382"/>
      <c r="H24" s="382"/>
      <c r="I24" s="382"/>
      <c r="J24" s="424"/>
      <c r="K24" s="419"/>
      <c r="L24" s="748" t="s">
        <v>487</v>
      </c>
      <c r="M24" s="748"/>
      <c r="N24" s="748"/>
      <c r="O24" s="429"/>
      <c r="P24" s="747" t="str">
        <f>VLOOKUP(P16,'Banco de Dados'!U4:AJ493,5,0)</f>
        <v>Ryan</v>
      </c>
      <c r="Q24" s="747"/>
      <c r="R24" s="747"/>
      <c r="S24" s="747"/>
      <c r="T24" s="430"/>
      <c r="U24" s="424"/>
      <c r="V24" s="148"/>
      <c r="W24" s="148"/>
      <c r="X24" s="148"/>
      <c r="Y24" s="148"/>
      <c r="Z24" s="148"/>
      <c r="AD24" s="1"/>
    </row>
    <row r="25" spans="1:30" ht="15.75" customHeight="1" x14ac:dyDescent="0.35">
      <c r="A25" s="746"/>
      <c r="B25" s="746"/>
      <c r="C25" s="746"/>
      <c r="D25" s="382"/>
      <c r="E25" s="382"/>
      <c r="F25" s="382"/>
      <c r="G25" s="382"/>
      <c r="H25" s="382"/>
      <c r="I25" s="382"/>
      <c r="J25" s="424"/>
      <c r="K25" s="419"/>
      <c r="L25" s="429"/>
      <c r="M25" s="392"/>
      <c r="N25" s="392"/>
      <c r="O25" s="392"/>
      <c r="P25" s="392"/>
      <c r="Q25" s="429"/>
      <c r="R25" s="419"/>
      <c r="S25" s="419"/>
      <c r="T25" s="430"/>
      <c r="U25" s="424"/>
      <c r="V25" s="148"/>
      <c r="W25" s="148"/>
      <c r="X25" s="148"/>
      <c r="Y25" s="148"/>
      <c r="Z25" s="148"/>
      <c r="AA25" s="1"/>
      <c r="AB25" s="1"/>
      <c r="AC25" s="1"/>
      <c r="AD25" s="1"/>
    </row>
    <row r="26" spans="1:30" ht="15.75" customHeight="1" x14ac:dyDescent="0.35">
      <c r="A26" s="746"/>
      <c r="B26" s="746"/>
      <c r="C26" s="746"/>
      <c r="D26" s="382"/>
      <c r="E26" s="382"/>
      <c r="F26" s="382"/>
      <c r="G26" s="382"/>
      <c r="H26" s="382"/>
      <c r="I26" s="382"/>
      <c r="J26" s="424"/>
      <c r="K26" s="419"/>
      <c r="L26" s="429"/>
      <c r="M26" s="392"/>
      <c r="N26" s="392"/>
      <c r="O26" s="392"/>
      <c r="P26" s="392"/>
      <c r="Q26" s="429"/>
      <c r="R26" s="419"/>
      <c r="S26" s="419"/>
      <c r="T26" s="430"/>
      <c r="U26" s="424"/>
      <c r="V26" s="148"/>
      <c r="W26" s="148"/>
      <c r="X26" s="148"/>
      <c r="Y26" s="148"/>
      <c r="Z26" s="148"/>
      <c r="AA26" s="1"/>
      <c r="AB26" s="1"/>
      <c r="AC26" s="1"/>
      <c r="AD26" s="1"/>
    </row>
    <row r="27" spans="1:30" ht="15.75" customHeight="1" x14ac:dyDescent="0.35">
      <c r="A27" s="746"/>
      <c r="B27" s="746"/>
      <c r="C27" s="746"/>
      <c r="D27" s="1"/>
      <c r="E27" s="1"/>
      <c r="F27" s="1"/>
      <c r="G27" s="382"/>
      <c r="H27" s="382"/>
      <c r="I27" s="382"/>
      <c r="J27" s="424"/>
      <c r="K27" s="419"/>
      <c r="L27" s="748" t="s">
        <v>443</v>
      </c>
      <c r="M27" s="748"/>
      <c r="N27" s="392"/>
      <c r="O27" s="438" t="str">
        <f>VLOOKUP(P16,'Banco de Dados'!U4:AJ493,6,0)</f>
        <v>Acr-800_#VER-11</v>
      </c>
      <c r="P27" s="436"/>
      <c r="Q27" s="431" t="s">
        <v>444</v>
      </c>
      <c r="R27" s="436"/>
      <c r="S27" s="440">
        <f>VLOOKUP(P16,'Banco de Dados'!U4:AJ493,7,0)</f>
        <v>15</v>
      </c>
      <c r="T27" s="430"/>
      <c r="U27" s="424"/>
      <c r="V27" s="148"/>
      <c r="W27" s="148"/>
      <c r="X27" s="148"/>
      <c r="Y27" s="148"/>
      <c r="Z27" s="148"/>
      <c r="AA27" s="1"/>
      <c r="AB27" s="1"/>
      <c r="AC27" s="1"/>
      <c r="AD27" s="1"/>
    </row>
    <row r="28" spans="1:30" ht="15.75" customHeight="1" x14ac:dyDescent="0.35">
      <c r="A28" s="746"/>
      <c r="B28" s="746"/>
      <c r="C28" s="746"/>
      <c r="D28" s="382"/>
      <c r="E28" s="382"/>
      <c r="F28" s="382"/>
      <c r="G28" s="382"/>
      <c r="H28" s="382"/>
      <c r="I28" s="382"/>
      <c r="J28" s="424"/>
      <c r="K28" s="419"/>
      <c r="L28" s="429"/>
      <c r="M28" s="392"/>
      <c r="N28" s="392"/>
      <c r="O28" s="439"/>
      <c r="P28" s="392"/>
      <c r="Q28" s="429"/>
      <c r="R28" s="419"/>
      <c r="S28" s="439"/>
      <c r="T28" s="430"/>
      <c r="U28" s="424"/>
      <c r="V28" s="148"/>
      <c r="W28" s="148"/>
      <c r="X28" s="148"/>
      <c r="Y28" s="148"/>
      <c r="Z28" s="148"/>
      <c r="AA28" s="1"/>
      <c r="AB28" s="1"/>
      <c r="AC28" s="1"/>
      <c r="AD28" s="1"/>
    </row>
    <row r="29" spans="1:30" ht="15.75" customHeight="1" x14ac:dyDescent="0.35">
      <c r="A29" s="746"/>
      <c r="B29" s="746"/>
      <c r="C29" s="746"/>
      <c r="D29" s="382"/>
      <c r="E29" s="382"/>
      <c r="F29" s="382"/>
      <c r="G29" s="382"/>
      <c r="H29" s="382"/>
      <c r="I29" s="382"/>
      <c r="J29" s="424"/>
      <c r="K29" s="419"/>
      <c r="L29" s="748" t="s">
        <v>445</v>
      </c>
      <c r="M29" s="748"/>
      <c r="N29" s="392"/>
      <c r="O29" s="438" t="str">
        <f>VLOOKUP(P16,'Banco de Dados'!U4:AJ493,8,0)</f>
        <v>Por-325_#BRA-00</v>
      </c>
      <c r="P29" s="392"/>
      <c r="Q29" s="431" t="s">
        <v>444</v>
      </c>
      <c r="R29" s="419"/>
      <c r="S29" s="440">
        <f>VLOOKUP(P16,'Banco de Dados'!U4:AJ493,9,0)</f>
        <v>20</v>
      </c>
      <c r="T29" s="430"/>
      <c r="U29" s="424"/>
      <c r="V29" s="148"/>
      <c r="W29" s="148"/>
      <c r="X29" s="148"/>
      <c r="Y29" s="148"/>
      <c r="Z29" s="148"/>
      <c r="AA29" s="1"/>
      <c r="AC29" s="1"/>
      <c r="AD29" s="1"/>
    </row>
    <row r="30" spans="1:30" ht="15.75" customHeight="1" x14ac:dyDescent="0.35">
      <c r="A30" s="746"/>
      <c r="B30" s="746"/>
      <c r="C30" s="746"/>
      <c r="D30" s="382"/>
      <c r="E30" s="382"/>
      <c r="F30" s="382"/>
      <c r="G30" s="382"/>
      <c r="H30" s="382"/>
      <c r="I30" s="382"/>
      <c r="J30" s="424"/>
      <c r="K30" s="419"/>
      <c r="L30" s="429"/>
      <c r="M30" s="392"/>
      <c r="N30" s="392"/>
      <c r="O30" s="439"/>
      <c r="P30" s="392"/>
      <c r="Q30" s="429"/>
      <c r="R30" s="419"/>
      <c r="S30" s="439"/>
      <c r="T30" s="430"/>
      <c r="U30" s="424"/>
      <c r="V30" s="148"/>
      <c r="W30" s="148"/>
      <c r="X30" s="148"/>
      <c r="Y30" s="148"/>
      <c r="Z30" s="148"/>
      <c r="AA30" s="1"/>
      <c r="AC30" s="1"/>
      <c r="AD30" s="1"/>
    </row>
    <row r="31" spans="1:30" ht="15.75" customHeight="1" x14ac:dyDescent="0.35">
      <c r="A31" s="746"/>
      <c r="B31" s="746"/>
      <c r="C31" s="746"/>
      <c r="D31" s="148"/>
      <c r="E31" s="148"/>
      <c r="F31" s="148"/>
      <c r="G31" s="148"/>
      <c r="H31" s="148"/>
      <c r="I31" s="148"/>
      <c r="J31" s="423"/>
      <c r="K31" s="419"/>
      <c r="L31" s="748" t="s">
        <v>446</v>
      </c>
      <c r="M31" s="748"/>
      <c r="N31" s="392"/>
      <c r="O31" s="438" t="str">
        <f>VLOOKUP(P16,'Banco de Dados'!U4:AJ493,10,0)</f>
        <v>Acr-800_#VER-11</v>
      </c>
      <c r="P31" s="392"/>
      <c r="Q31" s="431" t="s">
        <v>444</v>
      </c>
      <c r="R31" s="419"/>
      <c r="S31" s="440">
        <f>VLOOKUP(P16,'Banco de Dados'!U4:AJ493,11,0)</f>
        <v>15</v>
      </c>
      <c r="T31" s="419"/>
      <c r="U31" s="423"/>
      <c r="V31" s="148"/>
      <c r="W31" s="148"/>
      <c r="X31" s="148"/>
      <c r="Y31" s="148"/>
      <c r="Z31" s="148"/>
      <c r="AA31" s="1"/>
      <c r="AC31" s="1"/>
      <c r="AD31" s="1"/>
    </row>
    <row r="32" spans="1:30" ht="15.75" customHeight="1" x14ac:dyDescent="0.35">
      <c r="A32" s="746"/>
      <c r="B32" s="746"/>
      <c r="C32" s="746"/>
      <c r="D32" s="148"/>
      <c r="E32" s="148"/>
      <c r="F32" s="148"/>
      <c r="G32" s="148"/>
      <c r="H32" s="148"/>
      <c r="I32" s="148"/>
      <c r="J32" s="423"/>
      <c r="K32" s="419"/>
      <c r="L32" s="429"/>
      <c r="M32" s="392"/>
      <c r="N32" s="392"/>
      <c r="O32" s="439"/>
      <c r="P32" s="392"/>
      <c r="Q32" s="429"/>
      <c r="R32" s="419"/>
      <c r="S32" s="439"/>
      <c r="T32" s="419"/>
      <c r="U32" s="423"/>
      <c r="V32" s="148"/>
      <c r="W32" s="148"/>
      <c r="X32" s="148"/>
      <c r="Y32" s="148"/>
      <c r="Z32" s="148"/>
      <c r="AA32" s="1"/>
      <c r="AC32" s="1"/>
      <c r="AD32" s="1"/>
    </row>
    <row r="33" spans="1:30" ht="15.75" customHeight="1" x14ac:dyDescent="0.35">
      <c r="A33" s="746"/>
      <c r="B33" s="746"/>
      <c r="C33" s="746"/>
      <c r="D33" s="148"/>
      <c r="E33" s="148"/>
      <c r="F33" s="148"/>
      <c r="G33" s="148"/>
      <c r="H33" s="148"/>
      <c r="I33" s="148"/>
      <c r="J33" s="423"/>
      <c r="K33" s="419"/>
      <c r="L33" s="748" t="s">
        <v>447</v>
      </c>
      <c r="M33" s="748"/>
      <c r="N33" s="392"/>
      <c r="O33" s="438" t="str">
        <f>VLOOKUP(P16,'Banco de Dados'!U4:AJ493,12,0)</f>
        <v>Por-325_#LAR-00</v>
      </c>
      <c r="P33" s="392"/>
      <c r="Q33" s="431" t="s">
        <v>444</v>
      </c>
      <c r="R33" s="419"/>
      <c r="S33" s="440">
        <f>VLOOKUP(P16,'Banco de Dados'!U4:AJ493,13,0)</f>
        <v>20</v>
      </c>
      <c r="T33" s="419"/>
      <c r="U33" s="423"/>
      <c r="V33" s="148"/>
      <c r="W33" s="148"/>
      <c r="X33" s="148"/>
      <c r="Y33" s="148"/>
      <c r="Z33" s="148"/>
      <c r="AA33" s="1"/>
      <c r="AC33" s="1"/>
      <c r="AD33" s="1"/>
    </row>
    <row r="34" spans="1:30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423"/>
      <c r="K34" s="419"/>
      <c r="L34" s="429"/>
      <c r="M34" s="419"/>
      <c r="N34" s="419"/>
      <c r="O34" s="439"/>
      <c r="P34" s="419"/>
      <c r="Q34" s="429"/>
      <c r="R34" s="419"/>
      <c r="S34" s="439"/>
      <c r="T34" s="419"/>
      <c r="U34" s="423"/>
      <c r="V34" s="148"/>
      <c r="W34" s="148"/>
      <c r="X34" s="148"/>
      <c r="Y34" s="148"/>
      <c r="Z34" s="148"/>
      <c r="AA34" s="1"/>
      <c r="AC34" s="1"/>
      <c r="AD34" s="1"/>
    </row>
    <row r="35" spans="1:30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423"/>
      <c r="K35" s="419"/>
      <c r="L35" s="748" t="s">
        <v>448</v>
      </c>
      <c r="M35" s="748"/>
      <c r="N35" s="419"/>
      <c r="O35" s="438" t="str">
        <f>VLOOKUP(P16,'Banco de Dados'!U4:AJ493,14,0)</f>
        <v>Acr-700_#ROX-11</v>
      </c>
      <c r="P35" s="419"/>
      <c r="Q35" s="431" t="s">
        <v>444</v>
      </c>
      <c r="R35" s="419"/>
      <c r="S35" s="440">
        <f>VLOOKUP(P16,'Banco de Dados'!U4:AJ493,15,0)</f>
        <v>15</v>
      </c>
      <c r="T35" s="419"/>
      <c r="U35" s="423"/>
      <c r="V35" s="148"/>
      <c r="W35" s="148"/>
      <c r="X35" s="148"/>
      <c r="Y35" s="148"/>
      <c r="Z35" s="148"/>
      <c r="AA35" s="1"/>
      <c r="AC35" s="1"/>
      <c r="AD35" s="1"/>
    </row>
    <row r="36" spans="1:30" ht="15.75" customHeight="1" x14ac:dyDescent="0.25">
      <c r="A36" s="746"/>
      <c r="B36" s="746"/>
      <c r="C36" s="746"/>
      <c r="D36" s="148"/>
      <c r="E36" s="148"/>
      <c r="F36" s="148"/>
      <c r="G36" s="148"/>
      <c r="H36" s="148"/>
      <c r="I36" s="148"/>
      <c r="J36" s="423"/>
      <c r="K36" s="419"/>
      <c r="L36" s="429"/>
      <c r="M36" s="419"/>
      <c r="N36" s="419"/>
      <c r="O36" s="419"/>
      <c r="P36" s="419"/>
      <c r="Q36" s="429"/>
      <c r="R36" s="419"/>
      <c r="S36" s="439"/>
      <c r="T36" s="419"/>
      <c r="U36" s="423"/>
      <c r="V36" s="148"/>
      <c r="W36" s="148"/>
      <c r="X36" s="148"/>
      <c r="Y36" s="148"/>
      <c r="Z36" s="148"/>
      <c r="AA36" s="1"/>
      <c r="AB36" s="1"/>
      <c r="AC36" s="1"/>
      <c r="AD36" s="1"/>
    </row>
    <row r="37" spans="1:30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423"/>
      <c r="K37" s="419"/>
      <c r="L37" s="429"/>
      <c r="M37" s="419"/>
      <c r="N37" s="419"/>
      <c r="O37" s="419"/>
      <c r="P37" s="419"/>
      <c r="Q37" s="429"/>
      <c r="R37" s="419"/>
      <c r="S37" s="439"/>
      <c r="T37" s="419"/>
      <c r="U37" s="423"/>
      <c r="V37" s="148"/>
      <c r="W37" s="148"/>
      <c r="X37" s="148"/>
      <c r="Y37" s="148"/>
      <c r="Z37" s="148"/>
      <c r="AA37" s="1"/>
      <c r="AB37" s="1"/>
      <c r="AC37" s="1"/>
      <c r="AD37" s="1"/>
    </row>
    <row r="38" spans="1:30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423"/>
      <c r="K38" s="419"/>
      <c r="L38" s="429"/>
      <c r="M38" s="419"/>
      <c r="N38" s="419"/>
      <c r="O38" s="419"/>
      <c r="P38" s="419"/>
      <c r="Q38" s="429"/>
      <c r="R38" s="419"/>
      <c r="S38" s="439"/>
      <c r="T38" s="419"/>
      <c r="U38" s="423"/>
      <c r="V38" s="148"/>
      <c r="W38" s="148"/>
      <c r="X38" s="148"/>
      <c r="Y38" s="148"/>
      <c r="Z38" s="148"/>
      <c r="AA38" s="1"/>
      <c r="AB38" s="1"/>
      <c r="AC38" s="1"/>
      <c r="AD38" s="1"/>
    </row>
    <row r="39" spans="1:30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423"/>
      <c r="K39" s="419"/>
      <c r="L39" s="429"/>
      <c r="M39" s="419"/>
      <c r="N39" s="419"/>
      <c r="O39" s="419"/>
      <c r="P39" s="419"/>
      <c r="Q39" s="431" t="s">
        <v>384</v>
      </c>
      <c r="R39" s="419"/>
      <c r="S39" s="440">
        <f>VLOOKUP(P16,'Banco de Dados'!U4:AJ493,16,0)</f>
        <v>85</v>
      </c>
      <c r="T39" s="419"/>
      <c r="U39" s="423"/>
      <c r="V39" s="148"/>
      <c r="W39" s="148"/>
      <c r="X39" s="148"/>
      <c r="Y39" s="148"/>
      <c r="Z39" s="148"/>
      <c r="AA39" s="1"/>
      <c r="AB39" s="1"/>
      <c r="AC39" s="1"/>
      <c r="AD39" s="1"/>
    </row>
    <row r="40" spans="1:30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423"/>
      <c r="K40" s="419"/>
      <c r="L40" s="429"/>
      <c r="M40" s="419"/>
      <c r="N40" s="419"/>
      <c r="O40" s="419"/>
      <c r="P40" s="419"/>
      <c r="Q40" s="429"/>
      <c r="R40" s="419"/>
      <c r="S40" s="419"/>
      <c r="T40" s="419"/>
      <c r="U40" s="423"/>
      <c r="V40" s="148"/>
      <c r="W40" s="148"/>
      <c r="X40" s="148"/>
      <c r="Y40" s="148"/>
      <c r="Z40" s="148"/>
      <c r="AA40" s="1"/>
      <c r="AB40" s="1"/>
      <c r="AC40" s="1"/>
      <c r="AD40" s="1"/>
    </row>
    <row r="41" spans="1:30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423"/>
      <c r="K41" s="419"/>
      <c r="L41" s="419"/>
      <c r="M41" s="419"/>
      <c r="N41" s="419"/>
      <c r="O41" s="419"/>
      <c r="P41" s="419"/>
      <c r="Q41" s="419"/>
      <c r="R41" s="419"/>
      <c r="S41" s="419"/>
      <c r="T41" s="419"/>
      <c r="U41" s="423"/>
      <c r="V41" s="148"/>
      <c r="W41" s="148"/>
      <c r="X41" s="148"/>
      <c r="Y41" s="148"/>
      <c r="Z41" s="148"/>
      <c r="AA41" s="1"/>
      <c r="AB41" s="1"/>
      <c r="AC41" s="1"/>
      <c r="AD41" s="1"/>
    </row>
    <row r="42" spans="1:30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423"/>
      <c r="K42" s="423"/>
      <c r="L42" s="423"/>
      <c r="M42" s="423"/>
      <c r="N42" s="423"/>
      <c r="O42" s="423"/>
      <c r="P42" s="423"/>
      <c r="Q42" s="423"/>
      <c r="R42" s="423"/>
      <c r="S42" s="423"/>
      <c r="T42" s="423"/>
      <c r="U42" s="423"/>
      <c r="V42" s="148"/>
      <c r="W42" s="148"/>
      <c r="X42" s="148"/>
      <c r="Y42" s="148"/>
      <c r="Z42" s="148"/>
      <c r="AA42" s="1"/>
      <c r="AB42" s="1"/>
      <c r="AC42" s="1"/>
      <c r="AD42" s="1"/>
    </row>
    <row r="43" spans="1:30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423"/>
      <c r="K43" s="423"/>
      <c r="L43" s="423"/>
      <c r="M43" s="423"/>
      <c r="N43" s="423"/>
      <c r="O43" s="423"/>
      <c r="P43" s="423"/>
      <c r="Q43" s="423"/>
      <c r="R43" s="423"/>
      <c r="S43" s="423"/>
      <c r="T43" s="423"/>
      <c r="U43" s="423"/>
      <c r="V43" s="148"/>
      <c r="W43" s="148"/>
      <c r="X43" s="148"/>
      <c r="Y43" s="148"/>
      <c r="Z43" s="148"/>
      <c r="AA43" s="1"/>
      <c r="AB43" s="1"/>
      <c r="AC43" s="1"/>
      <c r="AD43" s="1"/>
    </row>
    <row r="44" spans="1:30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423"/>
      <c r="K44" s="423"/>
      <c r="L44" s="423"/>
      <c r="M44" s="423"/>
      <c r="N44" s="423"/>
      <c r="O44" s="423"/>
      <c r="P44" s="423"/>
      <c r="Q44" s="423"/>
      <c r="R44" s="423"/>
      <c r="S44" s="423"/>
      <c r="T44" s="423"/>
      <c r="U44" s="423"/>
      <c r="V44" s="148"/>
      <c r="W44" s="148"/>
      <c r="X44" s="148"/>
      <c r="Y44" s="148"/>
      <c r="Z44" s="148"/>
      <c r="AA44" s="1"/>
      <c r="AB44" s="1"/>
      <c r="AC44" s="1"/>
      <c r="AD44" s="1"/>
    </row>
    <row r="45" spans="1:30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423"/>
      <c r="K45" s="423"/>
      <c r="L45" s="423"/>
      <c r="M45" s="423"/>
      <c r="N45" s="423"/>
      <c r="O45" s="423"/>
      <c r="P45" s="423"/>
      <c r="Q45" s="423"/>
      <c r="R45" s="423"/>
      <c r="S45" s="423"/>
      <c r="T45" s="423"/>
      <c r="U45" s="423"/>
      <c r="V45" s="148"/>
      <c r="W45" s="148"/>
      <c r="X45" s="148"/>
      <c r="Y45" s="148"/>
      <c r="Z45" s="148"/>
      <c r="AA45" s="1"/>
      <c r="AB45" s="1"/>
      <c r="AC45" s="1"/>
      <c r="AD45" s="1"/>
    </row>
    <row r="46" spans="1:30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423"/>
      <c r="K46" s="423"/>
      <c r="L46" s="423"/>
      <c r="M46" s="423"/>
      <c r="N46" s="423"/>
      <c r="O46" s="423"/>
      <c r="P46" s="423"/>
      <c r="Q46" s="423"/>
      <c r="R46" s="423"/>
      <c r="S46" s="423"/>
      <c r="T46" s="423"/>
      <c r="U46" s="423"/>
      <c r="V46" s="148"/>
      <c r="W46" s="148"/>
      <c r="X46" s="148"/>
      <c r="Y46" s="148"/>
      <c r="Z46" s="148"/>
      <c r="AA46" s="1"/>
      <c r="AB46" s="1"/>
      <c r="AC46" s="1"/>
      <c r="AD46" s="1"/>
    </row>
    <row r="47" spans="1:30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423"/>
      <c r="K47" s="423"/>
      <c r="L47" s="423"/>
      <c r="M47" s="423"/>
      <c r="N47" s="423"/>
      <c r="O47" s="423"/>
      <c r="P47" s="423"/>
      <c r="Q47" s="423"/>
      <c r="R47" s="423"/>
      <c r="S47" s="423"/>
      <c r="T47" s="423"/>
      <c r="U47" s="423"/>
      <c r="V47" s="148"/>
      <c r="W47" s="148"/>
      <c r="X47" s="148"/>
      <c r="Y47" s="148"/>
      <c r="Z47" s="148"/>
      <c r="AA47" s="1"/>
      <c r="AB47" s="1"/>
      <c r="AC47" s="1"/>
      <c r="AD47" s="1"/>
    </row>
    <row r="48" spans="1:30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423"/>
      <c r="K48" s="423"/>
      <c r="L48" s="423"/>
      <c r="M48" s="423"/>
      <c r="N48" s="423"/>
      <c r="O48" s="423"/>
      <c r="P48" s="423"/>
      <c r="Q48" s="423"/>
      <c r="R48" s="423"/>
      <c r="S48" s="423"/>
      <c r="T48" s="423"/>
      <c r="U48" s="423"/>
      <c r="V48" s="148"/>
      <c r="W48" s="148"/>
      <c r="X48" s="148"/>
      <c r="Y48" s="148"/>
      <c r="Z48" s="148"/>
      <c r="AA48" s="1"/>
      <c r="AB48" s="1"/>
      <c r="AC48" s="1"/>
      <c r="AD48" s="1"/>
    </row>
    <row r="49" spans="1:30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423"/>
      <c r="K49" s="423"/>
      <c r="L49" s="423"/>
      <c r="M49" s="423"/>
      <c r="N49" s="423"/>
      <c r="O49" s="423"/>
      <c r="P49" s="423"/>
      <c r="Q49" s="423"/>
      <c r="R49" s="423"/>
      <c r="S49" s="423"/>
      <c r="T49" s="423"/>
      <c r="U49" s="423"/>
      <c r="V49" s="148"/>
      <c r="W49" s="148"/>
      <c r="X49" s="148"/>
      <c r="Y49" s="148"/>
      <c r="Z49" s="148"/>
      <c r="AA49" s="1"/>
      <c r="AB49" s="1"/>
      <c r="AC49" s="1"/>
      <c r="AD49" s="1"/>
    </row>
    <row r="50" spans="1:30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423"/>
      <c r="K50" s="423"/>
      <c r="L50" s="423"/>
      <c r="M50" s="423"/>
      <c r="N50" s="423"/>
      <c r="O50" s="423"/>
      <c r="P50" s="423"/>
      <c r="Q50" s="423"/>
      <c r="R50" s="423"/>
      <c r="S50" s="423"/>
      <c r="T50" s="423"/>
      <c r="U50" s="423"/>
      <c r="V50" s="148"/>
      <c r="W50" s="148"/>
      <c r="X50" s="148"/>
      <c r="Y50" s="148"/>
      <c r="Z50" s="148"/>
      <c r="AA50" s="1"/>
      <c r="AB50" s="1"/>
      <c r="AC50" s="1"/>
      <c r="AD50" s="1"/>
    </row>
    <row r="51" spans="1:30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423"/>
      <c r="K51" s="423"/>
      <c r="L51" s="423"/>
      <c r="M51" s="423"/>
      <c r="N51" s="423"/>
      <c r="O51" s="423"/>
      <c r="P51" s="423"/>
      <c r="Q51" s="423"/>
      <c r="R51" s="423"/>
      <c r="S51" s="423"/>
      <c r="T51" s="423"/>
      <c r="U51" s="423"/>
      <c r="V51" s="148"/>
      <c r="W51" s="148"/>
      <c r="X51" s="148"/>
      <c r="Y51" s="148"/>
      <c r="Z51" s="148"/>
      <c r="AA51" s="1"/>
      <c r="AB51" s="1"/>
      <c r="AC51" s="1"/>
      <c r="AD51" s="1"/>
    </row>
    <row r="52" spans="1:30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423"/>
      <c r="K52" s="423"/>
      <c r="L52" s="423"/>
      <c r="M52" s="423"/>
      <c r="N52" s="423"/>
      <c r="O52" s="423"/>
      <c r="P52" s="423"/>
      <c r="Q52" s="423"/>
      <c r="R52" s="423"/>
      <c r="S52" s="423"/>
      <c r="T52" s="423"/>
      <c r="U52" s="423"/>
      <c r="V52" s="148"/>
      <c r="W52" s="148"/>
      <c r="X52" s="148"/>
      <c r="Y52" s="148"/>
      <c r="Z52" s="148"/>
      <c r="AA52" s="1"/>
      <c r="AB52" s="1"/>
      <c r="AC52" s="1"/>
      <c r="AD52" s="1"/>
    </row>
    <row r="53" spans="1:30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423"/>
      <c r="K53" s="423"/>
      <c r="L53" s="423"/>
      <c r="M53" s="423"/>
      <c r="N53" s="423"/>
      <c r="O53" s="423"/>
      <c r="P53" s="423"/>
      <c r="Q53" s="423"/>
      <c r="R53" s="423"/>
      <c r="S53" s="423"/>
      <c r="T53" s="423"/>
      <c r="U53" s="423"/>
      <c r="V53" s="148"/>
      <c r="W53" s="148"/>
      <c r="X53" s="148"/>
      <c r="Y53" s="148"/>
      <c r="Z53" s="148"/>
      <c r="AA53" s="1"/>
      <c r="AB53" s="1"/>
      <c r="AC53" s="1"/>
      <c r="AD53" s="1"/>
    </row>
    <row r="54" spans="1:30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423"/>
      <c r="K54" s="423"/>
      <c r="L54" s="423"/>
      <c r="M54" s="423"/>
      <c r="N54" s="423"/>
      <c r="O54" s="423"/>
      <c r="P54" s="423"/>
      <c r="Q54" s="423"/>
      <c r="R54" s="423"/>
      <c r="S54" s="423"/>
      <c r="T54" s="423"/>
      <c r="U54" s="423"/>
      <c r="V54" s="148"/>
      <c r="W54" s="148"/>
      <c r="X54" s="148"/>
      <c r="Y54" s="148"/>
      <c r="Z54" s="148"/>
      <c r="AA54" s="1"/>
      <c r="AB54" s="1"/>
      <c r="AC54" s="1"/>
      <c r="AD54" s="1"/>
    </row>
    <row r="55" spans="1:30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423"/>
      <c r="K55" s="423"/>
      <c r="L55" s="423"/>
      <c r="M55" s="423"/>
      <c r="N55" s="423"/>
      <c r="O55" s="423"/>
      <c r="P55" s="423"/>
      <c r="Q55" s="423"/>
      <c r="R55" s="423"/>
      <c r="S55" s="423"/>
      <c r="T55" s="423"/>
      <c r="U55" s="423"/>
      <c r="V55" s="148"/>
      <c r="W55" s="148"/>
      <c r="X55" s="148"/>
      <c r="Y55" s="148"/>
      <c r="Z55" s="148"/>
      <c r="AA55" s="1"/>
      <c r="AB55" s="1"/>
      <c r="AC55" s="1"/>
      <c r="AD55" s="1"/>
    </row>
    <row r="56" spans="1:30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423"/>
      <c r="K56" s="423"/>
      <c r="L56" s="423"/>
      <c r="M56" s="423"/>
      <c r="N56" s="423"/>
      <c r="O56" s="423"/>
      <c r="P56" s="423"/>
      <c r="Q56" s="423"/>
      <c r="R56" s="423"/>
      <c r="S56" s="423"/>
      <c r="T56" s="423"/>
      <c r="U56" s="423"/>
      <c r="V56" s="148"/>
      <c r="W56" s="148"/>
      <c r="X56" s="148"/>
      <c r="Y56" s="148"/>
      <c r="Z56" s="148"/>
      <c r="AA56" s="1"/>
      <c r="AB56" s="1"/>
      <c r="AC56" s="1"/>
      <c r="AD56" s="1"/>
    </row>
    <row r="57" spans="1:30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148"/>
      <c r="W57" s="148"/>
      <c r="X57" s="148"/>
      <c r="Y57" s="148"/>
      <c r="Z57" s="148"/>
      <c r="AA57" s="1"/>
      <c r="AB57" s="1"/>
      <c r="AC57" s="1"/>
      <c r="AD57" s="1"/>
    </row>
    <row r="58" spans="1:30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423"/>
      <c r="K58" s="423"/>
      <c r="L58" s="423"/>
      <c r="M58" s="423"/>
      <c r="N58" s="423"/>
      <c r="O58" s="423"/>
      <c r="P58" s="423"/>
      <c r="Q58" s="423"/>
      <c r="R58" s="423"/>
      <c r="S58" s="423"/>
      <c r="T58" s="423"/>
      <c r="U58" s="423"/>
      <c r="V58" s="148"/>
      <c r="W58" s="148"/>
      <c r="X58" s="148"/>
      <c r="Y58" s="148"/>
      <c r="Z58" s="148"/>
      <c r="AA58" s="1"/>
      <c r="AB58" s="1"/>
      <c r="AC58" s="1"/>
      <c r="AD58" s="1"/>
    </row>
    <row r="59" spans="1:30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423"/>
      <c r="K59" s="423"/>
      <c r="L59" s="423"/>
      <c r="M59" s="423"/>
      <c r="N59" s="423"/>
      <c r="O59" s="423"/>
      <c r="P59" s="423"/>
      <c r="Q59" s="423"/>
      <c r="R59" s="423"/>
      <c r="S59" s="423"/>
      <c r="T59" s="423"/>
      <c r="U59" s="423"/>
      <c r="V59" s="148"/>
      <c r="W59" s="148"/>
      <c r="X59" s="148"/>
      <c r="Y59" s="148"/>
      <c r="Z59" s="148"/>
      <c r="AA59" s="1"/>
      <c r="AB59" s="1"/>
      <c r="AC59" s="1"/>
      <c r="AD59" s="1"/>
    </row>
    <row r="60" spans="1:30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423"/>
      <c r="K60" s="423"/>
      <c r="L60" s="423"/>
      <c r="M60" s="423"/>
      <c r="N60" s="423"/>
      <c r="O60" s="423"/>
      <c r="P60" s="423"/>
      <c r="Q60" s="423"/>
      <c r="R60" s="423"/>
      <c r="S60" s="423"/>
      <c r="T60" s="423"/>
      <c r="U60" s="423"/>
      <c r="V60" s="148"/>
      <c r="W60" s="148"/>
      <c r="X60" s="148"/>
      <c r="Y60" s="148"/>
      <c r="Z60" s="148"/>
      <c r="AA60" s="1"/>
      <c r="AB60" s="1"/>
      <c r="AC60" s="1"/>
      <c r="AD60" s="1"/>
    </row>
    <row r="61" spans="1:30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423"/>
      <c r="K61" s="423"/>
      <c r="L61" s="423"/>
      <c r="M61" s="423"/>
      <c r="N61" s="423"/>
      <c r="O61" s="423"/>
      <c r="P61" s="423"/>
      <c r="Q61" s="423"/>
      <c r="R61" s="423"/>
      <c r="S61" s="423"/>
      <c r="T61" s="423"/>
      <c r="U61" s="423"/>
      <c r="V61" s="148"/>
      <c r="W61" s="148"/>
      <c r="X61" s="148"/>
      <c r="Y61" s="148"/>
      <c r="Z61" s="148"/>
      <c r="AA61" s="1"/>
      <c r="AB61" s="1"/>
      <c r="AC61" s="1"/>
      <c r="AD61" s="1"/>
    </row>
    <row r="62" spans="1:30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423"/>
      <c r="K62" s="423"/>
      <c r="L62" s="423"/>
      <c r="M62" s="423"/>
      <c r="N62" s="423"/>
      <c r="O62" s="423"/>
      <c r="P62" s="423"/>
      <c r="Q62" s="423"/>
      <c r="R62" s="423"/>
      <c r="S62" s="423"/>
      <c r="T62" s="423"/>
      <c r="U62" s="423"/>
      <c r="V62" s="148"/>
      <c r="W62" s="148"/>
      <c r="X62" s="148"/>
      <c r="Y62" s="148"/>
      <c r="Z62" s="148"/>
      <c r="AA62" s="1"/>
      <c r="AB62" s="1"/>
      <c r="AC62" s="1"/>
      <c r="AD62" s="1"/>
    </row>
    <row r="63" spans="1:30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423"/>
      <c r="K63" s="423"/>
      <c r="L63" s="423"/>
      <c r="M63" s="423"/>
      <c r="N63" s="423"/>
      <c r="O63" s="423"/>
      <c r="P63" s="423"/>
      <c r="Q63" s="423"/>
      <c r="R63" s="423"/>
      <c r="S63" s="423"/>
      <c r="T63" s="423"/>
      <c r="U63" s="423"/>
      <c r="V63" s="148"/>
      <c r="W63" s="148"/>
      <c r="X63" s="148"/>
      <c r="Y63" s="148"/>
      <c r="Z63" s="148"/>
      <c r="AA63" s="1"/>
      <c r="AB63" s="1"/>
      <c r="AC63" s="1"/>
      <c r="AD63" s="1"/>
    </row>
    <row r="64" spans="1:30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423"/>
      <c r="K64" s="423"/>
      <c r="L64" s="423"/>
      <c r="M64" s="423"/>
      <c r="N64" s="423"/>
      <c r="O64" s="423"/>
      <c r="P64" s="423"/>
      <c r="Q64" s="423"/>
      <c r="R64" s="423"/>
      <c r="S64" s="423"/>
      <c r="T64" s="423"/>
      <c r="U64" s="423"/>
      <c r="V64" s="148"/>
      <c r="W64" s="148"/>
      <c r="X64" s="148"/>
      <c r="Y64" s="148"/>
      <c r="Z64" s="148"/>
      <c r="AA64" s="1"/>
      <c r="AB64" s="1"/>
      <c r="AC64" s="1"/>
      <c r="AD64" s="1"/>
    </row>
    <row r="65" spans="1:30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423"/>
      <c r="K65" s="423"/>
      <c r="L65" s="423"/>
      <c r="M65" s="423"/>
      <c r="N65" s="423"/>
      <c r="O65" s="423"/>
      <c r="P65" s="423"/>
      <c r="Q65" s="423"/>
      <c r="R65" s="423"/>
      <c r="S65" s="423"/>
      <c r="T65" s="423"/>
      <c r="U65" s="423"/>
      <c r="V65" s="148"/>
      <c r="W65" s="148"/>
      <c r="X65" s="148"/>
      <c r="Y65" s="148"/>
      <c r="Z65" s="148"/>
      <c r="AA65" s="1"/>
      <c r="AB65" s="1"/>
      <c r="AC65" s="1"/>
      <c r="AD65" s="1"/>
    </row>
    <row r="66" spans="1:30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423"/>
      <c r="K66" s="423"/>
      <c r="L66" s="423"/>
      <c r="M66" s="423"/>
      <c r="N66" s="423"/>
      <c r="O66" s="423"/>
      <c r="P66" s="423"/>
      <c r="Q66" s="423"/>
      <c r="R66" s="423"/>
      <c r="S66" s="423"/>
      <c r="T66" s="423"/>
      <c r="U66" s="423"/>
      <c r="V66" s="148"/>
      <c r="W66" s="148"/>
      <c r="X66" s="148"/>
      <c r="Y66" s="148"/>
      <c r="Z66" s="148"/>
      <c r="AA66" s="1"/>
      <c r="AB66" s="1"/>
      <c r="AC66" s="1"/>
      <c r="AD66" s="1"/>
    </row>
    <row r="67" spans="1:30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423"/>
      <c r="K67" s="423"/>
      <c r="L67" s="423"/>
      <c r="M67" s="423"/>
      <c r="N67" s="423"/>
      <c r="O67" s="423"/>
      <c r="P67" s="423"/>
      <c r="Q67" s="423"/>
      <c r="R67" s="423"/>
      <c r="S67" s="423"/>
      <c r="T67" s="423"/>
      <c r="U67" s="423"/>
      <c r="V67" s="148"/>
      <c r="W67" s="148"/>
      <c r="X67" s="148"/>
      <c r="Y67" s="148"/>
      <c r="Z67" s="148"/>
      <c r="AA67" s="1"/>
      <c r="AB67" s="1"/>
      <c r="AC67" s="1"/>
      <c r="AD67" s="1"/>
    </row>
    <row r="68" spans="1:30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423"/>
      <c r="K68" s="423"/>
      <c r="L68" s="423"/>
      <c r="M68" s="423"/>
      <c r="N68" s="423"/>
      <c r="O68" s="423"/>
      <c r="P68" s="423"/>
      <c r="Q68" s="423"/>
      <c r="R68" s="423"/>
      <c r="S68" s="423"/>
      <c r="T68" s="423"/>
      <c r="U68" s="423"/>
      <c r="V68" s="148"/>
      <c r="W68" s="148"/>
      <c r="X68" s="148"/>
      <c r="Y68" s="148"/>
      <c r="Z68" s="148"/>
      <c r="AA68" s="1"/>
      <c r="AB68" s="1"/>
      <c r="AC68" s="1"/>
      <c r="AD68" s="1"/>
    </row>
    <row r="69" spans="1:30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423"/>
      <c r="K69" s="423"/>
      <c r="L69" s="423"/>
      <c r="M69" s="423"/>
      <c r="N69" s="423"/>
      <c r="O69" s="423"/>
      <c r="P69" s="423"/>
      <c r="Q69" s="423"/>
      <c r="R69" s="423"/>
      <c r="S69" s="423"/>
      <c r="T69" s="423"/>
      <c r="U69" s="423"/>
      <c r="V69" s="148"/>
      <c r="W69" s="148"/>
      <c r="X69" s="148"/>
      <c r="Y69" s="148"/>
      <c r="Z69" s="148"/>
      <c r="AA69" s="1"/>
      <c r="AB69" s="1"/>
      <c r="AC69" s="1"/>
      <c r="AD69" s="1"/>
    </row>
    <row r="70" spans="1:30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148"/>
      <c r="W70" s="148"/>
      <c r="X70" s="148"/>
      <c r="Y70" s="148"/>
      <c r="Z70" s="148"/>
      <c r="AA70" s="1"/>
      <c r="AB70" s="1"/>
      <c r="AC70" s="1"/>
      <c r="AD70" s="1"/>
    </row>
    <row r="71" spans="1:30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148"/>
      <c r="W71" s="148"/>
      <c r="X71" s="148"/>
      <c r="Y71" s="148"/>
      <c r="Z71" s="148"/>
      <c r="AA71" s="1"/>
      <c r="AB71" s="1"/>
      <c r="AC71" s="1"/>
      <c r="AD71" s="1"/>
    </row>
    <row r="72" spans="1:30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423"/>
      <c r="K72" s="423"/>
      <c r="L72" s="423"/>
      <c r="M72" s="423"/>
      <c r="N72" s="423"/>
      <c r="O72" s="423"/>
      <c r="P72" s="423"/>
      <c r="Q72" s="423"/>
      <c r="R72" s="423"/>
      <c r="S72" s="423"/>
      <c r="T72" s="423"/>
      <c r="U72" s="423"/>
      <c r="V72" s="148"/>
      <c r="W72" s="148"/>
      <c r="X72" s="148"/>
      <c r="Y72" s="148"/>
      <c r="Z72" s="148"/>
      <c r="AA72" s="1"/>
      <c r="AB72" s="1"/>
      <c r="AC72" s="1"/>
      <c r="AD72" s="1"/>
    </row>
    <row r="73" spans="1:30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423"/>
      <c r="K73" s="423"/>
      <c r="L73" s="423"/>
      <c r="M73" s="423"/>
      <c r="N73" s="423"/>
      <c r="O73" s="423"/>
      <c r="P73" s="423"/>
      <c r="Q73" s="423"/>
      <c r="R73" s="423"/>
      <c r="S73" s="423"/>
      <c r="T73" s="423"/>
      <c r="U73" s="423"/>
      <c r="V73" s="148"/>
      <c r="W73" s="148"/>
      <c r="X73" s="148"/>
      <c r="Y73" s="148"/>
      <c r="Z73" s="148"/>
      <c r="AA73" s="1"/>
      <c r="AB73" s="1"/>
      <c r="AC73" s="1"/>
      <c r="AD73" s="1"/>
    </row>
    <row r="74" spans="1:30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423"/>
      <c r="K74" s="423"/>
      <c r="L74" s="423"/>
      <c r="M74" s="423"/>
      <c r="N74" s="423"/>
      <c r="O74" s="423"/>
      <c r="P74" s="423"/>
      <c r="Q74" s="423"/>
      <c r="R74" s="423"/>
      <c r="S74" s="423"/>
      <c r="T74" s="423"/>
      <c r="U74" s="423"/>
      <c r="V74" s="148"/>
      <c r="W74" s="148"/>
      <c r="X74" s="148"/>
      <c r="Y74" s="148"/>
      <c r="Z74" s="148"/>
      <c r="AA74" s="1"/>
      <c r="AB74" s="1"/>
      <c r="AC74" s="1"/>
      <c r="AD74" s="1"/>
    </row>
    <row r="75" spans="1:30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423"/>
      <c r="K75" s="423"/>
      <c r="L75" s="423"/>
      <c r="M75" s="423"/>
      <c r="N75" s="423"/>
      <c r="O75" s="423"/>
      <c r="P75" s="423"/>
      <c r="Q75" s="423"/>
      <c r="R75" s="423"/>
      <c r="S75" s="423"/>
      <c r="T75" s="423"/>
      <c r="U75" s="423"/>
      <c r="V75" s="148"/>
      <c r="W75" s="148"/>
      <c r="X75" s="148"/>
      <c r="Y75" s="148"/>
      <c r="Z75" s="148"/>
    </row>
    <row r="76" spans="1:30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423"/>
      <c r="K76" s="423"/>
      <c r="L76" s="423"/>
      <c r="M76" s="423"/>
      <c r="N76" s="423"/>
      <c r="O76" s="423"/>
      <c r="P76" s="423"/>
      <c r="Q76" s="423"/>
      <c r="R76" s="423"/>
      <c r="S76" s="423"/>
      <c r="T76" s="423"/>
      <c r="U76" s="423"/>
      <c r="V76" s="148"/>
      <c r="W76" s="148"/>
      <c r="X76" s="148"/>
      <c r="Y76" s="148"/>
      <c r="Z76" s="148"/>
    </row>
    <row r="77" spans="1:30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423"/>
      <c r="K77" s="423"/>
      <c r="L77" s="423"/>
      <c r="M77" s="423"/>
      <c r="N77" s="423"/>
      <c r="O77" s="423"/>
      <c r="P77" s="423"/>
      <c r="Q77" s="423"/>
      <c r="R77" s="423"/>
      <c r="S77" s="423"/>
      <c r="T77" s="423"/>
      <c r="U77" s="423"/>
      <c r="V77" s="148"/>
      <c r="W77" s="148"/>
      <c r="X77" s="148"/>
      <c r="Y77" s="148"/>
      <c r="Z77" s="148"/>
    </row>
    <row r="78" spans="1:30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423"/>
      <c r="K78" s="423"/>
      <c r="L78" s="423"/>
      <c r="M78" s="423"/>
      <c r="N78" s="423"/>
      <c r="O78" s="423"/>
      <c r="P78" s="423"/>
      <c r="Q78" s="423"/>
      <c r="R78" s="423"/>
      <c r="S78" s="423"/>
      <c r="T78" s="423"/>
      <c r="U78" s="423"/>
      <c r="V78" s="148"/>
      <c r="W78" s="148"/>
      <c r="X78" s="148"/>
      <c r="Y78" s="148"/>
      <c r="Z78" s="148"/>
    </row>
    <row r="79" spans="1:30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423"/>
      <c r="K79" s="423"/>
      <c r="L79" s="423"/>
      <c r="M79" s="423"/>
      <c r="N79" s="423"/>
      <c r="O79" s="423"/>
      <c r="P79" s="423"/>
      <c r="Q79" s="423"/>
      <c r="R79" s="423"/>
      <c r="S79" s="423"/>
      <c r="T79" s="423"/>
      <c r="U79" s="423"/>
      <c r="V79" s="148"/>
      <c r="W79" s="148"/>
      <c r="X79" s="148"/>
      <c r="Y79" s="148"/>
      <c r="Z79" s="148"/>
    </row>
    <row r="80" spans="1:30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423"/>
      <c r="K80" s="423"/>
      <c r="L80" s="423"/>
      <c r="M80" s="423"/>
      <c r="N80" s="423"/>
      <c r="O80" s="423"/>
      <c r="P80" s="423"/>
      <c r="Q80" s="423"/>
      <c r="R80" s="423"/>
      <c r="S80" s="423"/>
      <c r="T80" s="423"/>
      <c r="U80" s="423"/>
      <c r="V80" s="148"/>
      <c r="W80" s="148"/>
      <c r="X80" s="148"/>
      <c r="Y80" s="148"/>
      <c r="Z80" s="148"/>
    </row>
    <row r="81" spans="1:26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423"/>
      <c r="K81" s="423"/>
      <c r="L81" s="423"/>
      <c r="M81" s="423"/>
      <c r="N81" s="423"/>
      <c r="O81" s="423"/>
      <c r="P81" s="423"/>
      <c r="Q81" s="423"/>
      <c r="R81" s="423"/>
      <c r="S81" s="423"/>
      <c r="T81" s="423"/>
      <c r="U81" s="423"/>
      <c r="V81" s="148"/>
      <c r="W81" s="148"/>
      <c r="X81" s="148"/>
      <c r="Y81" s="148"/>
      <c r="Z81" s="148"/>
    </row>
    <row r="82" spans="1:26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423"/>
      <c r="K82" s="423"/>
      <c r="L82" s="423"/>
      <c r="M82" s="423"/>
      <c r="N82" s="423"/>
      <c r="O82" s="423"/>
      <c r="P82" s="423"/>
      <c r="Q82" s="423"/>
      <c r="R82" s="423"/>
      <c r="S82" s="423"/>
      <c r="T82" s="423"/>
      <c r="U82" s="423"/>
      <c r="V82" s="148"/>
      <c r="W82" s="148"/>
      <c r="X82" s="148"/>
      <c r="Y82" s="148"/>
      <c r="Z82" s="148"/>
    </row>
    <row r="83" spans="1:26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423"/>
      <c r="K83" s="423"/>
      <c r="L83" s="423"/>
      <c r="M83" s="423"/>
      <c r="N83" s="423"/>
      <c r="O83" s="423"/>
      <c r="P83" s="423"/>
      <c r="Q83" s="423"/>
      <c r="R83" s="423"/>
      <c r="S83" s="423"/>
      <c r="T83" s="423"/>
      <c r="U83" s="423"/>
      <c r="V83" s="148"/>
      <c r="W83" s="148"/>
      <c r="X83" s="148"/>
      <c r="Y83" s="148"/>
      <c r="Z83" s="148"/>
    </row>
    <row r="84" spans="1:26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423"/>
      <c r="K84" s="423"/>
      <c r="L84" s="423"/>
      <c r="M84" s="423"/>
      <c r="N84" s="423"/>
      <c r="O84" s="423"/>
      <c r="P84" s="423"/>
      <c r="Q84" s="423"/>
      <c r="R84" s="423"/>
      <c r="S84" s="423"/>
      <c r="T84" s="423"/>
      <c r="U84" s="423"/>
      <c r="V84" s="148"/>
      <c r="W84" s="148"/>
      <c r="X84" s="148"/>
      <c r="Y84" s="148"/>
      <c r="Z84" s="148"/>
    </row>
    <row r="85" spans="1:26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423"/>
      <c r="K85" s="423"/>
      <c r="L85" s="423"/>
      <c r="M85" s="423"/>
      <c r="N85" s="423"/>
      <c r="O85" s="423"/>
      <c r="P85" s="423"/>
      <c r="Q85" s="423"/>
      <c r="R85" s="423"/>
      <c r="S85" s="423"/>
      <c r="T85" s="423"/>
      <c r="U85" s="423"/>
      <c r="V85" s="148"/>
      <c r="W85" s="148"/>
      <c r="X85" s="148"/>
      <c r="Y85" s="148"/>
      <c r="Z85" s="148"/>
    </row>
    <row r="86" spans="1:26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423"/>
      <c r="K86" s="423"/>
      <c r="L86" s="423"/>
      <c r="M86" s="423"/>
      <c r="N86" s="423"/>
      <c r="O86" s="423"/>
      <c r="P86" s="423"/>
      <c r="Q86" s="423"/>
      <c r="R86" s="423"/>
      <c r="S86" s="423"/>
      <c r="T86" s="423"/>
      <c r="U86" s="423"/>
      <c r="V86" s="148"/>
      <c r="W86" s="148"/>
      <c r="X86" s="148"/>
      <c r="Y86" s="148"/>
      <c r="Z86" s="148"/>
    </row>
    <row r="87" spans="1:26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423"/>
      <c r="K87" s="423"/>
      <c r="L87" s="423"/>
      <c r="M87" s="423"/>
      <c r="N87" s="423"/>
      <c r="O87" s="423"/>
      <c r="P87" s="423"/>
      <c r="Q87" s="423"/>
      <c r="R87" s="423"/>
      <c r="S87" s="423"/>
      <c r="T87" s="423"/>
      <c r="U87" s="423"/>
      <c r="V87" s="148"/>
      <c r="W87" s="148"/>
      <c r="X87" s="148"/>
      <c r="Y87" s="148"/>
      <c r="Z87" s="148"/>
    </row>
    <row r="88" spans="1:26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423"/>
      <c r="K88" s="423"/>
      <c r="L88" s="423"/>
      <c r="M88" s="423"/>
      <c r="N88" s="423"/>
      <c r="O88" s="423"/>
      <c r="P88" s="423"/>
      <c r="Q88" s="423"/>
      <c r="R88" s="423"/>
      <c r="S88" s="423"/>
      <c r="T88" s="423"/>
      <c r="U88" s="423"/>
      <c r="V88" s="148"/>
      <c r="W88" s="148"/>
      <c r="X88" s="148"/>
      <c r="Y88" s="148"/>
      <c r="Z88" s="148"/>
    </row>
    <row r="89" spans="1:26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423"/>
      <c r="K89" s="423"/>
      <c r="L89" s="423"/>
      <c r="M89" s="423"/>
      <c r="N89" s="423"/>
      <c r="O89" s="423"/>
      <c r="P89" s="423"/>
      <c r="Q89" s="423"/>
      <c r="R89" s="423"/>
      <c r="S89" s="423"/>
      <c r="T89" s="423"/>
      <c r="U89" s="423"/>
      <c r="V89" s="148"/>
      <c r="W89" s="148"/>
      <c r="X89" s="148"/>
      <c r="Y89" s="148"/>
      <c r="Z89" s="148"/>
    </row>
    <row r="90" spans="1:26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423"/>
      <c r="K90" s="423"/>
      <c r="L90" s="423"/>
      <c r="M90" s="423"/>
      <c r="N90" s="423"/>
      <c r="O90" s="423"/>
      <c r="P90" s="423"/>
      <c r="Q90" s="423"/>
      <c r="R90" s="423"/>
      <c r="S90" s="423"/>
      <c r="T90" s="423"/>
      <c r="U90" s="423"/>
      <c r="V90" s="148"/>
      <c r="W90" s="148"/>
      <c r="X90" s="148"/>
      <c r="Y90" s="148"/>
      <c r="Z90" s="148"/>
    </row>
    <row r="91" spans="1:26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423"/>
      <c r="K91" s="423"/>
      <c r="L91" s="423"/>
      <c r="M91" s="423"/>
      <c r="N91" s="423"/>
      <c r="O91" s="423"/>
      <c r="P91" s="423"/>
      <c r="Q91" s="423"/>
      <c r="R91" s="423"/>
      <c r="S91" s="423"/>
      <c r="T91" s="423"/>
      <c r="U91" s="423"/>
      <c r="V91" s="148"/>
      <c r="W91" s="148"/>
      <c r="X91" s="148"/>
      <c r="Y91" s="148"/>
      <c r="Z91" s="148"/>
    </row>
    <row r="92" spans="1:26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423"/>
      <c r="K92" s="423"/>
      <c r="L92" s="423"/>
      <c r="M92" s="423"/>
      <c r="N92" s="423"/>
      <c r="O92" s="423"/>
      <c r="P92" s="423"/>
      <c r="Q92" s="423"/>
      <c r="R92" s="423"/>
      <c r="S92" s="423"/>
      <c r="T92" s="423"/>
      <c r="U92" s="423"/>
      <c r="V92" s="148"/>
      <c r="W92" s="148"/>
      <c r="X92" s="148"/>
      <c r="Y92" s="148"/>
      <c r="Z92" s="148"/>
    </row>
    <row r="93" spans="1:26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423"/>
      <c r="K93" s="423"/>
      <c r="L93" s="423"/>
      <c r="M93" s="423"/>
      <c r="N93" s="423"/>
      <c r="O93" s="423"/>
      <c r="P93" s="423"/>
      <c r="Q93" s="423"/>
      <c r="R93" s="423"/>
      <c r="S93" s="423"/>
      <c r="T93" s="423"/>
      <c r="U93" s="423"/>
      <c r="V93" s="148"/>
      <c r="W93" s="148"/>
      <c r="X93" s="148"/>
      <c r="Y93" s="148"/>
      <c r="Z93" s="148"/>
    </row>
    <row r="94" spans="1:26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423"/>
      <c r="K94" s="423"/>
      <c r="L94" s="423"/>
      <c r="M94" s="423"/>
      <c r="N94" s="423"/>
      <c r="O94" s="423"/>
      <c r="P94" s="423"/>
      <c r="Q94" s="423"/>
      <c r="R94" s="423"/>
      <c r="S94" s="423"/>
      <c r="T94" s="423"/>
      <c r="U94" s="423"/>
      <c r="V94" s="148"/>
      <c r="W94" s="148"/>
      <c r="X94" s="148"/>
      <c r="Y94" s="148"/>
      <c r="Z94" s="148"/>
    </row>
    <row r="95" spans="1:26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423"/>
      <c r="K95" s="423"/>
      <c r="L95" s="423"/>
      <c r="M95" s="423"/>
      <c r="N95" s="423"/>
      <c r="O95" s="423"/>
      <c r="P95" s="423"/>
      <c r="Q95" s="423"/>
      <c r="R95" s="423"/>
      <c r="S95" s="423"/>
      <c r="T95" s="423"/>
      <c r="U95" s="423"/>
      <c r="V95" s="148"/>
      <c r="W95" s="148"/>
      <c r="X95" s="148"/>
      <c r="Y95" s="148"/>
      <c r="Z95" s="148"/>
    </row>
    <row r="96" spans="1:26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423"/>
      <c r="K96" s="423"/>
      <c r="L96" s="423"/>
      <c r="M96" s="423"/>
      <c r="N96" s="423"/>
      <c r="O96" s="423"/>
      <c r="P96" s="423"/>
      <c r="Q96" s="423"/>
      <c r="R96" s="423"/>
      <c r="S96" s="423"/>
      <c r="T96" s="423"/>
      <c r="U96" s="423"/>
      <c r="V96" s="148"/>
      <c r="W96" s="148"/>
      <c r="X96" s="148"/>
      <c r="Y96" s="148"/>
      <c r="Z96" s="148"/>
    </row>
    <row r="97" spans="1:26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423"/>
      <c r="K97" s="423"/>
      <c r="L97" s="423"/>
      <c r="M97" s="423"/>
      <c r="N97" s="423"/>
      <c r="O97" s="423"/>
      <c r="P97" s="423"/>
      <c r="Q97" s="423"/>
      <c r="R97" s="423"/>
      <c r="S97" s="423"/>
      <c r="T97" s="423"/>
      <c r="U97" s="423"/>
      <c r="V97" s="148"/>
      <c r="W97" s="148"/>
      <c r="X97" s="148"/>
      <c r="Y97" s="148"/>
      <c r="Z97" s="148"/>
    </row>
    <row r="98" spans="1:26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423"/>
      <c r="K98" s="423"/>
      <c r="L98" s="423"/>
      <c r="M98" s="423"/>
      <c r="N98" s="423"/>
      <c r="O98" s="423"/>
      <c r="P98" s="423"/>
      <c r="Q98" s="423"/>
      <c r="R98" s="423"/>
      <c r="S98" s="423"/>
      <c r="T98" s="423"/>
      <c r="U98" s="423"/>
      <c r="V98" s="148"/>
      <c r="W98" s="148"/>
      <c r="X98" s="148"/>
      <c r="Y98" s="148"/>
      <c r="Z98" s="148"/>
    </row>
    <row r="99" spans="1:26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423"/>
      <c r="K99" s="423"/>
      <c r="L99" s="423"/>
      <c r="M99" s="423"/>
      <c r="N99" s="423"/>
      <c r="O99" s="423"/>
      <c r="P99" s="423"/>
      <c r="Q99" s="423"/>
      <c r="R99" s="423"/>
      <c r="S99" s="423"/>
      <c r="T99" s="423"/>
      <c r="U99" s="423"/>
      <c r="V99" s="148"/>
      <c r="W99" s="148"/>
      <c r="X99" s="148"/>
      <c r="Y99" s="148"/>
      <c r="Z99" s="148"/>
    </row>
    <row r="100" spans="1:26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423"/>
      <c r="K100" s="423"/>
      <c r="L100" s="423"/>
      <c r="M100" s="423"/>
      <c r="N100" s="423"/>
      <c r="O100" s="423"/>
      <c r="P100" s="423"/>
      <c r="Q100" s="423"/>
      <c r="R100" s="423"/>
      <c r="S100" s="423"/>
      <c r="T100" s="423"/>
      <c r="U100" s="423"/>
      <c r="V100" s="148"/>
      <c r="W100" s="148"/>
      <c r="X100" s="148"/>
      <c r="Y100" s="148"/>
      <c r="Z100" s="148"/>
    </row>
    <row r="101" spans="1:26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423"/>
      <c r="K101" s="423"/>
      <c r="L101" s="423"/>
      <c r="M101" s="423"/>
      <c r="N101" s="423"/>
      <c r="O101" s="423"/>
      <c r="P101" s="423"/>
      <c r="Q101" s="423"/>
      <c r="R101" s="423"/>
      <c r="S101" s="423"/>
      <c r="T101" s="423"/>
      <c r="U101" s="423"/>
      <c r="V101" s="148"/>
      <c r="W101" s="148"/>
      <c r="X101" s="148"/>
      <c r="Y101" s="148"/>
      <c r="Z101" s="148"/>
    </row>
    <row r="102" spans="1:26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423"/>
      <c r="K102" s="423"/>
      <c r="L102" s="423"/>
      <c r="M102" s="423"/>
      <c r="N102" s="423"/>
      <c r="O102" s="423"/>
      <c r="P102" s="423"/>
      <c r="Q102" s="423"/>
      <c r="R102" s="423"/>
      <c r="S102" s="423"/>
      <c r="T102" s="423"/>
      <c r="U102" s="423"/>
      <c r="V102" s="148"/>
      <c r="W102" s="148"/>
      <c r="X102" s="148"/>
      <c r="Y102" s="148"/>
      <c r="Z102" s="148"/>
    </row>
    <row r="103" spans="1:26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423"/>
      <c r="K103" s="423"/>
      <c r="L103" s="423"/>
      <c r="M103" s="423"/>
      <c r="N103" s="423"/>
      <c r="O103" s="423"/>
      <c r="P103" s="423"/>
      <c r="Q103" s="423"/>
      <c r="R103" s="423"/>
      <c r="S103" s="423"/>
      <c r="T103" s="423"/>
      <c r="U103" s="423"/>
      <c r="V103" s="148"/>
      <c r="W103" s="148"/>
      <c r="X103" s="148"/>
      <c r="Y103" s="148"/>
      <c r="Z103" s="148"/>
    </row>
    <row r="104" spans="1:26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423"/>
      <c r="K104" s="423"/>
      <c r="L104" s="423"/>
      <c r="M104" s="423"/>
      <c r="N104" s="423"/>
      <c r="O104" s="423"/>
      <c r="P104" s="423"/>
      <c r="Q104" s="423"/>
      <c r="R104" s="423"/>
      <c r="S104" s="423"/>
      <c r="T104" s="423"/>
      <c r="U104" s="423"/>
      <c r="V104" s="148"/>
      <c r="W104" s="148"/>
      <c r="X104" s="148"/>
      <c r="Y104" s="148"/>
      <c r="Z104" s="148"/>
    </row>
    <row r="105" spans="1:26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423"/>
      <c r="K105" s="423"/>
      <c r="L105" s="423"/>
      <c r="M105" s="423"/>
      <c r="N105" s="423"/>
      <c r="O105" s="423"/>
      <c r="P105" s="423"/>
      <c r="Q105" s="423"/>
      <c r="R105" s="423"/>
      <c r="S105" s="423"/>
      <c r="T105" s="423"/>
      <c r="U105" s="423"/>
      <c r="V105" s="148"/>
      <c r="W105" s="148"/>
      <c r="X105" s="148"/>
      <c r="Y105" s="148"/>
      <c r="Z105" s="148"/>
    </row>
    <row r="106" spans="1:26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423"/>
      <c r="K106" s="423"/>
      <c r="L106" s="423"/>
      <c r="M106" s="423"/>
      <c r="N106" s="423"/>
      <c r="O106" s="423"/>
      <c r="P106" s="423"/>
      <c r="Q106" s="423"/>
      <c r="R106" s="423"/>
      <c r="S106" s="423"/>
      <c r="T106" s="423"/>
      <c r="U106" s="423"/>
      <c r="V106" s="148"/>
      <c r="W106" s="148"/>
      <c r="X106" s="148"/>
      <c r="Y106" s="148"/>
      <c r="Z106" s="148"/>
    </row>
    <row r="107" spans="1:26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423"/>
      <c r="K107" s="423"/>
      <c r="L107" s="423"/>
      <c r="M107" s="423"/>
      <c r="N107" s="423"/>
      <c r="O107" s="423"/>
      <c r="P107" s="423"/>
      <c r="Q107" s="423"/>
      <c r="R107" s="423"/>
      <c r="S107" s="423"/>
      <c r="T107" s="423"/>
      <c r="U107" s="423"/>
      <c r="V107" s="148"/>
      <c r="W107" s="148"/>
      <c r="X107" s="148"/>
      <c r="Y107" s="148"/>
      <c r="Z107" s="148"/>
    </row>
    <row r="108" spans="1:26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423"/>
      <c r="K108" s="423"/>
      <c r="L108" s="423"/>
      <c r="M108" s="423"/>
      <c r="N108" s="423"/>
      <c r="O108" s="423"/>
      <c r="P108" s="423"/>
      <c r="Q108" s="423"/>
      <c r="R108" s="423"/>
      <c r="S108" s="423"/>
      <c r="T108" s="423"/>
      <c r="U108" s="423"/>
      <c r="V108" s="148"/>
      <c r="W108" s="148"/>
      <c r="X108" s="148"/>
      <c r="Y108" s="148"/>
      <c r="Z108" s="148"/>
    </row>
    <row r="109" spans="1:26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423"/>
      <c r="K109" s="423"/>
      <c r="L109" s="423"/>
      <c r="M109" s="423"/>
      <c r="N109" s="423"/>
      <c r="O109" s="423"/>
      <c r="P109" s="423"/>
      <c r="Q109" s="423"/>
      <c r="R109" s="423"/>
      <c r="S109" s="423"/>
      <c r="T109" s="423"/>
      <c r="U109" s="423"/>
      <c r="V109" s="148"/>
      <c r="W109" s="148"/>
      <c r="X109" s="148"/>
      <c r="Y109" s="148"/>
      <c r="Z109" s="148"/>
    </row>
    <row r="110" spans="1:26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423"/>
      <c r="K110" s="423"/>
      <c r="L110" s="423"/>
      <c r="M110" s="423"/>
      <c r="N110" s="423"/>
      <c r="O110" s="423"/>
      <c r="P110" s="423"/>
      <c r="Q110" s="423"/>
      <c r="R110" s="423"/>
      <c r="S110" s="423"/>
      <c r="T110" s="423"/>
      <c r="U110" s="423"/>
      <c r="V110" s="148"/>
      <c r="W110" s="148"/>
      <c r="X110" s="148"/>
      <c r="Y110" s="148"/>
      <c r="Z110" s="148"/>
    </row>
    <row r="111" spans="1:26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423"/>
      <c r="K111" s="423"/>
      <c r="L111" s="423"/>
      <c r="M111" s="423"/>
      <c r="N111" s="423"/>
      <c r="O111" s="423"/>
      <c r="P111" s="423"/>
      <c r="Q111" s="423"/>
      <c r="R111" s="423"/>
      <c r="S111" s="423"/>
      <c r="T111" s="423"/>
      <c r="U111" s="423"/>
      <c r="V111" s="148"/>
      <c r="W111" s="148"/>
      <c r="X111" s="148"/>
      <c r="Y111" s="148"/>
      <c r="Z111" s="148"/>
    </row>
    <row r="112" spans="1:26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423"/>
      <c r="K112" s="423"/>
      <c r="L112" s="423"/>
      <c r="M112" s="423"/>
      <c r="N112" s="423"/>
      <c r="O112" s="423"/>
      <c r="P112" s="423"/>
      <c r="Q112" s="423"/>
      <c r="R112" s="423"/>
      <c r="S112" s="423"/>
      <c r="T112" s="423"/>
      <c r="U112" s="423"/>
      <c r="V112" s="148"/>
      <c r="W112" s="148"/>
      <c r="X112" s="148"/>
      <c r="Y112" s="148"/>
      <c r="Z112" s="148"/>
    </row>
    <row r="113" spans="1:26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423"/>
      <c r="K113" s="423"/>
      <c r="L113" s="423"/>
      <c r="M113" s="423"/>
      <c r="N113" s="423"/>
      <c r="O113" s="423"/>
      <c r="P113" s="423"/>
      <c r="Q113" s="423"/>
      <c r="R113" s="423"/>
      <c r="S113" s="423"/>
      <c r="T113" s="423"/>
      <c r="U113" s="423"/>
      <c r="V113" s="148"/>
      <c r="W113" s="148"/>
      <c r="X113" s="148"/>
      <c r="Y113" s="148"/>
      <c r="Z113" s="148"/>
    </row>
    <row r="114" spans="1:26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423"/>
      <c r="K114" s="423"/>
      <c r="L114" s="423"/>
      <c r="M114" s="423"/>
      <c r="N114" s="423"/>
      <c r="O114" s="423"/>
      <c r="P114" s="423"/>
      <c r="Q114" s="423"/>
      <c r="R114" s="423"/>
      <c r="S114" s="423"/>
      <c r="T114" s="423"/>
      <c r="U114" s="423"/>
      <c r="V114" s="148"/>
      <c r="W114" s="148"/>
      <c r="X114" s="148"/>
      <c r="Y114" s="148"/>
      <c r="Z114" s="148"/>
    </row>
    <row r="115" spans="1:26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423"/>
      <c r="K115" s="423"/>
      <c r="L115" s="423"/>
      <c r="M115" s="423"/>
      <c r="N115" s="423"/>
      <c r="O115" s="423"/>
      <c r="P115" s="423"/>
      <c r="Q115" s="423"/>
      <c r="R115" s="423"/>
      <c r="S115" s="423"/>
      <c r="T115" s="423"/>
      <c r="U115" s="423"/>
      <c r="V115" s="148"/>
      <c r="W115" s="148"/>
      <c r="X115" s="148"/>
      <c r="Y115" s="148"/>
      <c r="Z115" s="148"/>
    </row>
    <row r="116" spans="1:26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423"/>
      <c r="K116" s="423"/>
      <c r="L116" s="423"/>
      <c r="M116" s="423"/>
      <c r="N116" s="423"/>
      <c r="O116" s="423"/>
      <c r="P116" s="423"/>
      <c r="Q116" s="423"/>
      <c r="R116" s="423"/>
      <c r="S116" s="423"/>
      <c r="T116" s="423"/>
      <c r="U116" s="423"/>
      <c r="V116" s="148"/>
      <c r="W116" s="148"/>
      <c r="X116" s="148"/>
      <c r="Y116" s="148"/>
      <c r="Z116" s="148"/>
    </row>
    <row r="117" spans="1:26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423"/>
      <c r="K117" s="423"/>
      <c r="L117" s="423"/>
      <c r="M117" s="423"/>
      <c r="N117" s="423"/>
      <c r="O117" s="423"/>
      <c r="P117" s="423"/>
      <c r="Q117" s="423"/>
      <c r="R117" s="423"/>
      <c r="S117" s="423"/>
      <c r="T117" s="423"/>
      <c r="U117" s="423"/>
      <c r="V117" s="148"/>
      <c r="W117" s="148"/>
      <c r="X117" s="148"/>
      <c r="Y117" s="148"/>
      <c r="Z117" s="148"/>
    </row>
    <row r="118" spans="1:26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423"/>
      <c r="K118" s="423"/>
      <c r="L118" s="423"/>
      <c r="M118" s="423"/>
      <c r="N118" s="423"/>
      <c r="O118" s="423"/>
      <c r="P118" s="423"/>
      <c r="Q118" s="423"/>
      <c r="R118" s="423"/>
      <c r="S118" s="423"/>
      <c r="T118" s="423"/>
      <c r="U118" s="423"/>
      <c r="V118" s="148"/>
      <c r="W118" s="148"/>
      <c r="X118" s="148"/>
      <c r="Y118" s="148"/>
      <c r="Z118" s="148"/>
    </row>
    <row r="119" spans="1:26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423"/>
      <c r="K119" s="423"/>
      <c r="L119" s="423"/>
      <c r="M119" s="423"/>
      <c r="N119" s="423"/>
      <c r="O119" s="423"/>
      <c r="P119" s="423"/>
      <c r="Q119" s="423"/>
      <c r="R119" s="423"/>
      <c r="S119" s="423"/>
      <c r="T119" s="423"/>
      <c r="U119" s="423"/>
      <c r="V119" s="148"/>
      <c r="W119" s="148"/>
      <c r="X119" s="148"/>
      <c r="Y119" s="148"/>
      <c r="Z119" s="148"/>
    </row>
    <row r="120" spans="1:26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423"/>
      <c r="K120" s="423"/>
      <c r="L120" s="423"/>
      <c r="M120" s="423"/>
      <c r="N120" s="423"/>
      <c r="O120" s="423"/>
      <c r="P120" s="423"/>
      <c r="Q120" s="423"/>
      <c r="R120" s="423"/>
      <c r="S120" s="423"/>
      <c r="T120" s="423"/>
      <c r="U120" s="423"/>
      <c r="V120" s="148"/>
      <c r="W120" s="148"/>
      <c r="X120" s="148"/>
      <c r="Y120" s="148"/>
      <c r="Z120" s="148"/>
    </row>
    <row r="121" spans="1:26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423"/>
      <c r="K121" s="423"/>
      <c r="L121" s="423"/>
      <c r="M121" s="423"/>
      <c r="N121" s="423"/>
      <c r="O121" s="423"/>
      <c r="P121" s="423"/>
      <c r="Q121" s="423"/>
      <c r="R121" s="423"/>
      <c r="S121" s="423"/>
      <c r="T121" s="423"/>
      <c r="U121" s="423"/>
      <c r="V121" s="148"/>
      <c r="W121" s="148"/>
      <c r="X121" s="148"/>
      <c r="Y121" s="148"/>
      <c r="Z121" s="148"/>
    </row>
    <row r="122" spans="1:26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423"/>
      <c r="K122" s="423"/>
      <c r="L122" s="423"/>
      <c r="M122" s="423"/>
      <c r="N122" s="423"/>
      <c r="O122" s="423"/>
      <c r="P122" s="423"/>
      <c r="Q122" s="423"/>
      <c r="R122" s="423"/>
      <c r="S122" s="423"/>
      <c r="T122" s="423"/>
      <c r="U122" s="423"/>
      <c r="V122" s="148"/>
      <c r="W122" s="148"/>
      <c r="X122" s="148"/>
      <c r="Y122" s="148"/>
      <c r="Z122" s="148"/>
    </row>
    <row r="123" spans="1:26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423"/>
      <c r="K123" s="423"/>
      <c r="L123" s="423"/>
      <c r="M123" s="423"/>
      <c r="N123" s="423"/>
      <c r="O123" s="423"/>
      <c r="P123" s="423"/>
      <c r="Q123" s="423"/>
      <c r="R123" s="423"/>
      <c r="S123" s="423"/>
      <c r="T123" s="423"/>
      <c r="U123" s="423"/>
      <c r="V123" s="148"/>
      <c r="W123" s="148"/>
      <c r="X123" s="148"/>
      <c r="Y123" s="148"/>
      <c r="Z123" s="148"/>
    </row>
    <row r="124" spans="1:26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423"/>
      <c r="K124" s="423"/>
      <c r="L124" s="423"/>
      <c r="M124" s="423"/>
      <c r="N124" s="423"/>
      <c r="O124" s="423"/>
      <c r="P124" s="423"/>
      <c r="Q124" s="423"/>
      <c r="R124" s="423"/>
      <c r="S124" s="423"/>
      <c r="T124" s="423"/>
      <c r="U124" s="423"/>
      <c r="V124" s="148"/>
      <c r="W124" s="148"/>
      <c r="X124" s="148"/>
      <c r="Y124" s="148"/>
      <c r="Z124" s="148"/>
    </row>
    <row r="125" spans="1:26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423"/>
      <c r="K125" s="423"/>
      <c r="L125" s="423"/>
      <c r="M125" s="423"/>
      <c r="N125" s="423"/>
      <c r="O125" s="423"/>
      <c r="P125" s="423"/>
      <c r="Q125" s="423"/>
      <c r="R125" s="423"/>
      <c r="S125" s="423"/>
      <c r="T125" s="423"/>
      <c r="U125" s="423"/>
      <c r="V125" s="148"/>
      <c r="W125" s="148"/>
      <c r="X125" s="148"/>
      <c r="Y125" s="148"/>
      <c r="Z125" s="148"/>
    </row>
    <row r="126" spans="1:26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423"/>
      <c r="K126" s="423"/>
      <c r="L126" s="423"/>
      <c r="M126" s="423"/>
      <c r="N126" s="423"/>
      <c r="O126" s="423"/>
      <c r="P126" s="423"/>
      <c r="Q126" s="423"/>
      <c r="R126" s="423"/>
      <c r="S126" s="423"/>
      <c r="T126" s="423"/>
      <c r="U126" s="423"/>
      <c r="V126" s="148"/>
      <c r="W126" s="148"/>
      <c r="X126" s="148"/>
      <c r="Y126" s="148"/>
      <c r="Z126" s="148"/>
    </row>
    <row r="127" spans="1:26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423"/>
      <c r="K127" s="423"/>
      <c r="L127" s="423"/>
      <c r="M127" s="423"/>
      <c r="N127" s="423"/>
      <c r="O127" s="423"/>
      <c r="P127" s="423"/>
      <c r="Q127" s="423"/>
      <c r="R127" s="423"/>
      <c r="S127" s="423"/>
      <c r="T127" s="423"/>
      <c r="U127" s="423"/>
      <c r="V127" s="148"/>
      <c r="W127" s="148"/>
      <c r="X127" s="148"/>
      <c r="Y127" s="148"/>
      <c r="Z127" s="148"/>
    </row>
    <row r="128" spans="1:26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423"/>
      <c r="K128" s="423"/>
      <c r="L128" s="423"/>
      <c r="M128" s="423"/>
      <c r="N128" s="423"/>
      <c r="O128" s="423"/>
      <c r="P128" s="423"/>
      <c r="Q128" s="423"/>
      <c r="R128" s="423"/>
      <c r="S128" s="423"/>
      <c r="T128" s="423"/>
      <c r="U128" s="423"/>
      <c r="V128" s="148"/>
      <c r="W128" s="148"/>
      <c r="X128" s="148"/>
      <c r="Y128" s="148"/>
      <c r="Z128" s="148"/>
    </row>
    <row r="129" spans="1:26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423"/>
      <c r="K129" s="423"/>
      <c r="L129" s="423"/>
      <c r="M129" s="423"/>
      <c r="N129" s="423"/>
      <c r="O129" s="423"/>
      <c r="P129" s="423"/>
      <c r="Q129" s="423"/>
      <c r="R129" s="423"/>
      <c r="S129" s="423"/>
      <c r="T129" s="423"/>
      <c r="U129" s="423"/>
      <c r="V129" s="148"/>
      <c r="W129" s="148"/>
      <c r="X129" s="148"/>
      <c r="Y129" s="148"/>
      <c r="Z129" s="148"/>
    </row>
    <row r="130" spans="1:26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423"/>
      <c r="K130" s="423"/>
      <c r="L130" s="423"/>
      <c r="M130" s="423"/>
      <c r="N130" s="423"/>
      <c r="O130" s="423"/>
      <c r="P130" s="423"/>
      <c r="Q130" s="423"/>
      <c r="R130" s="423"/>
      <c r="S130" s="423"/>
      <c r="T130" s="423"/>
      <c r="U130" s="423"/>
      <c r="V130" s="148"/>
      <c r="W130" s="148"/>
      <c r="X130" s="148"/>
      <c r="Y130" s="148"/>
      <c r="Z130" s="148"/>
    </row>
    <row r="131" spans="1:26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423"/>
      <c r="K131" s="423"/>
      <c r="L131" s="423"/>
      <c r="M131" s="423"/>
      <c r="N131" s="423"/>
      <c r="O131" s="423"/>
      <c r="P131" s="423"/>
      <c r="Q131" s="423"/>
      <c r="R131" s="423"/>
      <c r="S131" s="423"/>
      <c r="T131" s="423"/>
      <c r="U131" s="423"/>
      <c r="V131" s="148"/>
      <c r="W131" s="148"/>
      <c r="X131" s="148"/>
      <c r="Y131" s="148"/>
      <c r="Z131" s="148"/>
    </row>
    <row r="132" spans="1:26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423"/>
      <c r="K132" s="423"/>
      <c r="L132" s="423"/>
      <c r="M132" s="423"/>
      <c r="N132" s="423"/>
      <c r="O132" s="423"/>
      <c r="P132" s="423"/>
      <c r="Q132" s="423"/>
      <c r="R132" s="423"/>
      <c r="S132" s="423"/>
      <c r="T132" s="423"/>
      <c r="U132" s="423"/>
      <c r="V132" s="148"/>
      <c r="W132" s="148"/>
      <c r="X132" s="148"/>
      <c r="Y132" s="148"/>
      <c r="Z132" s="148"/>
    </row>
    <row r="133" spans="1:26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423"/>
      <c r="K133" s="423"/>
      <c r="L133" s="423"/>
      <c r="M133" s="423"/>
      <c r="N133" s="423"/>
      <c r="O133" s="423"/>
      <c r="P133" s="423"/>
      <c r="Q133" s="423"/>
      <c r="R133" s="423"/>
      <c r="S133" s="423"/>
      <c r="T133" s="423"/>
      <c r="U133" s="423"/>
      <c r="V133" s="148"/>
      <c r="W133" s="148"/>
      <c r="X133" s="148"/>
      <c r="Y133" s="148"/>
      <c r="Z133" s="148"/>
    </row>
    <row r="134" spans="1:26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423"/>
      <c r="K134" s="423"/>
      <c r="L134" s="423"/>
      <c r="M134" s="423"/>
      <c r="N134" s="423"/>
      <c r="O134" s="423"/>
      <c r="P134" s="423"/>
      <c r="Q134" s="423"/>
      <c r="R134" s="423"/>
      <c r="S134" s="423"/>
      <c r="T134" s="423"/>
      <c r="U134" s="423"/>
      <c r="V134" s="148"/>
      <c r="W134" s="148"/>
      <c r="X134" s="148"/>
      <c r="Y134" s="148"/>
      <c r="Z134" s="148"/>
    </row>
    <row r="135" spans="1:26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423"/>
      <c r="K135" s="423"/>
      <c r="L135" s="423"/>
      <c r="M135" s="423"/>
      <c r="N135" s="423"/>
      <c r="O135" s="423"/>
      <c r="P135" s="423"/>
      <c r="Q135" s="423"/>
      <c r="R135" s="423"/>
      <c r="S135" s="423"/>
      <c r="T135" s="423"/>
      <c r="U135" s="423"/>
      <c r="V135" s="148"/>
      <c r="W135" s="148"/>
      <c r="X135" s="148"/>
      <c r="Y135" s="148"/>
      <c r="Z135" s="148"/>
    </row>
    <row r="136" spans="1:26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423"/>
      <c r="K136" s="423"/>
      <c r="L136" s="423"/>
      <c r="M136" s="423"/>
      <c r="N136" s="423"/>
      <c r="O136" s="423"/>
      <c r="P136" s="423"/>
      <c r="Q136" s="423"/>
      <c r="R136" s="423"/>
      <c r="S136" s="423"/>
      <c r="T136" s="423"/>
      <c r="U136" s="423"/>
      <c r="V136" s="148"/>
      <c r="W136" s="148"/>
      <c r="X136" s="148"/>
      <c r="Y136" s="148"/>
      <c r="Z136" s="148"/>
    </row>
    <row r="137" spans="1:26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423"/>
      <c r="K137" s="423"/>
      <c r="L137" s="423"/>
      <c r="M137" s="423"/>
      <c r="N137" s="423"/>
      <c r="O137" s="423"/>
      <c r="P137" s="423"/>
      <c r="Q137" s="423"/>
      <c r="R137" s="423"/>
      <c r="S137" s="423"/>
      <c r="T137" s="423"/>
      <c r="U137" s="423"/>
      <c r="V137" s="148"/>
      <c r="W137" s="148"/>
      <c r="X137" s="148"/>
      <c r="Y137" s="148"/>
      <c r="Z137" s="148"/>
    </row>
    <row r="138" spans="1:26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423"/>
      <c r="K138" s="423"/>
      <c r="L138" s="423"/>
      <c r="M138" s="423"/>
      <c r="N138" s="423"/>
      <c r="O138" s="423"/>
      <c r="P138" s="423"/>
      <c r="Q138" s="423"/>
      <c r="R138" s="423"/>
      <c r="S138" s="423"/>
      <c r="T138" s="423"/>
      <c r="U138" s="423"/>
      <c r="V138" s="148"/>
      <c r="W138" s="148"/>
      <c r="X138" s="148"/>
      <c r="Y138" s="148"/>
      <c r="Z138" s="148"/>
    </row>
    <row r="139" spans="1:26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423"/>
      <c r="K139" s="423"/>
      <c r="L139" s="423"/>
      <c r="M139" s="423"/>
      <c r="N139" s="423"/>
      <c r="O139" s="423"/>
      <c r="P139" s="423"/>
      <c r="Q139" s="423"/>
      <c r="R139" s="423"/>
      <c r="S139" s="423"/>
      <c r="T139" s="423"/>
      <c r="U139" s="423"/>
      <c r="V139" s="148"/>
      <c r="W139" s="148"/>
      <c r="X139" s="148"/>
      <c r="Y139" s="148"/>
      <c r="Z139" s="148"/>
    </row>
    <row r="140" spans="1:26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423"/>
      <c r="K140" s="423"/>
      <c r="L140" s="423"/>
      <c r="M140" s="423"/>
      <c r="N140" s="423"/>
      <c r="O140" s="423"/>
      <c r="P140" s="423"/>
      <c r="Q140" s="423"/>
      <c r="R140" s="423"/>
      <c r="S140" s="423"/>
      <c r="T140" s="423"/>
      <c r="U140" s="423"/>
      <c r="V140" s="148"/>
      <c r="W140" s="148"/>
      <c r="X140" s="148"/>
      <c r="Y140" s="148"/>
      <c r="Z140" s="148"/>
    </row>
    <row r="141" spans="1:26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423"/>
      <c r="K141" s="423"/>
      <c r="L141" s="423"/>
      <c r="M141" s="423"/>
      <c r="N141" s="423"/>
      <c r="O141" s="423"/>
      <c r="P141" s="423"/>
      <c r="Q141" s="423"/>
      <c r="R141" s="423"/>
      <c r="S141" s="423"/>
      <c r="T141" s="423"/>
      <c r="U141" s="423"/>
      <c r="V141" s="148"/>
      <c r="W141" s="148"/>
      <c r="X141" s="148"/>
      <c r="Y141" s="148"/>
      <c r="Z141" s="148"/>
    </row>
    <row r="142" spans="1:26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423"/>
      <c r="K142" s="423"/>
      <c r="L142" s="423"/>
      <c r="M142" s="423"/>
      <c r="N142" s="423"/>
      <c r="O142" s="423"/>
      <c r="P142" s="423"/>
      <c r="Q142" s="423"/>
      <c r="R142" s="423"/>
      <c r="S142" s="423"/>
      <c r="T142" s="423"/>
      <c r="U142" s="423"/>
      <c r="V142" s="148"/>
      <c r="W142" s="148"/>
      <c r="X142" s="148"/>
      <c r="Y142" s="148"/>
      <c r="Z142" s="148"/>
    </row>
    <row r="143" spans="1:26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423"/>
      <c r="K143" s="423"/>
      <c r="L143" s="423"/>
      <c r="M143" s="423"/>
      <c r="N143" s="423"/>
      <c r="O143" s="423"/>
      <c r="P143" s="423"/>
      <c r="Q143" s="423"/>
      <c r="R143" s="423"/>
      <c r="S143" s="423"/>
      <c r="T143" s="423"/>
      <c r="U143" s="423"/>
      <c r="V143" s="148"/>
      <c r="W143" s="148"/>
      <c r="X143" s="148"/>
      <c r="Y143" s="148"/>
      <c r="Z143" s="148"/>
    </row>
    <row r="144" spans="1:26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423"/>
      <c r="K144" s="423"/>
      <c r="L144" s="423"/>
      <c r="M144" s="423"/>
      <c r="N144" s="423"/>
      <c r="O144" s="423"/>
      <c r="P144" s="423"/>
      <c r="Q144" s="423"/>
      <c r="R144" s="423"/>
      <c r="S144" s="423"/>
      <c r="T144" s="423"/>
      <c r="U144" s="423"/>
      <c r="V144" s="148"/>
      <c r="W144" s="148"/>
      <c r="X144" s="148"/>
      <c r="Y144" s="148"/>
      <c r="Z144" s="148"/>
    </row>
    <row r="145" spans="1:26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423"/>
      <c r="K145" s="423"/>
      <c r="L145" s="423"/>
      <c r="M145" s="423"/>
      <c r="N145" s="423"/>
      <c r="O145" s="423"/>
      <c r="P145" s="423"/>
      <c r="Q145" s="423"/>
      <c r="R145" s="423"/>
      <c r="S145" s="423"/>
      <c r="T145" s="423"/>
      <c r="U145" s="423"/>
      <c r="V145" s="148"/>
      <c r="W145" s="148"/>
      <c r="X145" s="148"/>
      <c r="Y145" s="148"/>
      <c r="Z145" s="148"/>
    </row>
    <row r="146" spans="1:26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423"/>
      <c r="K146" s="423"/>
      <c r="L146" s="423"/>
      <c r="M146" s="423"/>
      <c r="N146" s="423"/>
      <c r="O146" s="423"/>
      <c r="P146" s="423"/>
      <c r="Q146" s="423"/>
      <c r="R146" s="423"/>
      <c r="S146" s="423"/>
      <c r="T146" s="423"/>
      <c r="U146" s="423"/>
      <c r="V146" s="148"/>
      <c r="W146" s="148"/>
      <c r="X146" s="148"/>
      <c r="Y146" s="148"/>
      <c r="Z146" s="148"/>
    </row>
    <row r="147" spans="1:26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423"/>
      <c r="K147" s="423"/>
      <c r="L147" s="423"/>
      <c r="M147" s="423"/>
      <c r="N147" s="423"/>
      <c r="O147" s="423"/>
      <c r="P147" s="423"/>
      <c r="Q147" s="423"/>
      <c r="R147" s="423"/>
      <c r="S147" s="423"/>
      <c r="T147" s="423"/>
      <c r="U147" s="423"/>
      <c r="V147" s="148"/>
      <c r="W147" s="148"/>
      <c r="X147" s="148"/>
      <c r="Y147" s="148"/>
      <c r="Z147" s="148"/>
    </row>
    <row r="148" spans="1:26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423"/>
      <c r="K148" s="423"/>
      <c r="L148" s="423"/>
      <c r="M148" s="423"/>
      <c r="N148" s="423"/>
      <c r="O148" s="423"/>
      <c r="P148" s="423"/>
      <c r="Q148" s="423"/>
      <c r="R148" s="423"/>
      <c r="S148" s="423"/>
      <c r="T148" s="423"/>
      <c r="U148" s="423"/>
      <c r="V148" s="148"/>
      <c r="W148" s="148"/>
      <c r="X148" s="148"/>
      <c r="Y148" s="148"/>
      <c r="Z148" s="148"/>
    </row>
    <row r="149" spans="1:26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423"/>
      <c r="K149" s="423"/>
      <c r="L149" s="423"/>
      <c r="M149" s="423"/>
      <c r="N149" s="423"/>
      <c r="O149" s="423"/>
      <c r="P149" s="423"/>
      <c r="Q149" s="423"/>
      <c r="R149" s="423"/>
      <c r="S149" s="423"/>
      <c r="T149" s="423"/>
      <c r="U149" s="423"/>
      <c r="V149" s="148"/>
      <c r="W149" s="148"/>
      <c r="X149" s="148"/>
      <c r="Y149" s="148"/>
      <c r="Z149" s="148"/>
    </row>
    <row r="150" spans="1:26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423"/>
      <c r="K150" s="423"/>
      <c r="L150" s="423"/>
      <c r="M150" s="423"/>
      <c r="N150" s="423"/>
      <c r="O150" s="423"/>
      <c r="P150" s="423"/>
      <c r="Q150" s="423"/>
      <c r="R150" s="423"/>
      <c r="S150" s="423"/>
      <c r="T150" s="423"/>
      <c r="U150" s="423"/>
      <c r="V150" s="148"/>
      <c r="W150" s="148"/>
      <c r="X150" s="148"/>
      <c r="Y150" s="148"/>
      <c r="Z150" s="148"/>
    </row>
    <row r="151" spans="1:26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423"/>
      <c r="K151" s="423"/>
      <c r="L151" s="423"/>
      <c r="M151" s="423"/>
      <c r="N151" s="423"/>
      <c r="O151" s="423"/>
      <c r="P151" s="423"/>
      <c r="Q151" s="423"/>
      <c r="R151" s="423"/>
      <c r="S151" s="423"/>
      <c r="T151" s="423"/>
      <c r="U151" s="423"/>
      <c r="V151" s="148"/>
      <c r="W151" s="148"/>
      <c r="X151" s="148"/>
      <c r="Y151" s="148"/>
      <c r="Z151" s="148"/>
    </row>
    <row r="152" spans="1:26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423"/>
      <c r="K152" s="423"/>
      <c r="L152" s="423"/>
      <c r="M152" s="423"/>
      <c r="N152" s="423"/>
      <c r="O152" s="423"/>
      <c r="P152" s="423"/>
      <c r="Q152" s="423"/>
      <c r="R152" s="423"/>
      <c r="S152" s="423"/>
      <c r="T152" s="423"/>
      <c r="U152" s="423"/>
      <c r="V152" s="148"/>
      <c r="W152" s="148"/>
      <c r="X152" s="148"/>
      <c r="Y152" s="148"/>
      <c r="Z152" s="148"/>
    </row>
    <row r="153" spans="1:26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423"/>
      <c r="K153" s="423"/>
      <c r="L153" s="423"/>
      <c r="M153" s="423"/>
      <c r="N153" s="423"/>
      <c r="O153" s="423"/>
      <c r="P153" s="423"/>
      <c r="Q153" s="423"/>
      <c r="R153" s="423"/>
      <c r="S153" s="423"/>
      <c r="T153" s="423"/>
      <c r="U153" s="423"/>
      <c r="V153" s="148"/>
      <c r="W153" s="148"/>
      <c r="X153" s="148"/>
      <c r="Y153" s="148"/>
      <c r="Z153" s="148"/>
    </row>
    <row r="154" spans="1:26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423"/>
      <c r="K154" s="423"/>
      <c r="L154" s="423"/>
      <c r="M154" s="423"/>
      <c r="N154" s="423"/>
      <c r="O154" s="423"/>
      <c r="P154" s="423"/>
      <c r="Q154" s="423"/>
      <c r="R154" s="423"/>
      <c r="S154" s="423"/>
      <c r="T154" s="423"/>
      <c r="U154" s="423"/>
      <c r="V154" s="148"/>
      <c r="W154" s="148"/>
      <c r="X154" s="148"/>
      <c r="Y154" s="148"/>
      <c r="Z154" s="148"/>
    </row>
    <row r="155" spans="1:26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423"/>
      <c r="K155" s="423"/>
      <c r="L155" s="423"/>
      <c r="M155" s="423"/>
      <c r="N155" s="423"/>
      <c r="O155" s="423"/>
      <c r="P155" s="423"/>
      <c r="Q155" s="423"/>
      <c r="R155" s="423"/>
      <c r="S155" s="423"/>
      <c r="T155" s="423"/>
      <c r="U155" s="423"/>
      <c r="V155" s="148"/>
      <c r="W155" s="148"/>
      <c r="X155" s="148"/>
      <c r="Y155" s="148"/>
      <c r="Z155" s="148"/>
    </row>
    <row r="156" spans="1:26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423"/>
      <c r="K156" s="423"/>
      <c r="L156" s="423"/>
      <c r="M156" s="423"/>
      <c r="N156" s="423"/>
      <c r="O156" s="423"/>
      <c r="P156" s="423"/>
      <c r="Q156" s="423"/>
      <c r="R156" s="423"/>
      <c r="S156" s="423"/>
      <c r="T156" s="423"/>
      <c r="U156" s="423"/>
      <c r="V156" s="148"/>
      <c r="W156" s="148"/>
      <c r="X156" s="148"/>
      <c r="Y156" s="148"/>
      <c r="Z156" s="148"/>
    </row>
    <row r="157" spans="1:26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423"/>
      <c r="K157" s="423"/>
      <c r="L157" s="423"/>
      <c r="M157" s="423"/>
      <c r="N157" s="423"/>
      <c r="O157" s="423"/>
      <c r="P157" s="423"/>
      <c r="Q157" s="423"/>
      <c r="R157" s="423"/>
      <c r="S157" s="423"/>
      <c r="T157" s="423"/>
      <c r="U157" s="423"/>
      <c r="V157" s="148"/>
      <c r="W157" s="148"/>
      <c r="X157" s="148"/>
      <c r="Y157" s="148"/>
      <c r="Z157" s="148"/>
    </row>
    <row r="158" spans="1:26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423"/>
      <c r="K158" s="423"/>
      <c r="L158" s="423"/>
      <c r="M158" s="423"/>
      <c r="N158" s="423"/>
      <c r="O158" s="423"/>
      <c r="P158" s="423"/>
      <c r="Q158" s="423"/>
      <c r="R158" s="423"/>
      <c r="S158" s="423"/>
      <c r="T158" s="423"/>
      <c r="U158" s="423"/>
      <c r="V158" s="148"/>
      <c r="W158" s="148"/>
      <c r="X158" s="148"/>
      <c r="Y158" s="148"/>
      <c r="Z158" s="148"/>
    </row>
    <row r="159" spans="1:26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423"/>
      <c r="K159" s="423"/>
      <c r="L159" s="423"/>
      <c r="M159" s="423"/>
      <c r="N159" s="423"/>
      <c r="O159" s="423"/>
      <c r="P159" s="423"/>
      <c r="Q159" s="423"/>
      <c r="R159" s="423"/>
      <c r="S159" s="423"/>
      <c r="T159" s="423"/>
      <c r="U159" s="423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423"/>
      <c r="K160" s="423"/>
      <c r="L160" s="423"/>
      <c r="M160" s="423"/>
      <c r="N160" s="423"/>
      <c r="O160" s="423"/>
      <c r="P160" s="423"/>
      <c r="Q160" s="423"/>
      <c r="R160" s="423"/>
      <c r="S160" s="423"/>
      <c r="T160" s="423"/>
      <c r="U160" s="423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423"/>
      <c r="K161" s="423"/>
      <c r="L161" s="423"/>
      <c r="M161" s="423"/>
      <c r="N161" s="423"/>
      <c r="O161" s="423"/>
      <c r="P161" s="423"/>
      <c r="Q161" s="423"/>
      <c r="R161" s="423"/>
      <c r="S161" s="423"/>
      <c r="T161" s="423"/>
      <c r="U161" s="423"/>
      <c r="V161" s="148"/>
      <c r="W161" s="148"/>
      <c r="X161" s="148"/>
      <c r="Y161" s="148"/>
      <c r="Z161" s="148"/>
    </row>
    <row r="162" spans="1:26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423"/>
      <c r="K162" s="423"/>
      <c r="L162" s="423"/>
      <c r="M162" s="423"/>
      <c r="N162" s="423"/>
      <c r="O162" s="423"/>
      <c r="P162" s="423"/>
      <c r="Q162" s="423"/>
      <c r="R162" s="423"/>
      <c r="S162" s="423"/>
      <c r="T162" s="423"/>
      <c r="U162" s="423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423"/>
      <c r="K163" s="423"/>
      <c r="L163" s="423"/>
      <c r="M163" s="423"/>
      <c r="N163" s="423"/>
      <c r="O163" s="423"/>
      <c r="P163" s="423"/>
      <c r="Q163" s="423"/>
      <c r="R163" s="423"/>
      <c r="S163" s="423"/>
      <c r="T163" s="423"/>
      <c r="U163" s="423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423"/>
      <c r="K164" s="423"/>
      <c r="L164" s="423"/>
      <c r="M164" s="423"/>
      <c r="N164" s="423"/>
      <c r="O164" s="423"/>
      <c r="P164" s="423"/>
      <c r="Q164" s="423"/>
      <c r="R164" s="423"/>
      <c r="S164" s="423"/>
      <c r="T164" s="423"/>
      <c r="U164" s="423"/>
      <c r="V164" s="148"/>
      <c r="W164" s="148"/>
      <c r="X164" s="148"/>
      <c r="Y164" s="148"/>
      <c r="Z164" s="148"/>
    </row>
    <row r="165" spans="1:26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423"/>
      <c r="K165" s="423"/>
      <c r="L165" s="423"/>
      <c r="M165" s="423"/>
      <c r="N165" s="423"/>
      <c r="O165" s="423"/>
      <c r="P165" s="423"/>
      <c r="Q165" s="423"/>
      <c r="R165" s="423"/>
      <c r="S165" s="423"/>
      <c r="T165" s="423"/>
      <c r="U165" s="423"/>
      <c r="V165" s="148"/>
      <c r="W165" s="148"/>
      <c r="X165" s="148"/>
      <c r="Y165" s="148"/>
      <c r="Z165" s="148"/>
    </row>
    <row r="166" spans="1:26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423"/>
      <c r="K166" s="423"/>
      <c r="L166" s="423"/>
      <c r="M166" s="423"/>
      <c r="N166" s="423"/>
      <c r="O166" s="423"/>
      <c r="P166" s="423"/>
      <c r="Q166" s="423"/>
      <c r="R166" s="423"/>
      <c r="S166" s="423"/>
      <c r="T166" s="423"/>
      <c r="U166" s="423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423"/>
      <c r="K167" s="423"/>
      <c r="L167" s="423"/>
      <c r="M167" s="423"/>
      <c r="N167" s="423"/>
      <c r="O167" s="423"/>
      <c r="P167" s="423"/>
      <c r="Q167" s="423"/>
      <c r="R167" s="423"/>
      <c r="S167" s="423"/>
      <c r="T167" s="423"/>
      <c r="U167" s="423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423"/>
      <c r="K168" s="423"/>
      <c r="L168" s="423"/>
      <c r="M168" s="423"/>
      <c r="N168" s="423"/>
      <c r="O168" s="423"/>
      <c r="P168" s="423"/>
      <c r="Q168" s="423"/>
      <c r="R168" s="423"/>
      <c r="S168" s="423"/>
      <c r="T168" s="423"/>
      <c r="U168" s="423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423"/>
      <c r="K169" s="423"/>
      <c r="L169" s="423"/>
      <c r="M169" s="423"/>
      <c r="N169" s="423"/>
      <c r="O169" s="423"/>
      <c r="P169" s="423"/>
      <c r="Q169" s="423"/>
      <c r="R169" s="423"/>
      <c r="S169" s="423"/>
      <c r="T169" s="423"/>
      <c r="U169" s="423"/>
      <c r="V169" s="148"/>
      <c r="W169" s="148"/>
      <c r="X169" s="148"/>
      <c r="Y169" s="148"/>
      <c r="Z169" s="148"/>
    </row>
    <row r="170" spans="1:26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423"/>
      <c r="K170" s="423"/>
      <c r="L170" s="423"/>
      <c r="M170" s="423"/>
      <c r="N170" s="423"/>
      <c r="O170" s="423"/>
      <c r="P170" s="423"/>
      <c r="Q170" s="423"/>
      <c r="R170" s="423"/>
      <c r="S170" s="423"/>
      <c r="T170" s="423"/>
      <c r="U170" s="423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423"/>
      <c r="K171" s="423"/>
      <c r="L171" s="423"/>
      <c r="M171" s="423"/>
      <c r="N171" s="423"/>
      <c r="O171" s="423"/>
      <c r="P171" s="423"/>
      <c r="Q171" s="423"/>
      <c r="R171" s="423"/>
      <c r="S171" s="423"/>
      <c r="T171" s="423"/>
      <c r="U171" s="423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423"/>
      <c r="K172" s="423"/>
      <c r="L172" s="423"/>
      <c r="M172" s="423"/>
      <c r="N172" s="423"/>
      <c r="O172" s="423"/>
      <c r="P172" s="423"/>
      <c r="Q172" s="423"/>
      <c r="R172" s="423"/>
      <c r="S172" s="423"/>
      <c r="T172" s="423"/>
      <c r="U172" s="423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423"/>
      <c r="K173" s="423"/>
      <c r="L173" s="423"/>
      <c r="M173" s="423"/>
      <c r="N173" s="423"/>
      <c r="O173" s="423"/>
      <c r="P173" s="423"/>
      <c r="Q173" s="423"/>
      <c r="R173" s="423"/>
      <c r="S173" s="423"/>
      <c r="T173" s="423"/>
      <c r="U173" s="423"/>
      <c r="V173" s="148"/>
      <c r="W173" s="148"/>
      <c r="X173" s="148"/>
      <c r="Y173" s="148"/>
      <c r="Z173" s="148"/>
    </row>
    <row r="174" spans="1:26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423"/>
      <c r="K174" s="423"/>
      <c r="L174" s="423"/>
      <c r="M174" s="423"/>
      <c r="N174" s="423"/>
      <c r="O174" s="423"/>
      <c r="P174" s="423"/>
      <c r="Q174" s="423"/>
      <c r="R174" s="423"/>
      <c r="S174" s="423"/>
      <c r="T174" s="423"/>
      <c r="U174" s="423"/>
      <c r="V174" s="148"/>
      <c r="W174" s="148"/>
      <c r="X174" s="148"/>
      <c r="Y174" s="148"/>
      <c r="Z174" s="148"/>
    </row>
    <row r="175" spans="1:26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423"/>
      <c r="K175" s="423"/>
      <c r="L175" s="423"/>
      <c r="M175" s="423"/>
      <c r="N175" s="423"/>
      <c r="O175" s="423"/>
      <c r="P175" s="423"/>
      <c r="Q175" s="423"/>
      <c r="R175" s="423"/>
      <c r="S175" s="423"/>
      <c r="T175" s="423"/>
      <c r="U175" s="423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423"/>
      <c r="K176" s="423"/>
      <c r="L176" s="423"/>
      <c r="M176" s="423"/>
      <c r="N176" s="423"/>
      <c r="O176" s="423"/>
      <c r="P176" s="423"/>
      <c r="Q176" s="423"/>
      <c r="R176" s="423"/>
      <c r="S176" s="423"/>
      <c r="T176" s="423"/>
      <c r="U176" s="423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423"/>
      <c r="K177" s="423"/>
      <c r="L177" s="423"/>
      <c r="M177" s="423"/>
      <c r="N177" s="423"/>
      <c r="O177" s="423"/>
      <c r="P177" s="423"/>
      <c r="Q177" s="423"/>
      <c r="R177" s="423"/>
      <c r="S177" s="423"/>
      <c r="T177" s="423"/>
      <c r="U177" s="423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423"/>
      <c r="K178" s="423"/>
      <c r="L178" s="423"/>
      <c r="M178" s="423"/>
      <c r="N178" s="423"/>
      <c r="O178" s="423"/>
      <c r="P178" s="423"/>
      <c r="Q178" s="423"/>
      <c r="R178" s="423"/>
      <c r="S178" s="423"/>
      <c r="T178" s="423"/>
      <c r="U178" s="423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423"/>
      <c r="K179" s="423"/>
      <c r="L179" s="423"/>
      <c r="M179" s="423"/>
      <c r="N179" s="423"/>
      <c r="O179" s="423"/>
      <c r="P179" s="423"/>
      <c r="Q179" s="423"/>
      <c r="R179" s="423"/>
      <c r="S179" s="423"/>
      <c r="T179" s="423"/>
      <c r="U179" s="423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423"/>
      <c r="K180" s="423"/>
      <c r="L180" s="423"/>
      <c r="M180" s="423"/>
      <c r="N180" s="423"/>
      <c r="O180" s="423"/>
      <c r="P180" s="423"/>
      <c r="Q180" s="423"/>
      <c r="R180" s="423"/>
      <c r="S180" s="423"/>
      <c r="T180" s="423"/>
      <c r="U180" s="423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423"/>
      <c r="K181" s="423"/>
      <c r="L181" s="423"/>
      <c r="M181" s="423"/>
      <c r="N181" s="423"/>
      <c r="O181" s="423"/>
      <c r="P181" s="423"/>
      <c r="Q181" s="423"/>
      <c r="R181" s="423"/>
      <c r="S181" s="423"/>
      <c r="T181" s="423"/>
      <c r="U181" s="423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423"/>
      <c r="K182" s="423"/>
      <c r="L182" s="423"/>
      <c r="M182" s="423"/>
      <c r="N182" s="423"/>
      <c r="O182" s="423"/>
      <c r="P182" s="423"/>
      <c r="Q182" s="423"/>
      <c r="R182" s="423"/>
      <c r="S182" s="423"/>
      <c r="T182" s="423"/>
      <c r="U182" s="423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423"/>
      <c r="K183" s="423"/>
      <c r="L183" s="423"/>
      <c r="M183" s="423"/>
      <c r="N183" s="423"/>
      <c r="O183" s="423"/>
      <c r="P183" s="423"/>
      <c r="Q183" s="423"/>
      <c r="R183" s="423"/>
      <c r="S183" s="423"/>
      <c r="T183" s="423"/>
      <c r="U183" s="423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423"/>
      <c r="K184" s="423"/>
      <c r="L184" s="423"/>
      <c r="M184" s="423"/>
      <c r="N184" s="423"/>
      <c r="O184" s="423"/>
      <c r="P184" s="423"/>
      <c r="Q184" s="423"/>
      <c r="R184" s="423"/>
      <c r="S184" s="423"/>
      <c r="T184" s="423"/>
      <c r="U184" s="423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423"/>
      <c r="K185" s="423"/>
      <c r="L185" s="423"/>
      <c r="M185" s="423"/>
      <c r="N185" s="423"/>
      <c r="O185" s="423"/>
      <c r="P185" s="423"/>
      <c r="Q185" s="423"/>
      <c r="R185" s="423"/>
      <c r="S185" s="423"/>
      <c r="T185" s="423"/>
      <c r="U185" s="423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423"/>
      <c r="K186" s="423"/>
      <c r="L186" s="423"/>
      <c r="M186" s="423"/>
      <c r="N186" s="423"/>
      <c r="O186" s="423"/>
      <c r="P186" s="423"/>
      <c r="Q186" s="423"/>
      <c r="R186" s="423"/>
      <c r="S186" s="423"/>
      <c r="T186" s="423"/>
      <c r="U186" s="423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423"/>
      <c r="K187" s="423"/>
      <c r="L187" s="423"/>
      <c r="M187" s="423"/>
      <c r="N187" s="423"/>
      <c r="O187" s="423"/>
      <c r="P187" s="423"/>
      <c r="Q187" s="423"/>
      <c r="R187" s="423"/>
      <c r="S187" s="423"/>
      <c r="T187" s="423"/>
      <c r="U187" s="423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423"/>
      <c r="K188" s="423"/>
      <c r="L188" s="423"/>
      <c r="M188" s="423"/>
      <c r="N188" s="423"/>
      <c r="O188" s="423"/>
      <c r="P188" s="423"/>
      <c r="Q188" s="423"/>
      <c r="R188" s="423"/>
      <c r="S188" s="423"/>
      <c r="T188" s="423"/>
      <c r="U188" s="423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423"/>
      <c r="K189" s="423"/>
      <c r="L189" s="423"/>
      <c r="M189" s="423"/>
      <c r="N189" s="423"/>
      <c r="O189" s="423"/>
      <c r="P189" s="423"/>
      <c r="Q189" s="423"/>
      <c r="R189" s="423"/>
      <c r="S189" s="423"/>
      <c r="T189" s="423"/>
      <c r="U189" s="423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423"/>
      <c r="K190" s="423"/>
      <c r="L190" s="423"/>
      <c r="M190" s="423"/>
      <c r="N190" s="423"/>
      <c r="O190" s="423"/>
      <c r="P190" s="423"/>
      <c r="Q190" s="423"/>
      <c r="R190" s="423"/>
      <c r="S190" s="423"/>
      <c r="T190" s="423"/>
      <c r="U190" s="423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423"/>
      <c r="K191" s="423"/>
      <c r="L191" s="423"/>
      <c r="M191" s="423"/>
      <c r="N191" s="423"/>
      <c r="O191" s="423"/>
      <c r="P191" s="423"/>
      <c r="Q191" s="423"/>
      <c r="R191" s="423"/>
      <c r="S191" s="423"/>
      <c r="T191" s="423"/>
      <c r="U191" s="423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423"/>
      <c r="K192" s="423"/>
      <c r="L192" s="423"/>
      <c r="M192" s="423"/>
      <c r="N192" s="423"/>
      <c r="O192" s="423"/>
      <c r="P192" s="423"/>
      <c r="Q192" s="423"/>
      <c r="R192" s="423"/>
      <c r="S192" s="423"/>
      <c r="T192" s="423"/>
      <c r="U192" s="423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423"/>
      <c r="K193" s="423"/>
      <c r="L193" s="423"/>
      <c r="M193" s="423"/>
      <c r="N193" s="423"/>
      <c r="O193" s="423"/>
      <c r="P193" s="423"/>
      <c r="Q193" s="423"/>
      <c r="R193" s="423"/>
      <c r="S193" s="423"/>
      <c r="T193" s="423"/>
      <c r="U193" s="423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423"/>
      <c r="K194" s="423"/>
      <c r="L194" s="423"/>
      <c r="M194" s="423"/>
      <c r="N194" s="423"/>
      <c r="O194" s="423"/>
      <c r="P194" s="423"/>
      <c r="Q194" s="423"/>
      <c r="R194" s="423"/>
      <c r="S194" s="423"/>
      <c r="T194" s="423"/>
      <c r="U194" s="423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423"/>
      <c r="K195" s="423"/>
      <c r="L195" s="423"/>
      <c r="M195" s="423"/>
      <c r="N195" s="423"/>
      <c r="O195" s="423"/>
      <c r="P195" s="423"/>
      <c r="Q195" s="423"/>
      <c r="R195" s="423"/>
      <c r="S195" s="423"/>
      <c r="T195" s="423"/>
      <c r="U195" s="423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423"/>
      <c r="K196" s="423"/>
      <c r="L196" s="423"/>
      <c r="M196" s="423"/>
      <c r="N196" s="423"/>
      <c r="O196" s="423"/>
      <c r="P196" s="423"/>
      <c r="Q196" s="423"/>
      <c r="R196" s="423"/>
      <c r="S196" s="423"/>
      <c r="T196" s="423"/>
      <c r="U196" s="423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423"/>
      <c r="K197" s="423"/>
      <c r="L197" s="423"/>
      <c r="M197" s="423"/>
      <c r="N197" s="423"/>
      <c r="O197" s="423"/>
      <c r="P197" s="423"/>
      <c r="Q197" s="423"/>
      <c r="R197" s="423"/>
      <c r="S197" s="423"/>
      <c r="T197" s="423"/>
      <c r="U197" s="423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423"/>
      <c r="K198" s="423"/>
      <c r="L198" s="423"/>
      <c r="M198" s="423"/>
      <c r="N198" s="423"/>
      <c r="O198" s="423"/>
      <c r="P198" s="423"/>
      <c r="Q198" s="423"/>
      <c r="R198" s="423"/>
      <c r="S198" s="423"/>
      <c r="T198" s="423"/>
      <c r="U198" s="423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423"/>
      <c r="K199" s="423"/>
      <c r="L199" s="423"/>
      <c r="M199" s="423"/>
      <c r="N199" s="423"/>
      <c r="O199" s="423"/>
      <c r="P199" s="423"/>
      <c r="Q199" s="423"/>
      <c r="R199" s="423"/>
      <c r="S199" s="423"/>
      <c r="T199" s="423"/>
      <c r="U199" s="423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423"/>
      <c r="K200" s="423"/>
      <c r="L200" s="423"/>
      <c r="M200" s="423"/>
      <c r="N200" s="423"/>
      <c r="O200" s="423"/>
      <c r="P200" s="423"/>
      <c r="Q200" s="423"/>
      <c r="R200" s="423"/>
      <c r="S200" s="423"/>
      <c r="T200" s="423"/>
      <c r="U200" s="423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423"/>
      <c r="K201" s="423"/>
      <c r="L201" s="423"/>
      <c r="M201" s="423"/>
      <c r="N201" s="423"/>
      <c r="O201" s="423"/>
      <c r="P201" s="423"/>
      <c r="Q201" s="423"/>
      <c r="R201" s="423"/>
      <c r="S201" s="423"/>
      <c r="T201" s="423"/>
      <c r="U201" s="423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423"/>
      <c r="K202" s="423"/>
      <c r="L202" s="423"/>
      <c r="M202" s="423"/>
      <c r="N202" s="423"/>
      <c r="O202" s="423"/>
      <c r="P202" s="423"/>
      <c r="Q202" s="423"/>
      <c r="R202" s="423"/>
      <c r="S202" s="423"/>
      <c r="T202" s="423"/>
      <c r="U202" s="423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423"/>
      <c r="K203" s="423"/>
      <c r="L203" s="423"/>
      <c r="M203" s="423"/>
      <c r="N203" s="423"/>
      <c r="O203" s="423"/>
      <c r="P203" s="423"/>
      <c r="Q203" s="423"/>
      <c r="R203" s="423"/>
      <c r="S203" s="423"/>
      <c r="T203" s="423"/>
      <c r="U203" s="423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423"/>
      <c r="K204" s="423"/>
      <c r="L204" s="423"/>
      <c r="M204" s="423"/>
      <c r="N204" s="423"/>
      <c r="O204" s="423"/>
      <c r="P204" s="423"/>
      <c r="Q204" s="423"/>
      <c r="R204" s="423"/>
      <c r="S204" s="423"/>
      <c r="T204" s="423"/>
      <c r="U204" s="423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423"/>
      <c r="K205" s="423"/>
      <c r="L205" s="423"/>
      <c r="M205" s="423"/>
      <c r="N205" s="423"/>
      <c r="O205" s="423"/>
      <c r="P205" s="423"/>
      <c r="Q205" s="423"/>
      <c r="R205" s="423"/>
      <c r="S205" s="423"/>
      <c r="T205" s="423"/>
      <c r="U205" s="423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423"/>
      <c r="K206" s="423"/>
      <c r="L206" s="423"/>
      <c r="M206" s="423"/>
      <c r="N206" s="423"/>
      <c r="O206" s="423"/>
      <c r="P206" s="423"/>
      <c r="Q206" s="423"/>
      <c r="R206" s="423"/>
      <c r="S206" s="423"/>
      <c r="T206" s="423"/>
      <c r="U206" s="423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423"/>
      <c r="K207" s="423"/>
      <c r="L207" s="423"/>
      <c r="M207" s="423"/>
      <c r="N207" s="423"/>
      <c r="O207" s="423"/>
      <c r="P207" s="423"/>
      <c r="Q207" s="423"/>
      <c r="R207" s="423"/>
      <c r="S207" s="423"/>
      <c r="T207" s="423"/>
      <c r="U207" s="423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423"/>
      <c r="K208" s="423"/>
      <c r="L208" s="423"/>
      <c r="M208" s="423"/>
      <c r="N208" s="423"/>
      <c r="O208" s="423"/>
      <c r="P208" s="423"/>
      <c r="Q208" s="423"/>
      <c r="R208" s="423"/>
      <c r="S208" s="423"/>
      <c r="T208" s="423"/>
      <c r="U208" s="423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423"/>
      <c r="K209" s="423"/>
      <c r="L209" s="423"/>
      <c r="M209" s="423"/>
      <c r="N209" s="423"/>
      <c r="O209" s="423"/>
      <c r="P209" s="423"/>
      <c r="Q209" s="423"/>
      <c r="R209" s="423"/>
      <c r="S209" s="423"/>
      <c r="T209" s="423"/>
      <c r="U209" s="423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423"/>
      <c r="K210" s="423"/>
      <c r="L210" s="423"/>
      <c r="M210" s="423"/>
      <c r="N210" s="423"/>
      <c r="O210" s="423"/>
      <c r="P210" s="423"/>
      <c r="Q210" s="423"/>
      <c r="R210" s="423"/>
      <c r="S210" s="423"/>
      <c r="T210" s="423"/>
      <c r="U210" s="423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423"/>
      <c r="K211" s="423"/>
      <c r="L211" s="423"/>
      <c r="M211" s="423"/>
      <c r="N211" s="423"/>
      <c r="O211" s="423"/>
      <c r="P211" s="423"/>
      <c r="Q211" s="423"/>
      <c r="R211" s="423"/>
      <c r="S211" s="423"/>
      <c r="T211" s="423"/>
      <c r="U211" s="423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423"/>
      <c r="K212" s="423"/>
      <c r="L212" s="423"/>
      <c r="M212" s="423"/>
      <c r="N212" s="423"/>
      <c r="O212" s="423"/>
      <c r="P212" s="423"/>
      <c r="Q212" s="423"/>
      <c r="R212" s="423"/>
      <c r="S212" s="423"/>
      <c r="T212" s="423"/>
      <c r="U212" s="423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423"/>
      <c r="K213" s="423"/>
      <c r="L213" s="423"/>
      <c r="M213" s="423"/>
      <c r="N213" s="423"/>
      <c r="O213" s="423"/>
      <c r="P213" s="423"/>
      <c r="Q213" s="423"/>
      <c r="R213" s="423"/>
      <c r="S213" s="423"/>
      <c r="T213" s="423"/>
      <c r="U213" s="423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423"/>
      <c r="K214" s="423"/>
      <c r="L214" s="423"/>
      <c r="M214" s="423"/>
      <c r="N214" s="423"/>
      <c r="O214" s="423"/>
      <c r="P214" s="423"/>
      <c r="Q214" s="423"/>
      <c r="R214" s="423"/>
      <c r="S214" s="423"/>
      <c r="T214" s="423"/>
      <c r="U214" s="423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423"/>
      <c r="K215" s="423"/>
      <c r="L215" s="423"/>
      <c r="M215" s="423"/>
      <c r="N215" s="423"/>
      <c r="O215" s="423"/>
      <c r="P215" s="423"/>
      <c r="Q215" s="423"/>
      <c r="R215" s="423"/>
      <c r="S215" s="423"/>
      <c r="T215" s="423"/>
      <c r="U215" s="423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423"/>
      <c r="K216" s="423"/>
      <c r="L216" s="423"/>
      <c r="M216" s="423"/>
      <c r="N216" s="423"/>
      <c r="O216" s="423"/>
      <c r="P216" s="423"/>
      <c r="Q216" s="423"/>
      <c r="R216" s="423"/>
      <c r="S216" s="423"/>
      <c r="T216" s="423"/>
      <c r="U216" s="423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423"/>
      <c r="K217" s="423"/>
      <c r="L217" s="423"/>
      <c r="M217" s="423"/>
      <c r="N217" s="423"/>
      <c r="O217" s="423"/>
      <c r="P217" s="423"/>
      <c r="Q217" s="423"/>
      <c r="R217" s="423"/>
      <c r="S217" s="423"/>
      <c r="T217" s="423"/>
      <c r="U217" s="423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423"/>
      <c r="K218" s="423"/>
      <c r="L218" s="423"/>
      <c r="M218" s="423"/>
      <c r="N218" s="423"/>
      <c r="O218" s="423"/>
      <c r="P218" s="423"/>
      <c r="Q218" s="423"/>
      <c r="R218" s="423"/>
      <c r="S218" s="423"/>
      <c r="T218" s="423"/>
      <c r="U218" s="423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423"/>
      <c r="K219" s="423"/>
      <c r="L219" s="423"/>
      <c r="M219" s="423"/>
      <c r="N219" s="423"/>
      <c r="O219" s="423"/>
      <c r="P219" s="423"/>
      <c r="Q219" s="423"/>
      <c r="R219" s="423"/>
      <c r="S219" s="423"/>
      <c r="T219" s="423"/>
      <c r="U219" s="423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423"/>
      <c r="K220" s="423"/>
      <c r="L220" s="423"/>
      <c r="M220" s="423"/>
      <c r="N220" s="423"/>
      <c r="O220" s="423"/>
      <c r="P220" s="423"/>
      <c r="Q220" s="423"/>
      <c r="R220" s="423"/>
      <c r="S220" s="423"/>
      <c r="T220" s="423"/>
      <c r="U220" s="423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423"/>
      <c r="K221" s="423"/>
      <c r="L221" s="423"/>
      <c r="M221" s="423"/>
      <c r="N221" s="423"/>
      <c r="O221" s="423"/>
      <c r="P221" s="423"/>
      <c r="Q221" s="423"/>
      <c r="R221" s="423"/>
      <c r="S221" s="423"/>
      <c r="T221" s="423"/>
      <c r="U221" s="423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423"/>
      <c r="K222" s="423"/>
      <c r="L222" s="423"/>
      <c r="M222" s="423"/>
      <c r="N222" s="423"/>
      <c r="O222" s="423"/>
      <c r="P222" s="423"/>
      <c r="Q222" s="423"/>
      <c r="R222" s="423"/>
      <c r="S222" s="423"/>
      <c r="T222" s="423"/>
      <c r="U222" s="423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423"/>
      <c r="K223" s="423"/>
      <c r="L223" s="423"/>
      <c r="M223" s="423"/>
      <c r="N223" s="423"/>
      <c r="O223" s="423"/>
      <c r="P223" s="423"/>
      <c r="Q223" s="423"/>
      <c r="R223" s="423"/>
      <c r="S223" s="423"/>
      <c r="T223" s="423"/>
      <c r="U223" s="423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423"/>
      <c r="K224" s="423"/>
      <c r="L224" s="423"/>
      <c r="M224" s="423"/>
      <c r="N224" s="423"/>
      <c r="O224" s="423"/>
      <c r="P224" s="423"/>
      <c r="Q224" s="423"/>
      <c r="R224" s="423"/>
      <c r="S224" s="423"/>
      <c r="T224" s="423"/>
      <c r="U224" s="423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423"/>
      <c r="K225" s="423"/>
      <c r="L225" s="423"/>
      <c r="M225" s="423"/>
      <c r="N225" s="423"/>
      <c r="O225" s="423"/>
      <c r="P225" s="423"/>
      <c r="Q225" s="423"/>
      <c r="R225" s="423"/>
      <c r="S225" s="423"/>
      <c r="T225" s="423"/>
      <c r="U225" s="423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423"/>
      <c r="K226" s="423"/>
      <c r="L226" s="423"/>
      <c r="M226" s="423"/>
      <c r="N226" s="423"/>
      <c r="O226" s="423"/>
      <c r="P226" s="423"/>
      <c r="Q226" s="423"/>
      <c r="R226" s="423"/>
      <c r="S226" s="423"/>
      <c r="T226" s="423"/>
      <c r="U226" s="423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423"/>
      <c r="K227" s="423"/>
      <c r="L227" s="423"/>
      <c r="M227" s="423"/>
      <c r="N227" s="423"/>
      <c r="O227" s="423"/>
      <c r="P227" s="423"/>
      <c r="Q227" s="423"/>
      <c r="R227" s="423"/>
      <c r="S227" s="423"/>
      <c r="T227" s="423"/>
      <c r="U227" s="423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423"/>
      <c r="K228" s="423"/>
      <c r="L228" s="423"/>
      <c r="M228" s="423"/>
      <c r="N228" s="423"/>
      <c r="O228" s="423"/>
      <c r="P228" s="423"/>
      <c r="Q228" s="423"/>
      <c r="R228" s="423"/>
      <c r="S228" s="423"/>
      <c r="T228" s="423"/>
      <c r="U228" s="423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423"/>
      <c r="K229" s="423"/>
      <c r="L229" s="423"/>
      <c r="M229" s="423"/>
      <c r="N229" s="423"/>
      <c r="O229" s="423"/>
      <c r="P229" s="423"/>
      <c r="Q229" s="423"/>
      <c r="R229" s="423"/>
      <c r="S229" s="423"/>
      <c r="T229" s="423"/>
      <c r="U229" s="423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423"/>
      <c r="K230" s="423"/>
      <c r="L230" s="423"/>
      <c r="M230" s="423"/>
      <c r="N230" s="423"/>
      <c r="O230" s="423"/>
      <c r="P230" s="423"/>
      <c r="Q230" s="423"/>
      <c r="R230" s="423"/>
      <c r="S230" s="423"/>
      <c r="T230" s="423"/>
      <c r="U230" s="423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423"/>
      <c r="K231" s="423"/>
      <c r="L231" s="423"/>
      <c r="M231" s="423"/>
      <c r="N231" s="423"/>
      <c r="O231" s="423"/>
      <c r="P231" s="423"/>
      <c r="Q231" s="423"/>
      <c r="R231" s="423"/>
      <c r="S231" s="423"/>
      <c r="T231" s="423"/>
      <c r="U231" s="423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423"/>
      <c r="K232" s="423"/>
      <c r="L232" s="423"/>
      <c r="M232" s="423"/>
      <c r="N232" s="423"/>
      <c r="O232" s="423"/>
      <c r="P232" s="423"/>
      <c r="Q232" s="423"/>
      <c r="R232" s="423"/>
      <c r="S232" s="423"/>
      <c r="T232" s="423"/>
      <c r="U232" s="423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423"/>
      <c r="K233" s="423"/>
      <c r="L233" s="423"/>
      <c r="M233" s="423"/>
      <c r="N233" s="423"/>
      <c r="O233" s="423"/>
      <c r="P233" s="423"/>
      <c r="Q233" s="423"/>
      <c r="R233" s="423"/>
      <c r="S233" s="423"/>
      <c r="T233" s="423"/>
      <c r="U233" s="423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423"/>
      <c r="K234" s="423"/>
      <c r="L234" s="423"/>
      <c r="M234" s="423"/>
      <c r="N234" s="423"/>
      <c r="O234" s="423"/>
      <c r="P234" s="423"/>
      <c r="Q234" s="423"/>
      <c r="R234" s="423"/>
      <c r="S234" s="423"/>
      <c r="T234" s="423"/>
      <c r="U234" s="423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423"/>
      <c r="K235" s="423"/>
      <c r="L235" s="423"/>
      <c r="M235" s="423"/>
      <c r="N235" s="423"/>
      <c r="O235" s="423"/>
      <c r="P235" s="423"/>
      <c r="Q235" s="423"/>
      <c r="R235" s="423"/>
      <c r="S235" s="423"/>
      <c r="T235" s="423"/>
      <c r="U235" s="423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423"/>
      <c r="K236" s="423"/>
      <c r="L236" s="423"/>
      <c r="M236" s="423"/>
      <c r="N236" s="423"/>
      <c r="O236" s="423"/>
      <c r="P236" s="423"/>
      <c r="Q236" s="423"/>
      <c r="R236" s="423"/>
      <c r="S236" s="423"/>
      <c r="T236" s="423"/>
      <c r="U236" s="423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423"/>
      <c r="K237" s="423"/>
      <c r="L237" s="423"/>
      <c r="M237" s="423"/>
      <c r="N237" s="423"/>
      <c r="O237" s="423"/>
      <c r="P237" s="423"/>
      <c r="Q237" s="423"/>
      <c r="R237" s="423"/>
      <c r="S237" s="423"/>
      <c r="T237" s="423"/>
      <c r="U237" s="423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423"/>
      <c r="K238" s="423"/>
      <c r="L238" s="423"/>
      <c r="M238" s="423"/>
      <c r="N238" s="423"/>
      <c r="O238" s="423"/>
      <c r="P238" s="423"/>
      <c r="Q238" s="423"/>
      <c r="R238" s="423"/>
      <c r="S238" s="423"/>
      <c r="T238" s="423"/>
      <c r="U238" s="423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423"/>
      <c r="K239" s="423"/>
      <c r="L239" s="423"/>
      <c r="M239" s="423"/>
      <c r="N239" s="423"/>
      <c r="O239" s="423"/>
      <c r="P239" s="423"/>
      <c r="Q239" s="423"/>
      <c r="R239" s="423"/>
      <c r="S239" s="423"/>
      <c r="T239" s="423"/>
      <c r="U239" s="423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423"/>
      <c r="K240" s="423"/>
      <c r="L240" s="423"/>
      <c r="M240" s="423"/>
      <c r="N240" s="423"/>
      <c r="O240" s="423"/>
      <c r="P240" s="423"/>
      <c r="Q240" s="423"/>
      <c r="R240" s="423"/>
      <c r="S240" s="423"/>
      <c r="T240" s="423"/>
      <c r="U240" s="423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423"/>
      <c r="K241" s="423"/>
      <c r="L241" s="423"/>
      <c r="M241" s="423"/>
      <c r="N241" s="423"/>
      <c r="O241" s="423"/>
      <c r="P241" s="423"/>
      <c r="Q241" s="423"/>
      <c r="R241" s="423"/>
      <c r="S241" s="423"/>
      <c r="T241" s="423"/>
      <c r="U241" s="423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423"/>
      <c r="K242" s="423"/>
      <c r="L242" s="423"/>
      <c r="M242" s="423"/>
      <c r="N242" s="423"/>
      <c r="O242" s="423"/>
      <c r="P242" s="423"/>
      <c r="Q242" s="423"/>
      <c r="R242" s="423"/>
      <c r="S242" s="423"/>
      <c r="T242" s="423"/>
      <c r="U242" s="423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423"/>
      <c r="K243" s="423"/>
      <c r="L243" s="423"/>
      <c r="M243" s="423"/>
      <c r="N243" s="423"/>
      <c r="O243" s="423"/>
      <c r="P243" s="423"/>
      <c r="Q243" s="423"/>
      <c r="R243" s="423"/>
      <c r="S243" s="423"/>
      <c r="T243" s="423"/>
      <c r="U243" s="423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423"/>
      <c r="K244" s="423"/>
      <c r="L244" s="423"/>
      <c r="M244" s="423"/>
      <c r="N244" s="423"/>
      <c r="O244" s="423"/>
      <c r="P244" s="423"/>
      <c r="Q244" s="423"/>
      <c r="R244" s="423"/>
      <c r="S244" s="423"/>
      <c r="T244" s="423"/>
      <c r="U244" s="423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423"/>
      <c r="K245" s="423"/>
      <c r="L245" s="423"/>
      <c r="M245" s="423"/>
      <c r="N245" s="423"/>
      <c r="O245" s="423"/>
      <c r="P245" s="423"/>
      <c r="Q245" s="423"/>
      <c r="R245" s="423"/>
      <c r="S245" s="423"/>
      <c r="T245" s="423"/>
      <c r="U245" s="423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423"/>
      <c r="K246" s="423"/>
      <c r="L246" s="423"/>
      <c r="M246" s="423"/>
      <c r="N246" s="423"/>
      <c r="O246" s="423"/>
      <c r="P246" s="423"/>
      <c r="Q246" s="423"/>
      <c r="R246" s="423"/>
      <c r="S246" s="423"/>
      <c r="T246" s="423"/>
      <c r="U246" s="423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423"/>
      <c r="K247" s="423"/>
      <c r="L247" s="423"/>
      <c r="M247" s="423"/>
      <c r="N247" s="423"/>
      <c r="O247" s="423"/>
      <c r="P247" s="423"/>
      <c r="Q247" s="423"/>
      <c r="R247" s="423"/>
      <c r="S247" s="423"/>
      <c r="T247" s="423"/>
      <c r="U247" s="423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423"/>
      <c r="K248" s="423"/>
      <c r="L248" s="423"/>
      <c r="M248" s="423"/>
      <c r="N248" s="423"/>
      <c r="O248" s="423"/>
      <c r="P248" s="423"/>
      <c r="Q248" s="423"/>
      <c r="R248" s="423"/>
      <c r="S248" s="423"/>
      <c r="T248" s="423"/>
      <c r="U248" s="423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423"/>
      <c r="K249" s="423"/>
      <c r="L249" s="423"/>
      <c r="M249" s="423"/>
      <c r="N249" s="423"/>
      <c r="O249" s="423"/>
      <c r="P249" s="423"/>
      <c r="Q249" s="423"/>
      <c r="R249" s="423"/>
      <c r="S249" s="423"/>
      <c r="T249" s="423"/>
      <c r="U249" s="423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423"/>
      <c r="K250" s="423"/>
      <c r="L250" s="423"/>
      <c r="M250" s="423"/>
      <c r="N250" s="423"/>
      <c r="O250" s="423"/>
      <c r="P250" s="423"/>
      <c r="Q250" s="423"/>
      <c r="R250" s="423"/>
      <c r="S250" s="423"/>
      <c r="T250" s="423"/>
      <c r="U250" s="423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423"/>
      <c r="K251" s="423"/>
      <c r="L251" s="423"/>
      <c r="M251" s="423"/>
      <c r="N251" s="423"/>
      <c r="O251" s="423"/>
      <c r="P251" s="423"/>
      <c r="Q251" s="423"/>
      <c r="R251" s="423"/>
      <c r="S251" s="423"/>
      <c r="T251" s="423"/>
      <c r="U251" s="423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423"/>
      <c r="K252" s="423"/>
      <c r="L252" s="423"/>
      <c r="M252" s="423"/>
      <c r="N252" s="423"/>
      <c r="O252" s="423"/>
      <c r="P252" s="423"/>
      <c r="Q252" s="423"/>
      <c r="R252" s="423"/>
      <c r="S252" s="423"/>
      <c r="T252" s="423"/>
      <c r="U252" s="423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423"/>
      <c r="K253" s="423"/>
      <c r="L253" s="423"/>
      <c r="M253" s="423"/>
      <c r="N253" s="423"/>
      <c r="O253" s="423"/>
      <c r="P253" s="423"/>
      <c r="Q253" s="423"/>
      <c r="R253" s="423"/>
      <c r="S253" s="423"/>
      <c r="T253" s="423"/>
      <c r="U253" s="423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423"/>
      <c r="K254" s="423"/>
      <c r="L254" s="423"/>
      <c r="M254" s="423"/>
      <c r="N254" s="423"/>
      <c r="O254" s="423"/>
      <c r="P254" s="423"/>
      <c r="Q254" s="423"/>
      <c r="R254" s="423"/>
      <c r="S254" s="423"/>
      <c r="T254" s="423"/>
      <c r="U254" s="423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423"/>
      <c r="K255" s="423"/>
      <c r="L255" s="423"/>
      <c r="M255" s="423"/>
      <c r="N255" s="423"/>
      <c r="O255" s="423"/>
      <c r="P255" s="423"/>
      <c r="Q255" s="423"/>
      <c r="R255" s="423"/>
      <c r="S255" s="423"/>
      <c r="T255" s="423"/>
      <c r="U255" s="423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423"/>
      <c r="K256" s="423"/>
      <c r="L256" s="423"/>
      <c r="M256" s="423"/>
      <c r="N256" s="423"/>
      <c r="O256" s="423"/>
      <c r="P256" s="423"/>
      <c r="Q256" s="423"/>
      <c r="R256" s="423"/>
      <c r="S256" s="423"/>
      <c r="T256" s="423"/>
      <c r="U256" s="423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423"/>
      <c r="K257" s="423"/>
      <c r="L257" s="423"/>
      <c r="M257" s="423"/>
      <c r="N257" s="423"/>
      <c r="O257" s="423"/>
      <c r="P257" s="423"/>
      <c r="Q257" s="423"/>
      <c r="R257" s="423"/>
      <c r="S257" s="423"/>
      <c r="T257" s="423"/>
      <c r="U257" s="423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423"/>
      <c r="K258" s="423"/>
      <c r="L258" s="423"/>
      <c r="M258" s="423"/>
      <c r="N258" s="423"/>
      <c r="O258" s="423"/>
      <c r="P258" s="423"/>
      <c r="Q258" s="423"/>
      <c r="R258" s="423"/>
      <c r="S258" s="423"/>
      <c r="T258" s="423"/>
      <c r="U258" s="423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423"/>
      <c r="K259" s="423"/>
      <c r="L259" s="423"/>
      <c r="M259" s="423"/>
      <c r="N259" s="423"/>
      <c r="O259" s="423"/>
      <c r="P259" s="423"/>
      <c r="Q259" s="423"/>
      <c r="R259" s="423"/>
      <c r="S259" s="423"/>
      <c r="T259" s="423"/>
      <c r="U259" s="423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423"/>
      <c r="K260" s="423"/>
      <c r="L260" s="423"/>
      <c r="M260" s="423"/>
      <c r="N260" s="423"/>
      <c r="O260" s="423"/>
      <c r="P260" s="423"/>
      <c r="Q260" s="423"/>
      <c r="R260" s="423"/>
      <c r="S260" s="423"/>
      <c r="T260" s="423"/>
      <c r="U260" s="423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423"/>
      <c r="K261" s="423"/>
      <c r="L261" s="423"/>
      <c r="M261" s="423"/>
      <c r="N261" s="423"/>
      <c r="O261" s="423"/>
      <c r="P261" s="423"/>
      <c r="Q261" s="423"/>
      <c r="R261" s="423"/>
      <c r="S261" s="423"/>
      <c r="T261" s="423"/>
      <c r="U261" s="423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423"/>
      <c r="K262" s="423"/>
      <c r="L262" s="423"/>
      <c r="M262" s="423"/>
      <c r="N262" s="423"/>
      <c r="O262" s="423"/>
      <c r="P262" s="423"/>
      <c r="Q262" s="423"/>
      <c r="R262" s="423"/>
      <c r="S262" s="423"/>
      <c r="T262" s="423"/>
      <c r="U262" s="423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423"/>
      <c r="K263" s="423"/>
      <c r="L263" s="423"/>
      <c r="M263" s="423"/>
      <c r="N263" s="423"/>
      <c r="O263" s="423"/>
      <c r="P263" s="423"/>
      <c r="Q263" s="423"/>
      <c r="R263" s="423"/>
      <c r="S263" s="423"/>
      <c r="T263" s="423"/>
      <c r="U263" s="423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423"/>
      <c r="K264" s="423"/>
      <c r="L264" s="423"/>
      <c r="M264" s="423"/>
      <c r="N264" s="423"/>
      <c r="O264" s="423"/>
      <c r="P264" s="423"/>
      <c r="Q264" s="423"/>
      <c r="R264" s="423"/>
      <c r="S264" s="423"/>
      <c r="T264" s="423"/>
      <c r="U264" s="423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423"/>
      <c r="K265" s="423"/>
      <c r="L265" s="423"/>
      <c r="M265" s="423"/>
      <c r="N265" s="423"/>
      <c r="O265" s="423"/>
      <c r="P265" s="423"/>
      <c r="Q265" s="423"/>
      <c r="R265" s="423"/>
      <c r="S265" s="423"/>
      <c r="T265" s="423"/>
      <c r="U265" s="423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423"/>
      <c r="K266" s="423"/>
      <c r="L266" s="423"/>
      <c r="M266" s="423"/>
      <c r="N266" s="423"/>
      <c r="O266" s="423"/>
      <c r="P266" s="423"/>
      <c r="Q266" s="423"/>
      <c r="R266" s="423"/>
      <c r="S266" s="423"/>
      <c r="T266" s="423"/>
      <c r="U266" s="423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423"/>
      <c r="K267" s="423"/>
      <c r="L267" s="423"/>
      <c r="M267" s="423"/>
      <c r="N267" s="423"/>
      <c r="O267" s="423"/>
      <c r="P267" s="423"/>
      <c r="Q267" s="423"/>
      <c r="R267" s="423"/>
      <c r="S267" s="423"/>
      <c r="T267" s="423"/>
      <c r="U267" s="423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423"/>
      <c r="K268" s="423"/>
      <c r="L268" s="423"/>
      <c r="M268" s="423"/>
      <c r="N268" s="423"/>
      <c r="O268" s="423"/>
      <c r="P268" s="423"/>
      <c r="Q268" s="423"/>
      <c r="R268" s="423"/>
      <c r="S268" s="423"/>
      <c r="T268" s="423"/>
      <c r="U268" s="423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423"/>
      <c r="K269" s="423"/>
      <c r="L269" s="423"/>
      <c r="M269" s="423"/>
      <c r="N269" s="423"/>
      <c r="O269" s="423"/>
      <c r="P269" s="423"/>
      <c r="Q269" s="423"/>
      <c r="R269" s="423"/>
      <c r="S269" s="423"/>
      <c r="T269" s="423"/>
      <c r="U269" s="423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423"/>
      <c r="K270" s="423"/>
      <c r="L270" s="423"/>
      <c r="M270" s="423"/>
      <c r="N270" s="423"/>
      <c r="O270" s="423"/>
      <c r="P270" s="423"/>
      <c r="Q270" s="423"/>
      <c r="R270" s="423"/>
      <c r="S270" s="423"/>
      <c r="T270" s="423"/>
      <c r="U270" s="423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423"/>
      <c r="K271" s="423"/>
      <c r="L271" s="423"/>
      <c r="M271" s="423"/>
      <c r="N271" s="423"/>
      <c r="O271" s="423"/>
      <c r="P271" s="423"/>
      <c r="Q271" s="423"/>
      <c r="R271" s="423"/>
      <c r="S271" s="423"/>
      <c r="T271" s="423"/>
      <c r="U271" s="423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423"/>
      <c r="K272" s="423"/>
      <c r="L272" s="423"/>
      <c r="M272" s="423"/>
      <c r="N272" s="423"/>
      <c r="O272" s="423"/>
      <c r="P272" s="423"/>
      <c r="Q272" s="423"/>
      <c r="R272" s="423"/>
      <c r="S272" s="423"/>
      <c r="T272" s="423"/>
      <c r="U272" s="423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423"/>
      <c r="K273" s="423"/>
      <c r="L273" s="423"/>
      <c r="M273" s="423"/>
      <c r="N273" s="423"/>
      <c r="O273" s="423"/>
      <c r="P273" s="423"/>
      <c r="Q273" s="423"/>
      <c r="R273" s="423"/>
      <c r="S273" s="423"/>
      <c r="T273" s="423"/>
      <c r="U273" s="423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423"/>
      <c r="K274" s="423"/>
      <c r="L274" s="423"/>
      <c r="M274" s="423"/>
      <c r="N274" s="423"/>
      <c r="O274" s="423"/>
      <c r="P274" s="423"/>
      <c r="Q274" s="423"/>
      <c r="R274" s="423"/>
      <c r="S274" s="423"/>
      <c r="T274" s="423"/>
      <c r="U274" s="423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423"/>
      <c r="K275" s="423"/>
      <c r="L275" s="423"/>
      <c r="M275" s="423"/>
      <c r="N275" s="423"/>
      <c r="O275" s="423"/>
      <c r="P275" s="423"/>
      <c r="Q275" s="423"/>
      <c r="R275" s="423"/>
      <c r="S275" s="423"/>
      <c r="T275" s="423"/>
      <c r="U275" s="423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423"/>
      <c r="K276" s="423"/>
      <c r="L276" s="423"/>
      <c r="M276" s="423"/>
      <c r="N276" s="423"/>
      <c r="O276" s="423"/>
      <c r="P276" s="423"/>
      <c r="Q276" s="423"/>
      <c r="R276" s="423"/>
      <c r="S276" s="423"/>
      <c r="T276" s="423"/>
      <c r="U276" s="423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423"/>
      <c r="K277" s="423"/>
      <c r="L277" s="423"/>
      <c r="M277" s="423"/>
      <c r="N277" s="423"/>
      <c r="O277" s="423"/>
      <c r="P277" s="423"/>
      <c r="Q277" s="423"/>
      <c r="R277" s="423"/>
      <c r="S277" s="423"/>
      <c r="T277" s="423"/>
      <c r="U277" s="423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423"/>
      <c r="K278" s="423"/>
      <c r="L278" s="423"/>
      <c r="M278" s="423"/>
      <c r="N278" s="423"/>
      <c r="O278" s="423"/>
      <c r="P278" s="423"/>
      <c r="Q278" s="423"/>
      <c r="R278" s="423"/>
      <c r="S278" s="423"/>
      <c r="T278" s="423"/>
      <c r="U278" s="423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423"/>
      <c r="K279" s="423"/>
      <c r="L279" s="423"/>
      <c r="M279" s="423"/>
      <c r="N279" s="423"/>
      <c r="O279" s="423"/>
      <c r="P279" s="423"/>
      <c r="Q279" s="423"/>
      <c r="R279" s="423"/>
      <c r="S279" s="423"/>
      <c r="T279" s="423"/>
      <c r="U279" s="423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423"/>
      <c r="K280" s="423"/>
      <c r="L280" s="423"/>
      <c r="M280" s="423"/>
      <c r="N280" s="423"/>
      <c r="O280" s="423"/>
      <c r="P280" s="423"/>
      <c r="Q280" s="423"/>
      <c r="R280" s="423"/>
      <c r="S280" s="423"/>
      <c r="T280" s="423"/>
      <c r="U280" s="423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423"/>
      <c r="K281" s="423"/>
      <c r="L281" s="423"/>
      <c r="M281" s="423"/>
      <c r="N281" s="423"/>
      <c r="O281" s="423"/>
      <c r="P281" s="423"/>
      <c r="Q281" s="423"/>
      <c r="R281" s="423"/>
      <c r="S281" s="423"/>
      <c r="T281" s="423"/>
      <c r="U281" s="423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423"/>
      <c r="K282" s="423"/>
      <c r="L282" s="423"/>
      <c r="M282" s="423"/>
      <c r="N282" s="423"/>
      <c r="O282" s="423"/>
      <c r="P282" s="423"/>
      <c r="Q282" s="423"/>
      <c r="R282" s="423"/>
      <c r="S282" s="423"/>
      <c r="T282" s="423"/>
      <c r="U282" s="423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423"/>
      <c r="K283" s="423"/>
      <c r="L283" s="423"/>
      <c r="M283" s="423"/>
      <c r="N283" s="423"/>
      <c r="O283" s="423"/>
      <c r="P283" s="423"/>
      <c r="Q283" s="423"/>
      <c r="R283" s="423"/>
      <c r="S283" s="423"/>
      <c r="T283" s="423"/>
      <c r="U283" s="423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423"/>
      <c r="K284" s="423"/>
      <c r="L284" s="423"/>
      <c r="M284" s="423"/>
      <c r="N284" s="423"/>
      <c r="O284" s="423"/>
      <c r="P284" s="423"/>
      <c r="Q284" s="423"/>
      <c r="R284" s="423"/>
      <c r="S284" s="423"/>
      <c r="T284" s="423"/>
      <c r="U284" s="423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423"/>
      <c r="K285" s="423"/>
      <c r="L285" s="423"/>
      <c r="M285" s="423"/>
      <c r="N285" s="423"/>
      <c r="O285" s="423"/>
      <c r="P285" s="423"/>
      <c r="Q285" s="423"/>
      <c r="R285" s="423"/>
      <c r="S285" s="423"/>
      <c r="T285" s="423"/>
      <c r="U285" s="423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423"/>
      <c r="K286" s="423"/>
      <c r="L286" s="423"/>
      <c r="M286" s="423"/>
      <c r="N286" s="423"/>
      <c r="O286" s="423"/>
      <c r="P286" s="423"/>
      <c r="Q286" s="423"/>
      <c r="R286" s="423"/>
      <c r="S286" s="423"/>
      <c r="T286" s="423"/>
      <c r="U286" s="423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423"/>
      <c r="K287" s="423"/>
      <c r="L287" s="423"/>
      <c r="M287" s="423"/>
      <c r="N287" s="423"/>
      <c r="O287" s="423"/>
      <c r="P287" s="423"/>
      <c r="Q287" s="423"/>
      <c r="R287" s="423"/>
      <c r="S287" s="423"/>
      <c r="T287" s="423"/>
      <c r="U287" s="423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423"/>
      <c r="K288" s="423"/>
      <c r="L288" s="423"/>
      <c r="M288" s="423"/>
      <c r="N288" s="423"/>
      <c r="O288" s="423"/>
      <c r="P288" s="423"/>
      <c r="Q288" s="423"/>
      <c r="R288" s="423"/>
      <c r="S288" s="423"/>
      <c r="T288" s="423"/>
      <c r="U288" s="423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423"/>
      <c r="K289" s="423"/>
      <c r="L289" s="423"/>
      <c r="M289" s="423"/>
      <c r="N289" s="423"/>
      <c r="O289" s="423"/>
      <c r="P289" s="423"/>
      <c r="Q289" s="423"/>
      <c r="R289" s="423"/>
      <c r="S289" s="423"/>
      <c r="T289" s="423"/>
      <c r="U289" s="423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423"/>
      <c r="K290" s="423"/>
      <c r="L290" s="423"/>
      <c r="M290" s="423"/>
      <c r="N290" s="423"/>
      <c r="O290" s="423"/>
      <c r="P290" s="423"/>
      <c r="Q290" s="423"/>
      <c r="R290" s="423"/>
      <c r="S290" s="423"/>
      <c r="T290" s="423"/>
      <c r="U290" s="423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423"/>
      <c r="K291" s="423"/>
      <c r="L291" s="423"/>
      <c r="M291" s="423"/>
      <c r="N291" s="423"/>
      <c r="O291" s="423"/>
      <c r="P291" s="423"/>
      <c r="Q291" s="423"/>
      <c r="R291" s="423"/>
      <c r="S291" s="423"/>
      <c r="T291" s="423"/>
      <c r="U291" s="423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423"/>
      <c r="K292" s="423"/>
      <c r="L292" s="423"/>
      <c r="M292" s="423"/>
      <c r="N292" s="423"/>
      <c r="O292" s="423"/>
      <c r="P292" s="423"/>
      <c r="Q292" s="423"/>
      <c r="R292" s="423"/>
      <c r="S292" s="423"/>
      <c r="T292" s="423"/>
      <c r="U292" s="423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423"/>
      <c r="K293" s="423"/>
      <c r="L293" s="423"/>
      <c r="M293" s="423"/>
      <c r="N293" s="423"/>
      <c r="O293" s="423"/>
      <c r="P293" s="423"/>
      <c r="Q293" s="423"/>
      <c r="R293" s="423"/>
      <c r="S293" s="423"/>
      <c r="T293" s="423"/>
      <c r="U293" s="423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423"/>
      <c r="K294" s="423"/>
      <c r="L294" s="423"/>
      <c r="M294" s="423"/>
      <c r="N294" s="423"/>
      <c r="O294" s="423"/>
      <c r="P294" s="423"/>
      <c r="Q294" s="423"/>
      <c r="R294" s="423"/>
      <c r="S294" s="423"/>
      <c r="T294" s="423"/>
      <c r="U294" s="423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423"/>
      <c r="K295" s="423"/>
      <c r="L295" s="423"/>
      <c r="M295" s="423"/>
      <c r="N295" s="423"/>
      <c r="O295" s="423"/>
      <c r="P295" s="423"/>
      <c r="Q295" s="423"/>
      <c r="R295" s="423"/>
      <c r="S295" s="423"/>
      <c r="T295" s="423"/>
      <c r="U295" s="423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423"/>
      <c r="K296" s="423"/>
      <c r="L296" s="423"/>
      <c r="M296" s="423"/>
      <c r="N296" s="423"/>
      <c r="O296" s="423"/>
      <c r="P296" s="423"/>
      <c r="Q296" s="423"/>
      <c r="R296" s="423"/>
      <c r="S296" s="423"/>
      <c r="T296" s="423"/>
      <c r="U296" s="423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423"/>
      <c r="K297" s="423"/>
      <c r="L297" s="423"/>
      <c r="M297" s="423"/>
      <c r="N297" s="423"/>
      <c r="O297" s="423"/>
      <c r="P297" s="423"/>
      <c r="Q297" s="423"/>
      <c r="R297" s="423"/>
      <c r="S297" s="423"/>
      <c r="T297" s="423"/>
      <c r="U297" s="423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423"/>
      <c r="K298" s="423"/>
      <c r="L298" s="423"/>
      <c r="M298" s="423"/>
      <c r="N298" s="423"/>
      <c r="O298" s="423"/>
      <c r="P298" s="423"/>
      <c r="Q298" s="423"/>
      <c r="R298" s="423"/>
      <c r="S298" s="423"/>
      <c r="T298" s="423"/>
      <c r="U298" s="423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423"/>
      <c r="K299" s="423"/>
      <c r="L299" s="423"/>
      <c r="M299" s="423"/>
      <c r="N299" s="423"/>
      <c r="O299" s="423"/>
      <c r="P299" s="423"/>
      <c r="Q299" s="423"/>
      <c r="R299" s="423"/>
      <c r="S299" s="423"/>
      <c r="T299" s="423"/>
      <c r="U299" s="423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423"/>
      <c r="K300" s="423"/>
      <c r="L300" s="423"/>
      <c r="M300" s="423"/>
      <c r="N300" s="423"/>
      <c r="O300" s="423"/>
      <c r="P300" s="423"/>
      <c r="Q300" s="423"/>
      <c r="R300" s="423"/>
      <c r="S300" s="423"/>
      <c r="T300" s="423"/>
      <c r="U300" s="423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423"/>
      <c r="K301" s="423"/>
      <c r="L301" s="423"/>
      <c r="M301" s="423"/>
      <c r="N301" s="423"/>
      <c r="O301" s="423"/>
      <c r="P301" s="423"/>
      <c r="Q301" s="423"/>
      <c r="R301" s="423"/>
      <c r="S301" s="423"/>
      <c r="T301" s="423"/>
      <c r="U301" s="423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423"/>
      <c r="K302" s="423"/>
      <c r="L302" s="423"/>
      <c r="M302" s="423"/>
      <c r="N302" s="423"/>
      <c r="O302" s="423"/>
      <c r="P302" s="423"/>
      <c r="Q302" s="423"/>
      <c r="R302" s="423"/>
      <c r="S302" s="423"/>
      <c r="T302" s="423"/>
      <c r="U302" s="423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423"/>
      <c r="K303" s="423"/>
      <c r="L303" s="423"/>
      <c r="M303" s="423"/>
      <c r="N303" s="423"/>
      <c r="O303" s="423"/>
      <c r="P303" s="423"/>
      <c r="Q303" s="423"/>
      <c r="R303" s="423"/>
      <c r="S303" s="423"/>
      <c r="T303" s="423"/>
      <c r="U303" s="423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423"/>
      <c r="K304" s="423"/>
      <c r="L304" s="423"/>
      <c r="M304" s="423"/>
      <c r="N304" s="423"/>
      <c r="O304" s="423"/>
      <c r="P304" s="423"/>
      <c r="Q304" s="423"/>
      <c r="R304" s="423"/>
      <c r="S304" s="423"/>
      <c r="T304" s="423"/>
      <c r="U304" s="423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423"/>
      <c r="K305" s="423"/>
      <c r="L305" s="423"/>
      <c r="M305" s="423"/>
      <c r="N305" s="423"/>
      <c r="O305" s="423"/>
      <c r="P305" s="423"/>
      <c r="Q305" s="423"/>
      <c r="R305" s="423"/>
      <c r="S305" s="423"/>
      <c r="T305" s="423"/>
      <c r="U305" s="423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423"/>
      <c r="K306" s="423"/>
      <c r="L306" s="423"/>
      <c r="M306" s="423"/>
      <c r="N306" s="423"/>
      <c r="O306" s="423"/>
      <c r="P306" s="423"/>
      <c r="Q306" s="423"/>
      <c r="R306" s="423"/>
      <c r="S306" s="423"/>
      <c r="T306" s="423"/>
      <c r="U306" s="423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423"/>
      <c r="K307" s="423"/>
      <c r="L307" s="423"/>
      <c r="M307" s="423"/>
      <c r="N307" s="423"/>
      <c r="O307" s="423"/>
      <c r="P307" s="423"/>
      <c r="Q307" s="423"/>
      <c r="R307" s="423"/>
      <c r="S307" s="423"/>
      <c r="T307" s="423"/>
      <c r="U307" s="423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423"/>
      <c r="K308" s="423"/>
      <c r="L308" s="423"/>
      <c r="M308" s="423"/>
      <c r="N308" s="423"/>
      <c r="O308" s="423"/>
      <c r="P308" s="423"/>
      <c r="Q308" s="423"/>
      <c r="R308" s="423"/>
      <c r="S308" s="423"/>
      <c r="T308" s="423"/>
      <c r="U308" s="423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423"/>
      <c r="K309" s="423"/>
      <c r="L309" s="423"/>
      <c r="M309" s="423"/>
      <c r="N309" s="423"/>
      <c r="O309" s="423"/>
      <c r="P309" s="423"/>
      <c r="Q309" s="423"/>
      <c r="R309" s="423"/>
      <c r="S309" s="423"/>
      <c r="T309" s="423"/>
      <c r="U309" s="423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423"/>
      <c r="K310" s="423"/>
      <c r="L310" s="423"/>
      <c r="M310" s="423"/>
      <c r="N310" s="423"/>
      <c r="O310" s="423"/>
      <c r="P310" s="423"/>
      <c r="Q310" s="423"/>
      <c r="R310" s="423"/>
      <c r="S310" s="423"/>
      <c r="T310" s="423"/>
      <c r="U310" s="423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423"/>
      <c r="K311" s="423"/>
      <c r="L311" s="423"/>
      <c r="M311" s="423"/>
      <c r="N311" s="423"/>
      <c r="O311" s="423"/>
      <c r="P311" s="423"/>
      <c r="Q311" s="423"/>
      <c r="R311" s="423"/>
      <c r="S311" s="423"/>
      <c r="T311" s="423"/>
      <c r="U311" s="423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423"/>
      <c r="K312" s="423"/>
      <c r="L312" s="423"/>
      <c r="M312" s="423"/>
      <c r="N312" s="423"/>
      <c r="O312" s="423"/>
      <c r="P312" s="423"/>
      <c r="Q312" s="423"/>
      <c r="R312" s="423"/>
      <c r="S312" s="423"/>
      <c r="T312" s="423"/>
      <c r="U312" s="423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423"/>
      <c r="K313" s="423"/>
      <c r="L313" s="423"/>
      <c r="M313" s="423"/>
      <c r="N313" s="423"/>
      <c r="O313" s="423"/>
      <c r="P313" s="423"/>
      <c r="Q313" s="423"/>
      <c r="R313" s="423"/>
      <c r="S313" s="423"/>
      <c r="T313" s="423"/>
      <c r="U313" s="423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423"/>
      <c r="K314" s="423"/>
      <c r="L314" s="423"/>
      <c r="M314" s="423"/>
      <c r="N314" s="423"/>
      <c r="O314" s="423"/>
      <c r="P314" s="423"/>
      <c r="Q314" s="423"/>
      <c r="R314" s="423"/>
      <c r="S314" s="423"/>
      <c r="T314" s="423"/>
      <c r="U314" s="423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423"/>
      <c r="K315" s="423"/>
      <c r="L315" s="423"/>
      <c r="M315" s="423"/>
      <c r="N315" s="423"/>
      <c r="O315" s="423"/>
      <c r="P315" s="423"/>
      <c r="Q315" s="423"/>
      <c r="R315" s="423"/>
      <c r="S315" s="423"/>
      <c r="T315" s="423"/>
      <c r="U315" s="423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423"/>
      <c r="K316" s="423"/>
      <c r="L316" s="423"/>
      <c r="M316" s="423"/>
      <c r="N316" s="423"/>
      <c r="O316" s="423"/>
      <c r="P316" s="423"/>
      <c r="Q316" s="423"/>
      <c r="R316" s="423"/>
      <c r="S316" s="423"/>
      <c r="T316" s="423"/>
      <c r="U316" s="423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423"/>
      <c r="K317" s="423"/>
      <c r="L317" s="423"/>
      <c r="M317" s="423"/>
      <c r="N317" s="423"/>
      <c r="O317" s="423"/>
      <c r="P317" s="423"/>
      <c r="Q317" s="423"/>
      <c r="R317" s="423"/>
      <c r="S317" s="423"/>
      <c r="T317" s="423"/>
      <c r="U317" s="423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423"/>
      <c r="K318" s="423"/>
      <c r="L318" s="423"/>
      <c r="M318" s="423"/>
      <c r="N318" s="423"/>
      <c r="O318" s="423"/>
      <c r="P318" s="423"/>
      <c r="Q318" s="423"/>
      <c r="R318" s="423"/>
      <c r="S318" s="423"/>
      <c r="T318" s="423"/>
      <c r="U318" s="423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423"/>
      <c r="K319" s="423"/>
      <c r="L319" s="423"/>
      <c r="M319" s="423"/>
      <c r="N319" s="423"/>
      <c r="O319" s="423"/>
      <c r="P319" s="423"/>
      <c r="Q319" s="423"/>
      <c r="R319" s="423"/>
      <c r="S319" s="423"/>
      <c r="T319" s="423"/>
      <c r="U319" s="423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423"/>
      <c r="K320" s="423"/>
      <c r="L320" s="423"/>
      <c r="M320" s="423"/>
      <c r="N320" s="423"/>
      <c r="O320" s="423"/>
      <c r="P320" s="423"/>
      <c r="Q320" s="423"/>
      <c r="R320" s="423"/>
      <c r="S320" s="423"/>
      <c r="T320" s="423"/>
      <c r="U320" s="423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423"/>
      <c r="K321" s="423"/>
      <c r="L321" s="423"/>
      <c r="M321" s="423"/>
      <c r="N321" s="423"/>
      <c r="O321" s="423"/>
      <c r="P321" s="423"/>
      <c r="Q321" s="423"/>
      <c r="R321" s="423"/>
      <c r="S321" s="423"/>
      <c r="T321" s="423"/>
      <c r="U321" s="423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423"/>
      <c r="K322" s="423"/>
      <c r="L322" s="423"/>
      <c r="M322" s="423"/>
      <c r="N322" s="423"/>
      <c r="O322" s="423"/>
      <c r="P322" s="423"/>
      <c r="Q322" s="423"/>
      <c r="R322" s="423"/>
      <c r="S322" s="423"/>
      <c r="T322" s="423"/>
      <c r="U322" s="423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423"/>
      <c r="K323" s="423"/>
      <c r="L323" s="423"/>
      <c r="M323" s="423"/>
      <c r="N323" s="423"/>
      <c r="O323" s="423"/>
      <c r="P323" s="423"/>
      <c r="Q323" s="423"/>
      <c r="R323" s="423"/>
      <c r="S323" s="423"/>
      <c r="T323" s="423"/>
      <c r="U323" s="423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423"/>
      <c r="K324" s="423"/>
      <c r="L324" s="423"/>
      <c r="M324" s="423"/>
      <c r="N324" s="423"/>
      <c r="O324" s="423"/>
      <c r="P324" s="423"/>
      <c r="Q324" s="423"/>
      <c r="R324" s="423"/>
      <c r="S324" s="423"/>
      <c r="T324" s="423"/>
      <c r="U324" s="423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423"/>
      <c r="K325" s="423"/>
      <c r="L325" s="423"/>
      <c r="M325" s="423"/>
      <c r="N325" s="423"/>
      <c r="O325" s="423"/>
      <c r="P325" s="423"/>
      <c r="Q325" s="423"/>
      <c r="R325" s="423"/>
      <c r="S325" s="423"/>
      <c r="T325" s="423"/>
      <c r="U325" s="423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423"/>
      <c r="K326" s="423"/>
      <c r="L326" s="423"/>
      <c r="M326" s="423"/>
      <c r="N326" s="423"/>
      <c r="O326" s="423"/>
      <c r="P326" s="423"/>
      <c r="Q326" s="423"/>
      <c r="R326" s="423"/>
      <c r="S326" s="423"/>
      <c r="T326" s="423"/>
      <c r="U326" s="423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423"/>
      <c r="K327" s="423"/>
      <c r="L327" s="423"/>
      <c r="M327" s="423"/>
      <c r="N327" s="423"/>
      <c r="O327" s="423"/>
      <c r="P327" s="423"/>
      <c r="Q327" s="423"/>
      <c r="R327" s="423"/>
      <c r="S327" s="423"/>
      <c r="T327" s="423"/>
      <c r="U327" s="423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423"/>
      <c r="K328" s="423"/>
      <c r="L328" s="423"/>
      <c r="M328" s="423"/>
      <c r="N328" s="423"/>
      <c r="O328" s="423"/>
      <c r="P328" s="423"/>
      <c r="Q328" s="423"/>
      <c r="R328" s="423"/>
      <c r="S328" s="423"/>
      <c r="T328" s="423"/>
      <c r="U328" s="423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423"/>
      <c r="K329" s="423"/>
      <c r="L329" s="423"/>
      <c r="M329" s="423"/>
      <c r="N329" s="423"/>
      <c r="O329" s="423"/>
      <c r="P329" s="423"/>
      <c r="Q329" s="423"/>
      <c r="R329" s="423"/>
      <c r="S329" s="423"/>
      <c r="T329" s="423"/>
      <c r="U329" s="423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423"/>
      <c r="K330" s="423"/>
      <c r="L330" s="423"/>
      <c r="M330" s="423"/>
      <c r="N330" s="423"/>
      <c r="O330" s="423"/>
      <c r="P330" s="423"/>
      <c r="Q330" s="423"/>
      <c r="R330" s="423"/>
      <c r="S330" s="423"/>
      <c r="T330" s="423"/>
      <c r="U330" s="423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423"/>
      <c r="K331" s="423"/>
      <c r="L331" s="423"/>
      <c r="M331" s="423"/>
      <c r="N331" s="423"/>
      <c r="O331" s="423"/>
      <c r="P331" s="423"/>
      <c r="Q331" s="423"/>
      <c r="R331" s="423"/>
      <c r="S331" s="423"/>
      <c r="T331" s="423"/>
      <c r="U331" s="423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423"/>
      <c r="K332" s="423"/>
      <c r="L332" s="423"/>
      <c r="M332" s="423"/>
      <c r="N332" s="423"/>
      <c r="O332" s="423"/>
      <c r="P332" s="423"/>
      <c r="Q332" s="423"/>
      <c r="R332" s="423"/>
      <c r="S332" s="423"/>
      <c r="T332" s="423"/>
      <c r="U332" s="423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423"/>
      <c r="K333" s="423"/>
      <c r="L333" s="423"/>
      <c r="M333" s="423"/>
      <c r="N333" s="423"/>
      <c r="O333" s="423"/>
      <c r="P333" s="423"/>
      <c r="Q333" s="423"/>
      <c r="R333" s="423"/>
      <c r="S333" s="423"/>
      <c r="T333" s="423"/>
      <c r="U333" s="423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423"/>
      <c r="K334" s="423"/>
      <c r="L334" s="423"/>
      <c r="M334" s="423"/>
      <c r="N334" s="423"/>
      <c r="O334" s="423"/>
      <c r="P334" s="423"/>
      <c r="Q334" s="423"/>
      <c r="R334" s="423"/>
      <c r="S334" s="423"/>
      <c r="T334" s="423"/>
      <c r="U334" s="423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423"/>
      <c r="K335" s="423"/>
      <c r="L335" s="423"/>
      <c r="M335" s="423"/>
      <c r="N335" s="423"/>
      <c r="O335" s="423"/>
      <c r="P335" s="423"/>
      <c r="Q335" s="423"/>
      <c r="R335" s="423"/>
      <c r="S335" s="423"/>
      <c r="T335" s="423"/>
      <c r="U335" s="423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423"/>
      <c r="K336" s="423"/>
      <c r="L336" s="423"/>
      <c r="M336" s="423"/>
      <c r="N336" s="423"/>
      <c r="O336" s="423"/>
      <c r="P336" s="423"/>
      <c r="Q336" s="423"/>
      <c r="R336" s="423"/>
      <c r="S336" s="423"/>
      <c r="T336" s="423"/>
      <c r="U336" s="423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423"/>
      <c r="K337" s="423"/>
      <c r="L337" s="423"/>
      <c r="M337" s="423"/>
      <c r="N337" s="423"/>
      <c r="O337" s="423"/>
      <c r="P337" s="423"/>
      <c r="Q337" s="423"/>
      <c r="R337" s="423"/>
      <c r="S337" s="423"/>
      <c r="T337" s="423"/>
      <c r="U337" s="423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423"/>
      <c r="K338" s="423"/>
      <c r="L338" s="423"/>
      <c r="M338" s="423"/>
      <c r="N338" s="423"/>
      <c r="O338" s="423"/>
      <c r="P338" s="423"/>
      <c r="Q338" s="423"/>
      <c r="R338" s="423"/>
      <c r="S338" s="423"/>
      <c r="T338" s="423"/>
      <c r="U338" s="423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423"/>
      <c r="K339" s="423"/>
      <c r="L339" s="423"/>
      <c r="M339" s="423"/>
      <c r="N339" s="423"/>
      <c r="O339" s="423"/>
      <c r="P339" s="423"/>
      <c r="Q339" s="423"/>
      <c r="R339" s="423"/>
      <c r="S339" s="423"/>
      <c r="T339" s="423"/>
      <c r="U339" s="423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423"/>
      <c r="K340" s="423"/>
      <c r="L340" s="423"/>
      <c r="M340" s="423"/>
      <c r="N340" s="423"/>
      <c r="O340" s="423"/>
      <c r="P340" s="423"/>
      <c r="Q340" s="423"/>
      <c r="R340" s="423"/>
      <c r="S340" s="423"/>
      <c r="T340" s="423"/>
      <c r="U340" s="423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423"/>
      <c r="K341" s="423"/>
      <c r="L341" s="423"/>
      <c r="M341" s="423"/>
      <c r="N341" s="423"/>
      <c r="O341" s="423"/>
      <c r="P341" s="423"/>
      <c r="Q341" s="423"/>
      <c r="R341" s="423"/>
      <c r="S341" s="423"/>
      <c r="T341" s="423"/>
      <c r="U341" s="423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423"/>
      <c r="K342" s="423"/>
      <c r="L342" s="423"/>
      <c r="M342" s="423"/>
      <c r="N342" s="423"/>
      <c r="O342" s="423"/>
      <c r="P342" s="423"/>
      <c r="Q342" s="423"/>
      <c r="R342" s="423"/>
      <c r="S342" s="423"/>
      <c r="T342" s="423"/>
      <c r="U342" s="423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423"/>
      <c r="K343" s="423"/>
      <c r="L343" s="423"/>
      <c r="M343" s="423"/>
      <c r="N343" s="423"/>
      <c r="O343" s="423"/>
      <c r="P343" s="423"/>
      <c r="Q343" s="423"/>
      <c r="R343" s="423"/>
      <c r="S343" s="423"/>
      <c r="T343" s="423"/>
      <c r="U343" s="423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423"/>
      <c r="K344" s="423"/>
      <c r="L344" s="423"/>
      <c r="M344" s="423"/>
      <c r="N344" s="423"/>
      <c r="O344" s="423"/>
      <c r="P344" s="423"/>
      <c r="Q344" s="423"/>
      <c r="R344" s="423"/>
      <c r="S344" s="423"/>
      <c r="T344" s="423"/>
      <c r="U344" s="423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423"/>
      <c r="K345" s="423"/>
      <c r="L345" s="423"/>
      <c r="M345" s="423"/>
      <c r="N345" s="423"/>
      <c r="O345" s="423"/>
      <c r="P345" s="423"/>
      <c r="Q345" s="423"/>
      <c r="R345" s="423"/>
      <c r="S345" s="423"/>
      <c r="T345" s="423"/>
      <c r="U345" s="423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423"/>
      <c r="K346" s="423"/>
      <c r="L346" s="423"/>
      <c r="M346" s="423"/>
      <c r="N346" s="423"/>
      <c r="O346" s="423"/>
      <c r="P346" s="423"/>
      <c r="Q346" s="423"/>
      <c r="R346" s="423"/>
      <c r="S346" s="423"/>
      <c r="T346" s="423"/>
      <c r="U346" s="423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423"/>
      <c r="K347" s="423"/>
      <c r="L347" s="423"/>
      <c r="M347" s="423"/>
      <c r="N347" s="423"/>
      <c r="O347" s="423"/>
      <c r="P347" s="423"/>
      <c r="Q347" s="423"/>
      <c r="R347" s="423"/>
      <c r="S347" s="423"/>
      <c r="T347" s="423"/>
      <c r="U347" s="423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423"/>
      <c r="K348" s="423"/>
      <c r="L348" s="423"/>
      <c r="M348" s="423"/>
      <c r="N348" s="423"/>
      <c r="O348" s="423"/>
      <c r="P348" s="423"/>
      <c r="Q348" s="423"/>
      <c r="R348" s="423"/>
      <c r="S348" s="423"/>
      <c r="T348" s="423"/>
      <c r="U348" s="423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423"/>
      <c r="K349" s="423"/>
      <c r="L349" s="423"/>
      <c r="M349" s="423"/>
      <c r="N349" s="423"/>
      <c r="O349" s="423"/>
      <c r="P349" s="423"/>
      <c r="Q349" s="423"/>
      <c r="R349" s="423"/>
      <c r="S349" s="423"/>
      <c r="T349" s="423"/>
      <c r="U349" s="423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423"/>
      <c r="K350" s="423"/>
      <c r="L350" s="423"/>
      <c r="M350" s="423"/>
      <c r="N350" s="423"/>
      <c r="O350" s="423"/>
      <c r="P350" s="423"/>
      <c r="Q350" s="423"/>
      <c r="R350" s="423"/>
      <c r="S350" s="423"/>
      <c r="T350" s="423"/>
      <c r="U350" s="423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423"/>
      <c r="K351" s="423"/>
      <c r="L351" s="423"/>
      <c r="M351" s="423"/>
      <c r="N351" s="423"/>
      <c r="O351" s="423"/>
      <c r="P351" s="423"/>
      <c r="Q351" s="423"/>
      <c r="R351" s="423"/>
      <c r="S351" s="423"/>
      <c r="T351" s="423"/>
      <c r="U351" s="423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423"/>
      <c r="K352" s="423"/>
      <c r="L352" s="423"/>
      <c r="M352" s="423"/>
      <c r="N352" s="423"/>
      <c r="O352" s="423"/>
      <c r="P352" s="423"/>
      <c r="Q352" s="423"/>
      <c r="R352" s="423"/>
      <c r="S352" s="423"/>
      <c r="T352" s="423"/>
      <c r="U352" s="423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423"/>
      <c r="K353" s="423"/>
      <c r="L353" s="423"/>
      <c r="M353" s="423"/>
      <c r="N353" s="423"/>
      <c r="O353" s="423"/>
      <c r="P353" s="423"/>
      <c r="Q353" s="423"/>
      <c r="R353" s="423"/>
      <c r="S353" s="423"/>
      <c r="T353" s="423"/>
      <c r="U353" s="423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423"/>
      <c r="K354" s="423"/>
      <c r="L354" s="423"/>
      <c r="M354" s="423"/>
      <c r="N354" s="423"/>
      <c r="O354" s="423"/>
      <c r="P354" s="423"/>
      <c r="Q354" s="423"/>
      <c r="R354" s="423"/>
      <c r="S354" s="423"/>
      <c r="T354" s="423"/>
      <c r="U354" s="423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423"/>
      <c r="K355" s="423"/>
      <c r="L355" s="423"/>
      <c r="M355" s="423"/>
      <c r="N355" s="423"/>
      <c r="O355" s="423"/>
      <c r="P355" s="423"/>
      <c r="Q355" s="423"/>
      <c r="R355" s="423"/>
      <c r="S355" s="423"/>
      <c r="T355" s="423"/>
      <c r="U355" s="423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423"/>
      <c r="K356" s="423"/>
      <c r="L356" s="423"/>
      <c r="M356" s="423"/>
      <c r="N356" s="423"/>
      <c r="O356" s="423"/>
      <c r="P356" s="423"/>
      <c r="Q356" s="423"/>
      <c r="R356" s="423"/>
      <c r="S356" s="423"/>
      <c r="T356" s="423"/>
      <c r="U356" s="423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423"/>
      <c r="K357" s="423"/>
      <c r="L357" s="423"/>
      <c r="M357" s="423"/>
      <c r="N357" s="423"/>
      <c r="O357" s="423"/>
      <c r="P357" s="423"/>
      <c r="Q357" s="423"/>
      <c r="R357" s="423"/>
      <c r="S357" s="423"/>
      <c r="T357" s="423"/>
      <c r="U357" s="423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423"/>
      <c r="K358" s="423"/>
      <c r="L358" s="423"/>
      <c r="M358" s="423"/>
      <c r="N358" s="423"/>
      <c r="O358" s="423"/>
      <c r="P358" s="423"/>
      <c r="Q358" s="423"/>
      <c r="R358" s="423"/>
      <c r="S358" s="423"/>
      <c r="T358" s="423"/>
      <c r="U358" s="423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423"/>
      <c r="K359" s="423"/>
      <c r="L359" s="423"/>
      <c r="M359" s="423"/>
      <c r="N359" s="423"/>
      <c r="O359" s="423"/>
      <c r="P359" s="423"/>
      <c r="Q359" s="423"/>
      <c r="R359" s="423"/>
      <c r="S359" s="423"/>
      <c r="T359" s="423"/>
      <c r="U359" s="423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423"/>
      <c r="K360" s="423"/>
      <c r="L360" s="423"/>
      <c r="M360" s="423"/>
      <c r="N360" s="423"/>
      <c r="O360" s="423"/>
      <c r="P360" s="423"/>
      <c r="Q360" s="423"/>
      <c r="R360" s="423"/>
      <c r="S360" s="423"/>
      <c r="T360" s="423"/>
      <c r="U360" s="423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423"/>
      <c r="K361" s="423"/>
      <c r="L361" s="423"/>
      <c r="M361" s="423"/>
      <c r="N361" s="423"/>
      <c r="O361" s="423"/>
      <c r="P361" s="423"/>
      <c r="Q361" s="423"/>
      <c r="R361" s="423"/>
      <c r="S361" s="423"/>
      <c r="T361" s="423"/>
      <c r="U361" s="423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423"/>
      <c r="K362" s="423"/>
      <c r="L362" s="423"/>
      <c r="M362" s="423"/>
      <c r="N362" s="423"/>
      <c r="O362" s="423"/>
      <c r="P362" s="423"/>
      <c r="Q362" s="423"/>
      <c r="R362" s="423"/>
      <c r="S362" s="423"/>
      <c r="T362" s="423"/>
      <c r="U362" s="423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423"/>
      <c r="K363" s="423"/>
      <c r="L363" s="423"/>
      <c r="M363" s="423"/>
      <c r="N363" s="423"/>
      <c r="O363" s="423"/>
      <c r="P363" s="423"/>
      <c r="Q363" s="423"/>
      <c r="R363" s="423"/>
      <c r="S363" s="423"/>
      <c r="T363" s="423"/>
      <c r="U363" s="423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423"/>
      <c r="K364" s="423"/>
      <c r="L364" s="423"/>
      <c r="M364" s="423"/>
      <c r="N364" s="423"/>
      <c r="O364" s="423"/>
      <c r="P364" s="423"/>
      <c r="Q364" s="423"/>
      <c r="R364" s="423"/>
      <c r="S364" s="423"/>
      <c r="T364" s="423"/>
      <c r="U364" s="423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423"/>
      <c r="K365" s="423"/>
      <c r="L365" s="423"/>
      <c r="M365" s="423"/>
      <c r="N365" s="423"/>
      <c r="O365" s="423"/>
      <c r="P365" s="423"/>
      <c r="Q365" s="423"/>
      <c r="R365" s="423"/>
      <c r="S365" s="423"/>
      <c r="T365" s="423"/>
      <c r="U365" s="423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423"/>
      <c r="K366" s="423"/>
      <c r="L366" s="423"/>
      <c r="M366" s="423"/>
      <c r="N366" s="423"/>
      <c r="O366" s="423"/>
      <c r="P366" s="423"/>
      <c r="Q366" s="423"/>
      <c r="R366" s="423"/>
      <c r="S366" s="423"/>
      <c r="T366" s="423"/>
      <c r="U366" s="423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423"/>
      <c r="K367" s="423"/>
      <c r="L367" s="423"/>
      <c r="M367" s="423"/>
      <c r="N367" s="423"/>
      <c r="O367" s="423"/>
      <c r="P367" s="423"/>
      <c r="Q367" s="423"/>
      <c r="R367" s="423"/>
      <c r="S367" s="423"/>
      <c r="T367" s="423"/>
      <c r="U367" s="423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423"/>
      <c r="K368" s="423"/>
      <c r="L368" s="423"/>
      <c r="M368" s="423"/>
      <c r="N368" s="423"/>
      <c r="O368" s="423"/>
      <c r="P368" s="423"/>
      <c r="Q368" s="423"/>
      <c r="R368" s="423"/>
      <c r="S368" s="423"/>
      <c r="T368" s="423"/>
      <c r="U368" s="423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423"/>
      <c r="K369" s="423"/>
      <c r="L369" s="423"/>
      <c r="M369" s="423"/>
      <c r="N369" s="423"/>
      <c r="O369" s="423"/>
      <c r="P369" s="423"/>
      <c r="Q369" s="423"/>
      <c r="R369" s="423"/>
      <c r="S369" s="423"/>
      <c r="T369" s="423"/>
      <c r="U369" s="423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423"/>
      <c r="K370" s="423"/>
      <c r="L370" s="423"/>
      <c r="M370" s="423"/>
      <c r="N370" s="423"/>
      <c r="O370" s="423"/>
      <c r="P370" s="423"/>
      <c r="Q370" s="423"/>
      <c r="R370" s="423"/>
      <c r="S370" s="423"/>
      <c r="T370" s="423"/>
      <c r="U370" s="423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423"/>
      <c r="K371" s="423"/>
      <c r="L371" s="423"/>
      <c r="M371" s="423"/>
      <c r="N371" s="423"/>
      <c r="O371" s="423"/>
      <c r="P371" s="423"/>
      <c r="Q371" s="423"/>
      <c r="R371" s="423"/>
      <c r="S371" s="423"/>
      <c r="T371" s="423"/>
      <c r="U371" s="423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423"/>
      <c r="K372" s="423"/>
      <c r="L372" s="423"/>
      <c r="M372" s="423"/>
      <c r="N372" s="423"/>
      <c r="O372" s="423"/>
      <c r="P372" s="423"/>
      <c r="Q372" s="423"/>
      <c r="R372" s="423"/>
      <c r="S372" s="423"/>
      <c r="T372" s="423"/>
      <c r="U372" s="423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423"/>
      <c r="K373" s="423"/>
      <c r="L373" s="423"/>
      <c r="M373" s="423"/>
      <c r="N373" s="423"/>
      <c r="O373" s="423"/>
      <c r="P373" s="423"/>
      <c r="Q373" s="423"/>
      <c r="R373" s="423"/>
      <c r="S373" s="423"/>
      <c r="T373" s="423"/>
      <c r="U373" s="423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423"/>
      <c r="K374" s="423"/>
      <c r="L374" s="423"/>
      <c r="M374" s="423"/>
      <c r="N374" s="423"/>
      <c r="O374" s="423"/>
      <c r="P374" s="423"/>
      <c r="Q374" s="423"/>
      <c r="R374" s="423"/>
      <c r="S374" s="423"/>
      <c r="T374" s="423"/>
      <c r="U374" s="423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423"/>
      <c r="K375" s="423"/>
      <c r="L375" s="423"/>
      <c r="M375" s="423"/>
      <c r="N375" s="423"/>
      <c r="O375" s="423"/>
      <c r="P375" s="423"/>
      <c r="Q375" s="423"/>
      <c r="R375" s="423"/>
      <c r="S375" s="423"/>
      <c r="T375" s="423"/>
      <c r="U375" s="423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423"/>
      <c r="K376" s="423"/>
      <c r="L376" s="423"/>
      <c r="M376" s="423"/>
      <c r="N376" s="423"/>
      <c r="O376" s="423"/>
      <c r="P376" s="423"/>
      <c r="Q376" s="423"/>
      <c r="R376" s="423"/>
      <c r="S376" s="423"/>
      <c r="T376" s="423"/>
      <c r="U376" s="423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423"/>
      <c r="K377" s="423"/>
      <c r="L377" s="423"/>
      <c r="M377" s="423"/>
      <c r="N377" s="423"/>
      <c r="O377" s="423"/>
      <c r="P377" s="423"/>
      <c r="Q377" s="423"/>
      <c r="R377" s="423"/>
      <c r="S377" s="423"/>
      <c r="T377" s="423"/>
      <c r="U377" s="423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423"/>
      <c r="K378" s="423"/>
      <c r="L378" s="423"/>
      <c r="M378" s="423"/>
      <c r="N378" s="423"/>
      <c r="O378" s="423"/>
      <c r="P378" s="423"/>
      <c r="Q378" s="423"/>
      <c r="R378" s="423"/>
      <c r="S378" s="423"/>
      <c r="T378" s="423"/>
      <c r="U378" s="423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423"/>
      <c r="K379" s="423"/>
      <c r="L379" s="423"/>
      <c r="M379" s="423"/>
      <c r="N379" s="423"/>
      <c r="O379" s="423"/>
      <c r="P379" s="423"/>
      <c r="Q379" s="423"/>
      <c r="R379" s="423"/>
      <c r="S379" s="423"/>
      <c r="T379" s="423"/>
      <c r="U379" s="423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423"/>
      <c r="K380" s="423"/>
      <c r="L380" s="423"/>
      <c r="M380" s="423"/>
      <c r="N380" s="423"/>
      <c r="O380" s="423"/>
      <c r="P380" s="423"/>
      <c r="Q380" s="423"/>
      <c r="R380" s="423"/>
      <c r="S380" s="423"/>
      <c r="T380" s="423"/>
      <c r="U380" s="423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423"/>
      <c r="K381" s="423"/>
      <c r="L381" s="423"/>
      <c r="M381" s="423"/>
      <c r="N381" s="423"/>
      <c r="O381" s="423"/>
      <c r="P381" s="423"/>
      <c r="Q381" s="423"/>
      <c r="R381" s="423"/>
      <c r="S381" s="423"/>
      <c r="T381" s="423"/>
      <c r="U381" s="423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423"/>
      <c r="K382" s="423"/>
      <c r="L382" s="423"/>
      <c r="M382" s="423"/>
      <c r="N382" s="423"/>
      <c r="O382" s="423"/>
      <c r="P382" s="423"/>
      <c r="Q382" s="423"/>
      <c r="R382" s="423"/>
      <c r="S382" s="423"/>
      <c r="T382" s="423"/>
      <c r="U382" s="423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423"/>
      <c r="K383" s="423"/>
      <c r="L383" s="423"/>
      <c r="M383" s="423"/>
      <c r="N383" s="423"/>
      <c r="O383" s="423"/>
      <c r="P383" s="423"/>
      <c r="Q383" s="423"/>
      <c r="R383" s="423"/>
      <c r="S383" s="423"/>
      <c r="T383" s="423"/>
      <c r="U383" s="423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423"/>
      <c r="K384" s="423"/>
      <c r="L384" s="423"/>
      <c r="M384" s="423"/>
      <c r="N384" s="423"/>
      <c r="O384" s="423"/>
      <c r="P384" s="423"/>
      <c r="Q384" s="423"/>
      <c r="R384" s="423"/>
      <c r="S384" s="423"/>
      <c r="T384" s="423"/>
      <c r="U384" s="423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423"/>
      <c r="K385" s="423"/>
      <c r="L385" s="423"/>
      <c r="M385" s="423"/>
      <c r="N385" s="423"/>
      <c r="O385" s="423"/>
      <c r="P385" s="423"/>
      <c r="Q385" s="423"/>
      <c r="R385" s="423"/>
      <c r="S385" s="423"/>
      <c r="T385" s="423"/>
      <c r="U385" s="423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423"/>
      <c r="K386" s="423"/>
      <c r="L386" s="423"/>
      <c r="M386" s="423"/>
      <c r="N386" s="423"/>
      <c r="O386" s="423"/>
      <c r="P386" s="423"/>
      <c r="Q386" s="423"/>
      <c r="R386" s="423"/>
      <c r="S386" s="423"/>
      <c r="T386" s="423"/>
      <c r="U386" s="423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423"/>
      <c r="K387" s="423"/>
      <c r="L387" s="423"/>
      <c r="M387" s="423"/>
      <c r="N387" s="423"/>
      <c r="O387" s="423"/>
      <c r="P387" s="423"/>
      <c r="Q387" s="423"/>
      <c r="R387" s="423"/>
      <c r="S387" s="423"/>
      <c r="T387" s="423"/>
      <c r="U387" s="423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423"/>
      <c r="K388" s="423"/>
      <c r="L388" s="423"/>
      <c r="M388" s="423"/>
      <c r="N388" s="423"/>
      <c r="O388" s="423"/>
      <c r="P388" s="423"/>
      <c r="Q388" s="423"/>
      <c r="R388" s="423"/>
      <c r="S388" s="423"/>
      <c r="T388" s="423"/>
      <c r="U388" s="423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423"/>
      <c r="K389" s="423"/>
      <c r="L389" s="423"/>
      <c r="M389" s="423"/>
      <c r="N389" s="423"/>
      <c r="O389" s="423"/>
      <c r="P389" s="423"/>
      <c r="Q389" s="423"/>
      <c r="R389" s="423"/>
      <c r="S389" s="423"/>
      <c r="T389" s="423"/>
      <c r="U389" s="423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423"/>
      <c r="K390" s="423"/>
      <c r="L390" s="423"/>
      <c r="M390" s="423"/>
      <c r="N390" s="423"/>
      <c r="O390" s="423"/>
      <c r="P390" s="423"/>
      <c r="Q390" s="423"/>
      <c r="R390" s="423"/>
      <c r="S390" s="423"/>
      <c r="T390" s="423"/>
      <c r="U390" s="423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423"/>
      <c r="K391" s="423"/>
      <c r="L391" s="423"/>
      <c r="M391" s="423"/>
      <c r="N391" s="423"/>
      <c r="O391" s="423"/>
      <c r="P391" s="423"/>
      <c r="Q391" s="423"/>
      <c r="R391" s="423"/>
      <c r="S391" s="423"/>
      <c r="T391" s="423"/>
      <c r="U391" s="423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423"/>
      <c r="K392" s="423"/>
      <c r="L392" s="423"/>
      <c r="M392" s="423"/>
      <c r="N392" s="423"/>
      <c r="O392" s="423"/>
      <c r="P392" s="423"/>
      <c r="Q392" s="423"/>
      <c r="R392" s="423"/>
      <c r="S392" s="423"/>
      <c r="T392" s="423"/>
      <c r="U392" s="423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423"/>
      <c r="K393" s="423"/>
      <c r="L393" s="423"/>
      <c r="M393" s="423"/>
      <c r="N393" s="423"/>
      <c r="O393" s="423"/>
      <c r="P393" s="423"/>
      <c r="Q393" s="423"/>
      <c r="R393" s="423"/>
      <c r="S393" s="423"/>
      <c r="T393" s="423"/>
      <c r="U393" s="423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423"/>
      <c r="K394" s="423"/>
      <c r="L394" s="423"/>
      <c r="M394" s="423"/>
      <c r="N394" s="423"/>
      <c r="O394" s="423"/>
      <c r="P394" s="423"/>
      <c r="Q394" s="423"/>
      <c r="R394" s="423"/>
      <c r="S394" s="423"/>
      <c r="T394" s="423"/>
      <c r="U394" s="423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423"/>
      <c r="K395" s="423"/>
      <c r="L395" s="423"/>
      <c r="M395" s="423"/>
      <c r="N395" s="423"/>
      <c r="O395" s="423"/>
      <c r="P395" s="423"/>
      <c r="Q395" s="423"/>
      <c r="R395" s="423"/>
      <c r="S395" s="423"/>
      <c r="T395" s="423"/>
      <c r="U395" s="423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423"/>
      <c r="K396" s="423"/>
      <c r="L396" s="423"/>
      <c r="M396" s="423"/>
      <c r="N396" s="423"/>
      <c r="O396" s="423"/>
      <c r="P396" s="423"/>
      <c r="Q396" s="423"/>
      <c r="R396" s="423"/>
      <c r="S396" s="423"/>
      <c r="T396" s="423"/>
      <c r="U396" s="423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423"/>
      <c r="K397" s="423"/>
      <c r="L397" s="423"/>
      <c r="M397" s="423"/>
      <c r="N397" s="423"/>
      <c r="O397" s="423"/>
      <c r="P397" s="423"/>
      <c r="Q397" s="423"/>
      <c r="R397" s="423"/>
      <c r="S397" s="423"/>
      <c r="T397" s="423"/>
      <c r="U397" s="423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423"/>
      <c r="K398" s="423"/>
      <c r="L398" s="423"/>
      <c r="M398" s="423"/>
      <c r="N398" s="423"/>
      <c r="O398" s="423"/>
      <c r="P398" s="423"/>
      <c r="Q398" s="423"/>
      <c r="R398" s="423"/>
      <c r="S398" s="423"/>
      <c r="T398" s="423"/>
      <c r="U398" s="423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423"/>
      <c r="K399" s="423"/>
      <c r="L399" s="423"/>
      <c r="M399" s="423"/>
      <c r="N399" s="423"/>
      <c r="O399" s="423"/>
      <c r="P399" s="423"/>
      <c r="Q399" s="423"/>
      <c r="R399" s="423"/>
      <c r="S399" s="423"/>
      <c r="T399" s="423"/>
      <c r="U399" s="423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423"/>
      <c r="K400" s="423"/>
      <c r="L400" s="423"/>
      <c r="M400" s="423"/>
      <c r="N400" s="423"/>
      <c r="O400" s="423"/>
      <c r="P400" s="423"/>
      <c r="Q400" s="423"/>
      <c r="R400" s="423"/>
      <c r="S400" s="423"/>
      <c r="T400" s="423"/>
      <c r="U400" s="423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423"/>
      <c r="K401" s="423"/>
      <c r="L401" s="423"/>
      <c r="M401" s="423"/>
      <c r="N401" s="423"/>
      <c r="O401" s="423"/>
      <c r="P401" s="423"/>
      <c r="Q401" s="423"/>
      <c r="R401" s="423"/>
      <c r="S401" s="423"/>
      <c r="T401" s="423"/>
      <c r="U401" s="423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423"/>
      <c r="K402" s="423"/>
      <c r="L402" s="423"/>
      <c r="M402" s="423"/>
      <c r="N402" s="423"/>
      <c r="O402" s="423"/>
      <c r="P402" s="423"/>
      <c r="Q402" s="423"/>
      <c r="R402" s="423"/>
      <c r="S402" s="423"/>
      <c r="T402" s="423"/>
      <c r="U402" s="423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423"/>
      <c r="K403" s="423"/>
      <c r="L403" s="423"/>
      <c r="M403" s="423"/>
      <c r="N403" s="423"/>
      <c r="O403" s="423"/>
      <c r="P403" s="423"/>
      <c r="Q403" s="423"/>
      <c r="R403" s="423"/>
      <c r="S403" s="423"/>
      <c r="T403" s="423"/>
      <c r="U403" s="423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423"/>
      <c r="K404" s="423"/>
      <c r="L404" s="423"/>
      <c r="M404" s="423"/>
      <c r="N404" s="423"/>
      <c r="O404" s="423"/>
      <c r="P404" s="423"/>
      <c r="Q404" s="423"/>
      <c r="R404" s="423"/>
      <c r="S404" s="423"/>
      <c r="T404" s="423"/>
      <c r="U404" s="423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423"/>
      <c r="K405" s="423"/>
      <c r="L405" s="423"/>
      <c r="M405" s="423"/>
      <c r="N405" s="423"/>
      <c r="O405" s="423"/>
      <c r="P405" s="423"/>
      <c r="Q405" s="423"/>
      <c r="R405" s="423"/>
      <c r="S405" s="423"/>
      <c r="T405" s="423"/>
      <c r="U405" s="423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423"/>
      <c r="K406" s="423"/>
      <c r="L406" s="423"/>
      <c r="M406" s="423"/>
      <c r="N406" s="423"/>
      <c r="O406" s="423"/>
      <c r="P406" s="423"/>
      <c r="Q406" s="423"/>
      <c r="R406" s="423"/>
      <c r="S406" s="423"/>
      <c r="T406" s="423"/>
      <c r="U406" s="423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423"/>
      <c r="K407" s="423"/>
      <c r="L407" s="423"/>
      <c r="M407" s="423"/>
      <c r="N407" s="423"/>
      <c r="O407" s="423"/>
      <c r="P407" s="423"/>
      <c r="Q407" s="423"/>
      <c r="R407" s="423"/>
      <c r="S407" s="423"/>
      <c r="T407" s="423"/>
      <c r="U407" s="423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423"/>
      <c r="K408" s="423"/>
      <c r="L408" s="423"/>
      <c r="M408" s="423"/>
      <c r="N408" s="423"/>
      <c r="O408" s="423"/>
      <c r="P408" s="423"/>
      <c r="Q408" s="423"/>
      <c r="R408" s="423"/>
      <c r="S408" s="423"/>
      <c r="T408" s="423"/>
      <c r="U408" s="423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423"/>
      <c r="K409" s="423"/>
      <c r="L409" s="423"/>
      <c r="M409" s="423"/>
      <c r="N409" s="423"/>
      <c r="O409" s="423"/>
      <c r="P409" s="423"/>
      <c r="Q409" s="423"/>
      <c r="R409" s="423"/>
      <c r="S409" s="423"/>
      <c r="T409" s="423"/>
      <c r="U409" s="423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423"/>
      <c r="K410" s="423"/>
      <c r="L410" s="423"/>
      <c r="M410" s="423"/>
      <c r="N410" s="423"/>
      <c r="O410" s="423"/>
      <c r="P410" s="423"/>
      <c r="Q410" s="423"/>
      <c r="R410" s="423"/>
      <c r="S410" s="423"/>
      <c r="T410" s="423"/>
      <c r="U410" s="423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423"/>
      <c r="K411" s="423"/>
      <c r="L411" s="423"/>
      <c r="M411" s="423"/>
      <c r="N411" s="423"/>
      <c r="O411" s="423"/>
      <c r="P411" s="423"/>
      <c r="Q411" s="423"/>
      <c r="R411" s="423"/>
      <c r="S411" s="423"/>
      <c r="T411" s="423"/>
      <c r="U411" s="423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423"/>
      <c r="K412" s="423"/>
      <c r="L412" s="423"/>
      <c r="M412" s="423"/>
      <c r="N412" s="423"/>
      <c r="O412" s="423"/>
      <c r="P412" s="423"/>
      <c r="Q412" s="423"/>
      <c r="R412" s="423"/>
      <c r="S412" s="423"/>
      <c r="T412" s="423"/>
      <c r="U412" s="423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423"/>
      <c r="K413" s="423"/>
      <c r="L413" s="423"/>
      <c r="M413" s="423"/>
      <c r="N413" s="423"/>
      <c r="O413" s="423"/>
      <c r="P413" s="423"/>
      <c r="Q413" s="423"/>
      <c r="R413" s="423"/>
      <c r="S413" s="423"/>
      <c r="T413" s="423"/>
      <c r="U413" s="423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423"/>
      <c r="K414" s="423"/>
      <c r="L414" s="423"/>
      <c r="M414" s="423"/>
      <c r="N414" s="423"/>
      <c r="O414" s="423"/>
      <c r="P414" s="423"/>
      <c r="Q414" s="423"/>
      <c r="R414" s="423"/>
      <c r="S414" s="423"/>
      <c r="T414" s="423"/>
      <c r="U414" s="423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423"/>
      <c r="K415" s="423"/>
      <c r="L415" s="423"/>
      <c r="M415" s="423"/>
      <c r="N415" s="423"/>
      <c r="O415" s="423"/>
      <c r="P415" s="423"/>
      <c r="Q415" s="423"/>
      <c r="R415" s="423"/>
      <c r="S415" s="423"/>
      <c r="T415" s="423"/>
      <c r="U415" s="423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423"/>
      <c r="K416" s="423"/>
      <c r="L416" s="423"/>
      <c r="M416" s="423"/>
      <c r="N416" s="423"/>
      <c r="O416" s="423"/>
      <c r="P416" s="423"/>
      <c r="Q416" s="423"/>
      <c r="R416" s="423"/>
      <c r="S416" s="423"/>
      <c r="T416" s="423"/>
      <c r="U416" s="423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423"/>
      <c r="K417" s="423"/>
      <c r="L417" s="423"/>
      <c r="M417" s="423"/>
      <c r="N417" s="423"/>
      <c r="O417" s="423"/>
      <c r="P417" s="423"/>
      <c r="Q417" s="423"/>
      <c r="R417" s="423"/>
      <c r="S417" s="423"/>
      <c r="T417" s="423"/>
      <c r="U417" s="423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423"/>
      <c r="K418" s="423"/>
      <c r="L418" s="423"/>
      <c r="M418" s="423"/>
      <c r="N418" s="423"/>
      <c r="O418" s="423"/>
      <c r="P418" s="423"/>
      <c r="Q418" s="423"/>
      <c r="R418" s="423"/>
      <c r="S418" s="423"/>
      <c r="T418" s="423"/>
      <c r="U418" s="423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423"/>
      <c r="K419" s="423"/>
      <c r="L419" s="423"/>
      <c r="M419" s="423"/>
      <c r="N419" s="423"/>
      <c r="O419" s="423"/>
      <c r="P419" s="423"/>
      <c r="Q419" s="423"/>
      <c r="R419" s="423"/>
      <c r="S419" s="423"/>
      <c r="T419" s="423"/>
      <c r="U419" s="423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423"/>
      <c r="K420" s="423"/>
      <c r="L420" s="423"/>
      <c r="M420" s="423"/>
      <c r="N420" s="423"/>
      <c r="O420" s="423"/>
      <c r="P420" s="423"/>
      <c r="Q420" s="423"/>
      <c r="R420" s="423"/>
      <c r="S420" s="423"/>
      <c r="T420" s="423"/>
      <c r="U420" s="423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423"/>
      <c r="K421" s="423"/>
      <c r="L421" s="423"/>
      <c r="M421" s="423"/>
      <c r="N421" s="423"/>
      <c r="O421" s="423"/>
      <c r="P421" s="423"/>
      <c r="Q421" s="423"/>
      <c r="R421" s="423"/>
      <c r="S421" s="423"/>
      <c r="T421" s="423"/>
      <c r="U421" s="423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423"/>
      <c r="K422" s="423"/>
      <c r="L422" s="423"/>
      <c r="M422" s="423"/>
      <c r="N422" s="423"/>
      <c r="O422" s="423"/>
      <c r="P422" s="423"/>
      <c r="Q422" s="423"/>
      <c r="R422" s="423"/>
      <c r="S422" s="423"/>
      <c r="T422" s="423"/>
      <c r="U422" s="423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423"/>
      <c r="K423" s="423"/>
      <c r="L423" s="423"/>
      <c r="M423" s="423"/>
      <c r="N423" s="423"/>
      <c r="O423" s="423"/>
      <c r="P423" s="423"/>
      <c r="Q423" s="423"/>
      <c r="R423" s="423"/>
      <c r="S423" s="423"/>
      <c r="T423" s="423"/>
      <c r="U423" s="423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423"/>
      <c r="K424" s="423"/>
      <c r="L424" s="423"/>
      <c r="M424" s="423"/>
      <c r="N424" s="423"/>
      <c r="O424" s="423"/>
      <c r="P424" s="423"/>
      <c r="Q424" s="423"/>
      <c r="R424" s="423"/>
      <c r="S424" s="423"/>
      <c r="T424" s="423"/>
      <c r="U424" s="423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423"/>
      <c r="K425" s="423"/>
      <c r="L425" s="423"/>
      <c r="M425" s="423"/>
      <c r="N425" s="423"/>
      <c r="O425" s="423"/>
      <c r="P425" s="423"/>
      <c r="Q425" s="423"/>
      <c r="R425" s="423"/>
      <c r="S425" s="423"/>
      <c r="T425" s="423"/>
      <c r="U425" s="423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423"/>
      <c r="K426" s="423"/>
      <c r="L426" s="423"/>
      <c r="M426" s="423"/>
      <c r="N426" s="423"/>
      <c r="O426" s="423"/>
      <c r="P426" s="423"/>
      <c r="Q426" s="423"/>
      <c r="R426" s="423"/>
      <c r="S426" s="423"/>
      <c r="T426" s="423"/>
      <c r="U426" s="423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423"/>
      <c r="K427" s="423"/>
      <c r="L427" s="423"/>
      <c r="M427" s="423"/>
      <c r="N427" s="423"/>
      <c r="O427" s="423"/>
      <c r="P427" s="423"/>
      <c r="Q427" s="423"/>
      <c r="R427" s="423"/>
      <c r="S427" s="423"/>
      <c r="T427" s="423"/>
      <c r="U427" s="423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423"/>
      <c r="K428" s="423"/>
      <c r="L428" s="423"/>
      <c r="M428" s="423"/>
      <c r="N428" s="423"/>
      <c r="O428" s="423"/>
      <c r="P428" s="423"/>
      <c r="Q428" s="423"/>
      <c r="R428" s="423"/>
      <c r="S428" s="423"/>
      <c r="T428" s="423"/>
      <c r="U428" s="423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423"/>
      <c r="K429" s="423"/>
      <c r="L429" s="423"/>
      <c r="M429" s="423"/>
      <c r="N429" s="423"/>
      <c r="O429" s="423"/>
      <c r="P429" s="423"/>
      <c r="Q429" s="423"/>
      <c r="R429" s="423"/>
      <c r="S429" s="423"/>
      <c r="T429" s="423"/>
      <c r="U429" s="423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423"/>
      <c r="K430" s="423"/>
      <c r="L430" s="423"/>
      <c r="M430" s="423"/>
      <c r="N430" s="423"/>
      <c r="O430" s="423"/>
      <c r="P430" s="423"/>
      <c r="Q430" s="423"/>
      <c r="R430" s="423"/>
      <c r="S430" s="423"/>
      <c r="T430" s="423"/>
      <c r="U430" s="423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423"/>
      <c r="K431" s="423"/>
      <c r="L431" s="423"/>
      <c r="M431" s="423"/>
      <c r="N431" s="423"/>
      <c r="O431" s="423"/>
      <c r="P431" s="423"/>
      <c r="Q431" s="423"/>
      <c r="R431" s="423"/>
      <c r="S431" s="423"/>
      <c r="T431" s="423"/>
      <c r="U431" s="423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423"/>
      <c r="K432" s="423"/>
      <c r="L432" s="423"/>
      <c r="M432" s="423"/>
      <c r="N432" s="423"/>
      <c r="O432" s="423"/>
      <c r="P432" s="423"/>
      <c r="Q432" s="423"/>
      <c r="R432" s="423"/>
      <c r="S432" s="423"/>
      <c r="T432" s="423"/>
      <c r="U432" s="423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423"/>
      <c r="K433" s="423"/>
      <c r="L433" s="423"/>
      <c r="M433" s="423"/>
      <c r="N433" s="423"/>
      <c r="O433" s="423"/>
      <c r="P433" s="423"/>
      <c r="Q433" s="423"/>
      <c r="R433" s="423"/>
      <c r="S433" s="423"/>
      <c r="T433" s="423"/>
      <c r="U433" s="423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423"/>
      <c r="K434" s="423"/>
      <c r="L434" s="423"/>
      <c r="M434" s="423"/>
      <c r="N434" s="423"/>
      <c r="O434" s="423"/>
      <c r="P434" s="423"/>
      <c r="Q434" s="423"/>
      <c r="R434" s="423"/>
      <c r="S434" s="423"/>
      <c r="T434" s="423"/>
      <c r="U434" s="423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423"/>
      <c r="K435" s="423"/>
      <c r="L435" s="423"/>
      <c r="M435" s="423"/>
      <c r="N435" s="423"/>
      <c r="O435" s="423"/>
      <c r="P435" s="423"/>
      <c r="Q435" s="423"/>
      <c r="R435" s="423"/>
      <c r="S435" s="423"/>
      <c r="T435" s="423"/>
      <c r="U435" s="423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423"/>
      <c r="K436" s="423"/>
      <c r="L436" s="423"/>
      <c r="M436" s="423"/>
      <c r="N436" s="423"/>
      <c r="O436" s="423"/>
      <c r="P436" s="423"/>
      <c r="Q436" s="423"/>
      <c r="R436" s="423"/>
      <c r="S436" s="423"/>
      <c r="T436" s="423"/>
      <c r="U436" s="423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423"/>
      <c r="K437" s="423"/>
      <c r="L437" s="423"/>
      <c r="M437" s="423"/>
      <c r="N437" s="423"/>
      <c r="O437" s="423"/>
      <c r="P437" s="423"/>
      <c r="Q437" s="423"/>
      <c r="R437" s="423"/>
      <c r="S437" s="423"/>
      <c r="T437" s="423"/>
      <c r="U437" s="423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423"/>
      <c r="K438" s="423"/>
      <c r="L438" s="423"/>
      <c r="M438" s="423"/>
      <c r="N438" s="423"/>
      <c r="O438" s="423"/>
      <c r="P438" s="423"/>
      <c r="Q438" s="423"/>
      <c r="R438" s="423"/>
      <c r="S438" s="423"/>
      <c r="T438" s="423"/>
      <c r="U438" s="423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423"/>
      <c r="K439" s="423"/>
      <c r="L439" s="423"/>
      <c r="M439" s="423"/>
      <c r="N439" s="423"/>
      <c r="O439" s="423"/>
      <c r="P439" s="423"/>
      <c r="Q439" s="423"/>
      <c r="R439" s="423"/>
      <c r="S439" s="423"/>
      <c r="T439" s="423"/>
      <c r="U439" s="423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423"/>
      <c r="K440" s="423"/>
      <c r="L440" s="423"/>
      <c r="M440" s="423"/>
      <c r="N440" s="423"/>
      <c r="O440" s="423"/>
      <c r="P440" s="423"/>
      <c r="Q440" s="423"/>
      <c r="R440" s="423"/>
      <c r="S440" s="423"/>
      <c r="T440" s="423"/>
      <c r="U440" s="423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423"/>
      <c r="K441" s="423"/>
      <c r="L441" s="423"/>
      <c r="M441" s="423"/>
      <c r="N441" s="423"/>
      <c r="O441" s="423"/>
      <c r="P441" s="423"/>
      <c r="Q441" s="423"/>
      <c r="R441" s="423"/>
      <c r="S441" s="423"/>
      <c r="T441" s="423"/>
      <c r="U441" s="423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423"/>
      <c r="K442" s="423"/>
      <c r="L442" s="423"/>
      <c r="M442" s="423"/>
      <c r="N442" s="423"/>
      <c r="O442" s="423"/>
      <c r="P442" s="423"/>
      <c r="Q442" s="423"/>
      <c r="R442" s="423"/>
      <c r="S442" s="423"/>
      <c r="T442" s="423"/>
      <c r="U442" s="423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423"/>
      <c r="K443" s="423"/>
      <c r="L443" s="423"/>
      <c r="M443" s="423"/>
      <c r="N443" s="423"/>
      <c r="O443" s="423"/>
      <c r="P443" s="423"/>
      <c r="Q443" s="423"/>
      <c r="R443" s="423"/>
      <c r="S443" s="423"/>
      <c r="T443" s="423"/>
      <c r="U443" s="423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423"/>
      <c r="K444" s="423"/>
      <c r="L444" s="423"/>
      <c r="M444" s="423"/>
      <c r="N444" s="423"/>
      <c r="O444" s="423"/>
      <c r="P444" s="423"/>
      <c r="Q444" s="423"/>
      <c r="R444" s="423"/>
      <c r="S444" s="423"/>
      <c r="T444" s="423"/>
      <c r="U444" s="423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423"/>
      <c r="K445" s="423"/>
      <c r="L445" s="423"/>
      <c r="M445" s="423"/>
      <c r="N445" s="423"/>
      <c r="O445" s="423"/>
      <c r="P445" s="423"/>
      <c r="Q445" s="423"/>
      <c r="R445" s="423"/>
      <c r="S445" s="423"/>
      <c r="T445" s="423"/>
      <c r="U445" s="423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423"/>
      <c r="K446" s="423"/>
      <c r="L446" s="423"/>
      <c r="M446" s="423"/>
      <c r="N446" s="423"/>
      <c r="O446" s="423"/>
      <c r="P446" s="423"/>
      <c r="Q446" s="423"/>
      <c r="R446" s="423"/>
      <c r="S446" s="423"/>
      <c r="T446" s="423"/>
      <c r="U446" s="423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423"/>
      <c r="K447" s="423"/>
      <c r="L447" s="423"/>
      <c r="M447" s="423"/>
      <c r="N447" s="423"/>
      <c r="O447" s="423"/>
      <c r="P447" s="423"/>
      <c r="Q447" s="423"/>
      <c r="R447" s="423"/>
      <c r="S447" s="423"/>
      <c r="T447" s="423"/>
      <c r="U447" s="423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423"/>
      <c r="K448" s="423"/>
      <c r="L448" s="423"/>
      <c r="M448" s="423"/>
      <c r="N448" s="423"/>
      <c r="O448" s="423"/>
      <c r="P448" s="423"/>
      <c r="Q448" s="423"/>
      <c r="R448" s="423"/>
      <c r="S448" s="423"/>
      <c r="T448" s="423"/>
      <c r="U448" s="423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423"/>
      <c r="K449" s="423"/>
      <c r="L449" s="423"/>
      <c r="M449" s="423"/>
      <c r="N449" s="423"/>
      <c r="O449" s="423"/>
      <c r="P449" s="423"/>
      <c r="Q449" s="423"/>
      <c r="R449" s="423"/>
      <c r="S449" s="423"/>
      <c r="T449" s="423"/>
      <c r="U449" s="423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423"/>
      <c r="K450" s="423"/>
      <c r="L450" s="423"/>
      <c r="M450" s="423"/>
      <c r="N450" s="423"/>
      <c r="O450" s="423"/>
      <c r="P450" s="423"/>
      <c r="Q450" s="423"/>
      <c r="R450" s="423"/>
      <c r="S450" s="423"/>
      <c r="T450" s="423"/>
      <c r="U450" s="423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423"/>
      <c r="K451" s="423"/>
      <c r="L451" s="423"/>
      <c r="M451" s="423"/>
      <c r="N451" s="423"/>
      <c r="O451" s="423"/>
      <c r="P451" s="423"/>
      <c r="Q451" s="423"/>
      <c r="R451" s="423"/>
      <c r="S451" s="423"/>
      <c r="T451" s="423"/>
      <c r="U451" s="423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423"/>
      <c r="K452" s="423"/>
      <c r="L452" s="423"/>
      <c r="M452" s="423"/>
      <c r="N452" s="423"/>
      <c r="O452" s="423"/>
      <c r="P452" s="423"/>
      <c r="Q452" s="423"/>
      <c r="R452" s="423"/>
      <c r="S452" s="423"/>
      <c r="T452" s="423"/>
      <c r="U452" s="423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423"/>
      <c r="K453" s="423"/>
      <c r="L453" s="423"/>
      <c r="M453" s="423"/>
      <c r="N453" s="423"/>
      <c r="O453" s="423"/>
      <c r="P453" s="423"/>
      <c r="Q453" s="423"/>
      <c r="R453" s="423"/>
      <c r="S453" s="423"/>
      <c r="T453" s="423"/>
      <c r="U453" s="423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423"/>
      <c r="K454" s="423"/>
      <c r="L454" s="423"/>
      <c r="M454" s="423"/>
      <c r="N454" s="423"/>
      <c r="O454" s="423"/>
      <c r="P454" s="423"/>
      <c r="Q454" s="423"/>
      <c r="R454" s="423"/>
      <c r="S454" s="423"/>
      <c r="T454" s="423"/>
      <c r="U454" s="423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423"/>
      <c r="K455" s="423"/>
      <c r="L455" s="423"/>
      <c r="M455" s="423"/>
      <c r="N455" s="423"/>
      <c r="O455" s="423"/>
      <c r="P455" s="423"/>
      <c r="Q455" s="423"/>
      <c r="R455" s="423"/>
      <c r="S455" s="423"/>
      <c r="T455" s="423"/>
      <c r="U455" s="423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423"/>
      <c r="K456" s="423"/>
      <c r="L456" s="423"/>
      <c r="M456" s="423"/>
      <c r="N456" s="423"/>
      <c r="O456" s="423"/>
      <c r="P456" s="423"/>
      <c r="Q456" s="423"/>
      <c r="R456" s="423"/>
      <c r="S456" s="423"/>
      <c r="T456" s="423"/>
      <c r="U456" s="423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423"/>
      <c r="K457" s="423"/>
      <c r="L457" s="423"/>
      <c r="M457" s="423"/>
      <c r="N457" s="423"/>
      <c r="O457" s="423"/>
      <c r="P457" s="423"/>
      <c r="Q457" s="423"/>
      <c r="R457" s="423"/>
      <c r="S457" s="423"/>
      <c r="T457" s="423"/>
      <c r="U457" s="423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423"/>
      <c r="K458" s="423"/>
      <c r="L458" s="423"/>
      <c r="M458" s="423"/>
      <c r="N458" s="423"/>
      <c r="O458" s="423"/>
      <c r="P458" s="423"/>
      <c r="Q458" s="423"/>
      <c r="R458" s="423"/>
      <c r="S458" s="423"/>
      <c r="T458" s="423"/>
      <c r="U458" s="423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423"/>
      <c r="K459" s="423"/>
      <c r="L459" s="423"/>
      <c r="M459" s="423"/>
      <c r="N459" s="423"/>
      <c r="O459" s="423"/>
      <c r="P459" s="423"/>
      <c r="Q459" s="423"/>
      <c r="R459" s="423"/>
      <c r="S459" s="423"/>
      <c r="T459" s="423"/>
      <c r="U459" s="423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423"/>
      <c r="K460" s="423"/>
      <c r="L460" s="423"/>
      <c r="M460" s="423"/>
      <c r="N460" s="423"/>
      <c r="O460" s="423"/>
      <c r="P460" s="423"/>
      <c r="Q460" s="423"/>
      <c r="R460" s="423"/>
      <c r="S460" s="423"/>
      <c r="T460" s="423"/>
      <c r="U460" s="423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423"/>
      <c r="K461" s="423"/>
      <c r="L461" s="423"/>
      <c r="M461" s="423"/>
      <c r="N461" s="423"/>
      <c r="O461" s="423"/>
      <c r="P461" s="423"/>
      <c r="Q461" s="423"/>
      <c r="R461" s="423"/>
      <c r="S461" s="423"/>
      <c r="T461" s="423"/>
      <c r="U461" s="423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423"/>
      <c r="K462" s="423"/>
      <c r="L462" s="423"/>
      <c r="M462" s="423"/>
      <c r="N462" s="423"/>
      <c r="O462" s="423"/>
      <c r="P462" s="423"/>
      <c r="Q462" s="423"/>
      <c r="R462" s="423"/>
      <c r="S462" s="423"/>
      <c r="T462" s="423"/>
      <c r="U462" s="423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423"/>
      <c r="K463" s="423"/>
      <c r="L463" s="423"/>
      <c r="M463" s="423"/>
      <c r="N463" s="423"/>
      <c r="O463" s="423"/>
      <c r="P463" s="423"/>
      <c r="Q463" s="423"/>
      <c r="R463" s="423"/>
      <c r="S463" s="423"/>
      <c r="T463" s="423"/>
      <c r="U463" s="423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423"/>
      <c r="K464" s="423"/>
      <c r="L464" s="423"/>
      <c r="M464" s="423"/>
      <c r="N464" s="423"/>
      <c r="O464" s="423"/>
      <c r="P464" s="423"/>
      <c r="Q464" s="423"/>
      <c r="R464" s="423"/>
      <c r="S464" s="423"/>
      <c r="T464" s="423"/>
      <c r="U464" s="423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423"/>
      <c r="K465" s="423"/>
      <c r="L465" s="423"/>
      <c r="M465" s="423"/>
      <c r="N465" s="423"/>
      <c r="O465" s="423"/>
      <c r="P465" s="423"/>
      <c r="Q465" s="423"/>
      <c r="R465" s="423"/>
      <c r="S465" s="423"/>
      <c r="T465" s="423"/>
      <c r="U465" s="423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423"/>
      <c r="K466" s="423"/>
      <c r="L466" s="423"/>
      <c r="M466" s="423"/>
      <c r="N466" s="423"/>
      <c r="O466" s="423"/>
      <c r="P466" s="423"/>
      <c r="Q466" s="423"/>
      <c r="R466" s="423"/>
      <c r="S466" s="423"/>
      <c r="T466" s="423"/>
      <c r="U466" s="423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423"/>
      <c r="K467" s="423"/>
      <c r="L467" s="423"/>
      <c r="M467" s="423"/>
      <c r="N467" s="423"/>
      <c r="O467" s="423"/>
      <c r="P467" s="423"/>
      <c r="Q467" s="423"/>
      <c r="R467" s="423"/>
      <c r="S467" s="423"/>
      <c r="T467" s="423"/>
      <c r="U467" s="423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423"/>
      <c r="K468" s="423"/>
      <c r="L468" s="423"/>
      <c r="M468" s="423"/>
      <c r="N468" s="423"/>
      <c r="O468" s="423"/>
      <c r="P468" s="423"/>
      <c r="Q468" s="423"/>
      <c r="R468" s="423"/>
      <c r="S468" s="423"/>
      <c r="T468" s="423"/>
      <c r="U468" s="423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423"/>
      <c r="K469" s="423"/>
      <c r="L469" s="423"/>
      <c r="M469" s="423"/>
      <c r="N469" s="423"/>
      <c r="O469" s="423"/>
      <c r="P469" s="423"/>
      <c r="Q469" s="423"/>
      <c r="R469" s="423"/>
      <c r="S469" s="423"/>
      <c r="T469" s="423"/>
      <c r="U469" s="423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423"/>
      <c r="K470" s="423"/>
      <c r="L470" s="423"/>
      <c r="M470" s="423"/>
      <c r="N470" s="423"/>
      <c r="O470" s="423"/>
      <c r="P470" s="423"/>
      <c r="Q470" s="423"/>
      <c r="R470" s="423"/>
      <c r="S470" s="423"/>
      <c r="T470" s="423"/>
      <c r="U470" s="423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423"/>
      <c r="K471" s="423"/>
      <c r="L471" s="423"/>
      <c r="M471" s="423"/>
      <c r="N471" s="423"/>
      <c r="O471" s="423"/>
      <c r="P471" s="423"/>
      <c r="Q471" s="423"/>
      <c r="R471" s="423"/>
      <c r="S471" s="423"/>
      <c r="T471" s="423"/>
      <c r="U471" s="423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423"/>
      <c r="K472" s="423"/>
      <c r="L472" s="423"/>
      <c r="M472" s="423"/>
      <c r="N472" s="423"/>
      <c r="O472" s="423"/>
      <c r="P472" s="423"/>
      <c r="Q472" s="423"/>
      <c r="R472" s="423"/>
      <c r="S472" s="423"/>
      <c r="T472" s="423"/>
      <c r="U472" s="423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423"/>
      <c r="K473" s="423"/>
      <c r="L473" s="423"/>
      <c r="M473" s="423"/>
      <c r="N473" s="423"/>
      <c r="O473" s="423"/>
      <c r="P473" s="423"/>
      <c r="Q473" s="423"/>
      <c r="R473" s="423"/>
      <c r="S473" s="423"/>
      <c r="T473" s="423"/>
      <c r="U473" s="423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423"/>
      <c r="K474" s="423"/>
      <c r="L474" s="423"/>
      <c r="M474" s="423"/>
      <c r="N474" s="423"/>
      <c r="O474" s="423"/>
      <c r="P474" s="423"/>
      <c r="Q474" s="423"/>
      <c r="R474" s="423"/>
      <c r="S474" s="423"/>
      <c r="T474" s="423"/>
      <c r="U474" s="423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423"/>
      <c r="K475" s="423"/>
      <c r="L475" s="423"/>
      <c r="M475" s="423"/>
      <c r="N475" s="423"/>
      <c r="O475" s="423"/>
      <c r="P475" s="423"/>
      <c r="Q475" s="423"/>
      <c r="R475" s="423"/>
      <c r="S475" s="423"/>
      <c r="T475" s="423"/>
      <c r="U475" s="423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423"/>
      <c r="K476" s="423"/>
      <c r="L476" s="423"/>
      <c r="M476" s="423"/>
      <c r="N476" s="423"/>
      <c r="O476" s="423"/>
      <c r="P476" s="423"/>
      <c r="Q476" s="423"/>
      <c r="R476" s="423"/>
      <c r="S476" s="423"/>
      <c r="T476" s="423"/>
      <c r="U476" s="423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423"/>
      <c r="K477" s="423"/>
      <c r="L477" s="423"/>
      <c r="M477" s="423"/>
      <c r="N477" s="423"/>
      <c r="O477" s="423"/>
      <c r="P477" s="423"/>
      <c r="Q477" s="423"/>
      <c r="R477" s="423"/>
      <c r="S477" s="423"/>
      <c r="T477" s="423"/>
      <c r="U477" s="423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423"/>
      <c r="K478" s="423"/>
      <c r="L478" s="423"/>
      <c r="M478" s="423"/>
      <c r="N478" s="423"/>
      <c r="O478" s="423"/>
      <c r="P478" s="423"/>
      <c r="Q478" s="423"/>
      <c r="R478" s="423"/>
      <c r="S478" s="423"/>
      <c r="T478" s="423"/>
      <c r="U478" s="423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423"/>
      <c r="K479" s="423"/>
      <c r="L479" s="423"/>
      <c r="M479" s="423"/>
      <c r="N479" s="423"/>
      <c r="O479" s="423"/>
      <c r="P479" s="423"/>
      <c r="Q479" s="423"/>
      <c r="R479" s="423"/>
      <c r="S479" s="423"/>
      <c r="T479" s="423"/>
      <c r="U479" s="423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423"/>
      <c r="K480" s="423"/>
      <c r="L480" s="423"/>
      <c r="M480" s="423"/>
      <c r="N480" s="423"/>
      <c r="O480" s="423"/>
      <c r="P480" s="423"/>
      <c r="Q480" s="423"/>
      <c r="R480" s="423"/>
      <c r="S480" s="423"/>
      <c r="T480" s="423"/>
      <c r="U480" s="423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423"/>
      <c r="K481" s="423"/>
      <c r="L481" s="423"/>
      <c r="M481" s="423"/>
      <c r="N481" s="423"/>
      <c r="O481" s="423"/>
      <c r="P481" s="423"/>
      <c r="Q481" s="423"/>
      <c r="R481" s="423"/>
      <c r="S481" s="423"/>
      <c r="T481" s="423"/>
      <c r="U481" s="423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423"/>
      <c r="K482" s="423"/>
      <c r="L482" s="423"/>
      <c r="M482" s="423"/>
      <c r="N482" s="423"/>
      <c r="O482" s="423"/>
      <c r="P482" s="423"/>
      <c r="Q482" s="423"/>
      <c r="R482" s="423"/>
      <c r="S482" s="423"/>
      <c r="T482" s="423"/>
      <c r="U482" s="423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423"/>
      <c r="K483" s="423"/>
      <c r="L483" s="423"/>
      <c r="M483" s="423"/>
      <c r="N483" s="423"/>
      <c r="O483" s="423"/>
      <c r="P483" s="423"/>
      <c r="Q483" s="423"/>
      <c r="R483" s="423"/>
      <c r="S483" s="423"/>
      <c r="T483" s="423"/>
      <c r="U483" s="423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423"/>
      <c r="K484" s="423"/>
      <c r="L484" s="423"/>
      <c r="M484" s="423"/>
      <c r="N484" s="423"/>
      <c r="O484" s="423"/>
      <c r="P484" s="423"/>
      <c r="Q484" s="423"/>
      <c r="R484" s="423"/>
      <c r="S484" s="423"/>
      <c r="T484" s="423"/>
      <c r="U484" s="423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423"/>
      <c r="K485" s="423"/>
      <c r="L485" s="423"/>
      <c r="M485" s="423"/>
      <c r="N485" s="423"/>
      <c r="O485" s="423"/>
      <c r="P485" s="423"/>
      <c r="Q485" s="423"/>
      <c r="R485" s="423"/>
      <c r="S485" s="423"/>
      <c r="T485" s="423"/>
      <c r="U485" s="423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423"/>
      <c r="K486" s="423"/>
      <c r="L486" s="423"/>
      <c r="M486" s="423"/>
      <c r="N486" s="423"/>
      <c r="O486" s="423"/>
      <c r="P486" s="423"/>
      <c r="Q486" s="423"/>
      <c r="R486" s="423"/>
      <c r="S486" s="423"/>
      <c r="T486" s="423"/>
      <c r="U486" s="423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423"/>
      <c r="K487" s="423"/>
      <c r="L487" s="423"/>
      <c r="M487" s="423"/>
      <c r="N487" s="423"/>
      <c r="O487" s="423"/>
      <c r="P487" s="423"/>
      <c r="Q487" s="423"/>
      <c r="R487" s="423"/>
      <c r="S487" s="423"/>
      <c r="T487" s="423"/>
      <c r="U487" s="423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423"/>
      <c r="K488" s="423"/>
      <c r="L488" s="423"/>
      <c r="M488" s="423"/>
      <c r="N488" s="423"/>
      <c r="O488" s="423"/>
      <c r="P488" s="423"/>
      <c r="Q488" s="423"/>
      <c r="R488" s="423"/>
      <c r="S488" s="423"/>
      <c r="T488" s="423"/>
      <c r="U488" s="423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423"/>
      <c r="K489" s="423"/>
      <c r="L489" s="423"/>
      <c r="M489" s="423"/>
      <c r="N489" s="423"/>
      <c r="O489" s="423"/>
      <c r="P489" s="423"/>
      <c r="Q489" s="423"/>
      <c r="R489" s="423"/>
      <c r="S489" s="423"/>
      <c r="T489" s="423"/>
      <c r="U489" s="423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423"/>
      <c r="K490" s="423"/>
      <c r="L490" s="423"/>
      <c r="M490" s="423"/>
      <c r="N490" s="423"/>
      <c r="O490" s="423"/>
      <c r="P490" s="423"/>
      <c r="Q490" s="423"/>
      <c r="R490" s="423"/>
      <c r="S490" s="423"/>
      <c r="T490" s="423"/>
      <c r="U490" s="423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423"/>
      <c r="K491" s="423"/>
      <c r="L491" s="423"/>
      <c r="M491" s="423"/>
      <c r="N491" s="423"/>
      <c r="O491" s="423"/>
      <c r="P491" s="423"/>
      <c r="Q491" s="423"/>
      <c r="R491" s="423"/>
      <c r="S491" s="423"/>
      <c r="T491" s="423"/>
      <c r="U491" s="423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423"/>
      <c r="K492" s="423"/>
      <c r="L492" s="423"/>
      <c r="M492" s="423"/>
      <c r="N492" s="423"/>
      <c r="O492" s="423"/>
      <c r="P492" s="423"/>
      <c r="Q492" s="423"/>
      <c r="R492" s="423"/>
      <c r="S492" s="423"/>
      <c r="T492" s="423"/>
      <c r="U492" s="423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423"/>
      <c r="K493" s="423"/>
      <c r="L493" s="423"/>
      <c r="M493" s="423"/>
      <c r="N493" s="423"/>
      <c r="O493" s="423"/>
      <c r="P493" s="423"/>
      <c r="Q493" s="423"/>
      <c r="R493" s="423"/>
      <c r="S493" s="423"/>
      <c r="T493" s="423"/>
      <c r="U493" s="423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423"/>
      <c r="K494" s="423"/>
      <c r="L494" s="423"/>
      <c r="M494" s="423"/>
      <c r="N494" s="423"/>
      <c r="O494" s="423"/>
      <c r="P494" s="423"/>
      <c r="Q494" s="423"/>
      <c r="R494" s="423"/>
      <c r="S494" s="423"/>
      <c r="T494" s="423"/>
      <c r="U494" s="423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423"/>
      <c r="K495" s="423"/>
      <c r="L495" s="423"/>
      <c r="M495" s="423"/>
      <c r="N495" s="423"/>
      <c r="O495" s="423"/>
      <c r="P495" s="423"/>
      <c r="Q495" s="423"/>
      <c r="R495" s="423"/>
      <c r="S495" s="423"/>
      <c r="T495" s="423"/>
      <c r="U495" s="423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423"/>
      <c r="K496" s="423"/>
      <c r="L496" s="423"/>
      <c r="M496" s="423"/>
      <c r="N496" s="423"/>
      <c r="O496" s="423"/>
      <c r="P496" s="423"/>
      <c r="Q496" s="423"/>
      <c r="R496" s="423"/>
      <c r="S496" s="423"/>
      <c r="T496" s="423"/>
      <c r="U496" s="423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423"/>
      <c r="K497" s="423"/>
      <c r="L497" s="423"/>
      <c r="M497" s="423"/>
      <c r="N497" s="423"/>
      <c r="O497" s="423"/>
      <c r="P497" s="423"/>
      <c r="Q497" s="423"/>
      <c r="R497" s="423"/>
      <c r="S497" s="423"/>
      <c r="T497" s="423"/>
      <c r="U497" s="423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423"/>
      <c r="K498" s="423"/>
      <c r="L498" s="423"/>
      <c r="M498" s="423"/>
      <c r="N498" s="423"/>
      <c r="O498" s="423"/>
      <c r="P498" s="423"/>
      <c r="Q498" s="423"/>
      <c r="R498" s="423"/>
      <c r="S498" s="423"/>
      <c r="T498" s="423"/>
      <c r="U498" s="423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423"/>
      <c r="K499" s="423"/>
      <c r="L499" s="423"/>
      <c r="M499" s="423"/>
      <c r="N499" s="423"/>
      <c r="O499" s="423"/>
      <c r="P499" s="423"/>
      <c r="Q499" s="423"/>
      <c r="R499" s="423"/>
      <c r="S499" s="423"/>
      <c r="T499" s="423"/>
      <c r="U499" s="423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423"/>
      <c r="K500" s="423"/>
      <c r="L500" s="423"/>
      <c r="M500" s="423"/>
      <c r="N500" s="423"/>
      <c r="O500" s="423"/>
      <c r="P500" s="423"/>
      <c r="Q500" s="423"/>
      <c r="R500" s="423"/>
      <c r="S500" s="423"/>
      <c r="T500" s="423"/>
      <c r="U500" s="423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423"/>
      <c r="K501" s="423"/>
      <c r="L501" s="423"/>
      <c r="M501" s="423"/>
      <c r="N501" s="423"/>
      <c r="O501" s="423"/>
      <c r="P501" s="423"/>
      <c r="Q501" s="423"/>
      <c r="R501" s="423"/>
      <c r="S501" s="423"/>
      <c r="T501" s="423"/>
      <c r="U501" s="423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423"/>
      <c r="K502" s="423"/>
      <c r="L502" s="423"/>
      <c r="M502" s="423"/>
      <c r="N502" s="423"/>
      <c r="O502" s="423"/>
      <c r="P502" s="423"/>
      <c r="Q502" s="423"/>
      <c r="R502" s="423"/>
      <c r="S502" s="423"/>
      <c r="T502" s="423"/>
      <c r="U502" s="423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423"/>
      <c r="K503" s="423"/>
      <c r="L503" s="423"/>
      <c r="M503" s="423"/>
      <c r="N503" s="423"/>
      <c r="O503" s="423"/>
      <c r="P503" s="423"/>
      <c r="Q503" s="423"/>
      <c r="R503" s="423"/>
      <c r="S503" s="423"/>
      <c r="T503" s="423"/>
      <c r="U503" s="423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423"/>
      <c r="K504" s="423"/>
      <c r="L504" s="423"/>
      <c r="M504" s="423"/>
      <c r="N504" s="423"/>
      <c r="O504" s="423"/>
      <c r="P504" s="423"/>
      <c r="Q504" s="423"/>
      <c r="R504" s="423"/>
      <c r="S504" s="423"/>
      <c r="T504" s="423"/>
      <c r="U504" s="423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423"/>
      <c r="K505" s="423"/>
      <c r="L505" s="423"/>
      <c r="M505" s="423"/>
      <c r="N505" s="423"/>
      <c r="O505" s="423"/>
      <c r="P505" s="423"/>
      <c r="Q505" s="423"/>
      <c r="R505" s="423"/>
      <c r="S505" s="423"/>
      <c r="T505" s="423"/>
      <c r="U505" s="423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423"/>
      <c r="K506" s="423"/>
      <c r="L506" s="423"/>
      <c r="M506" s="423"/>
      <c r="N506" s="423"/>
      <c r="O506" s="423"/>
      <c r="P506" s="423"/>
      <c r="Q506" s="423"/>
      <c r="R506" s="423"/>
      <c r="S506" s="423"/>
      <c r="T506" s="423"/>
      <c r="U506" s="423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423"/>
      <c r="K507" s="423"/>
      <c r="L507" s="423"/>
      <c r="M507" s="423"/>
      <c r="N507" s="423"/>
      <c r="O507" s="423"/>
      <c r="P507" s="423"/>
      <c r="Q507" s="423"/>
      <c r="R507" s="423"/>
      <c r="S507" s="423"/>
      <c r="T507" s="423"/>
      <c r="U507" s="423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423"/>
      <c r="K508" s="423"/>
      <c r="L508" s="423"/>
      <c r="M508" s="423"/>
      <c r="N508" s="423"/>
      <c r="O508" s="423"/>
      <c r="P508" s="423"/>
      <c r="Q508" s="423"/>
      <c r="R508" s="423"/>
      <c r="S508" s="423"/>
      <c r="T508" s="423"/>
      <c r="U508" s="423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423"/>
      <c r="K509" s="423"/>
      <c r="L509" s="423"/>
      <c r="M509" s="423"/>
      <c r="N509" s="423"/>
      <c r="O509" s="423"/>
      <c r="P509" s="423"/>
      <c r="Q509" s="423"/>
      <c r="R509" s="423"/>
      <c r="S509" s="423"/>
      <c r="T509" s="423"/>
      <c r="U509" s="423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423"/>
      <c r="K510" s="423"/>
      <c r="L510" s="423"/>
      <c r="M510" s="423"/>
      <c r="N510" s="423"/>
      <c r="O510" s="423"/>
      <c r="P510" s="423"/>
      <c r="Q510" s="423"/>
      <c r="R510" s="423"/>
      <c r="S510" s="423"/>
      <c r="T510" s="423"/>
      <c r="U510" s="423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423"/>
      <c r="K511" s="423"/>
      <c r="L511" s="423"/>
      <c r="M511" s="423"/>
      <c r="N511" s="423"/>
      <c r="O511" s="423"/>
      <c r="P511" s="423"/>
      <c r="Q511" s="423"/>
      <c r="R511" s="423"/>
      <c r="S511" s="423"/>
      <c r="T511" s="423"/>
      <c r="U511" s="423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423"/>
      <c r="K512" s="423"/>
      <c r="L512" s="423"/>
      <c r="M512" s="423"/>
      <c r="N512" s="423"/>
      <c r="O512" s="423"/>
      <c r="P512" s="423"/>
      <c r="Q512" s="423"/>
      <c r="R512" s="423"/>
      <c r="S512" s="423"/>
      <c r="T512" s="423"/>
      <c r="U512" s="423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423"/>
      <c r="K513" s="423"/>
      <c r="L513" s="423"/>
      <c r="M513" s="423"/>
      <c r="N513" s="423"/>
      <c r="O513" s="423"/>
      <c r="P513" s="423"/>
      <c r="Q513" s="423"/>
      <c r="R513" s="423"/>
      <c r="S513" s="423"/>
      <c r="T513" s="423"/>
      <c r="U513" s="423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423"/>
      <c r="K514" s="423"/>
      <c r="L514" s="423"/>
      <c r="M514" s="423"/>
      <c r="N514" s="423"/>
      <c r="O514" s="423"/>
      <c r="P514" s="423"/>
      <c r="Q514" s="423"/>
      <c r="R514" s="423"/>
      <c r="S514" s="423"/>
      <c r="T514" s="423"/>
      <c r="U514" s="423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423"/>
      <c r="K515" s="423"/>
      <c r="L515" s="423"/>
      <c r="M515" s="423"/>
      <c r="N515" s="423"/>
      <c r="O515" s="423"/>
      <c r="P515" s="423"/>
      <c r="Q515" s="423"/>
      <c r="R515" s="423"/>
      <c r="S515" s="423"/>
      <c r="T515" s="423"/>
      <c r="U515" s="423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423"/>
      <c r="K516" s="423"/>
      <c r="L516" s="423"/>
      <c r="M516" s="423"/>
      <c r="N516" s="423"/>
      <c r="O516" s="423"/>
      <c r="P516" s="423"/>
      <c r="Q516" s="423"/>
      <c r="R516" s="423"/>
      <c r="S516" s="423"/>
      <c r="T516" s="423"/>
      <c r="U516" s="423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423"/>
      <c r="K517" s="423"/>
      <c r="L517" s="423"/>
      <c r="M517" s="423"/>
      <c r="N517" s="423"/>
      <c r="O517" s="423"/>
      <c r="P517" s="423"/>
      <c r="Q517" s="423"/>
      <c r="R517" s="423"/>
      <c r="S517" s="423"/>
      <c r="T517" s="423"/>
      <c r="U517" s="423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423"/>
      <c r="K518" s="423"/>
      <c r="L518" s="423"/>
      <c r="M518" s="423"/>
      <c r="N518" s="423"/>
      <c r="O518" s="423"/>
      <c r="P518" s="423"/>
      <c r="Q518" s="423"/>
      <c r="R518" s="423"/>
      <c r="S518" s="423"/>
      <c r="T518" s="423"/>
      <c r="U518" s="423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423"/>
      <c r="K519" s="423"/>
      <c r="L519" s="423"/>
      <c r="M519" s="423"/>
      <c r="N519" s="423"/>
      <c r="O519" s="423"/>
      <c r="P519" s="423"/>
      <c r="Q519" s="423"/>
      <c r="R519" s="423"/>
      <c r="S519" s="423"/>
      <c r="T519" s="423"/>
      <c r="U519" s="423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423"/>
      <c r="K520" s="423"/>
      <c r="L520" s="423"/>
      <c r="M520" s="423"/>
      <c r="N520" s="423"/>
      <c r="O520" s="423"/>
      <c r="P520" s="423"/>
      <c r="Q520" s="423"/>
      <c r="R520" s="423"/>
      <c r="S520" s="423"/>
      <c r="T520" s="423"/>
      <c r="U520" s="423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423"/>
      <c r="K521" s="423"/>
      <c r="L521" s="423"/>
      <c r="M521" s="423"/>
      <c r="N521" s="423"/>
      <c r="O521" s="423"/>
      <c r="P521" s="423"/>
      <c r="Q521" s="423"/>
      <c r="R521" s="423"/>
      <c r="S521" s="423"/>
      <c r="T521" s="423"/>
      <c r="U521" s="423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423"/>
      <c r="K522" s="423"/>
      <c r="L522" s="423"/>
      <c r="M522" s="423"/>
      <c r="N522" s="423"/>
      <c r="O522" s="423"/>
      <c r="P522" s="423"/>
      <c r="Q522" s="423"/>
      <c r="R522" s="423"/>
      <c r="S522" s="423"/>
      <c r="T522" s="423"/>
      <c r="U522" s="423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423"/>
      <c r="K523" s="423"/>
      <c r="L523" s="423"/>
      <c r="M523" s="423"/>
      <c r="N523" s="423"/>
      <c r="O523" s="423"/>
      <c r="P523" s="423"/>
      <c r="Q523" s="423"/>
      <c r="R523" s="423"/>
      <c r="S523" s="423"/>
      <c r="T523" s="423"/>
      <c r="U523" s="423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423"/>
      <c r="K524" s="423"/>
      <c r="L524" s="423"/>
      <c r="M524" s="423"/>
      <c r="N524" s="423"/>
      <c r="O524" s="423"/>
      <c r="P524" s="423"/>
      <c r="Q524" s="423"/>
      <c r="R524" s="423"/>
      <c r="S524" s="423"/>
      <c r="T524" s="423"/>
      <c r="U524" s="423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423"/>
      <c r="K525" s="423"/>
      <c r="L525" s="423"/>
      <c r="M525" s="423"/>
      <c r="N525" s="423"/>
      <c r="O525" s="423"/>
      <c r="P525" s="423"/>
      <c r="Q525" s="423"/>
      <c r="R525" s="423"/>
      <c r="S525" s="423"/>
      <c r="T525" s="423"/>
      <c r="U525" s="423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423"/>
      <c r="K526" s="423"/>
      <c r="L526" s="423"/>
      <c r="M526" s="423"/>
      <c r="N526" s="423"/>
      <c r="O526" s="423"/>
      <c r="P526" s="423"/>
      <c r="Q526" s="423"/>
      <c r="R526" s="423"/>
      <c r="S526" s="423"/>
      <c r="T526" s="423"/>
      <c r="U526" s="423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423"/>
      <c r="K527" s="423"/>
      <c r="L527" s="423"/>
      <c r="M527" s="423"/>
      <c r="N527" s="423"/>
      <c r="O527" s="423"/>
      <c r="P527" s="423"/>
      <c r="Q527" s="423"/>
      <c r="R527" s="423"/>
      <c r="S527" s="423"/>
      <c r="T527" s="423"/>
      <c r="U527" s="423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423"/>
      <c r="K528" s="423"/>
      <c r="L528" s="423"/>
      <c r="M528" s="423"/>
      <c r="N528" s="423"/>
      <c r="O528" s="423"/>
      <c r="P528" s="423"/>
      <c r="Q528" s="423"/>
      <c r="R528" s="423"/>
      <c r="S528" s="423"/>
      <c r="T528" s="423"/>
      <c r="U528" s="423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423"/>
      <c r="K529" s="423"/>
      <c r="L529" s="423"/>
      <c r="M529" s="423"/>
      <c r="N529" s="423"/>
      <c r="O529" s="423"/>
      <c r="P529" s="423"/>
      <c r="Q529" s="423"/>
      <c r="R529" s="423"/>
      <c r="S529" s="423"/>
      <c r="T529" s="423"/>
      <c r="U529" s="423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423"/>
      <c r="K530" s="423"/>
      <c r="L530" s="423"/>
      <c r="M530" s="423"/>
      <c r="N530" s="423"/>
      <c r="O530" s="423"/>
      <c r="P530" s="423"/>
      <c r="Q530" s="423"/>
      <c r="R530" s="423"/>
      <c r="S530" s="423"/>
      <c r="T530" s="423"/>
      <c r="U530" s="423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423"/>
      <c r="K531" s="423"/>
      <c r="L531" s="423"/>
      <c r="M531" s="423"/>
      <c r="N531" s="423"/>
      <c r="O531" s="423"/>
      <c r="P531" s="423"/>
      <c r="Q531" s="423"/>
      <c r="R531" s="423"/>
      <c r="S531" s="423"/>
      <c r="T531" s="423"/>
      <c r="U531" s="423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423"/>
      <c r="K532" s="423"/>
      <c r="L532" s="423"/>
      <c r="M532" s="423"/>
      <c r="N532" s="423"/>
      <c r="O532" s="423"/>
      <c r="P532" s="423"/>
      <c r="Q532" s="423"/>
      <c r="R532" s="423"/>
      <c r="S532" s="423"/>
      <c r="T532" s="423"/>
      <c r="U532" s="423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423"/>
      <c r="K533" s="423"/>
      <c r="L533" s="423"/>
      <c r="M533" s="423"/>
      <c r="N533" s="423"/>
      <c r="O533" s="423"/>
      <c r="P533" s="423"/>
      <c r="Q533" s="423"/>
      <c r="R533" s="423"/>
      <c r="S533" s="423"/>
      <c r="T533" s="423"/>
      <c r="U533" s="423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423"/>
      <c r="K534" s="423"/>
      <c r="L534" s="423"/>
      <c r="M534" s="423"/>
      <c r="N534" s="423"/>
      <c r="O534" s="423"/>
      <c r="P534" s="423"/>
      <c r="Q534" s="423"/>
      <c r="R534" s="423"/>
      <c r="S534" s="423"/>
      <c r="T534" s="423"/>
      <c r="U534" s="423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423"/>
      <c r="K535" s="423"/>
      <c r="L535" s="423"/>
      <c r="M535" s="423"/>
      <c r="N535" s="423"/>
      <c r="O535" s="423"/>
      <c r="P535" s="423"/>
      <c r="Q535" s="423"/>
      <c r="R535" s="423"/>
      <c r="S535" s="423"/>
      <c r="T535" s="423"/>
      <c r="U535" s="423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423"/>
      <c r="K536" s="423"/>
      <c r="L536" s="423"/>
      <c r="M536" s="423"/>
      <c r="N536" s="423"/>
      <c r="O536" s="423"/>
      <c r="P536" s="423"/>
      <c r="Q536" s="423"/>
      <c r="R536" s="423"/>
      <c r="S536" s="423"/>
      <c r="T536" s="423"/>
      <c r="U536" s="423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423"/>
      <c r="K537" s="423"/>
      <c r="L537" s="423"/>
      <c r="M537" s="423"/>
      <c r="N537" s="423"/>
      <c r="O537" s="423"/>
      <c r="P537" s="423"/>
      <c r="Q537" s="423"/>
      <c r="R537" s="423"/>
      <c r="S537" s="423"/>
      <c r="T537" s="423"/>
      <c r="U537" s="423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423"/>
      <c r="K538" s="423"/>
      <c r="L538" s="423"/>
      <c r="M538" s="423"/>
      <c r="N538" s="423"/>
      <c r="O538" s="423"/>
      <c r="P538" s="423"/>
      <c r="Q538" s="423"/>
      <c r="R538" s="423"/>
      <c r="S538" s="423"/>
      <c r="T538" s="423"/>
      <c r="U538" s="423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423"/>
      <c r="K539" s="423"/>
      <c r="L539" s="423"/>
      <c r="M539" s="423"/>
      <c r="N539" s="423"/>
      <c r="O539" s="423"/>
      <c r="P539" s="423"/>
      <c r="Q539" s="423"/>
      <c r="R539" s="423"/>
      <c r="S539" s="423"/>
      <c r="T539" s="423"/>
      <c r="U539" s="423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423"/>
      <c r="K540" s="423"/>
      <c r="L540" s="423"/>
      <c r="M540" s="423"/>
      <c r="N540" s="423"/>
      <c r="O540" s="423"/>
      <c r="P540" s="423"/>
      <c r="Q540" s="423"/>
      <c r="R540" s="423"/>
      <c r="S540" s="423"/>
      <c r="T540" s="423"/>
      <c r="U540" s="423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423"/>
      <c r="K541" s="423"/>
      <c r="L541" s="423"/>
      <c r="M541" s="423"/>
      <c r="N541" s="423"/>
      <c r="O541" s="423"/>
      <c r="P541" s="423"/>
      <c r="Q541" s="423"/>
      <c r="R541" s="423"/>
      <c r="S541" s="423"/>
      <c r="T541" s="423"/>
      <c r="U541" s="423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423"/>
      <c r="K542" s="423"/>
      <c r="L542" s="423"/>
      <c r="M542" s="423"/>
      <c r="N542" s="423"/>
      <c r="O542" s="423"/>
      <c r="P542" s="423"/>
      <c r="Q542" s="423"/>
      <c r="R542" s="423"/>
      <c r="S542" s="423"/>
      <c r="T542" s="423"/>
      <c r="U542" s="423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423"/>
      <c r="K543" s="423"/>
      <c r="L543" s="423"/>
      <c r="M543" s="423"/>
      <c r="N543" s="423"/>
      <c r="O543" s="423"/>
      <c r="P543" s="423"/>
      <c r="Q543" s="423"/>
      <c r="R543" s="423"/>
      <c r="S543" s="423"/>
      <c r="T543" s="423"/>
      <c r="U543" s="423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423"/>
      <c r="K544" s="423"/>
      <c r="L544" s="423"/>
      <c r="M544" s="423"/>
      <c r="N544" s="423"/>
      <c r="O544" s="423"/>
      <c r="P544" s="423"/>
      <c r="Q544" s="423"/>
      <c r="R544" s="423"/>
      <c r="S544" s="423"/>
      <c r="T544" s="423"/>
      <c r="U544" s="423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423"/>
      <c r="K545" s="423"/>
      <c r="L545" s="423"/>
      <c r="M545" s="423"/>
      <c r="N545" s="423"/>
      <c r="O545" s="423"/>
      <c r="P545" s="423"/>
      <c r="Q545" s="423"/>
      <c r="R545" s="423"/>
      <c r="S545" s="423"/>
      <c r="T545" s="423"/>
      <c r="U545" s="423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423"/>
      <c r="K546" s="423"/>
      <c r="L546" s="423"/>
      <c r="M546" s="423"/>
      <c r="N546" s="423"/>
      <c r="O546" s="423"/>
      <c r="P546" s="423"/>
      <c r="Q546" s="423"/>
      <c r="R546" s="423"/>
      <c r="S546" s="423"/>
      <c r="T546" s="423"/>
      <c r="U546" s="423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423"/>
      <c r="K547" s="423"/>
      <c r="L547" s="423"/>
      <c r="M547" s="423"/>
      <c r="N547" s="423"/>
      <c r="O547" s="423"/>
      <c r="P547" s="423"/>
      <c r="Q547" s="423"/>
      <c r="R547" s="423"/>
      <c r="S547" s="423"/>
      <c r="T547" s="423"/>
      <c r="U547" s="423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423"/>
      <c r="K548" s="423"/>
      <c r="L548" s="423"/>
      <c r="M548" s="423"/>
      <c r="N548" s="423"/>
      <c r="O548" s="423"/>
      <c r="P548" s="423"/>
      <c r="Q548" s="423"/>
      <c r="R548" s="423"/>
      <c r="S548" s="423"/>
      <c r="T548" s="423"/>
      <c r="U548" s="423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423"/>
      <c r="K549" s="423"/>
      <c r="L549" s="423"/>
      <c r="M549" s="423"/>
      <c r="N549" s="423"/>
      <c r="O549" s="423"/>
      <c r="P549" s="423"/>
      <c r="Q549" s="423"/>
      <c r="R549" s="423"/>
      <c r="S549" s="423"/>
      <c r="T549" s="423"/>
      <c r="U549" s="423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423"/>
      <c r="K550" s="423"/>
      <c r="L550" s="423"/>
      <c r="M550" s="423"/>
      <c r="N550" s="423"/>
      <c r="O550" s="423"/>
      <c r="P550" s="423"/>
      <c r="Q550" s="423"/>
      <c r="R550" s="423"/>
      <c r="S550" s="423"/>
      <c r="T550" s="423"/>
      <c r="U550" s="423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423"/>
      <c r="K551" s="423"/>
      <c r="L551" s="423"/>
      <c r="M551" s="423"/>
      <c r="N551" s="423"/>
      <c r="O551" s="423"/>
      <c r="P551" s="423"/>
      <c r="Q551" s="423"/>
      <c r="R551" s="423"/>
      <c r="S551" s="423"/>
      <c r="T551" s="423"/>
      <c r="U551" s="423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423"/>
      <c r="K552" s="423"/>
      <c r="L552" s="423"/>
      <c r="M552" s="423"/>
      <c r="N552" s="423"/>
      <c r="O552" s="423"/>
      <c r="P552" s="423"/>
      <c r="Q552" s="423"/>
      <c r="R552" s="423"/>
      <c r="S552" s="423"/>
      <c r="T552" s="423"/>
      <c r="U552" s="423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423"/>
      <c r="K553" s="423"/>
      <c r="L553" s="423"/>
      <c r="M553" s="423"/>
      <c r="N553" s="423"/>
      <c r="O553" s="423"/>
      <c r="P553" s="423"/>
      <c r="Q553" s="423"/>
      <c r="R553" s="423"/>
      <c r="S553" s="423"/>
      <c r="T553" s="423"/>
      <c r="U553" s="423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423"/>
      <c r="K554" s="423"/>
      <c r="L554" s="423"/>
      <c r="M554" s="423"/>
      <c r="N554" s="423"/>
      <c r="O554" s="423"/>
      <c r="P554" s="423"/>
      <c r="Q554" s="423"/>
      <c r="R554" s="423"/>
      <c r="S554" s="423"/>
      <c r="T554" s="423"/>
      <c r="U554" s="423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423"/>
      <c r="K555" s="423"/>
      <c r="L555" s="423"/>
      <c r="M555" s="423"/>
      <c r="N555" s="423"/>
      <c r="O555" s="423"/>
      <c r="P555" s="423"/>
      <c r="Q555" s="423"/>
      <c r="R555" s="423"/>
      <c r="S555" s="423"/>
      <c r="T555" s="423"/>
      <c r="U555" s="423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423"/>
      <c r="K556" s="423"/>
      <c r="L556" s="423"/>
      <c r="M556" s="423"/>
      <c r="N556" s="423"/>
      <c r="O556" s="423"/>
      <c r="P556" s="423"/>
      <c r="Q556" s="423"/>
      <c r="R556" s="423"/>
      <c r="S556" s="423"/>
      <c r="T556" s="423"/>
      <c r="U556" s="423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423"/>
      <c r="K557" s="423"/>
      <c r="L557" s="423"/>
      <c r="M557" s="423"/>
      <c r="N557" s="423"/>
      <c r="O557" s="423"/>
      <c r="P557" s="423"/>
      <c r="Q557" s="423"/>
      <c r="R557" s="423"/>
      <c r="S557" s="423"/>
      <c r="T557" s="423"/>
      <c r="U557" s="423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423"/>
      <c r="K558" s="423"/>
      <c r="L558" s="423"/>
      <c r="M558" s="423"/>
      <c r="N558" s="423"/>
      <c r="O558" s="423"/>
      <c r="P558" s="423"/>
      <c r="Q558" s="423"/>
      <c r="R558" s="423"/>
      <c r="S558" s="423"/>
      <c r="T558" s="423"/>
      <c r="U558" s="423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423"/>
      <c r="K559" s="423"/>
      <c r="L559" s="423"/>
      <c r="M559" s="423"/>
      <c r="N559" s="423"/>
      <c r="O559" s="423"/>
      <c r="P559" s="423"/>
      <c r="Q559" s="423"/>
      <c r="R559" s="423"/>
      <c r="S559" s="423"/>
      <c r="T559" s="423"/>
      <c r="U559" s="423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423"/>
      <c r="K560" s="423"/>
      <c r="L560" s="423"/>
      <c r="M560" s="423"/>
      <c r="N560" s="423"/>
      <c r="O560" s="423"/>
      <c r="P560" s="423"/>
      <c r="Q560" s="423"/>
      <c r="R560" s="423"/>
      <c r="S560" s="423"/>
      <c r="T560" s="423"/>
      <c r="U560" s="423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423"/>
      <c r="K561" s="423"/>
      <c r="L561" s="423"/>
      <c r="M561" s="423"/>
      <c r="N561" s="423"/>
      <c r="O561" s="423"/>
      <c r="P561" s="423"/>
      <c r="Q561" s="423"/>
      <c r="R561" s="423"/>
      <c r="S561" s="423"/>
      <c r="T561" s="423"/>
      <c r="U561" s="423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423"/>
      <c r="K562" s="423"/>
      <c r="L562" s="423"/>
      <c r="M562" s="423"/>
      <c r="N562" s="423"/>
      <c r="O562" s="423"/>
      <c r="P562" s="423"/>
      <c r="Q562" s="423"/>
      <c r="R562" s="423"/>
      <c r="S562" s="423"/>
      <c r="T562" s="423"/>
      <c r="U562" s="423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423"/>
      <c r="K563" s="423"/>
      <c r="L563" s="423"/>
      <c r="M563" s="423"/>
      <c r="N563" s="423"/>
      <c r="O563" s="423"/>
      <c r="P563" s="423"/>
      <c r="Q563" s="423"/>
      <c r="R563" s="423"/>
      <c r="S563" s="423"/>
      <c r="T563" s="423"/>
      <c r="U563" s="423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423"/>
      <c r="K564" s="423"/>
      <c r="L564" s="423"/>
      <c r="M564" s="423"/>
      <c r="N564" s="423"/>
      <c r="O564" s="423"/>
      <c r="P564" s="423"/>
      <c r="Q564" s="423"/>
      <c r="R564" s="423"/>
      <c r="S564" s="423"/>
      <c r="T564" s="423"/>
      <c r="U564" s="423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423"/>
      <c r="K565" s="423"/>
      <c r="L565" s="423"/>
      <c r="M565" s="423"/>
      <c r="N565" s="423"/>
      <c r="O565" s="423"/>
      <c r="P565" s="423"/>
      <c r="Q565" s="423"/>
      <c r="R565" s="423"/>
      <c r="S565" s="423"/>
      <c r="T565" s="423"/>
      <c r="U565" s="423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423"/>
      <c r="K566" s="423"/>
      <c r="L566" s="423"/>
      <c r="M566" s="423"/>
      <c r="N566" s="423"/>
      <c r="O566" s="423"/>
      <c r="P566" s="423"/>
      <c r="Q566" s="423"/>
      <c r="R566" s="423"/>
      <c r="S566" s="423"/>
      <c r="T566" s="423"/>
      <c r="U566" s="423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423"/>
      <c r="K567" s="423"/>
      <c r="L567" s="423"/>
      <c r="M567" s="423"/>
      <c r="N567" s="423"/>
      <c r="O567" s="423"/>
      <c r="P567" s="423"/>
      <c r="Q567" s="423"/>
      <c r="R567" s="423"/>
      <c r="S567" s="423"/>
      <c r="T567" s="423"/>
      <c r="U567" s="423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423"/>
      <c r="K568" s="423"/>
      <c r="L568" s="423"/>
      <c r="M568" s="423"/>
      <c r="N568" s="423"/>
      <c r="O568" s="423"/>
      <c r="P568" s="423"/>
      <c r="Q568" s="423"/>
      <c r="R568" s="423"/>
      <c r="S568" s="423"/>
      <c r="T568" s="423"/>
      <c r="U568" s="423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423"/>
      <c r="K569" s="423"/>
      <c r="L569" s="423"/>
      <c r="M569" s="423"/>
      <c r="N569" s="423"/>
      <c r="O569" s="423"/>
      <c r="P569" s="423"/>
      <c r="Q569" s="423"/>
      <c r="R569" s="423"/>
      <c r="S569" s="423"/>
      <c r="T569" s="423"/>
      <c r="U569" s="423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423"/>
      <c r="K570" s="423"/>
      <c r="L570" s="423"/>
      <c r="M570" s="423"/>
      <c r="N570" s="423"/>
      <c r="O570" s="423"/>
      <c r="P570" s="423"/>
      <c r="Q570" s="423"/>
      <c r="R570" s="423"/>
      <c r="S570" s="423"/>
      <c r="T570" s="423"/>
      <c r="U570" s="423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423"/>
      <c r="K571" s="423"/>
      <c r="L571" s="423"/>
      <c r="M571" s="423"/>
      <c r="N571" s="423"/>
      <c r="O571" s="423"/>
      <c r="P571" s="423"/>
      <c r="Q571" s="423"/>
      <c r="R571" s="423"/>
      <c r="S571" s="423"/>
      <c r="T571" s="423"/>
      <c r="U571" s="423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423"/>
      <c r="K572" s="423"/>
      <c r="L572" s="423"/>
      <c r="M572" s="423"/>
      <c r="N572" s="423"/>
      <c r="O572" s="423"/>
      <c r="P572" s="423"/>
      <c r="Q572" s="423"/>
      <c r="R572" s="423"/>
      <c r="S572" s="423"/>
      <c r="T572" s="423"/>
      <c r="U572" s="423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423"/>
      <c r="K573" s="423"/>
      <c r="L573" s="423"/>
      <c r="M573" s="423"/>
      <c r="N573" s="423"/>
      <c r="O573" s="423"/>
      <c r="P573" s="423"/>
      <c r="Q573" s="423"/>
      <c r="R573" s="423"/>
      <c r="S573" s="423"/>
      <c r="T573" s="423"/>
      <c r="U573" s="423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423"/>
      <c r="K574" s="423"/>
      <c r="L574" s="423"/>
      <c r="M574" s="423"/>
      <c r="N574" s="423"/>
      <c r="O574" s="423"/>
      <c r="P574" s="423"/>
      <c r="Q574" s="423"/>
      <c r="R574" s="423"/>
      <c r="S574" s="423"/>
      <c r="T574" s="423"/>
      <c r="U574" s="423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423"/>
      <c r="K575" s="423"/>
      <c r="L575" s="423"/>
      <c r="M575" s="423"/>
      <c r="N575" s="423"/>
      <c r="O575" s="423"/>
      <c r="P575" s="423"/>
      <c r="Q575" s="423"/>
      <c r="R575" s="423"/>
      <c r="S575" s="423"/>
      <c r="T575" s="423"/>
      <c r="U575" s="423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423"/>
      <c r="K576" s="423"/>
      <c r="L576" s="423"/>
      <c r="M576" s="423"/>
      <c r="N576" s="423"/>
      <c r="O576" s="423"/>
      <c r="P576" s="423"/>
      <c r="Q576" s="423"/>
      <c r="R576" s="423"/>
      <c r="S576" s="423"/>
      <c r="T576" s="423"/>
      <c r="U576" s="423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423"/>
      <c r="K577" s="423"/>
      <c r="L577" s="423"/>
      <c r="M577" s="423"/>
      <c r="N577" s="423"/>
      <c r="O577" s="423"/>
      <c r="P577" s="423"/>
      <c r="Q577" s="423"/>
      <c r="R577" s="423"/>
      <c r="S577" s="423"/>
      <c r="T577" s="423"/>
      <c r="U577" s="423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423"/>
      <c r="K578" s="423"/>
      <c r="L578" s="423"/>
      <c r="M578" s="423"/>
      <c r="N578" s="423"/>
      <c r="O578" s="423"/>
      <c r="P578" s="423"/>
      <c r="Q578" s="423"/>
      <c r="R578" s="423"/>
      <c r="S578" s="423"/>
      <c r="T578" s="423"/>
      <c r="U578" s="423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423"/>
      <c r="K579" s="423"/>
      <c r="L579" s="423"/>
      <c r="M579" s="423"/>
      <c r="N579" s="423"/>
      <c r="O579" s="423"/>
      <c r="P579" s="423"/>
      <c r="Q579" s="423"/>
      <c r="R579" s="423"/>
      <c r="S579" s="423"/>
      <c r="T579" s="423"/>
      <c r="U579" s="423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423"/>
      <c r="K580" s="423"/>
      <c r="L580" s="423"/>
      <c r="M580" s="423"/>
      <c r="N580" s="423"/>
      <c r="O580" s="423"/>
      <c r="P580" s="423"/>
      <c r="Q580" s="423"/>
      <c r="R580" s="423"/>
      <c r="S580" s="423"/>
      <c r="T580" s="423"/>
      <c r="U580" s="423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423"/>
      <c r="K581" s="423"/>
      <c r="L581" s="423"/>
      <c r="M581" s="423"/>
      <c r="N581" s="423"/>
      <c r="O581" s="423"/>
      <c r="P581" s="423"/>
      <c r="Q581" s="423"/>
      <c r="R581" s="423"/>
      <c r="S581" s="423"/>
      <c r="T581" s="423"/>
      <c r="U581" s="423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423"/>
      <c r="K582" s="423"/>
      <c r="L582" s="423"/>
      <c r="M582" s="423"/>
      <c r="N582" s="423"/>
      <c r="O582" s="423"/>
      <c r="P582" s="423"/>
      <c r="Q582" s="423"/>
      <c r="R582" s="423"/>
      <c r="S582" s="423"/>
      <c r="T582" s="423"/>
      <c r="U582" s="423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423"/>
      <c r="K583" s="423"/>
      <c r="L583" s="423"/>
      <c r="M583" s="423"/>
      <c r="N583" s="423"/>
      <c r="O583" s="423"/>
      <c r="P583" s="423"/>
      <c r="Q583" s="423"/>
      <c r="R583" s="423"/>
      <c r="S583" s="423"/>
      <c r="T583" s="423"/>
      <c r="U583" s="423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423"/>
      <c r="K584" s="423"/>
      <c r="L584" s="423"/>
      <c r="M584" s="423"/>
      <c r="N584" s="423"/>
      <c r="O584" s="423"/>
      <c r="P584" s="423"/>
      <c r="Q584" s="423"/>
      <c r="R584" s="423"/>
      <c r="S584" s="423"/>
      <c r="T584" s="423"/>
      <c r="U584" s="423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423"/>
      <c r="K585" s="423"/>
      <c r="L585" s="423"/>
      <c r="M585" s="423"/>
      <c r="N585" s="423"/>
      <c r="O585" s="423"/>
      <c r="P585" s="423"/>
      <c r="Q585" s="423"/>
      <c r="R585" s="423"/>
      <c r="S585" s="423"/>
      <c r="T585" s="423"/>
      <c r="U585" s="423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423"/>
      <c r="K586" s="423"/>
      <c r="L586" s="423"/>
      <c r="M586" s="423"/>
      <c r="N586" s="423"/>
      <c r="O586" s="423"/>
      <c r="P586" s="423"/>
      <c r="Q586" s="423"/>
      <c r="R586" s="423"/>
      <c r="S586" s="423"/>
      <c r="T586" s="423"/>
      <c r="U586" s="423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423"/>
      <c r="K587" s="423"/>
      <c r="L587" s="423"/>
      <c r="M587" s="423"/>
      <c r="N587" s="423"/>
      <c r="O587" s="423"/>
      <c r="P587" s="423"/>
      <c r="Q587" s="423"/>
      <c r="R587" s="423"/>
      <c r="S587" s="423"/>
      <c r="T587" s="423"/>
      <c r="U587" s="423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423"/>
      <c r="K588" s="423"/>
      <c r="L588" s="423"/>
      <c r="M588" s="423"/>
      <c r="N588" s="423"/>
      <c r="O588" s="423"/>
      <c r="P588" s="423"/>
      <c r="Q588" s="423"/>
      <c r="R588" s="423"/>
      <c r="S588" s="423"/>
      <c r="T588" s="423"/>
      <c r="U588" s="423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423"/>
      <c r="K589" s="423"/>
      <c r="L589" s="423"/>
      <c r="M589" s="423"/>
      <c r="N589" s="423"/>
      <c r="O589" s="423"/>
      <c r="P589" s="423"/>
      <c r="Q589" s="423"/>
      <c r="R589" s="423"/>
      <c r="S589" s="423"/>
      <c r="T589" s="423"/>
      <c r="U589" s="423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423"/>
      <c r="K590" s="423"/>
      <c r="L590" s="423"/>
      <c r="M590" s="423"/>
      <c r="N590" s="423"/>
      <c r="O590" s="423"/>
      <c r="P590" s="423"/>
      <c r="Q590" s="423"/>
      <c r="R590" s="423"/>
      <c r="S590" s="423"/>
      <c r="T590" s="423"/>
      <c r="U590" s="423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423"/>
      <c r="K591" s="423"/>
      <c r="L591" s="423"/>
      <c r="M591" s="423"/>
      <c r="N591" s="423"/>
      <c r="O591" s="423"/>
      <c r="P591" s="423"/>
      <c r="Q591" s="423"/>
      <c r="R591" s="423"/>
      <c r="S591" s="423"/>
      <c r="T591" s="423"/>
      <c r="U591" s="423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423"/>
      <c r="K592" s="423"/>
      <c r="L592" s="423"/>
      <c r="M592" s="423"/>
      <c r="N592" s="423"/>
      <c r="O592" s="423"/>
      <c r="P592" s="423"/>
      <c r="Q592" s="423"/>
      <c r="R592" s="423"/>
      <c r="S592" s="423"/>
      <c r="T592" s="423"/>
      <c r="U592" s="423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423"/>
      <c r="K593" s="423"/>
      <c r="L593" s="423"/>
      <c r="M593" s="423"/>
      <c r="N593" s="423"/>
      <c r="O593" s="423"/>
      <c r="P593" s="423"/>
      <c r="Q593" s="423"/>
      <c r="R593" s="423"/>
      <c r="S593" s="423"/>
      <c r="T593" s="423"/>
      <c r="U593" s="423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423"/>
      <c r="K594" s="423"/>
      <c r="L594" s="423"/>
      <c r="M594" s="423"/>
      <c r="N594" s="423"/>
      <c r="O594" s="423"/>
      <c r="P594" s="423"/>
      <c r="Q594" s="423"/>
      <c r="R594" s="423"/>
      <c r="S594" s="423"/>
      <c r="T594" s="423"/>
      <c r="U594" s="423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423"/>
      <c r="K595" s="423"/>
      <c r="L595" s="423"/>
      <c r="M595" s="423"/>
      <c r="N595" s="423"/>
      <c r="O595" s="423"/>
      <c r="P595" s="423"/>
      <c r="Q595" s="423"/>
      <c r="R595" s="423"/>
      <c r="S595" s="423"/>
      <c r="T595" s="423"/>
      <c r="U595" s="423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423"/>
      <c r="K596" s="423"/>
      <c r="L596" s="423"/>
      <c r="M596" s="423"/>
      <c r="N596" s="423"/>
      <c r="O596" s="423"/>
      <c r="P596" s="423"/>
      <c r="Q596" s="423"/>
      <c r="R596" s="423"/>
      <c r="S596" s="423"/>
      <c r="T596" s="423"/>
      <c r="U596" s="423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423"/>
      <c r="K597" s="423"/>
      <c r="L597" s="423"/>
      <c r="M597" s="423"/>
      <c r="N597" s="423"/>
      <c r="O597" s="423"/>
      <c r="P597" s="423"/>
      <c r="Q597" s="423"/>
      <c r="R597" s="423"/>
      <c r="S597" s="423"/>
      <c r="T597" s="423"/>
      <c r="U597" s="423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423"/>
      <c r="K598" s="423"/>
      <c r="L598" s="423"/>
      <c r="M598" s="423"/>
      <c r="N598" s="423"/>
      <c r="O598" s="423"/>
      <c r="P598" s="423"/>
      <c r="Q598" s="423"/>
      <c r="R598" s="423"/>
      <c r="S598" s="423"/>
      <c r="T598" s="423"/>
      <c r="U598" s="423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423"/>
      <c r="K599" s="423"/>
      <c r="L599" s="423"/>
      <c r="M599" s="423"/>
      <c r="N599" s="423"/>
      <c r="O599" s="423"/>
      <c r="P599" s="423"/>
      <c r="Q599" s="423"/>
      <c r="R599" s="423"/>
      <c r="S599" s="423"/>
      <c r="T599" s="423"/>
      <c r="U599" s="423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423"/>
      <c r="K600" s="423"/>
      <c r="L600" s="423"/>
      <c r="M600" s="423"/>
      <c r="N600" s="423"/>
      <c r="O600" s="423"/>
      <c r="P600" s="423"/>
      <c r="Q600" s="423"/>
      <c r="R600" s="423"/>
      <c r="S600" s="423"/>
      <c r="T600" s="423"/>
      <c r="U600" s="423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423"/>
      <c r="K601" s="423"/>
      <c r="L601" s="423"/>
      <c r="M601" s="423"/>
      <c r="N601" s="423"/>
      <c r="O601" s="423"/>
      <c r="P601" s="423"/>
      <c r="Q601" s="423"/>
      <c r="R601" s="423"/>
      <c r="S601" s="423"/>
      <c r="T601" s="423"/>
      <c r="U601" s="423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423"/>
      <c r="K602" s="423"/>
      <c r="L602" s="423"/>
      <c r="M602" s="423"/>
      <c r="N602" s="423"/>
      <c r="O602" s="423"/>
      <c r="P602" s="423"/>
      <c r="Q602" s="423"/>
      <c r="R602" s="423"/>
      <c r="S602" s="423"/>
      <c r="T602" s="423"/>
      <c r="U602" s="423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423"/>
      <c r="K603" s="423"/>
      <c r="L603" s="423"/>
      <c r="M603" s="423"/>
      <c r="N603" s="423"/>
      <c r="O603" s="423"/>
      <c r="P603" s="423"/>
      <c r="Q603" s="423"/>
      <c r="R603" s="423"/>
      <c r="S603" s="423"/>
      <c r="T603" s="423"/>
      <c r="U603" s="423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423"/>
      <c r="K604" s="423"/>
      <c r="L604" s="423"/>
      <c r="M604" s="423"/>
      <c r="N604" s="423"/>
      <c r="O604" s="423"/>
      <c r="P604" s="423"/>
      <c r="Q604" s="423"/>
      <c r="R604" s="423"/>
      <c r="S604" s="423"/>
      <c r="T604" s="423"/>
      <c r="U604" s="423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423"/>
      <c r="K605" s="423"/>
      <c r="L605" s="423"/>
      <c r="M605" s="423"/>
      <c r="N605" s="423"/>
      <c r="O605" s="423"/>
      <c r="P605" s="423"/>
      <c r="Q605" s="423"/>
      <c r="R605" s="423"/>
      <c r="S605" s="423"/>
      <c r="T605" s="423"/>
      <c r="U605" s="423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423"/>
      <c r="K606" s="423"/>
      <c r="L606" s="423"/>
      <c r="M606" s="423"/>
      <c r="N606" s="423"/>
      <c r="O606" s="423"/>
      <c r="P606" s="423"/>
      <c r="Q606" s="423"/>
      <c r="R606" s="423"/>
      <c r="S606" s="423"/>
      <c r="T606" s="423"/>
      <c r="U606" s="423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423"/>
      <c r="K607" s="423"/>
      <c r="L607" s="423"/>
      <c r="M607" s="423"/>
      <c r="N607" s="423"/>
      <c r="O607" s="423"/>
      <c r="P607" s="423"/>
      <c r="Q607" s="423"/>
      <c r="R607" s="423"/>
      <c r="S607" s="423"/>
      <c r="T607" s="423"/>
      <c r="U607" s="423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423"/>
      <c r="K608" s="423"/>
      <c r="L608" s="423"/>
      <c r="M608" s="423"/>
      <c r="N608" s="423"/>
      <c r="O608" s="423"/>
      <c r="P608" s="423"/>
      <c r="Q608" s="423"/>
      <c r="R608" s="423"/>
      <c r="S608" s="423"/>
      <c r="T608" s="423"/>
      <c r="U608" s="423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423"/>
      <c r="K609" s="423"/>
      <c r="L609" s="423"/>
      <c r="M609" s="423"/>
      <c r="N609" s="423"/>
      <c r="O609" s="423"/>
      <c r="P609" s="423"/>
      <c r="Q609" s="423"/>
      <c r="R609" s="423"/>
      <c r="S609" s="423"/>
      <c r="T609" s="423"/>
      <c r="U609" s="423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423"/>
      <c r="K610" s="423"/>
      <c r="L610" s="423"/>
      <c r="M610" s="423"/>
      <c r="N610" s="423"/>
      <c r="O610" s="423"/>
      <c r="P610" s="423"/>
      <c r="Q610" s="423"/>
      <c r="R610" s="423"/>
      <c r="S610" s="423"/>
      <c r="T610" s="423"/>
      <c r="U610" s="423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423"/>
      <c r="K611" s="423"/>
      <c r="L611" s="423"/>
      <c r="M611" s="423"/>
      <c r="N611" s="423"/>
      <c r="O611" s="423"/>
      <c r="P611" s="423"/>
      <c r="Q611" s="423"/>
      <c r="R611" s="423"/>
      <c r="S611" s="423"/>
      <c r="T611" s="423"/>
      <c r="U611" s="423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423"/>
      <c r="K612" s="423"/>
      <c r="L612" s="423"/>
      <c r="M612" s="423"/>
      <c r="N612" s="423"/>
      <c r="O612" s="423"/>
      <c r="P612" s="423"/>
      <c r="Q612" s="423"/>
      <c r="R612" s="423"/>
      <c r="S612" s="423"/>
      <c r="T612" s="423"/>
      <c r="U612" s="423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423"/>
      <c r="K613" s="423"/>
      <c r="L613" s="423"/>
      <c r="M613" s="423"/>
      <c r="N613" s="423"/>
      <c r="O613" s="423"/>
      <c r="P613" s="423"/>
      <c r="Q613" s="423"/>
      <c r="R613" s="423"/>
      <c r="S613" s="423"/>
      <c r="T613" s="423"/>
      <c r="U613" s="423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423"/>
      <c r="K614" s="423"/>
      <c r="L614" s="423"/>
      <c r="M614" s="423"/>
      <c r="N614" s="423"/>
      <c r="O614" s="423"/>
      <c r="P614" s="423"/>
      <c r="Q614" s="423"/>
      <c r="R614" s="423"/>
      <c r="S614" s="423"/>
      <c r="T614" s="423"/>
      <c r="U614" s="423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423"/>
      <c r="K615" s="423"/>
      <c r="L615" s="423"/>
      <c r="M615" s="423"/>
      <c r="N615" s="423"/>
      <c r="O615" s="423"/>
      <c r="P615" s="423"/>
      <c r="Q615" s="423"/>
      <c r="R615" s="423"/>
      <c r="S615" s="423"/>
      <c r="T615" s="423"/>
      <c r="U615" s="423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423"/>
      <c r="K616" s="423"/>
      <c r="L616" s="423"/>
      <c r="M616" s="423"/>
      <c r="N616" s="423"/>
      <c r="O616" s="423"/>
      <c r="P616" s="423"/>
      <c r="Q616" s="423"/>
      <c r="R616" s="423"/>
      <c r="S616" s="423"/>
      <c r="T616" s="423"/>
      <c r="U616" s="423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423"/>
      <c r="K617" s="423"/>
      <c r="L617" s="423"/>
      <c r="M617" s="423"/>
      <c r="N617" s="423"/>
      <c r="O617" s="423"/>
      <c r="P617" s="423"/>
      <c r="Q617" s="423"/>
      <c r="R617" s="423"/>
      <c r="S617" s="423"/>
      <c r="T617" s="423"/>
      <c r="U617" s="423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423"/>
      <c r="K618" s="423"/>
      <c r="L618" s="423"/>
      <c r="M618" s="423"/>
      <c r="N618" s="423"/>
      <c r="O618" s="423"/>
      <c r="P618" s="423"/>
      <c r="Q618" s="423"/>
      <c r="R618" s="423"/>
      <c r="S618" s="423"/>
      <c r="T618" s="423"/>
      <c r="U618" s="423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423"/>
      <c r="K619" s="423"/>
      <c r="L619" s="423"/>
      <c r="M619" s="423"/>
      <c r="N619" s="423"/>
      <c r="O619" s="423"/>
      <c r="P619" s="423"/>
      <c r="Q619" s="423"/>
      <c r="R619" s="423"/>
      <c r="S619" s="423"/>
      <c r="T619" s="423"/>
      <c r="U619" s="423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423"/>
      <c r="K620" s="423"/>
      <c r="L620" s="423"/>
      <c r="M620" s="423"/>
      <c r="N620" s="423"/>
      <c r="O620" s="423"/>
      <c r="P620" s="423"/>
      <c r="Q620" s="423"/>
      <c r="R620" s="423"/>
      <c r="S620" s="423"/>
      <c r="T620" s="423"/>
      <c r="U620" s="423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423"/>
      <c r="K621" s="423"/>
      <c r="L621" s="423"/>
      <c r="M621" s="423"/>
      <c r="N621" s="423"/>
      <c r="O621" s="423"/>
      <c r="P621" s="423"/>
      <c r="Q621" s="423"/>
      <c r="R621" s="423"/>
      <c r="S621" s="423"/>
      <c r="T621" s="423"/>
      <c r="U621" s="423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423"/>
      <c r="K622" s="423"/>
      <c r="L622" s="423"/>
      <c r="M622" s="423"/>
      <c r="N622" s="423"/>
      <c r="O622" s="423"/>
      <c r="P622" s="423"/>
      <c r="Q622" s="423"/>
      <c r="R622" s="423"/>
      <c r="S622" s="423"/>
      <c r="T622" s="423"/>
      <c r="U622" s="423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423"/>
      <c r="K623" s="423"/>
      <c r="L623" s="423"/>
      <c r="M623" s="423"/>
      <c r="N623" s="423"/>
      <c r="O623" s="423"/>
      <c r="P623" s="423"/>
      <c r="Q623" s="423"/>
      <c r="R623" s="423"/>
      <c r="S623" s="423"/>
      <c r="T623" s="423"/>
      <c r="U623" s="423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423"/>
      <c r="K624" s="423"/>
      <c r="L624" s="423"/>
      <c r="M624" s="423"/>
      <c r="N624" s="423"/>
      <c r="O624" s="423"/>
      <c r="P624" s="423"/>
      <c r="Q624" s="423"/>
      <c r="R624" s="423"/>
      <c r="S624" s="423"/>
      <c r="T624" s="423"/>
      <c r="U624" s="423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423"/>
      <c r="K625" s="423"/>
      <c r="L625" s="423"/>
      <c r="M625" s="423"/>
      <c r="N625" s="423"/>
      <c r="O625" s="423"/>
      <c r="P625" s="423"/>
      <c r="Q625" s="423"/>
      <c r="R625" s="423"/>
      <c r="S625" s="423"/>
      <c r="T625" s="423"/>
      <c r="U625" s="423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423"/>
      <c r="K626" s="423"/>
      <c r="L626" s="423"/>
      <c r="M626" s="423"/>
      <c r="N626" s="423"/>
      <c r="O626" s="423"/>
      <c r="P626" s="423"/>
      <c r="Q626" s="423"/>
      <c r="R626" s="423"/>
      <c r="S626" s="423"/>
      <c r="T626" s="423"/>
      <c r="U626" s="423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423"/>
      <c r="K627" s="423"/>
      <c r="L627" s="423"/>
      <c r="M627" s="423"/>
      <c r="N627" s="423"/>
      <c r="O627" s="423"/>
      <c r="P627" s="423"/>
      <c r="Q627" s="423"/>
      <c r="R627" s="423"/>
      <c r="S627" s="423"/>
      <c r="T627" s="423"/>
      <c r="U627" s="423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423"/>
      <c r="K628" s="423"/>
      <c r="L628" s="423"/>
      <c r="M628" s="423"/>
      <c r="N628" s="423"/>
      <c r="O628" s="423"/>
      <c r="P628" s="423"/>
      <c r="Q628" s="423"/>
      <c r="R628" s="423"/>
      <c r="S628" s="423"/>
      <c r="T628" s="423"/>
      <c r="U628" s="423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423"/>
      <c r="K629" s="423"/>
      <c r="L629" s="423"/>
      <c r="M629" s="423"/>
      <c r="N629" s="423"/>
      <c r="O629" s="423"/>
      <c r="P629" s="423"/>
      <c r="Q629" s="423"/>
      <c r="R629" s="423"/>
      <c r="S629" s="423"/>
      <c r="T629" s="423"/>
      <c r="U629" s="423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423"/>
      <c r="K630" s="423"/>
      <c r="L630" s="423"/>
      <c r="M630" s="423"/>
      <c r="N630" s="423"/>
      <c r="O630" s="423"/>
      <c r="P630" s="423"/>
      <c r="Q630" s="423"/>
      <c r="R630" s="423"/>
      <c r="S630" s="423"/>
      <c r="T630" s="423"/>
      <c r="U630" s="423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423"/>
      <c r="K631" s="423"/>
      <c r="L631" s="423"/>
      <c r="M631" s="423"/>
      <c r="N631" s="423"/>
      <c r="O631" s="423"/>
      <c r="P631" s="423"/>
      <c r="Q631" s="423"/>
      <c r="R631" s="423"/>
      <c r="S631" s="423"/>
      <c r="T631" s="423"/>
      <c r="U631" s="423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423"/>
      <c r="K632" s="423"/>
      <c r="L632" s="423"/>
      <c r="M632" s="423"/>
      <c r="N632" s="423"/>
      <c r="O632" s="423"/>
      <c r="P632" s="423"/>
      <c r="Q632" s="423"/>
      <c r="R632" s="423"/>
      <c r="S632" s="423"/>
      <c r="T632" s="423"/>
      <c r="U632" s="423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423"/>
      <c r="K633" s="423"/>
      <c r="L633" s="423"/>
      <c r="M633" s="423"/>
      <c r="N633" s="423"/>
      <c r="O633" s="423"/>
      <c r="P633" s="423"/>
      <c r="Q633" s="423"/>
      <c r="R633" s="423"/>
      <c r="S633" s="423"/>
      <c r="T633" s="423"/>
      <c r="U633" s="423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423"/>
      <c r="K634" s="423"/>
      <c r="L634" s="423"/>
      <c r="M634" s="423"/>
      <c r="N634" s="423"/>
      <c r="O634" s="423"/>
      <c r="P634" s="423"/>
      <c r="Q634" s="423"/>
      <c r="R634" s="423"/>
      <c r="S634" s="423"/>
      <c r="T634" s="423"/>
      <c r="U634" s="423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423"/>
      <c r="K635" s="423"/>
      <c r="L635" s="423"/>
      <c r="M635" s="423"/>
      <c r="N635" s="423"/>
      <c r="O635" s="423"/>
      <c r="P635" s="423"/>
      <c r="Q635" s="423"/>
      <c r="R635" s="423"/>
      <c r="S635" s="423"/>
      <c r="T635" s="423"/>
      <c r="U635" s="423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423"/>
      <c r="K636" s="423"/>
      <c r="L636" s="423"/>
      <c r="M636" s="423"/>
      <c r="N636" s="423"/>
      <c r="O636" s="423"/>
      <c r="P636" s="423"/>
      <c r="Q636" s="423"/>
      <c r="R636" s="423"/>
      <c r="S636" s="423"/>
      <c r="T636" s="423"/>
      <c r="U636" s="423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423"/>
      <c r="K637" s="423"/>
      <c r="L637" s="423"/>
      <c r="M637" s="423"/>
      <c r="N637" s="423"/>
      <c r="O637" s="423"/>
      <c r="P637" s="423"/>
      <c r="Q637" s="423"/>
      <c r="R637" s="423"/>
      <c r="S637" s="423"/>
      <c r="T637" s="423"/>
      <c r="U637" s="423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423"/>
      <c r="K638" s="423"/>
      <c r="L638" s="423"/>
      <c r="M638" s="423"/>
      <c r="N638" s="423"/>
      <c r="O638" s="423"/>
      <c r="P638" s="423"/>
      <c r="Q638" s="423"/>
      <c r="R638" s="423"/>
      <c r="S638" s="423"/>
      <c r="T638" s="423"/>
      <c r="U638" s="423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423"/>
      <c r="K639" s="423"/>
      <c r="L639" s="423"/>
      <c r="M639" s="423"/>
      <c r="N639" s="423"/>
      <c r="O639" s="423"/>
      <c r="P639" s="423"/>
      <c r="Q639" s="423"/>
      <c r="R639" s="423"/>
      <c r="S639" s="423"/>
      <c r="T639" s="423"/>
      <c r="U639" s="423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423"/>
      <c r="K640" s="423"/>
      <c r="L640" s="423"/>
      <c r="M640" s="423"/>
      <c r="N640" s="423"/>
      <c r="O640" s="423"/>
      <c r="P640" s="423"/>
      <c r="Q640" s="423"/>
      <c r="R640" s="423"/>
      <c r="S640" s="423"/>
      <c r="T640" s="423"/>
      <c r="U640" s="423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423"/>
      <c r="K641" s="423"/>
      <c r="L641" s="423"/>
      <c r="M641" s="423"/>
      <c r="N641" s="423"/>
      <c r="O641" s="423"/>
      <c r="P641" s="423"/>
      <c r="Q641" s="423"/>
      <c r="R641" s="423"/>
      <c r="S641" s="423"/>
      <c r="T641" s="423"/>
      <c r="U641" s="423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423"/>
      <c r="K642" s="423"/>
      <c r="L642" s="423"/>
      <c r="M642" s="423"/>
      <c r="N642" s="423"/>
      <c r="O642" s="423"/>
      <c r="P642" s="423"/>
      <c r="Q642" s="423"/>
      <c r="R642" s="423"/>
      <c r="S642" s="423"/>
      <c r="T642" s="423"/>
      <c r="U642" s="423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423"/>
      <c r="K643" s="423"/>
      <c r="L643" s="423"/>
      <c r="M643" s="423"/>
      <c r="N643" s="423"/>
      <c r="O643" s="423"/>
      <c r="P643" s="423"/>
      <c r="Q643" s="423"/>
      <c r="R643" s="423"/>
      <c r="S643" s="423"/>
      <c r="T643" s="423"/>
      <c r="U643" s="423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423"/>
      <c r="K644" s="423"/>
      <c r="L644" s="423"/>
      <c r="M644" s="423"/>
      <c r="N644" s="423"/>
      <c r="O644" s="423"/>
      <c r="P644" s="423"/>
      <c r="Q644" s="423"/>
      <c r="R644" s="423"/>
      <c r="S644" s="423"/>
      <c r="T644" s="423"/>
      <c r="U644" s="423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423"/>
      <c r="K645" s="423"/>
      <c r="L645" s="423"/>
      <c r="M645" s="423"/>
      <c r="N645" s="423"/>
      <c r="O645" s="423"/>
      <c r="P645" s="423"/>
      <c r="Q645" s="423"/>
      <c r="R645" s="423"/>
      <c r="S645" s="423"/>
      <c r="T645" s="423"/>
      <c r="U645" s="423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423"/>
      <c r="K646" s="423"/>
      <c r="L646" s="423"/>
      <c r="M646" s="423"/>
      <c r="N646" s="423"/>
      <c r="O646" s="423"/>
      <c r="P646" s="423"/>
      <c r="Q646" s="423"/>
      <c r="R646" s="423"/>
      <c r="S646" s="423"/>
      <c r="T646" s="423"/>
      <c r="U646" s="423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423"/>
      <c r="K647" s="423"/>
      <c r="L647" s="423"/>
      <c r="M647" s="423"/>
      <c r="N647" s="423"/>
      <c r="O647" s="423"/>
      <c r="P647" s="423"/>
      <c r="Q647" s="423"/>
      <c r="R647" s="423"/>
      <c r="S647" s="423"/>
      <c r="T647" s="423"/>
      <c r="U647" s="423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423"/>
      <c r="K648" s="423"/>
      <c r="L648" s="423"/>
      <c r="M648" s="423"/>
      <c r="N648" s="423"/>
      <c r="O648" s="423"/>
      <c r="P648" s="423"/>
      <c r="Q648" s="423"/>
      <c r="R648" s="423"/>
      <c r="S648" s="423"/>
      <c r="T648" s="423"/>
      <c r="U648" s="423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423"/>
      <c r="K649" s="423"/>
      <c r="L649" s="423"/>
      <c r="M649" s="423"/>
      <c r="N649" s="423"/>
      <c r="O649" s="423"/>
      <c r="P649" s="423"/>
      <c r="Q649" s="423"/>
      <c r="R649" s="423"/>
      <c r="S649" s="423"/>
      <c r="T649" s="423"/>
      <c r="U649" s="423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423"/>
      <c r="K650" s="423"/>
      <c r="L650" s="423"/>
      <c r="M650" s="423"/>
      <c r="N650" s="423"/>
      <c r="O650" s="423"/>
      <c r="P650" s="423"/>
      <c r="Q650" s="423"/>
      <c r="R650" s="423"/>
      <c r="S650" s="423"/>
      <c r="T650" s="423"/>
      <c r="U650" s="423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423"/>
      <c r="K651" s="423"/>
      <c r="L651" s="423"/>
      <c r="M651" s="423"/>
      <c r="N651" s="423"/>
      <c r="O651" s="423"/>
      <c r="P651" s="423"/>
      <c r="Q651" s="423"/>
      <c r="R651" s="423"/>
      <c r="S651" s="423"/>
      <c r="T651" s="423"/>
      <c r="U651" s="423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423"/>
      <c r="K652" s="423"/>
      <c r="L652" s="423"/>
      <c r="M652" s="423"/>
      <c r="N652" s="423"/>
      <c r="O652" s="423"/>
      <c r="P652" s="423"/>
      <c r="Q652" s="423"/>
      <c r="R652" s="423"/>
      <c r="S652" s="423"/>
      <c r="T652" s="423"/>
      <c r="U652" s="423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423"/>
      <c r="K653" s="423"/>
      <c r="L653" s="423"/>
      <c r="M653" s="423"/>
      <c r="N653" s="423"/>
      <c r="O653" s="423"/>
      <c r="P653" s="423"/>
      <c r="Q653" s="423"/>
      <c r="R653" s="423"/>
      <c r="S653" s="423"/>
      <c r="T653" s="423"/>
      <c r="U653" s="423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423"/>
      <c r="K654" s="423"/>
      <c r="L654" s="423"/>
      <c r="M654" s="423"/>
      <c r="N654" s="423"/>
      <c r="O654" s="423"/>
      <c r="P654" s="423"/>
      <c r="Q654" s="423"/>
      <c r="R654" s="423"/>
      <c r="S654" s="423"/>
      <c r="T654" s="423"/>
      <c r="U654" s="423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423"/>
      <c r="K655" s="423"/>
      <c r="L655" s="423"/>
      <c r="M655" s="423"/>
      <c r="N655" s="423"/>
      <c r="O655" s="423"/>
      <c r="P655" s="423"/>
      <c r="Q655" s="423"/>
      <c r="R655" s="423"/>
      <c r="S655" s="423"/>
      <c r="T655" s="423"/>
      <c r="U655" s="423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423"/>
      <c r="K656" s="423"/>
      <c r="L656" s="423"/>
      <c r="M656" s="423"/>
      <c r="N656" s="423"/>
      <c r="O656" s="423"/>
      <c r="P656" s="423"/>
      <c r="Q656" s="423"/>
      <c r="R656" s="423"/>
      <c r="S656" s="423"/>
      <c r="T656" s="423"/>
      <c r="U656" s="423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423"/>
      <c r="K657" s="423"/>
      <c r="L657" s="423"/>
      <c r="M657" s="423"/>
      <c r="N657" s="423"/>
      <c r="O657" s="423"/>
      <c r="P657" s="423"/>
      <c r="Q657" s="423"/>
      <c r="R657" s="423"/>
      <c r="S657" s="423"/>
      <c r="T657" s="423"/>
      <c r="U657" s="423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423"/>
      <c r="K658" s="423"/>
      <c r="L658" s="423"/>
      <c r="M658" s="423"/>
      <c r="N658" s="423"/>
      <c r="O658" s="423"/>
      <c r="P658" s="423"/>
      <c r="Q658" s="423"/>
      <c r="R658" s="423"/>
      <c r="S658" s="423"/>
      <c r="T658" s="423"/>
      <c r="U658" s="423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423"/>
      <c r="K659" s="423"/>
      <c r="L659" s="423"/>
      <c r="M659" s="423"/>
      <c r="N659" s="423"/>
      <c r="O659" s="423"/>
      <c r="P659" s="423"/>
      <c r="Q659" s="423"/>
      <c r="R659" s="423"/>
      <c r="S659" s="423"/>
      <c r="T659" s="423"/>
      <c r="U659" s="423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423"/>
      <c r="K660" s="423"/>
      <c r="L660" s="423"/>
      <c r="M660" s="423"/>
      <c r="N660" s="423"/>
      <c r="O660" s="423"/>
      <c r="P660" s="423"/>
      <c r="Q660" s="423"/>
      <c r="R660" s="423"/>
      <c r="S660" s="423"/>
      <c r="T660" s="423"/>
      <c r="U660" s="423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423"/>
      <c r="K661" s="423"/>
      <c r="L661" s="423"/>
      <c r="M661" s="423"/>
      <c r="N661" s="423"/>
      <c r="O661" s="423"/>
      <c r="P661" s="423"/>
      <c r="Q661" s="423"/>
      <c r="R661" s="423"/>
      <c r="S661" s="423"/>
      <c r="T661" s="423"/>
      <c r="U661" s="423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423"/>
      <c r="K662" s="423"/>
      <c r="L662" s="423"/>
      <c r="M662" s="423"/>
      <c r="N662" s="423"/>
      <c r="O662" s="423"/>
      <c r="P662" s="423"/>
      <c r="Q662" s="423"/>
      <c r="R662" s="423"/>
      <c r="S662" s="423"/>
      <c r="T662" s="423"/>
      <c r="U662" s="423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423"/>
      <c r="K663" s="423"/>
      <c r="L663" s="423"/>
      <c r="M663" s="423"/>
      <c r="N663" s="423"/>
      <c r="O663" s="423"/>
      <c r="P663" s="423"/>
      <c r="Q663" s="423"/>
      <c r="R663" s="423"/>
      <c r="S663" s="423"/>
      <c r="T663" s="423"/>
      <c r="U663" s="423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423"/>
      <c r="K664" s="423"/>
      <c r="L664" s="423"/>
      <c r="M664" s="423"/>
      <c r="N664" s="423"/>
      <c r="O664" s="423"/>
      <c r="P664" s="423"/>
      <c r="Q664" s="423"/>
      <c r="R664" s="423"/>
      <c r="S664" s="423"/>
      <c r="T664" s="423"/>
      <c r="U664" s="423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423"/>
      <c r="K665" s="423"/>
      <c r="L665" s="423"/>
      <c r="M665" s="423"/>
      <c r="N665" s="423"/>
      <c r="O665" s="423"/>
      <c r="P665" s="423"/>
      <c r="Q665" s="423"/>
      <c r="R665" s="423"/>
      <c r="S665" s="423"/>
      <c r="T665" s="423"/>
      <c r="U665" s="423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423"/>
      <c r="K666" s="423"/>
      <c r="L666" s="423"/>
      <c r="M666" s="423"/>
      <c r="N666" s="423"/>
      <c r="O666" s="423"/>
      <c r="P666" s="423"/>
      <c r="Q666" s="423"/>
      <c r="R666" s="423"/>
      <c r="S666" s="423"/>
      <c r="T666" s="423"/>
      <c r="U666" s="423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423"/>
      <c r="K667" s="423"/>
      <c r="L667" s="423"/>
      <c r="M667" s="423"/>
      <c r="N667" s="423"/>
      <c r="O667" s="423"/>
      <c r="P667" s="423"/>
      <c r="Q667" s="423"/>
      <c r="R667" s="423"/>
      <c r="S667" s="423"/>
      <c r="T667" s="423"/>
      <c r="U667" s="423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423"/>
      <c r="K668" s="423"/>
      <c r="L668" s="423"/>
      <c r="M668" s="423"/>
      <c r="N668" s="423"/>
      <c r="O668" s="423"/>
      <c r="P668" s="423"/>
      <c r="Q668" s="423"/>
      <c r="R668" s="423"/>
      <c r="S668" s="423"/>
      <c r="T668" s="423"/>
      <c r="U668" s="423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423"/>
      <c r="K669" s="423"/>
      <c r="L669" s="423"/>
      <c r="M669" s="423"/>
      <c r="N669" s="423"/>
      <c r="O669" s="423"/>
      <c r="P669" s="423"/>
      <c r="Q669" s="423"/>
      <c r="R669" s="423"/>
      <c r="S669" s="423"/>
      <c r="T669" s="423"/>
      <c r="U669" s="423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423"/>
      <c r="K670" s="423"/>
      <c r="L670" s="423"/>
      <c r="M670" s="423"/>
      <c r="N670" s="423"/>
      <c r="O670" s="423"/>
      <c r="P670" s="423"/>
      <c r="Q670" s="423"/>
      <c r="R670" s="423"/>
      <c r="S670" s="423"/>
      <c r="T670" s="423"/>
      <c r="U670" s="423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423"/>
      <c r="K671" s="423"/>
      <c r="L671" s="423"/>
      <c r="M671" s="423"/>
      <c r="N671" s="423"/>
      <c r="O671" s="423"/>
      <c r="P671" s="423"/>
      <c r="Q671" s="423"/>
      <c r="R671" s="423"/>
      <c r="S671" s="423"/>
      <c r="T671" s="423"/>
      <c r="U671" s="423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423"/>
      <c r="K672" s="423"/>
      <c r="L672" s="423"/>
      <c r="M672" s="423"/>
      <c r="N672" s="423"/>
      <c r="O672" s="423"/>
      <c r="P672" s="423"/>
      <c r="Q672" s="423"/>
      <c r="R672" s="423"/>
      <c r="S672" s="423"/>
      <c r="T672" s="423"/>
      <c r="U672" s="423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423"/>
      <c r="K673" s="423"/>
      <c r="L673" s="423"/>
      <c r="M673" s="423"/>
      <c r="N673" s="423"/>
      <c r="O673" s="423"/>
      <c r="P673" s="423"/>
      <c r="Q673" s="423"/>
      <c r="R673" s="423"/>
      <c r="S673" s="423"/>
      <c r="T673" s="423"/>
      <c r="U673" s="423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423"/>
      <c r="K674" s="423"/>
      <c r="L674" s="423"/>
      <c r="M674" s="423"/>
      <c r="N674" s="423"/>
      <c r="O674" s="423"/>
      <c r="P674" s="423"/>
      <c r="Q674" s="423"/>
      <c r="R674" s="423"/>
      <c r="S674" s="423"/>
      <c r="T674" s="423"/>
      <c r="U674" s="423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423"/>
      <c r="K675" s="423"/>
      <c r="L675" s="423"/>
      <c r="M675" s="423"/>
      <c r="N675" s="423"/>
      <c r="O675" s="423"/>
      <c r="P675" s="423"/>
      <c r="Q675" s="423"/>
      <c r="R675" s="423"/>
      <c r="S675" s="423"/>
      <c r="T675" s="423"/>
      <c r="U675" s="423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423"/>
      <c r="K676" s="423"/>
      <c r="L676" s="423"/>
      <c r="M676" s="423"/>
      <c r="N676" s="423"/>
      <c r="O676" s="423"/>
      <c r="P676" s="423"/>
      <c r="Q676" s="423"/>
      <c r="R676" s="423"/>
      <c r="S676" s="423"/>
      <c r="T676" s="423"/>
      <c r="U676" s="423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423"/>
      <c r="K677" s="423"/>
      <c r="L677" s="423"/>
      <c r="M677" s="423"/>
      <c r="N677" s="423"/>
      <c r="O677" s="423"/>
      <c r="P677" s="423"/>
      <c r="Q677" s="423"/>
      <c r="R677" s="423"/>
      <c r="S677" s="423"/>
      <c r="T677" s="423"/>
      <c r="U677" s="423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423"/>
      <c r="K678" s="423"/>
      <c r="L678" s="423"/>
      <c r="M678" s="423"/>
      <c r="N678" s="423"/>
      <c r="O678" s="423"/>
      <c r="P678" s="423"/>
      <c r="Q678" s="423"/>
      <c r="R678" s="423"/>
      <c r="S678" s="423"/>
      <c r="T678" s="423"/>
      <c r="U678" s="423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423"/>
      <c r="K679" s="423"/>
      <c r="L679" s="423"/>
      <c r="M679" s="423"/>
      <c r="N679" s="423"/>
      <c r="O679" s="423"/>
      <c r="P679" s="423"/>
      <c r="Q679" s="423"/>
      <c r="R679" s="423"/>
      <c r="S679" s="423"/>
      <c r="T679" s="423"/>
      <c r="U679" s="423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423"/>
      <c r="K680" s="423"/>
      <c r="L680" s="423"/>
      <c r="M680" s="423"/>
      <c r="N680" s="423"/>
      <c r="O680" s="423"/>
      <c r="P680" s="423"/>
      <c r="Q680" s="423"/>
      <c r="R680" s="423"/>
      <c r="S680" s="423"/>
      <c r="T680" s="423"/>
      <c r="U680" s="423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423"/>
      <c r="K681" s="423"/>
      <c r="L681" s="423"/>
      <c r="M681" s="423"/>
      <c r="N681" s="423"/>
      <c r="O681" s="423"/>
      <c r="P681" s="423"/>
      <c r="Q681" s="423"/>
      <c r="R681" s="423"/>
      <c r="S681" s="423"/>
      <c r="T681" s="423"/>
      <c r="U681" s="423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423"/>
      <c r="K682" s="423"/>
      <c r="L682" s="423"/>
      <c r="M682" s="423"/>
      <c r="N682" s="423"/>
      <c r="O682" s="423"/>
      <c r="P682" s="423"/>
      <c r="Q682" s="423"/>
      <c r="R682" s="423"/>
      <c r="S682" s="423"/>
      <c r="T682" s="423"/>
      <c r="U682" s="423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423"/>
      <c r="K683" s="423"/>
      <c r="L683" s="423"/>
      <c r="M683" s="423"/>
      <c r="N683" s="423"/>
      <c r="O683" s="423"/>
      <c r="P683" s="423"/>
      <c r="Q683" s="423"/>
      <c r="R683" s="423"/>
      <c r="S683" s="423"/>
      <c r="T683" s="423"/>
      <c r="U683" s="423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423"/>
      <c r="K684" s="423"/>
      <c r="L684" s="423"/>
      <c r="M684" s="423"/>
      <c r="N684" s="423"/>
      <c r="O684" s="423"/>
      <c r="P684" s="423"/>
      <c r="Q684" s="423"/>
      <c r="R684" s="423"/>
      <c r="S684" s="423"/>
      <c r="T684" s="423"/>
      <c r="U684" s="423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423"/>
      <c r="K685" s="423"/>
      <c r="L685" s="423"/>
      <c r="M685" s="423"/>
      <c r="N685" s="423"/>
      <c r="O685" s="423"/>
      <c r="P685" s="423"/>
      <c r="Q685" s="423"/>
      <c r="R685" s="423"/>
      <c r="S685" s="423"/>
      <c r="T685" s="423"/>
      <c r="U685" s="423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423"/>
      <c r="K686" s="423"/>
      <c r="L686" s="423"/>
      <c r="M686" s="423"/>
      <c r="N686" s="423"/>
      <c r="O686" s="423"/>
      <c r="P686" s="423"/>
      <c r="Q686" s="423"/>
      <c r="R686" s="423"/>
      <c r="S686" s="423"/>
      <c r="T686" s="423"/>
      <c r="U686" s="423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423"/>
      <c r="K687" s="423"/>
      <c r="L687" s="423"/>
      <c r="M687" s="423"/>
      <c r="N687" s="423"/>
      <c r="O687" s="423"/>
      <c r="P687" s="423"/>
      <c r="Q687" s="423"/>
      <c r="R687" s="423"/>
      <c r="S687" s="423"/>
      <c r="T687" s="423"/>
      <c r="U687" s="423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423"/>
      <c r="K688" s="423"/>
      <c r="L688" s="423"/>
      <c r="M688" s="423"/>
      <c r="N688" s="423"/>
      <c r="O688" s="423"/>
      <c r="P688" s="423"/>
      <c r="Q688" s="423"/>
      <c r="R688" s="423"/>
      <c r="S688" s="423"/>
      <c r="T688" s="423"/>
      <c r="U688" s="423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423"/>
      <c r="K689" s="423"/>
      <c r="L689" s="423"/>
      <c r="M689" s="423"/>
      <c r="N689" s="423"/>
      <c r="O689" s="423"/>
      <c r="P689" s="423"/>
      <c r="Q689" s="423"/>
      <c r="R689" s="423"/>
      <c r="S689" s="423"/>
      <c r="T689" s="423"/>
      <c r="U689" s="423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423"/>
      <c r="K690" s="423"/>
      <c r="L690" s="423"/>
      <c r="M690" s="423"/>
      <c r="N690" s="423"/>
      <c r="O690" s="423"/>
      <c r="P690" s="423"/>
      <c r="Q690" s="423"/>
      <c r="R690" s="423"/>
      <c r="S690" s="423"/>
      <c r="T690" s="423"/>
      <c r="U690" s="423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423"/>
      <c r="K691" s="423"/>
      <c r="L691" s="423"/>
      <c r="M691" s="423"/>
      <c r="N691" s="423"/>
      <c r="O691" s="423"/>
      <c r="P691" s="423"/>
      <c r="Q691" s="423"/>
      <c r="R691" s="423"/>
      <c r="S691" s="423"/>
      <c r="T691" s="423"/>
      <c r="U691" s="423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423"/>
      <c r="K692" s="423"/>
      <c r="L692" s="423"/>
      <c r="M692" s="423"/>
      <c r="N692" s="423"/>
      <c r="O692" s="423"/>
      <c r="P692" s="423"/>
      <c r="Q692" s="423"/>
      <c r="R692" s="423"/>
      <c r="S692" s="423"/>
      <c r="T692" s="423"/>
      <c r="U692" s="423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423"/>
      <c r="K693" s="423"/>
      <c r="L693" s="423"/>
      <c r="M693" s="423"/>
      <c r="N693" s="423"/>
      <c r="O693" s="423"/>
      <c r="P693" s="423"/>
      <c r="Q693" s="423"/>
      <c r="R693" s="423"/>
      <c r="S693" s="423"/>
      <c r="T693" s="423"/>
      <c r="U693" s="423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423"/>
      <c r="K694" s="423"/>
      <c r="L694" s="423"/>
      <c r="M694" s="423"/>
      <c r="N694" s="423"/>
      <c r="O694" s="423"/>
      <c r="P694" s="423"/>
      <c r="Q694" s="423"/>
      <c r="R694" s="423"/>
      <c r="S694" s="423"/>
      <c r="T694" s="423"/>
      <c r="U694" s="423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423"/>
      <c r="K695" s="423"/>
      <c r="L695" s="423"/>
      <c r="M695" s="423"/>
      <c r="N695" s="423"/>
      <c r="O695" s="423"/>
      <c r="P695" s="423"/>
      <c r="Q695" s="423"/>
      <c r="R695" s="423"/>
      <c r="S695" s="423"/>
      <c r="T695" s="423"/>
      <c r="U695" s="423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423"/>
      <c r="K696" s="423"/>
      <c r="L696" s="423"/>
      <c r="M696" s="423"/>
      <c r="N696" s="423"/>
      <c r="O696" s="423"/>
      <c r="P696" s="423"/>
      <c r="Q696" s="423"/>
      <c r="R696" s="423"/>
      <c r="S696" s="423"/>
      <c r="T696" s="423"/>
      <c r="U696" s="423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423"/>
      <c r="K697" s="423"/>
      <c r="L697" s="423"/>
      <c r="M697" s="423"/>
      <c r="N697" s="423"/>
      <c r="O697" s="423"/>
      <c r="P697" s="423"/>
      <c r="Q697" s="423"/>
      <c r="R697" s="423"/>
      <c r="S697" s="423"/>
      <c r="T697" s="423"/>
      <c r="U697" s="423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423"/>
      <c r="K698" s="423"/>
      <c r="L698" s="423"/>
      <c r="M698" s="423"/>
      <c r="N698" s="423"/>
      <c r="O698" s="423"/>
      <c r="P698" s="423"/>
      <c r="Q698" s="423"/>
      <c r="R698" s="423"/>
      <c r="S698" s="423"/>
      <c r="T698" s="423"/>
      <c r="U698" s="423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423"/>
      <c r="K699" s="423"/>
      <c r="L699" s="423"/>
      <c r="M699" s="423"/>
      <c r="N699" s="423"/>
      <c r="O699" s="423"/>
      <c r="P699" s="423"/>
      <c r="Q699" s="423"/>
      <c r="R699" s="423"/>
      <c r="S699" s="423"/>
      <c r="T699" s="423"/>
      <c r="U699" s="423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423"/>
      <c r="K700" s="423"/>
      <c r="L700" s="423"/>
      <c r="M700" s="423"/>
      <c r="N700" s="423"/>
      <c r="O700" s="423"/>
      <c r="P700" s="423"/>
      <c r="Q700" s="423"/>
      <c r="R700" s="423"/>
      <c r="S700" s="423"/>
      <c r="T700" s="423"/>
      <c r="U700" s="423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423"/>
      <c r="K701" s="423"/>
      <c r="L701" s="423"/>
      <c r="M701" s="423"/>
      <c r="N701" s="423"/>
      <c r="O701" s="423"/>
      <c r="P701" s="423"/>
      <c r="Q701" s="423"/>
      <c r="R701" s="423"/>
      <c r="S701" s="423"/>
      <c r="T701" s="423"/>
      <c r="U701" s="423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423"/>
      <c r="K702" s="423"/>
      <c r="L702" s="423"/>
      <c r="M702" s="423"/>
      <c r="N702" s="423"/>
      <c r="O702" s="423"/>
      <c r="P702" s="423"/>
      <c r="Q702" s="423"/>
      <c r="R702" s="423"/>
      <c r="S702" s="423"/>
      <c r="T702" s="423"/>
      <c r="U702" s="423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423"/>
      <c r="K703" s="423"/>
      <c r="L703" s="423"/>
      <c r="M703" s="423"/>
      <c r="N703" s="423"/>
      <c r="O703" s="423"/>
      <c r="P703" s="423"/>
      <c r="Q703" s="423"/>
      <c r="R703" s="423"/>
      <c r="S703" s="423"/>
      <c r="T703" s="423"/>
      <c r="U703" s="423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423"/>
      <c r="K704" s="423"/>
      <c r="L704" s="423"/>
      <c r="M704" s="423"/>
      <c r="N704" s="423"/>
      <c r="O704" s="423"/>
      <c r="P704" s="423"/>
      <c r="Q704" s="423"/>
      <c r="R704" s="423"/>
      <c r="S704" s="423"/>
      <c r="T704" s="423"/>
      <c r="U704" s="423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423"/>
      <c r="K705" s="423"/>
      <c r="L705" s="423"/>
      <c r="M705" s="423"/>
      <c r="N705" s="423"/>
      <c r="O705" s="423"/>
      <c r="P705" s="423"/>
      <c r="Q705" s="423"/>
      <c r="R705" s="423"/>
      <c r="S705" s="423"/>
      <c r="T705" s="423"/>
      <c r="U705" s="423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423"/>
      <c r="K706" s="423"/>
      <c r="L706" s="423"/>
      <c r="M706" s="423"/>
      <c r="N706" s="423"/>
      <c r="O706" s="423"/>
      <c r="P706" s="423"/>
      <c r="Q706" s="423"/>
      <c r="R706" s="423"/>
      <c r="S706" s="423"/>
      <c r="T706" s="423"/>
      <c r="U706" s="423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423"/>
      <c r="K707" s="423"/>
      <c r="L707" s="423"/>
      <c r="M707" s="423"/>
      <c r="N707" s="423"/>
      <c r="O707" s="423"/>
      <c r="P707" s="423"/>
      <c r="Q707" s="423"/>
      <c r="R707" s="423"/>
      <c r="S707" s="423"/>
      <c r="T707" s="423"/>
      <c r="U707" s="423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423"/>
      <c r="K708" s="423"/>
      <c r="L708" s="423"/>
      <c r="M708" s="423"/>
      <c r="N708" s="423"/>
      <c r="O708" s="423"/>
      <c r="P708" s="423"/>
      <c r="Q708" s="423"/>
      <c r="R708" s="423"/>
      <c r="S708" s="423"/>
      <c r="T708" s="423"/>
      <c r="U708" s="423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423"/>
      <c r="K709" s="423"/>
      <c r="L709" s="423"/>
      <c r="M709" s="423"/>
      <c r="N709" s="423"/>
      <c r="O709" s="423"/>
      <c r="P709" s="423"/>
      <c r="Q709" s="423"/>
      <c r="R709" s="423"/>
      <c r="S709" s="423"/>
      <c r="T709" s="423"/>
      <c r="U709" s="423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423"/>
      <c r="K710" s="423"/>
      <c r="L710" s="423"/>
      <c r="M710" s="423"/>
      <c r="N710" s="423"/>
      <c r="O710" s="423"/>
      <c r="P710" s="423"/>
      <c r="Q710" s="423"/>
      <c r="R710" s="423"/>
      <c r="S710" s="423"/>
      <c r="T710" s="423"/>
      <c r="U710" s="423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423"/>
      <c r="K711" s="423"/>
      <c r="L711" s="423"/>
      <c r="M711" s="423"/>
      <c r="N711" s="423"/>
      <c r="O711" s="423"/>
      <c r="P711" s="423"/>
      <c r="Q711" s="423"/>
      <c r="R711" s="423"/>
      <c r="S711" s="423"/>
      <c r="T711" s="423"/>
      <c r="U711" s="423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423"/>
      <c r="K712" s="423"/>
      <c r="L712" s="423"/>
      <c r="M712" s="423"/>
      <c r="N712" s="423"/>
      <c r="O712" s="423"/>
      <c r="P712" s="423"/>
      <c r="Q712" s="423"/>
      <c r="R712" s="423"/>
      <c r="S712" s="423"/>
      <c r="T712" s="423"/>
      <c r="U712" s="423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423"/>
      <c r="K713" s="423"/>
      <c r="L713" s="423"/>
      <c r="M713" s="423"/>
      <c r="N713" s="423"/>
      <c r="O713" s="423"/>
      <c r="P713" s="423"/>
      <c r="Q713" s="423"/>
      <c r="R713" s="423"/>
      <c r="S713" s="423"/>
      <c r="T713" s="423"/>
      <c r="U713" s="423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423"/>
      <c r="K714" s="423"/>
      <c r="L714" s="423"/>
      <c r="M714" s="423"/>
      <c r="N714" s="423"/>
      <c r="O714" s="423"/>
      <c r="P714" s="423"/>
      <c r="Q714" s="423"/>
      <c r="R714" s="423"/>
      <c r="S714" s="423"/>
      <c r="T714" s="423"/>
      <c r="U714" s="423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423"/>
      <c r="K715" s="423"/>
      <c r="L715" s="423"/>
      <c r="M715" s="423"/>
      <c r="N715" s="423"/>
      <c r="O715" s="423"/>
      <c r="P715" s="423"/>
      <c r="Q715" s="423"/>
      <c r="R715" s="423"/>
      <c r="S715" s="423"/>
      <c r="T715" s="423"/>
      <c r="U715" s="423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423"/>
      <c r="K716" s="423"/>
      <c r="L716" s="423"/>
      <c r="M716" s="423"/>
      <c r="N716" s="423"/>
      <c r="O716" s="423"/>
      <c r="P716" s="423"/>
      <c r="Q716" s="423"/>
      <c r="R716" s="423"/>
      <c r="S716" s="423"/>
      <c r="T716" s="423"/>
      <c r="U716" s="423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423"/>
      <c r="K717" s="423"/>
      <c r="L717" s="423"/>
      <c r="M717" s="423"/>
      <c r="N717" s="423"/>
      <c r="O717" s="423"/>
      <c r="P717" s="423"/>
      <c r="Q717" s="423"/>
      <c r="R717" s="423"/>
      <c r="S717" s="423"/>
      <c r="T717" s="423"/>
      <c r="U717" s="423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423"/>
      <c r="K718" s="423"/>
      <c r="L718" s="423"/>
      <c r="M718" s="423"/>
      <c r="N718" s="423"/>
      <c r="O718" s="423"/>
      <c r="P718" s="423"/>
      <c r="Q718" s="423"/>
      <c r="R718" s="423"/>
      <c r="S718" s="423"/>
      <c r="T718" s="423"/>
      <c r="U718" s="423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423"/>
      <c r="K719" s="423"/>
      <c r="L719" s="423"/>
      <c r="M719" s="423"/>
      <c r="N719" s="423"/>
      <c r="O719" s="423"/>
      <c r="P719" s="423"/>
      <c r="Q719" s="423"/>
      <c r="R719" s="423"/>
      <c r="S719" s="423"/>
      <c r="T719" s="423"/>
      <c r="U719" s="423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423"/>
      <c r="K720" s="423"/>
      <c r="L720" s="423"/>
      <c r="M720" s="423"/>
      <c r="N720" s="423"/>
      <c r="O720" s="423"/>
      <c r="P720" s="423"/>
      <c r="Q720" s="423"/>
      <c r="R720" s="423"/>
      <c r="S720" s="423"/>
      <c r="T720" s="423"/>
      <c r="U720" s="423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423"/>
      <c r="K721" s="423"/>
      <c r="L721" s="423"/>
      <c r="M721" s="423"/>
      <c r="N721" s="423"/>
      <c r="O721" s="423"/>
      <c r="P721" s="423"/>
      <c r="Q721" s="423"/>
      <c r="R721" s="423"/>
      <c r="S721" s="423"/>
      <c r="T721" s="423"/>
      <c r="U721" s="423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423"/>
      <c r="K722" s="423"/>
      <c r="L722" s="423"/>
      <c r="M722" s="423"/>
      <c r="N722" s="423"/>
      <c r="O722" s="423"/>
      <c r="P722" s="423"/>
      <c r="Q722" s="423"/>
      <c r="R722" s="423"/>
      <c r="S722" s="423"/>
      <c r="T722" s="423"/>
      <c r="U722" s="423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423"/>
      <c r="K723" s="423"/>
      <c r="L723" s="423"/>
      <c r="M723" s="423"/>
      <c r="N723" s="423"/>
      <c r="O723" s="423"/>
      <c r="P723" s="423"/>
      <c r="Q723" s="423"/>
      <c r="R723" s="423"/>
      <c r="S723" s="423"/>
      <c r="T723" s="423"/>
      <c r="U723" s="423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423"/>
      <c r="K724" s="423"/>
      <c r="L724" s="423"/>
      <c r="M724" s="423"/>
      <c r="N724" s="423"/>
      <c r="O724" s="423"/>
      <c r="P724" s="423"/>
      <c r="Q724" s="423"/>
      <c r="R724" s="423"/>
      <c r="S724" s="423"/>
      <c r="T724" s="423"/>
      <c r="U724" s="423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423"/>
      <c r="K725" s="423"/>
      <c r="L725" s="423"/>
      <c r="M725" s="423"/>
      <c r="N725" s="423"/>
      <c r="O725" s="423"/>
      <c r="P725" s="423"/>
      <c r="Q725" s="423"/>
      <c r="R725" s="423"/>
      <c r="S725" s="423"/>
      <c r="T725" s="423"/>
      <c r="U725" s="423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423"/>
      <c r="K726" s="423"/>
      <c r="L726" s="423"/>
      <c r="M726" s="423"/>
      <c r="N726" s="423"/>
      <c r="O726" s="423"/>
      <c r="P726" s="423"/>
      <c r="Q726" s="423"/>
      <c r="R726" s="423"/>
      <c r="S726" s="423"/>
      <c r="T726" s="423"/>
      <c r="U726" s="423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423"/>
      <c r="K727" s="423"/>
      <c r="L727" s="423"/>
      <c r="M727" s="423"/>
      <c r="N727" s="423"/>
      <c r="O727" s="423"/>
      <c r="P727" s="423"/>
      <c r="Q727" s="423"/>
      <c r="R727" s="423"/>
      <c r="S727" s="423"/>
      <c r="T727" s="423"/>
      <c r="U727" s="423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423"/>
      <c r="K728" s="423"/>
      <c r="L728" s="423"/>
      <c r="M728" s="423"/>
      <c r="N728" s="423"/>
      <c r="O728" s="423"/>
      <c r="P728" s="423"/>
      <c r="Q728" s="423"/>
      <c r="R728" s="423"/>
      <c r="S728" s="423"/>
      <c r="T728" s="423"/>
      <c r="U728" s="423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423"/>
      <c r="K729" s="423"/>
      <c r="L729" s="423"/>
      <c r="M729" s="423"/>
      <c r="N729" s="423"/>
      <c r="O729" s="423"/>
      <c r="P729" s="423"/>
      <c r="Q729" s="423"/>
      <c r="R729" s="423"/>
      <c r="S729" s="423"/>
      <c r="T729" s="423"/>
      <c r="U729" s="423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423"/>
      <c r="K730" s="423"/>
      <c r="L730" s="423"/>
      <c r="M730" s="423"/>
      <c r="N730" s="423"/>
      <c r="O730" s="423"/>
      <c r="P730" s="423"/>
      <c r="Q730" s="423"/>
      <c r="R730" s="423"/>
      <c r="S730" s="423"/>
      <c r="T730" s="423"/>
      <c r="U730" s="423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423"/>
      <c r="K731" s="423"/>
      <c r="L731" s="423"/>
      <c r="M731" s="423"/>
      <c r="N731" s="423"/>
      <c r="O731" s="423"/>
      <c r="P731" s="423"/>
      <c r="Q731" s="423"/>
      <c r="R731" s="423"/>
      <c r="S731" s="423"/>
      <c r="T731" s="423"/>
      <c r="U731" s="423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423"/>
      <c r="K732" s="423"/>
      <c r="L732" s="423"/>
      <c r="M732" s="423"/>
      <c r="N732" s="423"/>
      <c r="O732" s="423"/>
      <c r="P732" s="423"/>
      <c r="Q732" s="423"/>
      <c r="R732" s="423"/>
      <c r="S732" s="423"/>
      <c r="T732" s="423"/>
      <c r="U732" s="423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423"/>
      <c r="K733" s="423"/>
      <c r="L733" s="423"/>
      <c r="M733" s="423"/>
      <c r="N733" s="423"/>
      <c r="O733" s="423"/>
      <c r="P733" s="423"/>
      <c r="Q733" s="423"/>
      <c r="R733" s="423"/>
      <c r="S733" s="423"/>
      <c r="T733" s="423"/>
      <c r="U733" s="423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423"/>
      <c r="K734" s="423"/>
      <c r="L734" s="423"/>
      <c r="M734" s="423"/>
      <c r="N734" s="423"/>
      <c r="O734" s="423"/>
      <c r="P734" s="423"/>
      <c r="Q734" s="423"/>
      <c r="R734" s="423"/>
      <c r="S734" s="423"/>
      <c r="T734" s="423"/>
      <c r="U734" s="423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423"/>
      <c r="K735" s="423"/>
      <c r="L735" s="423"/>
      <c r="M735" s="423"/>
      <c r="N735" s="423"/>
      <c r="O735" s="423"/>
      <c r="P735" s="423"/>
      <c r="Q735" s="423"/>
      <c r="R735" s="423"/>
      <c r="S735" s="423"/>
      <c r="T735" s="423"/>
      <c r="U735" s="423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423"/>
      <c r="K736" s="423"/>
      <c r="L736" s="423"/>
      <c r="M736" s="423"/>
      <c r="N736" s="423"/>
      <c r="O736" s="423"/>
      <c r="P736" s="423"/>
      <c r="Q736" s="423"/>
      <c r="R736" s="423"/>
      <c r="S736" s="423"/>
      <c r="T736" s="423"/>
      <c r="U736" s="423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423"/>
      <c r="K737" s="423"/>
      <c r="L737" s="423"/>
      <c r="M737" s="423"/>
      <c r="N737" s="423"/>
      <c r="O737" s="423"/>
      <c r="P737" s="423"/>
      <c r="Q737" s="423"/>
      <c r="R737" s="423"/>
      <c r="S737" s="423"/>
      <c r="T737" s="423"/>
      <c r="U737" s="423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423"/>
      <c r="K738" s="423"/>
      <c r="L738" s="423"/>
      <c r="M738" s="423"/>
      <c r="N738" s="423"/>
      <c r="O738" s="423"/>
      <c r="P738" s="423"/>
      <c r="Q738" s="423"/>
      <c r="R738" s="423"/>
      <c r="S738" s="423"/>
      <c r="T738" s="423"/>
      <c r="U738" s="423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423"/>
      <c r="K739" s="423"/>
      <c r="L739" s="423"/>
      <c r="M739" s="423"/>
      <c r="N739" s="423"/>
      <c r="O739" s="423"/>
      <c r="P739" s="423"/>
      <c r="Q739" s="423"/>
      <c r="R739" s="423"/>
      <c r="S739" s="423"/>
      <c r="T739" s="423"/>
      <c r="U739" s="423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423"/>
      <c r="K740" s="423"/>
      <c r="L740" s="423"/>
      <c r="M740" s="423"/>
      <c r="N740" s="423"/>
      <c r="O740" s="423"/>
      <c r="P740" s="423"/>
      <c r="Q740" s="423"/>
      <c r="R740" s="423"/>
      <c r="S740" s="423"/>
      <c r="T740" s="423"/>
      <c r="U740" s="423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423"/>
      <c r="K741" s="423"/>
      <c r="L741" s="423"/>
      <c r="M741" s="423"/>
      <c r="N741" s="423"/>
      <c r="O741" s="423"/>
      <c r="P741" s="423"/>
      <c r="Q741" s="423"/>
      <c r="R741" s="423"/>
      <c r="S741" s="423"/>
      <c r="T741" s="423"/>
      <c r="U741" s="423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423"/>
      <c r="K742" s="423"/>
      <c r="L742" s="423"/>
      <c r="M742" s="423"/>
      <c r="N742" s="423"/>
      <c r="O742" s="423"/>
      <c r="P742" s="423"/>
      <c r="Q742" s="423"/>
      <c r="R742" s="423"/>
      <c r="S742" s="423"/>
      <c r="T742" s="423"/>
      <c r="U742" s="423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423"/>
      <c r="K743" s="423"/>
      <c r="L743" s="423"/>
      <c r="M743" s="423"/>
      <c r="N743" s="423"/>
      <c r="O743" s="423"/>
      <c r="P743" s="423"/>
      <c r="Q743" s="423"/>
      <c r="R743" s="423"/>
      <c r="S743" s="423"/>
      <c r="T743" s="423"/>
      <c r="U743" s="423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423"/>
      <c r="K744" s="423"/>
      <c r="L744" s="423"/>
      <c r="M744" s="423"/>
      <c r="N744" s="423"/>
      <c r="O744" s="423"/>
      <c r="P744" s="423"/>
      <c r="Q744" s="423"/>
      <c r="R744" s="423"/>
      <c r="S744" s="423"/>
      <c r="T744" s="423"/>
      <c r="U744" s="423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423"/>
      <c r="K745" s="423"/>
      <c r="L745" s="423"/>
      <c r="M745" s="423"/>
      <c r="N745" s="423"/>
      <c r="O745" s="423"/>
      <c r="P745" s="423"/>
      <c r="Q745" s="423"/>
      <c r="R745" s="423"/>
      <c r="S745" s="423"/>
      <c r="T745" s="423"/>
      <c r="U745" s="423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423"/>
      <c r="K746" s="423"/>
      <c r="L746" s="423"/>
      <c r="M746" s="423"/>
      <c r="N746" s="423"/>
      <c r="O746" s="423"/>
      <c r="P746" s="423"/>
      <c r="Q746" s="423"/>
      <c r="R746" s="423"/>
      <c r="S746" s="423"/>
      <c r="T746" s="423"/>
      <c r="U746" s="423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423"/>
      <c r="K747" s="423"/>
      <c r="L747" s="423"/>
      <c r="M747" s="423"/>
      <c r="N747" s="423"/>
      <c r="O747" s="423"/>
      <c r="P747" s="423"/>
      <c r="Q747" s="423"/>
      <c r="R747" s="423"/>
      <c r="S747" s="423"/>
      <c r="T747" s="423"/>
      <c r="U747" s="423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423"/>
      <c r="K748" s="423"/>
      <c r="L748" s="423"/>
      <c r="M748" s="423"/>
      <c r="N748" s="423"/>
      <c r="O748" s="423"/>
      <c r="P748" s="423"/>
      <c r="Q748" s="423"/>
      <c r="R748" s="423"/>
      <c r="S748" s="423"/>
      <c r="T748" s="423"/>
      <c r="U748" s="423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423"/>
      <c r="K749" s="423"/>
      <c r="L749" s="423"/>
      <c r="M749" s="423"/>
      <c r="N749" s="423"/>
      <c r="O749" s="423"/>
      <c r="P749" s="423"/>
      <c r="Q749" s="423"/>
      <c r="R749" s="423"/>
      <c r="S749" s="423"/>
      <c r="T749" s="423"/>
      <c r="U749" s="423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423"/>
      <c r="K750" s="423"/>
      <c r="L750" s="423"/>
      <c r="M750" s="423"/>
      <c r="N750" s="423"/>
      <c r="O750" s="423"/>
      <c r="P750" s="423"/>
      <c r="Q750" s="423"/>
      <c r="R750" s="423"/>
      <c r="S750" s="423"/>
      <c r="T750" s="423"/>
      <c r="U750" s="423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423"/>
      <c r="K751" s="423"/>
      <c r="L751" s="423"/>
      <c r="M751" s="423"/>
      <c r="N751" s="423"/>
      <c r="O751" s="423"/>
      <c r="P751" s="423"/>
      <c r="Q751" s="423"/>
      <c r="R751" s="423"/>
      <c r="S751" s="423"/>
      <c r="T751" s="423"/>
      <c r="U751" s="423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423"/>
      <c r="K752" s="423"/>
      <c r="L752" s="423"/>
      <c r="M752" s="423"/>
      <c r="N752" s="423"/>
      <c r="O752" s="423"/>
      <c r="P752" s="423"/>
      <c r="Q752" s="423"/>
      <c r="R752" s="423"/>
      <c r="S752" s="423"/>
      <c r="T752" s="423"/>
      <c r="U752" s="423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423"/>
      <c r="K753" s="423"/>
      <c r="L753" s="423"/>
      <c r="M753" s="423"/>
      <c r="N753" s="423"/>
      <c r="O753" s="423"/>
      <c r="P753" s="423"/>
      <c r="Q753" s="423"/>
      <c r="R753" s="423"/>
      <c r="S753" s="423"/>
      <c r="T753" s="423"/>
      <c r="U753" s="423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423"/>
      <c r="K754" s="423"/>
      <c r="L754" s="423"/>
      <c r="M754" s="423"/>
      <c r="N754" s="423"/>
      <c r="O754" s="423"/>
      <c r="P754" s="423"/>
      <c r="Q754" s="423"/>
      <c r="R754" s="423"/>
      <c r="S754" s="423"/>
      <c r="T754" s="423"/>
      <c r="U754" s="423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423"/>
      <c r="K755" s="423"/>
      <c r="L755" s="423"/>
      <c r="M755" s="423"/>
      <c r="N755" s="423"/>
      <c r="O755" s="423"/>
      <c r="P755" s="423"/>
      <c r="Q755" s="423"/>
      <c r="R755" s="423"/>
      <c r="S755" s="423"/>
      <c r="T755" s="423"/>
      <c r="U755" s="423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423"/>
      <c r="K756" s="423"/>
      <c r="L756" s="423"/>
      <c r="M756" s="423"/>
      <c r="N756" s="423"/>
      <c r="O756" s="423"/>
      <c r="P756" s="423"/>
      <c r="Q756" s="423"/>
      <c r="R756" s="423"/>
      <c r="S756" s="423"/>
      <c r="T756" s="423"/>
      <c r="U756" s="423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423"/>
      <c r="K757" s="423"/>
      <c r="L757" s="423"/>
      <c r="M757" s="423"/>
      <c r="N757" s="423"/>
      <c r="O757" s="423"/>
      <c r="P757" s="423"/>
      <c r="Q757" s="423"/>
      <c r="R757" s="423"/>
      <c r="S757" s="423"/>
      <c r="T757" s="423"/>
      <c r="U757" s="423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423"/>
      <c r="K758" s="423"/>
      <c r="L758" s="423"/>
      <c r="M758" s="423"/>
      <c r="N758" s="423"/>
      <c r="O758" s="423"/>
      <c r="P758" s="423"/>
      <c r="Q758" s="423"/>
      <c r="R758" s="423"/>
      <c r="S758" s="423"/>
      <c r="T758" s="423"/>
      <c r="U758" s="423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423"/>
      <c r="K759" s="423"/>
      <c r="L759" s="423"/>
      <c r="M759" s="423"/>
      <c r="N759" s="423"/>
      <c r="O759" s="423"/>
      <c r="P759" s="423"/>
      <c r="Q759" s="423"/>
      <c r="R759" s="423"/>
      <c r="S759" s="423"/>
      <c r="T759" s="423"/>
      <c r="U759" s="423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423"/>
      <c r="K760" s="423"/>
      <c r="L760" s="423"/>
      <c r="M760" s="423"/>
      <c r="N760" s="423"/>
      <c r="O760" s="423"/>
      <c r="P760" s="423"/>
      <c r="Q760" s="423"/>
      <c r="R760" s="423"/>
      <c r="S760" s="423"/>
      <c r="T760" s="423"/>
      <c r="U760" s="423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423"/>
      <c r="K761" s="423"/>
      <c r="L761" s="423"/>
      <c r="M761" s="423"/>
      <c r="N761" s="423"/>
      <c r="O761" s="423"/>
      <c r="P761" s="423"/>
      <c r="Q761" s="423"/>
      <c r="R761" s="423"/>
      <c r="S761" s="423"/>
      <c r="T761" s="423"/>
      <c r="U761" s="423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423"/>
      <c r="K762" s="423"/>
      <c r="L762" s="423"/>
      <c r="M762" s="423"/>
      <c r="N762" s="423"/>
      <c r="O762" s="423"/>
      <c r="P762" s="423"/>
      <c r="Q762" s="423"/>
      <c r="R762" s="423"/>
      <c r="S762" s="423"/>
      <c r="T762" s="423"/>
      <c r="U762" s="423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423"/>
      <c r="K763" s="423"/>
      <c r="L763" s="423"/>
      <c r="M763" s="423"/>
      <c r="N763" s="423"/>
      <c r="O763" s="423"/>
      <c r="P763" s="423"/>
      <c r="Q763" s="423"/>
      <c r="R763" s="423"/>
      <c r="S763" s="423"/>
      <c r="T763" s="423"/>
      <c r="U763" s="423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423"/>
      <c r="K764" s="423"/>
      <c r="L764" s="423"/>
      <c r="M764" s="423"/>
      <c r="N764" s="423"/>
      <c r="O764" s="423"/>
      <c r="P764" s="423"/>
      <c r="Q764" s="423"/>
      <c r="R764" s="423"/>
      <c r="S764" s="423"/>
      <c r="T764" s="423"/>
      <c r="U764" s="423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423"/>
      <c r="K765" s="423"/>
      <c r="L765" s="423"/>
      <c r="M765" s="423"/>
      <c r="N765" s="423"/>
      <c r="O765" s="423"/>
      <c r="P765" s="423"/>
      <c r="Q765" s="423"/>
      <c r="R765" s="423"/>
      <c r="S765" s="423"/>
      <c r="T765" s="423"/>
      <c r="U765" s="423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423"/>
      <c r="K766" s="423"/>
      <c r="L766" s="423"/>
      <c r="M766" s="423"/>
      <c r="N766" s="423"/>
      <c r="O766" s="423"/>
      <c r="P766" s="423"/>
      <c r="Q766" s="423"/>
      <c r="R766" s="423"/>
      <c r="S766" s="423"/>
      <c r="T766" s="423"/>
      <c r="U766" s="423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423"/>
      <c r="K767" s="423"/>
      <c r="L767" s="423"/>
      <c r="M767" s="423"/>
      <c r="N767" s="423"/>
      <c r="O767" s="423"/>
      <c r="P767" s="423"/>
      <c r="Q767" s="423"/>
      <c r="R767" s="423"/>
      <c r="S767" s="423"/>
      <c r="T767" s="423"/>
      <c r="U767" s="423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423"/>
      <c r="K768" s="423"/>
      <c r="L768" s="423"/>
      <c r="M768" s="423"/>
      <c r="N768" s="423"/>
      <c r="O768" s="423"/>
      <c r="P768" s="423"/>
      <c r="Q768" s="423"/>
      <c r="R768" s="423"/>
      <c r="S768" s="423"/>
      <c r="T768" s="423"/>
      <c r="U768" s="423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423"/>
      <c r="K769" s="423"/>
      <c r="L769" s="423"/>
      <c r="M769" s="423"/>
      <c r="N769" s="423"/>
      <c r="O769" s="423"/>
      <c r="P769" s="423"/>
      <c r="Q769" s="423"/>
      <c r="R769" s="423"/>
      <c r="S769" s="423"/>
      <c r="T769" s="423"/>
      <c r="U769" s="423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423"/>
      <c r="K770" s="423"/>
      <c r="L770" s="423"/>
      <c r="M770" s="423"/>
      <c r="N770" s="423"/>
      <c r="O770" s="423"/>
      <c r="P770" s="423"/>
      <c r="Q770" s="423"/>
      <c r="R770" s="423"/>
      <c r="S770" s="423"/>
      <c r="T770" s="423"/>
      <c r="U770" s="423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423"/>
      <c r="K771" s="423"/>
      <c r="L771" s="423"/>
      <c r="M771" s="423"/>
      <c r="N771" s="423"/>
      <c r="O771" s="423"/>
      <c r="P771" s="423"/>
      <c r="Q771" s="423"/>
      <c r="R771" s="423"/>
      <c r="S771" s="423"/>
      <c r="T771" s="423"/>
      <c r="U771" s="423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423"/>
      <c r="K772" s="423"/>
      <c r="L772" s="423"/>
      <c r="M772" s="423"/>
      <c r="N772" s="423"/>
      <c r="O772" s="423"/>
      <c r="P772" s="423"/>
      <c r="Q772" s="423"/>
      <c r="R772" s="423"/>
      <c r="S772" s="423"/>
      <c r="T772" s="423"/>
      <c r="U772" s="423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423"/>
      <c r="K773" s="423"/>
      <c r="L773" s="423"/>
      <c r="M773" s="423"/>
      <c r="N773" s="423"/>
      <c r="O773" s="423"/>
      <c r="P773" s="423"/>
      <c r="Q773" s="423"/>
      <c r="R773" s="423"/>
      <c r="S773" s="423"/>
      <c r="T773" s="423"/>
      <c r="U773" s="423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423"/>
      <c r="K774" s="423"/>
      <c r="L774" s="423"/>
      <c r="M774" s="423"/>
      <c r="N774" s="423"/>
      <c r="O774" s="423"/>
      <c r="P774" s="423"/>
      <c r="Q774" s="423"/>
      <c r="R774" s="423"/>
      <c r="S774" s="423"/>
      <c r="T774" s="423"/>
      <c r="U774" s="423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423"/>
      <c r="K775" s="423"/>
      <c r="L775" s="423"/>
      <c r="M775" s="423"/>
      <c r="N775" s="423"/>
      <c r="O775" s="423"/>
      <c r="P775" s="423"/>
      <c r="Q775" s="423"/>
      <c r="R775" s="423"/>
      <c r="S775" s="423"/>
      <c r="T775" s="423"/>
      <c r="U775" s="423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423"/>
      <c r="K776" s="423"/>
      <c r="L776" s="423"/>
      <c r="M776" s="423"/>
      <c r="N776" s="423"/>
      <c r="O776" s="423"/>
      <c r="P776" s="423"/>
      <c r="Q776" s="423"/>
      <c r="R776" s="423"/>
      <c r="S776" s="423"/>
      <c r="T776" s="423"/>
      <c r="U776" s="423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423"/>
      <c r="K777" s="423"/>
      <c r="L777" s="423"/>
      <c r="M777" s="423"/>
      <c r="N777" s="423"/>
      <c r="O777" s="423"/>
      <c r="P777" s="423"/>
      <c r="Q777" s="423"/>
      <c r="R777" s="423"/>
      <c r="S777" s="423"/>
      <c r="T777" s="423"/>
      <c r="U777" s="423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423"/>
      <c r="K778" s="423"/>
      <c r="L778" s="423"/>
      <c r="M778" s="423"/>
      <c r="N778" s="423"/>
      <c r="O778" s="423"/>
      <c r="P778" s="423"/>
      <c r="Q778" s="423"/>
      <c r="R778" s="423"/>
      <c r="S778" s="423"/>
      <c r="T778" s="423"/>
      <c r="U778" s="423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423"/>
      <c r="K779" s="423"/>
      <c r="L779" s="423"/>
      <c r="M779" s="423"/>
      <c r="N779" s="423"/>
      <c r="O779" s="423"/>
      <c r="P779" s="423"/>
      <c r="Q779" s="423"/>
      <c r="R779" s="423"/>
      <c r="S779" s="423"/>
      <c r="T779" s="423"/>
      <c r="U779" s="423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423"/>
      <c r="K780" s="423"/>
      <c r="L780" s="423"/>
      <c r="M780" s="423"/>
      <c r="N780" s="423"/>
      <c r="O780" s="423"/>
      <c r="P780" s="423"/>
      <c r="Q780" s="423"/>
      <c r="R780" s="423"/>
      <c r="S780" s="423"/>
      <c r="T780" s="423"/>
      <c r="U780" s="423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423"/>
      <c r="K781" s="423"/>
      <c r="L781" s="423"/>
      <c r="M781" s="423"/>
      <c r="N781" s="423"/>
      <c r="O781" s="423"/>
      <c r="P781" s="423"/>
      <c r="Q781" s="423"/>
      <c r="R781" s="423"/>
      <c r="S781" s="423"/>
      <c r="T781" s="423"/>
      <c r="U781" s="423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423"/>
      <c r="K782" s="423"/>
      <c r="L782" s="423"/>
      <c r="M782" s="423"/>
      <c r="N782" s="423"/>
      <c r="O782" s="423"/>
      <c r="P782" s="423"/>
      <c r="Q782" s="423"/>
      <c r="R782" s="423"/>
      <c r="S782" s="423"/>
      <c r="T782" s="423"/>
      <c r="U782" s="423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423"/>
      <c r="K783" s="423"/>
      <c r="L783" s="423"/>
      <c r="M783" s="423"/>
      <c r="N783" s="423"/>
      <c r="O783" s="423"/>
      <c r="P783" s="423"/>
      <c r="Q783" s="423"/>
      <c r="R783" s="423"/>
      <c r="S783" s="423"/>
      <c r="T783" s="423"/>
      <c r="U783" s="423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423"/>
      <c r="K784" s="423"/>
      <c r="L784" s="423"/>
      <c r="M784" s="423"/>
      <c r="N784" s="423"/>
      <c r="O784" s="423"/>
      <c r="P784" s="423"/>
      <c r="Q784" s="423"/>
      <c r="R784" s="423"/>
      <c r="S784" s="423"/>
      <c r="T784" s="423"/>
      <c r="U784" s="423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423"/>
      <c r="K785" s="423"/>
      <c r="L785" s="423"/>
      <c r="M785" s="423"/>
      <c r="N785" s="423"/>
      <c r="O785" s="423"/>
      <c r="P785" s="423"/>
      <c r="Q785" s="423"/>
      <c r="R785" s="423"/>
      <c r="S785" s="423"/>
      <c r="T785" s="423"/>
      <c r="U785" s="423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423"/>
      <c r="K786" s="423"/>
      <c r="L786" s="423"/>
      <c r="M786" s="423"/>
      <c r="N786" s="423"/>
      <c r="O786" s="423"/>
      <c r="P786" s="423"/>
      <c r="Q786" s="423"/>
      <c r="R786" s="423"/>
      <c r="S786" s="423"/>
      <c r="T786" s="423"/>
      <c r="U786" s="423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423"/>
      <c r="K787" s="423"/>
      <c r="L787" s="423"/>
      <c r="M787" s="423"/>
      <c r="N787" s="423"/>
      <c r="O787" s="423"/>
      <c r="P787" s="423"/>
      <c r="Q787" s="423"/>
      <c r="R787" s="423"/>
      <c r="S787" s="423"/>
      <c r="T787" s="423"/>
      <c r="U787" s="423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423"/>
      <c r="K788" s="423"/>
      <c r="L788" s="423"/>
      <c r="M788" s="423"/>
      <c r="N788" s="423"/>
      <c r="O788" s="423"/>
      <c r="P788" s="423"/>
      <c r="Q788" s="423"/>
      <c r="R788" s="423"/>
      <c r="S788" s="423"/>
      <c r="T788" s="423"/>
      <c r="U788" s="423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423"/>
      <c r="K789" s="423"/>
      <c r="L789" s="423"/>
      <c r="M789" s="423"/>
      <c r="N789" s="423"/>
      <c r="O789" s="423"/>
      <c r="P789" s="423"/>
      <c r="Q789" s="423"/>
      <c r="R789" s="423"/>
      <c r="S789" s="423"/>
      <c r="T789" s="423"/>
      <c r="U789" s="423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423"/>
      <c r="K790" s="423"/>
      <c r="L790" s="423"/>
      <c r="M790" s="423"/>
      <c r="N790" s="423"/>
      <c r="O790" s="423"/>
      <c r="P790" s="423"/>
      <c r="Q790" s="423"/>
      <c r="R790" s="423"/>
      <c r="S790" s="423"/>
      <c r="T790" s="423"/>
      <c r="U790" s="423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423"/>
      <c r="K791" s="423"/>
      <c r="L791" s="423"/>
      <c r="M791" s="423"/>
      <c r="N791" s="423"/>
      <c r="O791" s="423"/>
      <c r="P791" s="423"/>
      <c r="Q791" s="423"/>
      <c r="R791" s="423"/>
      <c r="S791" s="423"/>
      <c r="T791" s="423"/>
      <c r="U791" s="423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423"/>
      <c r="K792" s="423"/>
      <c r="L792" s="423"/>
      <c r="M792" s="423"/>
      <c r="N792" s="423"/>
      <c r="O792" s="423"/>
      <c r="P792" s="423"/>
      <c r="Q792" s="423"/>
      <c r="R792" s="423"/>
      <c r="S792" s="423"/>
      <c r="T792" s="423"/>
      <c r="U792" s="423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423"/>
      <c r="K793" s="423"/>
      <c r="L793" s="423"/>
      <c r="M793" s="423"/>
      <c r="N793" s="423"/>
      <c r="O793" s="423"/>
      <c r="P793" s="423"/>
      <c r="Q793" s="423"/>
      <c r="R793" s="423"/>
      <c r="S793" s="423"/>
      <c r="T793" s="423"/>
      <c r="U793" s="423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423"/>
      <c r="K794" s="423"/>
      <c r="L794" s="423"/>
      <c r="M794" s="423"/>
      <c r="N794" s="423"/>
      <c r="O794" s="423"/>
      <c r="P794" s="423"/>
      <c r="Q794" s="423"/>
      <c r="R794" s="423"/>
      <c r="S794" s="423"/>
      <c r="T794" s="423"/>
      <c r="U794" s="423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423"/>
      <c r="K795" s="423"/>
      <c r="L795" s="423"/>
      <c r="M795" s="423"/>
      <c r="N795" s="423"/>
      <c r="O795" s="423"/>
      <c r="P795" s="423"/>
      <c r="Q795" s="423"/>
      <c r="R795" s="423"/>
      <c r="S795" s="423"/>
      <c r="T795" s="423"/>
      <c r="U795" s="423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423"/>
      <c r="K796" s="423"/>
      <c r="L796" s="423"/>
      <c r="M796" s="423"/>
      <c r="N796" s="423"/>
      <c r="O796" s="423"/>
      <c r="P796" s="423"/>
      <c r="Q796" s="423"/>
      <c r="R796" s="423"/>
      <c r="S796" s="423"/>
      <c r="T796" s="423"/>
      <c r="U796" s="423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423"/>
      <c r="K797" s="423"/>
      <c r="L797" s="423"/>
      <c r="M797" s="423"/>
      <c r="N797" s="423"/>
      <c r="O797" s="423"/>
      <c r="P797" s="423"/>
      <c r="Q797" s="423"/>
      <c r="R797" s="423"/>
      <c r="S797" s="423"/>
      <c r="T797" s="423"/>
      <c r="U797" s="423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423"/>
      <c r="K798" s="423"/>
      <c r="L798" s="423"/>
      <c r="M798" s="423"/>
      <c r="N798" s="423"/>
      <c r="O798" s="423"/>
      <c r="P798" s="423"/>
      <c r="Q798" s="423"/>
      <c r="R798" s="423"/>
      <c r="S798" s="423"/>
      <c r="T798" s="423"/>
      <c r="U798" s="423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423"/>
      <c r="K799" s="423"/>
      <c r="L799" s="423"/>
      <c r="M799" s="423"/>
      <c r="N799" s="423"/>
      <c r="O799" s="423"/>
      <c r="P799" s="423"/>
      <c r="Q799" s="423"/>
      <c r="R799" s="423"/>
      <c r="S799" s="423"/>
      <c r="T799" s="423"/>
      <c r="U799" s="423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423"/>
      <c r="K800" s="423"/>
      <c r="L800" s="423"/>
      <c r="M800" s="423"/>
      <c r="N800" s="423"/>
      <c r="O800" s="423"/>
      <c r="P800" s="423"/>
      <c r="Q800" s="423"/>
      <c r="R800" s="423"/>
      <c r="S800" s="423"/>
      <c r="T800" s="423"/>
      <c r="U800" s="423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423"/>
      <c r="K801" s="423"/>
      <c r="L801" s="423"/>
      <c r="M801" s="423"/>
      <c r="N801" s="423"/>
      <c r="O801" s="423"/>
      <c r="P801" s="423"/>
      <c r="Q801" s="423"/>
      <c r="R801" s="423"/>
      <c r="S801" s="423"/>
      <c r="T801" s="423"/>
      <c r="U801" s="423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423"/>
      <c r="K802" s="423"/>
      <c r="L802" s="423"/>
      <c r="M802" s="423"/>
      <c r="N802" s="423"/>
      <c r="O802" s="423"/>
      <c r="P802" s="423"/>
      <c r="Q802" s="423"/>
      <c r="R802" s="423"/>
      <c r="S802" s="423"/>
      <c r="T802" s="423"/>
      <c r="U802" s="423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423"/>
      <c r="K803" s="423"/>
      <c r="L803" s="423"/>
      <c r="M803" s="423"/>
      <c r="N803" s="423"/>
      <c r="O803" s="423"/>
      <c r="P803" s="423"/>
      <c r="Q803" s="423"/>
      <c r="R803" s="423"/>
      <c r="S803" s="423"/>
      <c r="T803" s="423"/>
      <c r="U803" s="423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423"/>
      <c r="K804" s="423"/>
      <c r="L804" s="423"/>
      <c r="M804" s="423"/>
      <c r="N804" s="423"/>
      <c r="O804" s="423"/>
      <c r="P804" s="423"/>
      <c r="Q804" s="423"/>
      <c r="R804" s="423"/>
      <c r="S804" s="423"/>
      <c r="T804" s="423"/>
      <c r="U804" s="423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423"/>
      <c r="K805" s="423"/>
      <c r="L805" s="423"/>
      <c r="M805" s="423"/>
      <c r="N805" s="423"/>
      <c r="O805" s="423"/>
      <c r="P805" s="423"/>
      <c r="Q805" s="423"/>
      <c r="R805" s="423"/>
      <c r="S805" s="423"/>
      <c r="T805" s="423"/>
      <c r="U805" s="423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423"/>
      <c r="K806" s="423"/>
      <c r="L806" s="423"/>
      <c r="M806" s="423"/>
      <c r="N806" s="423"/>
      <c r="O806" s="423"/>
      <c r="P806" s="423"/>
      <c r="Q806" s="423"/>
      <c r="R806" s="423"/>
      <c r="S806" s="423"/>
      <c r="T806" s="423"/>
      <c r="U806" s="423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423"/>
      <c r="K807" s="423"/>
      <c r="L807" s="423"/>
      <c r="M807" s="423"/>
      <c r="N807" s="423"/>
      <c r="O807" s="423"/>
      <c r="P807" s="423"/>
      <c r="Q807" s="423"/>
      <c r="R807" s="423"/>
      <c r="S807" s="423"/>
      <c r="T807" s="423"/>
      <c r="U807" s="423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423"/>
      <c r="K808" s="423"/>
      <c r="L808" s="423"/>
      <c r="M808" s="423"/>
      <c r="N808" s="423"/>
      <c r="O808" s="423"/>
      <c r="P808" s="423"/>
      <c r="Q808" s="423"/>
      <c r="R808" s="423"/>
      <c r="S808" s="423"/>
      <c r="T808" s="423"/>
      <c r="U808" s="423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423"/>
      <c r="K809" s="423"/>
      <c r="L809" s="423"/>
      <c r="M809" s="423"/>
      <c r="N809" s="423"/>
      <c r="O809" s="423"/>
      <c r="P809" s="423"/>
      <c r="Q809" s="423"/>
      <c r="R809" s="423"/>
      <c r="S809" s="423"/>
      <c r="T809" s="423"/>
      <c r="U809" s="423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423"/>
      <c r="K810" s="423"/>
      <c r="L810" s="423"/>
      <c r="M810" s="423"/>
      <c r="N810" s="423"/>
      <c r="O810" s="423"/>
      <c r="P810" s="423"/>
      <c r="Q810" s="423"/>
      <c r="R810" s="423"/>
      <c r="S810" s="423"/>
      <c r="T810" s="423"/>
      <c r="U810" s="423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423"/>
      <c r="K811" s="423"/>
      <c r="L811" s="423"/>
      <c r="M811" s="423"/>
      <c r="N811" s="423"/>
      <c r="O811" s="423"/>
      <c r="P811" s="423"/>
      <c r="Q811" s="423"/>
      <c r="R811" s="423"/>
      <c r="S811" s="423"/>
      <c r="T811" s="423"/>
      <c r="U811" s="423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423"/>
      <c r="K812" s="423"/>
      <c r="L812" s="423"/>
      <c r="M812" s="423"/>
      <c r="N812" s="423"/>
      <c r="O812" s="423"/>
      <c r="P812" s="423"/>
      <c r="Q812" s="423"/>
      <c r="R812" s="423"/>
      <c r="S812" s="423"/>
      <c r="T812" s="423"/>
      <c r="U812" s="423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423"/>
      <c r="K813" s="423"/>
      <c r="L813" s="423"/>
      <c r="M813" s="423"/>
      <c r="N813" s="423"/>
      <c r="O813" s="423"/>
      <c r="P813" s="423"/>
      <c r="Q813" s="423"/>
      <c r="R813" s="423"/>
      <c r="S813" s="423"/>
      <c r="T813" s="423"/>
      <c r="U813" s="423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423"/>
      <c r="K814" s="423"/>
      <c r="L814" s="423"/>
      <c r="M814" s="423"/>
      <c r="N814" s="423"/>
      <c r="O814" s="423"/>
      <c r="P814" s="423"/>
      <c r="Q814" s="423"/>
      <c r="R814" s="423"/>
      <c r="S814" s="423"/>
      <c r="T814" s="423"/>
      <c r="U814" s="423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423"/>
      <c r="K815" s="423"/>
      <c r="L815" s="423"/>
      <c r="M815" s="423"/>
      <c r="N815" s="423"/>
      <c r="O815" s="423"/>
      <c r="P815" s="423"/>
      <c r="Q815" s="423"/>
      <c r="R815" s="423"/>
      <c r="S815" s="423"/>
      <c r="T815" s="423"/>
      <c r="U815" s="423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423"/>
      <c r="K816" s="423"/>
      <c r="L816" s="423"/>
      <c r="M816" s="423"/>
      <c r="N816" s="423"/>
      <c r="O816" s="423"/>
      <c r="P816" s="423"/>
      <c r="Q816" s="423"/>
      <c r="R816" s="423"/>
      <c r="S816" s="423"/>
      <c r="T816" s="423"/>
      <c r="U816" s="423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423"/>
      <c r="K817" s="423"/>
      <c r="L817" s="423"/>
      <c r="M817" s="423"/>
      <c r="N817" s="423"/>
      <c r="O817" s="423"/>
      <c r="P817" s="423"/>
      <c r="Q817" s="423"/>
      <c r="R817" s="423"/>
      <c r="S817" s="423"/>
      <c r="T817" s="423"/>
      <c r="U817" s="423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423"/>
      <c r="K818" s="423"/>
      <c r="L818" s="423"/>
      <c r="M818" s="423"/>
      <c r="N818" s="423"/>
      <c r="O818" s="423"/>
      <c r="P818" s="423"/>
      <c r="Q818" s="423"/>
      <c r="R818" s="423"/>
      <c r="S818" s="423"/>
      <c r="T818" s="423"/>
      <c r="U818" s="423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423"/>
      <c r="K819" s="423"/>
      <c r="L819" s="423"/>
      <c r="M819" s="423"/>
      <c r="N819" s="423"/>
      <c r="O819" s="423"/>
      <c r="P819" s="423"/>
      <c r="Q819" s="423"/>
      <c r="R819" s="423"/>
      <c r="S819" s="423"/>
      <c r="T819" s="423"/>
      <c r="U819" s="423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423"/>
      <c r="K820" s="423"/>
      <c r="L820" s="423"/>
      <c r="M820" s="423"/>
      <c r="N820" s="423"/>
      <c r="O820" s="423"/>
      <c r="P820" s="423"/>
      <c r="Q820" s="423"/>
      <c r="R820" s="423"/>
      <c r="S820" s="423"/>
      <c r="T820" s="423"/>
      <c r="U820" s="423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423"/>
      <c r="K821" s="423"/>
      <c r="L821" s="423"/>
      <c r="M821" s="423"/>
      <c r="N821" s="423"/>
      <c r="O821" s="423"/>
      <c r="P821" s="423"/>
      <c r="Q821" s="423"/>
      <c r="R821" s="423"/>
      <c r="S821" s="423"/>
      <c r="T821" s="423"/>
      <c r="U821" s="423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423"/>
      <c r="K822" s="423"/>
      <c r="L822" s="423"/>
      <c r="M822" s="423"/>
      <c r="N822" s="423"/>
      <c r="O822" s="423"/>
      <c r="P822" s="423"/>
      <c r="Q822" s="423"/>
      <c r="R822" s="423"/>
      <c r="S822" s="423"/>
      <c r="T822" s="423"/>
      <c r="U822" s="423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423"/>
      <c r="K823" s="423"/>
      <c r="L823" s="423"/>
      <c r="M823" s="423"/>
      <c r="N823" s="423"/>
      <c r="O823" s="423"/>
      <c r="P823" s="423"/>
      <c r="Q823" s="423"/>
      <c r="R823" s="423"/>
      <c r="S823" s="423"/>
      <c r="T823" s="423"/>
      <c r="U823" s="423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423"/>
      <c r="K824" s="423"/>
      <c r="L824" s="423"/>
      <c r="M824" s="423"/>
      <c r="N824" s="423"/>
      <c r="O824" s="423"/>
      <c r="P824" s="423"/>
      <c r="Q824" s="423"/>
      <c r="R824" s="423"/>
      <c r="S824" s="423"/>
      <c r="T824" s="423"/>
      <c r="U824" s="423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423"/>
      <c r="K825" s="423"/>
      <c r="L825" s="423"/>
      <c r="M825" s="423"/>
      <c r="N825" s="423"/>
      <c r="O825" s="423"/>
      <c r="P825" s="423"/>
      <c r="Q825" s="423"/>
      <c r="R825" s="423"/>
      <c r="S825" s="423"/>
      <c r="T825" s="423"/>
      <c r="U825" s="423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423"/>
      <c r="K826" s="423"/>
      <c r="L826" s="423"/>
      <c r="M826" s="423"/>
      <c r="N826" s="423"/>
      <c r="O826" s="423"/>
      <c r="P826" s="423"/>
      <c r="Q826" s="423"/>
      <c r="R826" s="423"/>
      <c r="S826" s="423"/>
      <c r="T826" s="423"/>
      <c r="U826" s="423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423"/>
      <c r="K827" s="423"/>
      <c r="L827" s="423"/>
      <c r="M827" s="423"/>
      <c r="N827" s="423"/>
      <c r="O827" s="423"/>
      <c r="P827" s="423"/>
      <c r="Q827" s="423"/>
      <c r="R827" s="423"/>
      <c r="S827" s="423"/>
      <c r="T827" s="423"/>
      <c r="U827" s="423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423"/>
      <c r="K828" s="423"/>
      <c r="L828" s="423"/>
      <c r="M828" s="423"/>
      <c r="N828" s="423"/>
      <c r="O828" s="423"/>
      <c r="P828" s="423"/>
      <c r="Q828" s="423"/>
      <c r="R828" s="423"/>
      <c r="S828" s="423"/>
      <c r="T828" s="423"/>
      <c r="U828" s="423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423"/>
      <c r="K829" s="423"/>
      <c r="L829" s="423"/>
      <c r="M829" s="423"/>
      <c r="N829" s="423"/>
      <c r="O829" s="423"/>
      <c r="P829" s="423"/>
      <c r="Q829" s="423"/>
      <c r="R829" s="423"/>
      <c r="S829" s="423"/>
      <c r="T829" s="423"/>
      <c r="U829" s="423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423"/>
      <c r="K830" s="423"/>
      <c r="L830" s="423"/>
      <c r="M830" s="423"/>
      <c r="N830" s="423"/>
      <c r="O830" s="423"/>
      <c r="P830" s="423"/>
      <c r="Q830" s="423"/>
      <c r="R830" s="423"/>
      <c r="S830" s="423"/>
      <c r="T830" s="423"/>
      <c r="U830" s="423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423"/>
      <c r="K831" s="423"/>
      <c r="L831" s="423"/>
      <c r="M831" s="423"/>
      <c r="N831" s="423"/>
      <c r="O831" s="423"/>
      <c r="P831" s="423"/>
      <c r="Q831" s="423"/>
      <c r="R831" s="423"/>
      <c r="S831" s="423"/>
      <c r="T831" s="423"/>
      <c r="U831" s="423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423"/>
      <c r="K832" s="423"/>
      <c r="L832" s="423"/>
      <c r="M832" s="423"/>
      <c r="N832" s="423"/>
      <c r="O832" s="423"/>
      <c r="P832" s="423"/>
      <c r="Q832" s="423"/>
      <c r="R832" s="423"/>
      <c r="S832" s="423"/>
      <c r="T832" s="423"/>
      <c r="U832" s="423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423"/>
      <c r="K833" s="423"/>
      <c r="L833" s="423"/>
      <c r="M833" s="423"/>
      <c r="N833" s="423"/>
      <c r="O833" s="423"/>
      <c r="P833" s="423"/>
      <c r="Q833" s="423"/>
      <c r="R833" s="423"/>
      <c r="S833" s="423"/>
      <c r="T833" s="423"/>
      <c r="U833" s="423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423"/>
      <c r="K834" s="423"/>
      <c r="L834" s="423"/>
      <c r="M834" s="423"/>
      <c r="N834" s="423"/>
      <c r="O834" s="423"/>
      <c r="P834" s="423"/>
      <c r="Q834" s="423"/>
      <c r="R834" s="423"/>
      <c r="S834" s="423"/>
      <c r="T834" s="423"/>
      <c r="U834" s="423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423"/>
      <c r="K835" s="423"/>
      <c r="L835" s="423"/>
      <c r="M835" s="423"/>
      <c r="N835" s="423"/>
      <c r="O835" s="423"/>
      <c r="P835" s="423"/>
      <c r="Q835" s="423"/>
      <c r="R835" s="423"/>
      <c r="S835" s="423"/>
      <c r="T835" s="423"/>
      <c r="U835" s="423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423"/>
      <c r="K836" s="423"/>
      <c r="L836" s="423"/>
      <c r="M836" s="423"/>
      <c r="N836" s="423"/>
      <c r="O836" s="423"/>
      <c r="P836" s="423"/>
      <c r="Q836" s="423"/>
      <c r="R836" s="423"/>
      <c r="S836" s="423"/>
      <c r="T836" s="423"/>
      <c r="U836" s="423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423"/>
      <c r="K837" s="423"/>
      <c r="L837" s="423"/>
      <c r="M837" s="423"/>
      <c r="N837" s="423"/>
      <c r="O837" s="423"/>
      <c r="P837" s="423"/>
      <c r="Q837" s="423"/>
      <c r="R837" s="423"/>
      <c r="S837" s="423"/>
      <c r="T837" s="423"/>
      <c r="U837" s="423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423"/>
      <c r="K838" s="423"/>
      <c r="L838" s="423"/>
      <c r="M838" s="423"/>
      <c r="N838" s="423"/>
      <c r="O838" s="423"/>
      <c r="P838" s="423"/>
      <c r="Q838" s="423"/>
      <c r="R838" s="423"/>
      <c r="S838" s="423"/>
      <c r="T838" s="423"/>
      <c r="U838" s="423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423"/>
      <c r="K839" s="423"/>
      <c r="L839" s="423"/>
      <c r="M839" s="423"/>
      <c r="N839" s="423"/>
      <c r="O839" s="423"/>
      <c r="P839" s="423"/>
      <c r="Q839" s="423"/>
      <c r="R839" s="423"/>
      <c r="S839" s="423"/>
      <c r="T839" s="423"/>
      <c r="U839" s="423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423"/>
      <c r="K840" s="423"/>
      <c r="L840" s="423"/>
      <c r="M840" s="423"/>
      <c r="N840" s="423"/>
      <c r="O840" s="423"/>
      <c r="P840" s="423"/>
      <c r="Q840" s="423"/>
      <c r="R840" s="423"/>
      <c r="S840" s="423"/>
      <c r="T840" s="423"/>
      <c r="U840" s="423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423"/>
      <c r="K841" s="423"/>
      <c r="L841" s="423"/>
      <c r="M841" s="423"/>
      <c r="N841" s="423"/>
      <c r="O841" s="423"/>
      <c r="P841" s="423"/>
      <c r="Q841" s="423"/>
      <c r="R841" s="423"/>
      <c r="S841" s="423"/>
      <c r="T841" s="423"/>
      <c r="U841" s="423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423"/>
      <c r="K842" s="423"/>
      <c r="L842" s="423"/>
      <c r="M842" s="423"/>
      <c r="N842" s="423"/>
      <c r="O842" s="423"/>
      <c r="P842" s="423"/>
      <c r="Q842" s="423"/>
      <c r="R842" s="423"/>
      <c r="S842" s="423"/>
      <c r="T842" s="423"/>
      <c r="U842" s="423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423"/>
      <c r="K843" s="423"/>
      <c r="L843" s="423"/>
      <c r="M843" s="423"/>
      <c r="N843" s="423"/>
      <c r="O843" s="423"/>
      <c r="P843" s="423"/>
      <c r="Q843" s="423"/>
      <c r="R843" s="423"/>
      <c r="S843" s="423"/>
      <c r="T843" s="423"/>
      <c r="U843" s="423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423"/>
      <c r="K844" s="423"/>
      <c r="L844" s="423"/>
      <c r="M844" s="423"/>
      <c r="N844" s="423"/>
      <c r="O844" s="423"/>
      <c r="P844" s="423"/>
      <c r="Q844" s="423"/>
      <c r="R844" s="423"/>
      <c r="S844" s="423"/>
      <c r="T844" s="423"/>
      <c r="U844" s="423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423"/>
      <c r="K845" s="423"/>
      <c r="L845" s="423"/>
      <c r="M845" s="423"/>
      <c r="N845" s="423"/>
      <c r="O845" s="423"/>
      <c r="P845" s="423"/>
      <c r="Q845" s="423"/>
      <c r="R845" s="423"/>
      <c r="S845" s="423"/>
      <c r="T845" s="423"/>
      <c r="U845" s="423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423"/>
      <c r="K846" s="423"/>
      <c r="L846" s="423"/>
      <c r="M846" s="423"/>
      <c r="N846" s="423"/>
      <c r="O846" s="423"/>
      <c r="P846" s="423"/>
      <c r="Q846" s="423"/>
      <c r="R846" s="423"/>
      <c r="S846" s="423"/>
      <c r="T846" s="423"/>
      <c r="U846" s="423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423"/>
      <c r="K847" s="423"/>
      <c r="L847" s="423"/>
      <c r="M847" s="423"/>
      <c r="N847" s="423"/>
      <c r="O847" s="423"/>
      <c r="P847" s="423"/>
      <c r="Q847" s="423"/>
      <c r="R847" s="423"/>
      <c r="S847" s="423"/>
      <c r="T847" s="423"/>
      <c r="U847" s="423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423"/>
      <c r="K848" s="423"/>
      <c r="L848" s="423"/>
      <c r="M848" s="423"/>
      <c r="N848" s="423"/>
      <c r="O848" s="423"/>
      <c r="P848" s="423"/>
      <c r="Q848" s="423"/>
      <c r="R848" s="423"/>
      <c r="S848" s="423"/>
      <c r="T848" s="423"/>
      <c r="U848" s="423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423"/>
      <c r="K849" s="423"/>
      <c r="L849" s="423"/>
      <c r="M849" s="423"/>
      <c r="N849" s="423"/>
      <c r="O849" s="423"/>
      <c r="P849" s="423"/>
      <c r="Q849" s="423"/>
      <c r="R849" s="423"/>
      <c r="S849" s="423"/>
      <c r="T849" s="423"/>
      <c r="U849" s="423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423"/>
      <c r="K850" s="423"/>
      <c r="L850" s="423"/>
      <c r="M850" s="423"/>
      <c r="N850" s="423"/>
      <c r="O850" s="423"/>
      <c r="P850" s="423"/>
      <c r="Q850" s="423"/>
      <c r="R850" s="423"/>
      <c r="S850" s="423"/>
      <c r="T850" s="423"/>
      <c r="U850" s="423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423"/>
      <c r="K851" s="423"/>
      <c r="L851" s="423"/>
      <c r="M851" s="423"/>
      <c r="N851" s="423"/>
      <c r="O851" s="423"/>
      <c r="P851" s="423"/>
      <c r="Q851" s="423"/>
      <c r="R851" s="423"/>
      <c r="S851" s="423"/>
      <c r="T851" s="423"/>
      <c r="U851" s="423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423"/>
      <c r="K852" s="423"/>
      <c r="L852" s="423"/>
      <c r="M852" s="423"/>
      <c r="N852" s="423"/>
      <c r="O852" s="423"/>
      <c r="P852" s="423"/>
      <c r="Q852" s="423"/>
      <c r="R852" s="423"/>
      <c r="S852" s="423"/>
      <c r="T852" s="423"/>
      <c r="U852" s="423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423"/>
      <c r="K853" s="423"/>
      <c r="L853" s="423"/>
      <c r="M853" s="423"/>
      <c r="N853" s="423"/>
      <c r="O853" s="423"/>
      <c r="P853" s="423"/>
      <c r="Q853" s="423"/>
      <c r="R853" s="423"/>
      <c r="S853" s="423"/>
      <c r="T853" s="423"/>
      <c r="U853" s="423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423"/>
      <c r="K854" s="423"/>
      <c r="L854" s="423"/>
      <c r="M854" s="423"/>
      <c r="N854" s="423"/>
      <c r="O854" s="423"/>
      <c r="P854" s="423"/>
      <c r="Q854" s="423"/>
      <c r="R854" s="423"/>
      <c r="S854" s="423"/>
      <c r="T854" s="423"/>
      <c r="U854" s="423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423"/>
      <c r="K855" s="423"/>
      <c r="L855" s="423"/>
      <c r="M855" s="423"/>
      <c r="N855" s="423"/>
      <c r="O855" s="423"/>
      <c r="P855" s="423"/>
      <c r="Q855" s="423"/>
      <c r="R855" s="423"/>
      <c r="S855" s="423"/>
      <c r="T855" s="423"/>
      <c r="U855" s="423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423"/>
      <c r="K856" s="423"/>
      <c r="L856" s="423"/>
      <c r="M856" s="423"/>
      <c r="N856" s="423"/>
      <c r="O856" s="423"/>
      <c r="P856" s="423"/>
      <c r="Q856" s="423"/>
      <c r="R856" s="423"/>
      <c r="S856" s="423"/>
      <c r="T856" s="423"/>
      <c r="U856" s="423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423"/>
      <c r="K857" s="423"/>
      <c r="L857" s="423"/>
      <c r="M857" s="423"/>
      <c r="N857" s="423"/>
      <c r="O857" s="423"/>
      <c r="P857" s="423"/>
      <c r="Q857" s="423"/>
      <c r="R857" s="423"/>
      <c r="S857" s="423"/>
      <c r="T857" s="423"/>
      <c r="U857" s="423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423"/>
      <c r="K858" s="423"/>
      <c r="L858" s="423"/>
      <c r="M858" s="423"/>
      <c r="N858" s="423"/>
      <c r="O858" s="423"/>
      <c r="P858" s="423"/>
      <c r="Q858" s="423"/>
      <c r="R858" s="423"/>
      <c r="S858" s="423"/>
      <c r="T858" s="423"/>
      <c r="U858" s="423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423"/>
      <c r="K859" s="423"/>
      <c r="L859" s="423"/>
      <c r="M859" s="423"/>
      <c r="N859" s="423"/>
      <c r="O859" s="423"/>
      <c r="P859" s="423"/>
      <c r="Q859" s="423"/>
      <c r="R859" s="423"/>
      <c r="S859" s="423"/>
      <c r="T859" s="423"/>
      <c r="U859" s="423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423"/>
      <c r="K860" s="423"/>
      <c r="L860" s="423"/>
      <c r="M860" s="423"/>
      <c r="N860" s="423"/>
      <c r="O860" s="423"/>
      <c r="P860" s="423"/>
      <c r="Q860" s="423"/>
      <c r="R860" s="423"/>
      <c r="S860" s="423"/>
      <c r="T860" s="423"/>
      <c r="U860" s="423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423"/>
      <c r="K861" s="423"/>
      <c r="L861" s="423"/>
      <c r="M861" s="423"/>
      <c r="N861" s="423"/>
      <c r="O861" s="423"/>
      <c r="P861" s="423"/>
      <c r="Q861" s="423"/>
      <c r="R861" s="423"/>
      <c r="S861" s="423"/>
      <c r="T861" s="423"/>
      <c r="U861" s="423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423"/>
      <c r="K862" s="423"/>
      <c r="L862" s="423"/>
      <c r="M862" s="423"/>
      <c r="N862" s="423"/>
      <c r="O862" s="423"/>
      <c r="P862" s="423"/>
      <c r="Q862" s="423"/>
      <c r="R862" s="423"/>
      <c r="S862" s="423"/>
      <c r="T862" s="423"/>
      <c r="U862" s="423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423"/>
      <c r="K863" s="423"/>
      <c r="L863" s="423"/>
      <c r="M863" s="423"/>
      <c r="N863" s="423"/>
      <c r="O863" s="423"/>
      <c r="P863" s="423"/>
      <c r="Q863" s="423"/>
      <c r="R863" s="423"/>
      <c r="S863" s="423"/>
      <c r="T863" s="423"/>
      <c r="U863" s="423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423"/>
      <c r="K864" s="423"/>
      <c r="L864" s="423"/>
      <c r="M864" s="423"/>
      <c r="N864" s="423"/>
      <c r="O864" s="423"/>
      <c r="P864" s="423"/>
      <c r="Q864" s="423"/>
      <c r="R864" s="423"/>
      <c r="S864" s="423"/>
      <c r="T864" s="423"/>
      <c r="U864" s="423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423"/>
      <c r="K865" s="423"/>
      <c r="L865" s="423"/>
      <c r="M865" s="423"/>
      <c r="N865" s="423"/>
      <c r="O865" s="423"/>
      <c r="P865" s="423"/>
      <c r="Q865" s="423"/>
      <c r="R865" s="423"/>
      <c r="S865" s="423"/>
      <c r="T865" s="423"/>
      <c r="U865" s="423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423"/>
      <c r="K866" s="423"/>
      <c r="L866" s="423"/>
      <c r="M866" s="423"/>
      <c r="N866" s="423"/>
      <c r="O866" s="423"/>
      <c r="P866" s="423"/>
      <c r="Q866" s="423"/>
      <c r="R866" s="423"/>
      <c r="S866" s="423"/>
      <c r="T866" s="423"/>
      <c r="U866" s="423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423"/>
      <c r="K867" s="423"/>
      <c r="L867" s="423"/>
      <c r="M867" s="423"/>
      <c r="N867" s="423"/>
      <c r="O867" s="423"/>
      <c r="P867" s="423"/>
      <c r="Q867" s="423"/>
      <c r="R867" s="423"/>
      <c r="S867" s="423"/>
      <c r="T867" s="423"/>
      <c r="U867" s="423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423"/>
      <c r="K868" s="423"/>
      <c r="L868" s="423"/>
      <c r="M868" s="423"/>
      <c r="N868" s="423"/>
      <c r="O868" s="423"/>
      <c r="P868" s="423"/>
      <c r="Q868" s="423"/>
      <c r="R868" s="423"/>
      <c r="S868" s="423"/>
      <c r="T868" s="423"/>
      <c r="U868" s="423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423"/>
      <c r="K869" s="423"/>
      <c r="L869" s="423"/>
      <c r="M869" s="423"/>
      <c r="N869" s="423"/>
      <c r="O869" s="423"/>
      <c r="P869" s="423"/>
      <c r="Q869" s="423"/>
      <c r="R869" s="423"/>
      <c r="S869" s="423"/>
      <c r="T869" s="423"/>
      <c r="U869" s="423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423"/>
      <c r="K870" s="423"/>
      <c r="L870" s="423"/>
      <c r="M870" s="423"/>
      <c r="N870" s="423"/>
      <c r="O870" s="423"/>
      <c r="P870" s="423"/>
      <c r="Q870" s="423"/>
      <c r="R870" s="423"/>
      <c r="S870" s="423"/>
      <c r="T870" s="423"/>
      <c r="U870" s="423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423"/>
      <c r="K871" s="423"/>
      <c r="L871" s="423"/>
      <c r="M871" s="423"/>
      <c r="N871" s="423"/>
      <c r="O871" s="423"/>
      <c r="P871" s="423"/>
      <c r="Q871" s="423"/>
      <c r="R871" s="423"/>
      <c r="S871" s="423"/>
      <c r="T871" s="423"/>
      <c r="U871" s="423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423"/>
      <c r="K872" s="423"/>
      <c r="L872" s="423"/>
      <c r="M872" s="423"/>
      <c r="N872" s="423"/>
      <c r="O872" s="423"/>
      <c r="P872" s="423"/>
      <c r="Q872" s="423"/>
      <c r="R872" s="423"/>
      <c r="S872" s="423"/>
      <c r="T872" s="423"/>
      <c r="U872" s="423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423"/>
      <c r="K873" s="423"/>
      <c r="L873" s="423"/>
      <c r="M873" s="423"/>
      <c r="N873" s="423"/>
      <c r="O873" s="423"/>
      <c r="P873" s="423"/>
      <c r="Q873" s="423"/>
      <c r="R873" s="423"/>
      <c r="S873" s="423"/>
      <c r="T873" s="423"/>
      <c r="U873" s="423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423"/>
      <c r="K874" s="423"/>
      <c r="L874" s="423"/>
      <c r="M874" s="423"/>
      <c r="N874" s="423"/>
      <c r="O874" s="423"/>
      <c r="P874" s="423"/>
      <c r="Q874" s="423"/>
      <c r="R874" s="423"/>
      <c r="S874" s="423"/>
      <c r="T874" s="423"/>
      <c r="U874" s="423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423"/>
      <c r="K875" s="423"/>
      <c r="L875" s="423"/>
      <c r="M875" s="423"/>
      <c r="N875" s="423"/>
      <c r="O875" s="423"/>
      <c r="P875" s="423"/>
      <c r="Q875" s="423"/>
      <c r="R875" s="423"/>
      <c r="S875" s="423"/>
      <c r="T875" s="423"/>
      <c r="U875" s="423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423"/>
      <c r="K876" s="423"/>
      <c r="L876" s="423"/>
      <c r="M876" s="423"/>
      <c r="N876" s="423"/>
      <c r="O876" s="423"/>
      <c r="P876" s="423"/>
      <c r="Q876" s="423"/>
      <c r="R876" s="423"/>
      <c r="S876" s="423"/>
      <c r="T876" s="423"/>
      <c r="U876" s="423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423"/>
      <c r="K877" s="423"/>
      <c r="L877" s="423"/>
      <c r="M877" s="423"/>
      <c r="N877" s="423"/>
      <c r="O877" s="423"/>
      <c r="P877" s="423"/>
      <c r="Q877" s="423"/>
      <c r="R877" s="423"/>
      <c r="S877" s="423"/>
      <c r="T877" s="423"/>
      <c r="U877" s="423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423"/>
      <c r="K878" s="423"/>
      <c r="L878" s="423"/>
      <c r="M878" s="423"/>
      <c r="N878" s="423"/>
      <c r="O878" s="423"/>
      <c r="P878" s="423"/>
      <c r="Q878" s="423"/>
      <c r="R878" s="423"/>
      <c r="S878" s="423"/>
      <c r="T878" s="423"/>
      <c r="U878" s="423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423"/>
      <c r="K879" s="423"/>
      <c r="L879" s="423"/>
      <c r="M879" s="423"/>
      <c r="N879" s="423"/>
      <c r="O879" s="423"/>
      <c r="P879" s="423"/>
      <c r="Q879" s="423"/>
      <c r="R879" s="423"/>
      <c r="S879" s="423"/>
      <c r="T879" s="423"/>
      <c r="U879" s="423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423"/>
      <c r="K880" s="423"/>
      <c r="L880" s="423"/>
      <c r="M880" s="423"/>
      <c r="N880" s="423"/>
      <c r="O880" s="423"/>
      <c r="P880" s="423"/>
      <c r="Q880" s="423"/>
      <c r="R880" s="423"/>
      <c r="S880" s="423"/>
      <c r="T880" s="423"/>
      <c r="U880" s="423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423"/>
      <c r="K881" s="423"/>
      <c r="L881" s="423"/>
      <c r="M881" s="423"/>
      <c r="N881" s="423"/>
      <c r="O881" s="423"/>
      <c r="P881" s="423"/>
      <c r="Q881" s="423"/>
      <c r="R881" s="423"/>
      <c r="S881" s="423"/>
      <c r="T881" s="423"/>
      <c r="U881" s="423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423"/>
      <c r="K882" s="423"/>
      <c r="L882" s="423"/>
      <c r="M882" s="423"/>
      <c r="N882" s="423"/>
      <c r="O882" s="423"/>
      <c r="P882" s="423"/>
      <c r="Q882" s="423"/>
      <c r="R882" s="423"/>
      <c r="S882" s="423"/>
      <c r="T882" s="423"/>
      <c r="U882" s="423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423"/>
      <c r="K883" s="423"/>
      <c r="L883" s="423"/>
      <c r="M883" s="423"/>
      <c r="N883" s="423"/>
      <c r="O883" s="423"/>
      <c r="P883" s="423"/>
      <c r="Q883" s="423"/>
      <c r="R883" s="423"/>
      <c r="S883" s="423"/>
      <c r="T883" s="423"/>
      <c r="U883" s="423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423"/>
      <c r="K884" s="423"/>
      <c r="L884" s="423"/>
      <c r="M884" s="423"/>
      <c r="N884" s="423"/>
      <c r="O884" s="423"/>
      <c r="P884" s="423"/>
      <c r="Q884" s="423"/>
      <c r="R884" s="423"/>
      <c r="S884" s="423"/>
      <c r="T884" s="423"/>
      <c r="U884" s="423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423"/>
      <c r="K885" s="423"/>
      <c r="L885" s="423"/>
      <c r="M885" s="423"/>
      <c r="N885" s="423"/>
      <c r="O885" s="423"/>
      <c r="P885" s="423"/>
      <c r="Q885" s="423"/>
      <c r="R885" s="423"/>
      <c r="S885" s="423"/>
      <c r="T885" s="423"/>
      <c r="U885" s="423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423"/>
      <c r="K886" s="423"/>
      <c r="L886" s="423"/>
      <c r="M886" s="423"/>
      <c r="N886" s="423"/>
      <c r="O886" s="423"/>
      <c r="P886" s="423"/>
      <c r="Q886" s="423"/>
      <c r="R886" s="423"/>
      <c r="S886" s="423"/>
      <c r="T886" s="423"/>
      <c r="U886" s="423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423"/>
      <c r="K887" s="423"/>
      <c r="L887" s="423"/>
      <c r="M887" s="423"/>
      <c r="N887" s="423"/>
      <c r="O887" s="423"/>
      <c r="P887" s="423"/>
      <c r="Q887" s="423"/>
      <c r="R887" s="423"/>
      <c r="S887" s="423"/>
      <c r="T887" s="423"/>
      <c r="U887" s="423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423"/>
      <c r="K888" s="423"/>
      <c r="L888" s="423"/>
      <c r="M888" s="423"/>
      <c r="N888" s="423"/>
      <c r="O888" s="423"/>
      <c r="P888" s="423"/>
      <c r="Q888" s="423"/>
      <c r="R888" s="423"/>
      <c r="S888" s="423"/>
      <c r="T888" s="423"/>
      <c r="U888" s="423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423"/>
      <c r="K889" s="423"/>
      <c r="L889" s="423"/>
      <c r="M889" s="423"/>
      <c r="N889" s="423"/>
      <c r="O889" s="423"/>
      <c r="P889" s="423"/>
      <c r="Q889" s="423"/>
      <c r="R889" s="423"/>
      <c r="S889" s="423"/>
      <c r="T889" s="423"/>
      <c r="U889" s="423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423"/>
      <c r="K890" s="423"/>
      <c r="L890" s="423"/>
      <c r="M890" s="423"/>
      <c r="N890" s="423"/>
      <c r="O890" s="423"/>
      <c r="P890" s="423"/>
      <c r="Q890" s="423"/>
      <c r="R890" s="423"/>
      <c r="S890" s="423"/>
      <c r="T890" s="423"/>
      <c r="U890" s="423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423"/>
      <c r="K891" s="423"/>
      <c r="L891" s="423"/>
      <c r="M891" s="423"/>
      <c r="N891" s="423"/>
      <c r="O891" s="423"/>
      <c r="P891" s="423"/>
      <c r="Q891" s="423"/>
      <c r="R891" s="423"/>
      <c r="S891" s="423"/>
      <c r="T891" s="423"/>
      <c r="U891" s="423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423"/>
      <c r="K892" s="423"/>
      <c r="L892" s="423"/>
      <c r="M892" s="423"/>
      <c r="N892" s="423"/>
      <c r="O892" s="423"/>
      <c r="P892" s="423"/>
      <c r="Q892" s="423"/>
      <c r="R892" s="423"/>
      <c r="S892" s="423"/>
      <c r="T892" s="423"/>
      <c r="U892" s="423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423"/>
      <c r="K893" s="423"/>
      <c r="L893" s="423"/>
      <c r="M893" s="423"/>
      <c r="N893" s="423"/>
      <c r="O893" s="423"/>
      <c r="P893" s="423"/>
      <c r="Q893" s="423"/>
      <c r="R893" s="423"/>
      <c r="S893" s="423"/>
      <c r="T893" s="423"/>
      <c r="U893" s="423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423"/>
      <c r="K894" s="423"/>
      <c r="L894" s="423"/>
      <c r="M894" s="423"/>
      <c r="N894" s="423"/>
      <c r="O894" s="423"/>
      <c r="P894" s="423"/>
      <c r="Q894" s="423"/>
      <c r="R894" s="423"/>
      <c r="S894" s="423"/>
      <c r="T894" s="423"/>
      <c r="U894" s="423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423"/>
      <c r="K895" s="423"/>
      <c r="L895" s="423"/>
      <c r="M895" s="423"/>
      <c r="N895" s="423"/>
      <c r="O895" s="423"/>
      <c r="P895" s="423"/>
      <c r="Q895" s="423"/>
      <c r="R895" s="423"/>
      <c r="S895" s="423"/>
      <c r="T895" s="423"/>
      <c r="U895" s="423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423"/>
      <c r="K896" s="423"/>
      <c r="L896" s="423"/>
      <c r="M896" s="423"/>
      <c r="N896" s="423"/>
      <c r="O896" s="423"/>
      <c r="P896" s="423"/>
      <c r="Q896" s="423"/>
      <c r="R896" s="423"/>
      <c r="S896" s="423"/>
      <c r="T896" s="423"/>
      <c r="U896" s="423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423"/>
      <c r="K897" s="423"/>
      <c r="L897" s="423"/>
      <c r="M897" s="423"/>
      <c r="N897" s="423"/>
      <c r="O897" s="423"/>
      <c r="P897" s="423"/>
      <c r="Q897" s="423"/>
      <c r="R897" s="423"/>
      <c r="S897" s="423"/>
      <c r="T897" s="423"/>
      <c r="U897" s="423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423"/>
      <c r="K898" s="423"/>
      <c r="L898" s="423"/>
      <c r="M898" s="423"/>
      <c r="N898" s="423"/>
      <c r="O898" s="423"/>
      <c r="P898" s="423"/>
      <c r="Q898" s="423"/>
      <c r="R898" s="423"/>
      <c r="S898" s="423"/>
      <c r="T898" s="423"/>
      <c r="U898" s="423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423"/>
      <c r="K899" s="423"/>
      <c r="L899" s="423"/>
      <c r="M899" s="423"/>
      <c r="N899" s="423"/>
      <c r="O899" s="423"/>
      <c r="P899" s="423"/>
      <c r="Q899" s="423"/>
      <c r="R899" s="423"/>
      <c r="S899" s="423"/>
      <c r="T899" s="423"/>
      <c r="U899" s="423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423"/>
      <c r="K900" s="423"/>
      <c r="L900" s="423"/>
      <c r="M900" s="423"/>
      <c r="N900" s="423"/>
      <c r="O900" s="423"/>
      <c r="P900" s="423"/>
      <c r="Q900" s="423"/>
      <c r="R900" s="423"/>
      <c r="S900" s="423"/>
      <c r="T900" s="423"/>
      <c r="U900" s="423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423"/>
      <c r="K901" s="423"/>
      <c r="L901" s="423"/>
      <c r="M901" s="423"/>
      <c r="N901" s="423"/>
      <c r="O901" s="423"/>
      <c r="P901" s="423"/>
      <c r="Q901" s="423"/>
      <c r="R901" s="423"/>
      <c r="S901" s="423"/>
      <c r="T901" s="423"/>
      <c r="U901" s="423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423"/>
      <c r="K902" s="423"/>
      <c r="L902" s="423"/>
      <c r="M902" s="423"/>
      <c r="N902" s="423"/>
      <c r="O902" s="423"/>
      <c r="P902" s="423"/>
      <c r="Q902" s="423"/>
      <c r="R902" s="423"/>
      <c r="S902" s="423"/>
      <c r="T902" s="423"/>
      <c r="U902" s="423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423"/>
      <c r="K903" s="423"/>
      <c r="L903" s="423"/>
      <c r="M903" s="423"/>
      <c r="N903" s="423"/>
      <c r="O903" s="423"/>
      <c r="P903" s="423"/>
      <c r="Q903" s="423"/>
      <c r="R903" s="423"/>
      <c r="S903" s="423"/>
      <c r="T903" s="423"/>
      <c r="U903" s="423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423"/>
      <c r="K904" s="423"/>
      <c r="L904" s="423"/>
      <c r="M904" s="423"/>
      <c r="N904" s="423"/>
      <c r="O904" s="423"/>
      <c r="P904" s="423"/>
      <c r="Q904" s="423"/>
      <c r="R904" s="423"/>
      <c r="S904" s="423"/>
      <c r="T904" s="423"/>
      <c r="U904" s="423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423"/>
      <c r="K905" s="423"/>
      <c r="L905" s="423"/>
      <c r="M905" s="423"/>
      <c r="N905" s="423"/>
      <c r="O905" s="423"/>
      <c r="P905" s="423"/>
      <c r="Q905" s="423"/>
      <c r="R905" s="423"/>
      <c r="S905" s="423"/>
      <c r="T905" s="423"/>
      <c r="U905" s="423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423"/>
      <c r="K906" s="423"/>
      <c r="L906" s="423"/>
      <c r="M906" s="423"/>
      <c r="N906" s="423"/>
      <c r="O906" s="423"/>
      <c r="P906" s="423"/>
      <c r="Q906" s="423"/>
      <c r="R906" s="423"/>
      <c r="S906" s="423"/>
      <c r="T906" s="423"/>
      <c r="U906" s="423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423"/>
      <c r="K907" s="423"/>
      <c r="L907" s="423"/>
      <c r="M907" s="423"/>
      <c r="N907" s="423"/>
      <c r="O907" s="423"/>
      <c r="P907" s="423"/>
      <c r="Q907" s="423"/>
      <c r="R907" s="423"/>
      <c r="S907" s="423"/>
      <c r="T907" s="423"/>
      <c r="U907" s="423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423"/>
      <c r="K908" s="423"/>
      <c r="L908" s="423"/>
      <c r="M908" s="423"/>
      <c r="N908" s="423"/>
      <c r="O908" s="423"/>
      <c r="P908" s="423"/>
      <c r="Q908" s="423"/>
      <c r="R908" s="423"/>
      <c r="S908" s="423"/>
      <c r="T908" s="423"/>
      <c r="U908" s="423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423"/>
      <c r="K909" s="423"/>
      <c r="L909" s="423"/>
      <c r="M909" s="423"/>
      <c r="N909" s="423"/>
      <c r="O909" s="423"/>
      <c r="P909" s="423"/>
      <c r="Q909" s="423"/>
      <c r="R909" s="423"/>
      <c r="S909" s="423"/>
      <c r="T909" s="423"/>
      <c r="U909" s="423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423"/>
      <c r="K910" s="423"/>
      <c r="L910" s="423"/>
      <c r="M910" s="423"/>
      <c r="N910" s="423"/>
      <c r="O910" s="423"/>
      <c r="P910" s="423"/>
      <c r="Q910" s="423"/>
      <c r="R910" s="423"/>
      <c r="S910" s="423"/>
      <c r="T910" s="423"/>
      <c r="U910" s="423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423"/>
      <c r="K911" s="423"/>
      <c r="L911" s="423"/>
      <c r="M911" s="423"/>
      <c r="N911" s="423"/>
      <c r="O911" s="423"/>
      <c r="P911" s="423"/>
      <c r="Q911" s="423"/>
      <c r="R911" s="423"/>
      <c r="S911" s="423"/>
      <c r="T911" s="423"/>
      <c r="U911" s="423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423"/>
      <c r="K912" s="423"/>
      <c r="L912" s="423"/>
      <c r="M912" s="423"/>
      <c r="N912" s="423"/>
      <c r="O912" s="423"/>
      <c r="P912" s="423"/>
      <c r="Q912" s="423"/>
      <c r="R912" s="423"/>
      <c r="S912" s="423"/>
      <c r="T912" s="423"/>
      <c r="U912" s="423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423"/>
      <c r="K913" s="423"/>
      <c r="L913" s="423"/>
      <c r="M913" s="423"/>
      <c r="N913" s="423"/>
      <c r="O913" s="423"/>
      <c r="P913" s="423"/>
      <c r="Q913" s="423"/>
      <c r="R913" s="423"/>
      <c r="S913" s="423"/>
      <c r="T913" s="423"/>
      <c r="U913" s="423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423"/>
      <c r="K914" s="423"/>
      <c r="L914" s="423"/>
      <c r="M914" s="423"/>
      <c r="N914" s="423"/>
      <c r="O914" s="423"/>
      <c r="P914" s="423"/>
      <c r="Q914" s="423"/>
      <c r="R914" s="423"/>
      <c r="S914" s="423"/>
      <c r="T914" s="423"/>
      <c r="U914" s="423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423"/>
      <c r="K915" s="423"/>
      <c r="L915" s="423"/>
      <c r="M915" s="423"/>
      <c r="N915" s="423"/>
      <c r="O915" s="423"/>
      <c r="P915" s="423"/>
      <c r="Q915" s="423"/>
      <c r="R915" s="423"/>
      <c r="S915" s="423"/>
      <c r="T915" s="423"/>
      <c r="U915" s="423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423"/>
      <c r="K916" s="423"/>
      <c r="L916" s="423"/>
      <c r="M916" s="423"/>
      <c r="N916" s="423"/>
      <c r="O916" s="423"/>
      <c r="P916" s="423"/>
      <c r="Q916" s="423"/>
      <c r="R916" s="423"/>
      <c r="S916" s="423"/>
      <c r="T916" s="423"/>
      <c r="U916" s="423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423"/>
      <c r="K917" s="423"/>
      <c r="L917" s="423"/>
      <c r="M917" s="423"/>
      <c r="N917" s="423"/>
      <c r="O917" s="423"/>
      <c r="P917" s="423"/>
      <c r="Q917" s="423"/>
      <c r="R917" s="423"/>
      <c r="S917" s="423"/>
      <c r="T917" s="423"/>
      <c r="U917" s="423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423"/>
      <c r="K918" s="423"/>
      <c r="L918" s="423"/>
      <c r="M918" s="423"/>
      <c r="N918" s="423"/>
      <c r="O918" s="423"/>
      <c r="P918" s="423"/>
      <c r="Q918" s="423"/>
      <c r="R918" s="423"/>
      <c r="S918" s="423"/>
      <c r="T918" s="423"/>
      <c r="U918" s="423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423"/>
      <c r="K919" s="423"/>
      <c r="L919" s="423"/>
      <c r="M919" s="423"/>
      <c r="N919" s="423"/>
      <c r="O919" s="423"/>
      <c r="P919" s="423"/>
      <c r="Q919" s="423"/>
      <c r="R919" s="423"/>
      <c r="S919" s="423"/>
      <c r="T919" s="423"/>
      <c r="U919" s="423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423"/>
      <c r="K920" s="423"/>
      <c r="L920" s="423"/>
      <c r="M920" s="423"/>
      <c r="N920" s="423"/>
      <c r="O920" s="423"/>
      <c r="P920" s="423"/>
      <c r="Q920" s="423"/>
      <c r="R920" s="423"/>
      <c r="S920" s="423"/>
      <c r="T920" s="423"/>
      <c r="U920" s="423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423"/>
      <c r="K921" s="423"/>
      <c r="L921" s="423"/>
      <c r="M921" s="423"/>
      <c r="N921" s="423"/>
      <c r="O921" s="423"/>
      <c r="P921" s="423"/>
      <c r="Q921" s="423"/>
      <c r="R921" s="423"/>
      <c r="S921" s="423"/>
      <c r="T921" s="423"/>
      <c r="U921" s="423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423"/>
      <c r="K922" s="423"/>
      <c r="L922" s="423"/>
      <c r="M922" s="423"/>
      <c r="N922" s="423"/>
      <c r="O922" s="423"/>
      <c r="P922" s="423"/>
      <c r="Q922" s="423"/>
      <c r="R922" s="423"/>
      <c r="S922" s="423"/>
      <c r="T922" s="423"/>
      <c r="U922" s="423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423"/>
      <c r="K923" s="423"/>
      <c r="L923" s="423"/>
      <c r="M923" s="423"/>
      <c r="N923" s="423"/>
      <c r="O923" s="423"/>
      <c r="P923" s="423"/>
      <c r="Q923" s="423"/>
      <c r="R923" s="423"/>
      <c r="S923" s="423"/>
      <c r="T923" s="423"/>
      <c r="U923" s="423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423"/>
      <c r="K924" s="423"/>
      <c r="L924" s="423"/>
      <c r="M924" s="423"/>
      <c r="N924" s="423"/>
      <c r="O924" s="423"/>
      <c r="P924" s="423"/>
      <c r="Q924" s="423"/>
      <c r="R924" s="423"/>
      <c r="S924" s="423"/>
      <c r="T924" s="423"/>
      <c r="U924" s="423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423"/>
      <c r="K925" s="423"/>
      <c r="L925" s="423"/>
      <c r="M925" s="423"/>
      <c r="N925" s="423"/>
      <c r="O925" s="423"/>
      <c r="P925" s="423"/>
      <c r="Q925" s="423"/>
      <c r="R925" s="423"/>
      <c r="S925" s="423"/>
      <c r="T925" s="423"/>
      <c r="U925" s="423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423"/>
      <c r="K926" s="423"/>
      <c r="L926" s="423"/>
      <c r="M926" s="423"/>
      <c r="N926" s="423"/>
      <c r="O926" s="423"/>
      <c r="P926" s="423"/>
      <c r="Q926" s="423"/>
      <c r="R926" s="423"/>
      <c r="S926" s="423"/>
      <c r="T926" s="423"/>
      <c r="U926" s="423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423"/>
      <c r="K927" s="423"/>
      <c r="L927" s="423"/>
      <c r="M927" s="423"/>
      <c r="N927" s="423"/>
      <c r="O927" s="423"/>
      <c r="P927" s="423"/>
      <c r="Q927" s="423"/>
      <c r="R927" s="423"/>
      <c r="S927" s="423"/>
      <c r="T927" s="423"/>
      <c r="U927" s="423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423"/>
      <c r="K928" s="423"/>
      <c r="L928" s="423"/>
      <c r="M928" s="423"/>
      <c r="N928" s="423"/>
      <c r="O928" s="423"/>
      <c r="P928" s="423"/>
      <c r="Q928" s="423"/>
      <c r="R928" s="423"/>
      <c r="S928" s="423"/>
      <c r="T928" s="423"/>
      <c r="U928" s="423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423"/>
      <c r="K929" s="423"/>
      <c r="L929" s="423"/>
      <c r="M929" s="423"/>
      <c r="N929" s="423"/>
      <c r="O929" s="423"/>
      <c r="P929" s="423"/>
      <c r="Q929" s="423"/>
      <c r="R929" s="423"/>
      <c r="S929" s="423"/>
      <c r="T929" s="423"/>
      <c r="U929" s="423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423"/>
      <c r="K930" s="423"/>
      <c r="L930" s="423"/>
      <c r="M930" s="423"/>
      <c r="N930" s="423"/>
      <c r="O930" s="423"/>
      <c r="P930" s="423"/>
      <c r="Q930" s="423"/>
      <c r="R930" s="423"/>
      <c r="S930" s="423"/>
      <c r="T930" s="423"/>
      <c r="U930" s="423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423"/>
      <c r="K931" s="423"/>
      <c r="L931" s="423"/>
      <c r="M931" s="423"/>
      <c r="N931" s="423"/>
      <c r="O931" s="423"/>
      <c r="P931" s="423"/>
      <c r="Q931" s="423"/>
      <c r="R931" s="423"/>
      <c r="S931" s="423"/>
      <c r="T931" s="423"/>
      <c r="U931" s="423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423"/>
      <c r="K932" s="423"/>
      <c r="L932" s="423"/>
      <c r="M932" s="423"/>
      <c r="N932" s="423"/>
      <c r="O932" s="423"/>
      <c r="P932" s="423"/>
      <c r="Q932" s="423"/>
      <c r="R932" s="423"/>
      <c r="S932" s="423"/>
      <c r="T932" s="423"/>
      <c r="U932" s="423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423"/>
      <c r="K933" s="423"/>
      <c r="L933" s="423"/>
      <c r="M933" s="423"/>
      <c r="N933" s="423"/>
      <c r="O933" s="423"/>
      <c r="P933" s="423"/>
      <c r="Q933" s="423"/>
      <c r="R933" s="423"/>
      <c r="S933" s="423"/>
      <c r="T933" s="423"/>
      <c r="U933" s="423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423"/>
      <c r="K934" s="423"/>
      <c r="L934" s="423"/>
      <c r="M934" s="423"/>
      <c r="N934" s="423"/>
      <c r="O934" s="423"/>
      <c r="P934" s="423"/>
      <c r="Q934" s="423"/>
      <c r="R934" s="423"/>
      <c r="S934" s="423"/>
      <c r="T934" s="423"/>
      <c r="U934" s="423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423"/>
      <c r="K935" s="423"/>
      <c r="L935" s="423"/>
      <c r="M935" s="423"/>
      <c r="N935" s="423"/>
      <c r="O935" s="423"/>
      <c r="P935" s="423"/>
      <c r="Q935" s="423"/>
      <c r="R935" s="423"/>
      <c r="S935" s="423"/>
      <c r="T935" s="423"/>
      <c r="U935" s="423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423"/>
      <c r="K936" s="423"/>
      <c r="L936" s="423"/>
      <c r="M936" s="423"/>
      <c r="N936" s="423"/>
      <c r="O936" s="423"/>
      <c r="P936" s="423"/>
      <c r="Q936" s="423"/>
      <c r="R936" s="423"/>
      <c r="S936" s="423"/>
      <c r="T936" s="423"/>
      <c r="U936" s="423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423"/>
      <c r="K937" s="423"/>
      <c r="L937" s="423"/>
      <c r="M937" s="423"/>
      <c r="N937" s="423"/>
      <c r="O937" s="423"/>
      <c r="P937" s="423"/>
      <c r="Q937" s="423"/>
      <c r="R937" s="423"/>
      <c r="S937" s="423"/>
      <c r="T937" s="423"/>
      <c r="U937" s="423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423"/>
      <c r="K938" s="423"/>
      <c r="L938" s="423"/>
      <c r="M938" s="423"/>
      <c r="N938" s="423"/>
      <c r="O938" s="423"/>
      <c r="P938" s="423"/>
      <c r="Q938" s="423"/>
      <c r="R938" s="423"/>
      <c r="S938" s="423"/>
      <c r="T938" s="423"/>
      <c r="U938" s="423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423"/>
      <c r="K939" s="423"/>
      <c r="L939" s="423"/>
      <c r="M939" s="423"/>
      <c r="N939" s="423"/>
      <c r="O939" s="423"/>
      <c r="P939" s="423"/>
      <c r="Q939" s="423"/>
      <c r="R939" s="423"/>
      <c r="S939" s="423"/>
      <c r="T939" s="423"/>
      <c r="U939" s="423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423"/>
      <c r="K940" s="423"/>
      <c r="L940" s="423"/>
      <c r="M940" s="423"/>
      <c r="N940" s="423"/>
      <c r="O940" s="423"/>
      <c r="P940" s="423"/>
      <c r="Q940" s="423"/>
      <c r="R940" s="423"/>
      <c r="S940" s="423"/>
      <c r="T940" s="423"/>
      <c r="U940" s="423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423"/>
      <c r="K941" s="423"/>
      <c r="L941" s="423"/>
      <c r="M941" s="423"/>
      <c r="N941" s="423"/>
      <c r="O941" s="423"/>
      <c r="P941" s="423"/>
      <c r="Q941" s="423"/>
      <c r="R941" s="423"/>
      <c r="S941" s="423"/>
      <c r="T941" s="423"/>
      <c r="U941" s="423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423"/>
      <c r="K942" s="423"/>
      <c r="L942" s="423"/>
      <c r="M942" s="423"/>
      <c r="N942" s="423"/>
      <c r="O942" s="423"/>
      <c r="P942" s="423"/>
      <c r="Q942" s="423"/>
      <c r="R942" s="423"/>
      <c r="S942" s="423"/>
      <c r="T942" s="423"/>
      <c r="U942" s="423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423"/>
      <c r="K943" s="423"/>
      <c r="L943" s="423"/>
      <c r="M943" s="423"/>
      <c r="N943" s="423"/>
      <c r="O943" s="423"/>
      <c r="P943" s="423"/>
      <c r="Q943" s="423"/>
      <c r="R943" s="423"/>
      <c r="S943" s="423"/>
      <c r="T943" s="423"/>
      <c r="U943" s="423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423"/>
      <c r="K944" s="423"/>
      <c r="L944" s="423"/>
      <c r="M944" s="423"/>
      <c r="N944" s="423"/>
      <c r="O944" s="423"/>
      <c r="P944" s="423"/>
      <c r="Q944" s="423"/>
      <c r="R944" s="423"/>
      <c r="S944" s="423"/>
      <c r="T944" s="423"/>
      <c r="U944" s="423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423"/>
      <c r="K945" s="423"/>
      <c r="L945" s="423"/>
      <c r="M945" s="423"/>
      <c r="N945" s="423"/>
      <c r="O945" s="423"/>
      <c r="P945" s="423"/>
      <c r="Q945" s="423"/>
      <c r="R945" s="423"/>
      <c r="S945" s="423"/>
      <c r="T945" s="423"/>
      <c r="U945" s="423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423"/>
      <c r="K946" s="423"/>
      <c r="L946" s="423"/>
      <c r="M946" s="423"/>
      <c r="N946" s="423"/>
      <c r="O946" s="423"/>
      <c r="P946" s="423"/>
      <c r="Q946" s="423"/>
      <c r="R946" s="423"/>
      <c r="S946" s="423"/>
      <c r="T946" s="423"/>
      <c r="U946" s="423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423"/>
      <c r="K947" s="423"/>
      <c r="L947" s="423"/>
      <c r="M947" s="423"/>
      <c r="N947" s="423"/>
      <c r="O947" s="423"/>
      <c r="P947" s="423"/>
      <c r="Q947" s="423"/>
      <c r="R947" s="423"/>
      <c r="S947" s="423"/>
      <c r="T947" s="423"/>
      <c r="U947" s="423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423"/>
      <c r="K948" s="423"/>
      <c r="L948" s="423"/>
      <c r="M948" s="423"/>
      <c r="N948" s="423"/>
      <c r="O948" s="423"/>
      <c r="P948" s="423"/>
      <c r="Q948" s="423"/>
      <c r="R948" s="423"/>
      <c r="S948" s="423"/>
      <c r="T948" s="423"/>
      <c r="U948" s="423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423"/>
      <c r="K949" s="423"/>
      <c r="L949" s="423"/>
      <c r="M949" s="423"/>
      <c r="N949" s="423"/>
      <c r="O949" s="423"/>
      <c r="P949" s="423"/>
      <c r="Q949" s="423"/>
      <c r="R949" s="423"/>
      <c r="S949" s="423"/>
      <c r="T949" s="423"/>
      <c r="U949" s="423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423"/>
      <c r="K950" s="423"/>
      <c r="L950" s="423"/>
      <c r="M950" s="423"/>
      <c r="N950" s="423"/>
      <c r="O950" s="423"/>
      <c r="P950" s="423"/>
      <c r="Q950" s="423"/>
      <c r="R950" s="423"/>
      <c r="S950" s="423"/>
      <c r="T950" s="423"/>
      <c r="U950" s="423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423"/>
      <c r="K951" s="423"/>
      <c r="L951" s="423"/>
      <c r="M951" s="423"/>
      <c r="N951" s="423"/>
      <c r="O951" s="423"/>
      <c r="P951" s="423"/>
      <c r="Q951" s="423"/>
      <c r="R951" s="423"/>
      <c r="S951" s="423"/>
      <c r="T951" s="423"/>
      <c r="U951" s="423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423"/>
      <c r="K952" s="423"/>
      <c r="L952" s="423"/>
      <c r="M952" s="423"/>
      <c r="N952" s="423"/>
      <c r="O952" s="423"/>
      <c r="P952" s="423"/>
      <c r="Q952" s="423"/>
      <c r="R952" s="423"/>
      <c r="S952" s="423"/>
      <c r="T952" s="423"/>
      <c r="U952" s="423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423"/>
      <c r="K953" s="423"/>
      <c r="L953" s="423"/>
      <c r="M953" s="423"/>
      <c r="N953" s="423"/>
      <c r="O953" s="423"/>
      <c r="P953" s="423"/>
      <c r="Q953" s="423"/>
      <c r="R953" s="423"/>
      <c r="S953" s="423"/>
      <c r="T953" s="423"/>
      <c r="U953" s="423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423"/>
      <c r="K954" s="423"/>
      <c r="L954" s="423"/>
      <c r="M954" s="423"/>
      <c r="N954" s="423"/>
      <c r="O954" s="423"/>
      <c r="P954" s="423"/>
      <c r="Q954" s="423"/>
      <c r="R954" s="423"/>
      <c r="S954" s="423"/>
      <c r="T954" s="423"/>
      <c r="U954" s="423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423"/>
      <c r="K955" s="423"/>
      <c r="L955" s="423"/>
      <c r="M955" s="423"/>
      <c r="N955" s="423"/>
      <c r="O955" s="423"/>
      <c r="P955" s="423"/>
      <c r="Q955" s="423"/>
      <c r="R955" s="423"/>
      <c r="S955" s="423"/>
      <c r="T955" s="423"/>
      <c r="U955" s="423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423"/>
      <c r="K956" s="423"/>
      <c r="L956" s="423"/>
      <c r="M956" s="423"/>
      <c r="N956" s="423"/>
      <c r="O956" s="423"/>
      <c r="P956" s="423"/>
      <c r="Q956" s="423"/>
      <c r="R956" s="423"/>
      <c r="S956" s="423"/>
      <c r="T956" s="423"/>
      <c r="U956" s="423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423"/>
      <c r="K957" s="423"/>
      <c r="L957" s="423"/>
      <c r="M957" s="423"/>
      <c r="N957" s="423"/>
      <c r="O957" s="423"/>
      <c r="P957" s="423"/>
      <c r="Q957" s="423"/>
      <c r="R957" s="423"/>
      <c r="S957" s="423"/>
      <c r="T957" s="423"/>
      <c r="U957" s="423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423"/>
      <c r="K958" s="423"/>
      <c r="L958" s="423"/>
      <c r="M958" s="423"/>
      <c r="N958" s="423"/>
      <c r="O958" s="423"/>
      <c r="P958" s="423"/>
      <c r="Q958" s="423"/>
      <c r="R958" s="423"/>
      <c r="S958" s="423"/>
      <c r="T958" s="423"/>
      <c r="U958" s="423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423"/>
      <c r="K959" s="423"/>
      <c r="L959" s="423"/>
      <c r="M959" s="423"/>
      <c r="N959" s="423"/>
      <c r="O959" s="423"/>
      <c r="P959" s="423"/>
      <c r="Q959" s="423"/>
      <c r="R959" s="423"/>
      <c r="S959" s="423"/>
      <c r="T959" s="423"/>
      <c r="U959" s="423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423"/>
      <c r="K960" s="423"/>
      <c r="L960" s="423"/>
      <c r="M960" s="423"/>
      <c r="N960" s="423"/>
      <c r="O960" s="423"/>
      <c r="P960" s="423"/>
      <c r="Q960" s="423"/>
      <c r="R960" s="423"/>
      <c r="S960" s="423"/>
      <c r="T960" s="423"/>
      <c r="U960" s="423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423"/>
      <c r="K961" s="423"/>
      <c r="L961" s="423"/>
      <c r="M961" s="423"/>
      <c r="N961" s="423"/>
      <c r="O961" s="423"/>
      <c r="P961" s="423"/>
      <c r="Q961" s="423"/>
      <c r="R961" s="423"/>
      <c r="S961" s="423"/>
      <c r="T961" s="423"/>
      <c r="U961" s="423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423"/>
      <c r="K962" s="423"/>
      <c r="L962" s="423"/>
      <c r="M962" s="423"/>
      <c r="N962" s="423"/>
      <c r="O962" s="423"/>
      <c r="P962" s="423"/>
      <c r="Q962" s="423"/>
      <c r="R962" s="423"/>
      <c r="S962" s="423"/>
      <c r="T962" s="423"/>
      <c r="U962" s="423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423"/>
      <c r="K963" s="423"/>
      <c r="L963" s="423"/>
      <c r="M963" s="423"/>
      <c r="N963" s="423"/>
      <c r="O963" s="423"/>
      <c r="P963" s="423"/>
      <c r="Q963" s="423"/>
      <c r="R963" s="423"/>
      <c r="S963" s="423"/>
      <c r="T963" s="423"/>
      <c r="U963" s="423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423"/>
      <c r="K964" s="423"/>
      <c r="L964" s="423"/>
      <c r="M964" s="423"/>
      <c r="N964" s="423"/>
      <c r="O964" s="423"/>
      <c r="P964" s="423"/>
      <c r="Q964" s="423"/>
      <c r="R964" s="423"/>
      <c r="S964" s="423"/>
      <c r="T964" s="423"/>
      <c r="U964" s="423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423"/>
      <c r="K965" s="423"/>
      <c r="L965" s="423"/>
      <c r="M965" s="423"/>
      <c r="N965" s="423"/>
      <c r="O965" s="423"/>
      <c r="P965" s="423"/>
      <c r="Q965" s="423"/>
      <c r="R965" s="423"/>
      <c r="S965" s="423"/>
      <c r="T965" s="423"/>
      <c r="U965" s="423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423"/>
      <c r="K966" s="423"/>
      <c r="L966" s="423"/>
      <c r="M966" s="423"/>
      <c r="N966" s="423"/>
      <c r="O966" s="423"/>
      <c r="P966" s="423"/>
      <c r="Q966" s="423"/>
      <c r="R966" s="423"/>
      <c r="S966" s="423"/>
      <c r="T966" s="423"/>
      <c r="U966" s="423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423"/>
      <c r="K967" s="423"/>
      <c r="L967" s="423"/>
      <c r="M967" s="423"/>
      <c r="N967" s="423"/>
      <c r="O967" s="423"/>
      <c r="P967" s="423"/>
      <c r="Q967" s="423"/>
      <c r="R967" s="423"/>
      <c r="S967" s="423"/>
      <c r="T967" s="423"/>
      <c r="U967" s="423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423"/>
      <c r="K968" s="423"/>
      <c r="L968" s="423"/>
      <c r="M968" s="423"/>
      <c r="N968" s="423"/>
      <c r="O968" s="423"/>
      <c r="P968" s="423"/>
      <c r="Q968" s="423"/>
      <c r="R968" s="423"/>
      <c r="S968" s="423"/>
      <c r="T968" s="423"/>
      <c r="U968" s="423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423"/>
      <c r="K969" s="423"/>
      <c r="L969" s="423"/>
      <c r="M969" s="423"/>
      <c r="N969" s="423"/>
      <c r="O969" s="423"/>
      <c r="P969" s="423"/>
      <c r="Q969" s="423"/>
      <c r="R969" s="423"/>
      <c r="S969" s="423"/>
      <c r="T969" s="423"/>
      <c r="U969" s="423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423"/>
      <c r="K970" s="423"/>
      <c r="L970" s="423"/>
      <c r="M970" s="423"/>
      <c r="N970" s="423"/>
      <c r="O970" s="423"/>
      <c r="P970" s="423"/>
      <c r="Q970" s="423"/>
      <c r="R970" s="423"/>
      <c r="S970" s="423"/>
      <c r="T970" s="423"/>
      <c r="U970" s="423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423"/>
      <c r="K971" s="423"/>
      <c r="L971" s="423"/>
      <c r="M971" s="423"/>
      <c r="N971" s="423"/>
      <c r="O971" s="423"/>
      <c r="P971" s="423"/>
      <c r="Q971" s="423"/>
      <c r="R971" s="423"/>
      <c r="S971" s="423"/>
      <c r="T971" s="423"/>
      <c r="U971" s="423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423"/>
      <c r="K972" s="423"/>
      <c r="L972" s="423"/>
      <c r="M972" s="423"/>
      <c r="N972" s="423"/>
      <c r="O972" s="423"/>
      <c r="P972" s="423"/>
      <c r="Q972" s="423"/>
      <c r="R972" s="423"/>
      <c r="S972" s="423"/>
      <c r="T972" s="423"/>
      <c r="U972" s="423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423"/>
      <c r="K973" s="423"/>
      <c r="L973" s="423"/>
      <c r="M973" s="423"/>
      <c r="N973" s="423"/>
      <c r="O973" s="423"/>
      <c r="P973" s="423"/>
      <c r="Q973" s="423"/>
      <c r="R973" s="423"/>
      <c r="S973" s="423"/>
      <c r="T973" s="423"/>
      <c r="U973" s="423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423"/>
      <c r="K974" s="423"/>
      <c r="L974" s="423"/>
      <c r="M974" s="423"/>
      <c r="N974" s="423"/>
      <c r="O974" s="423"/>
      <c r="P974" s="423"/>
      <c r="Q974" s="423"/>
      <c r="R974" s="423"/>
      <c r="S974" s="423"/>
      <c r="T974" s="423"/>
      <c r="U974" s="423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423"/>
      <c r="K975" s="423"/>
      <c r="L975" s="423"/>
      <c r="M975" s="423"/>
      <c r="N975" s="423"/>
      <c r="O975" s="423"/>
      <c r="P975" s="423"/>
      <c r="Q975" s="423"/>
      <c r="R975" s="423"/>
      <c r="S975" s="423"/>
      <c r="T975" s="423"/>
      <c r="U975" s="423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423"/>
      <c r="K976" s="423"/>
      <c r="L976" s="423"/>
      <c r="M976" s="423"/>
      <c r="N976" s="423"/>
      <c r="O976" s="423"/>
      <c r="P976" s="423"/>
      <c r="Q976" s="423"/>
      <c r="R976" s="423"/>
      <c r="S976" s="423"/>
      <c r="T976" s="423"/>
      <c r="U976" s="423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423"/>
      <c r="K977" s="423"/>
      <c r="L977" s="423"/>
      <c r="M977" s="423"/>
      <c r="N977" s="423"/>
      <c r="O977" s="423"/>
      <c r="P977" s="423"/>
      <c r="Q977" s="423"/>
      <c r="R977" s="423"/>
      <c r="S977" s="423"/>
      <c r="T977" s="423"/>
      <c r="U977" s="423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423"/>
      <c r="K978" s="423"/>
      <c r="L978" s="423"/>
      <c r="M978" s="423"/>
      <c r="N978" s="423"/>
      <c r="O978" s="423"/>
      <c r="P978" s="423"/>
      <c r="Q978" s="423"/>
      <c r="R978" s="423"/>
      <c r="S978" s="423"/>
      <c r="T978" s="423"/>
      <c r="U978" s="423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423"/>
      <c r="K979" s="423"/>
      <c r="L979" s="423"/>
      <c r="M979" s="423"/>
      <c r="N979" s="423"/>
      <c r="O979" s="423"/>
      <c r="P979" s="423"/>
      <c r="Q979" s="423"/>
      <c r="R979" s="423"/>
      <c r="S979" s="423"/>
      <c r="T979" s="423"/>
      <c r="U979" s="423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423"/>
      <c r="K980" s="423"/>
      <c r="L980" s="423"/>
      <c r="M980" s="423"/>
      <c r="N980" s="423"/>
      <c r="O980" s="423"/>
      <c r="P980" s="423"/>
      <c r="Q980" s="423"/>
      <c r="R980" s="423"/>
      <c r="S980" s="423"/>
      <c r="T980" s="423"/>
      <c r="U980" s="423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423"/>
      <c r="K981" s="423"/>
      <c r="L981" s="423"/>
      <c r="M981" s="423"/>
      <c r="N981" s="423"/>
      <c r="O981" s="423"/>
      <c r="P981" s="423"/>
      <c r="Q981" s="423"/>
      <c r="R981" s="423"/>
      <c r="S981" s="423"/>
      <c r="T981" s="423"/>
      <c r="U981" s="423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423"/>
      <c r="K982" s="423"/>
      <c r="L982" s="423"/>
      <c r="M982" s="423"/>
      <c r="N982" s="423"/>
      <c r="O982" s="423"/>
      <c r="P982" s="423"/>
      <c r="Q982" s="423"/>
      <c r="R982" s="423"/>
      <c r="S982" s="423"/>
      <c r="T982" s="423"/>
      <c r="U982" s="423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423"/>
      <c r="K983" s="423"/>
      <c r="L983" s="423"/>
      <c r="M983" s="423"/>
      <c r="N983" s="423"/>
      <c r="O983" s="423"/>
      <c r="P983" s="423"/>
      <c r="Q983" s="423"/>
      <c r="R983" s="423"/>
      <c r="S983" s="423"/>
      <c r="T983" s="423"/>
      <c r="U983" s="423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423"/>
      <c r="K984" s="423"/>
      <c r="L984" s="423"/>
      <c r="M984" s="423"/>
      <c r="N984" s="423"/>
      <c r="O984" s="423"/>
      <c r="P984" s="423"/>
      <c r="Q984" s="423"/>
      <c r="R984" s="423"/>
      <c r="S984" s="423"/>
      <c r="T984" s="423"/>
      <c r="U984" s="423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423"/>
      <c r="K985" s="423"/>
      <c r="L985" s="423"/>
      <c r="M985" s="423"/>
      <c r="N985" s="423"/>
      <c r="O985" s="423"/>
      <c r="P985" s="423"/>
      <c r="Q985" s="423"/>
      <c r="R985" s="423"/>
      <c r="S985" s="423"/>
      <c r="T985" s="423"/>
      <c r="U985" s="423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423"/>
      <c r="K986" s="423"/>
      <c r="L986" s="423"/>
      <c r="M986" s="423"/>
      <c r="N986" s="423"/>
      <c r="O986" s="423"/>
      <c r="P986" s="423"/>
      <c r="Q986" s="423"/>
      <c r="R986" s="423"/>
      <c r="S986" s="423"/>
      <c r="T986" s="423"/>
      <c r="U986" s="423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423"/>
      <c r="K987" s="423"/>
      <c r="L987" s="423"/>
      <c r="M987" s="423"/>
      <c r="N987" s="423"/>
      <c r="O987" s="423"/>
      <c r="P987" s="423"/>
      <c r="Q987" s="423"/>
      <c r="R987" s="423"/>
      <c r="S987" s="423"/>
      <c r="T987" s="423"/>
      <c r="U987" s="423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423"/>
      <c r="K988" s="423"/>
      <c r="L988" s="423"/>
      <c r="M988" s="423"/>
      <c r="N988" s="423"/>
      <c r="O988" s="423"/>
      <c r="P988" s="423"/>
      <c r="Q988" s="423"/>
      <c r="R988" s="423"/>
      <c r="S988" s="423"/>
      <c r="T988" s="423"/>
      <c r="U988" s="423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423"/>
      <c r="K989" s="423"/>
      <c r="L989" s="423"/>
      <c r="M989" s="423"/>
      <c r="N989" s="423"/>
      <c r="O989" s="423"/>
      <c r="P989" s="423"/>
      <c r="Q989" s="423"/>
      <c r="R989" s="423"/>
      <c r="S989" s="423"/>
      <c r="T989" s="423"/>
      <c r="U989" s="423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423"/>
      <c r="K990" s="423"/>
      <c r="L990" s="423"/>
      <c r="M990" s="423"/>
      <c r="N990" s="423"/>
      <c r="O990" s="423"/>
      <c r="P990" s="423"/>
      <c r="Q990" s="423"/>
      <c r="R990" s="423"/>
      <c r="S990" s="423"/>
      <c r="T990" s="423"/>
      <c r="U990" s="423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423"/>
      <c r="K991" s="423"/>
      <c r="L991" s="423"/>
      <c r="M991" s="423"/>
      <c r="N991" s="423"/>
      <c r="O991" s="423"/>
      <c r="P991" s="423"/>
      <c r="Q991" s="423"/>
      <c r="R991" s="423"/>
      <c r="S991" s="423"/>
      <c r="T991" s="423"/>
      <c r="U991" s="423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423"/>
      <c r="K992" s="423"/>
      <c r="L992" s="423"/>
      <c r="M992" s="423"/>
      <c r="N992" s="423"/>
      <c r="O992" s="423"/>
      <c r="P992" s="423"/>
      <c r="Q992" s="423"/>
      <c r="R992" s="423"/>
      <c r="S992" s="423"/>
      <c r="T992" s="423"/>
      <c r="U992" s="423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423"/>
      <c r="K993" s="423"/>
      <c r="L993" s="423"/>
      <c r="M993" s="423"/>
      <c r="N993" s="423"/>
      <c r="O993" s="423"/>
      <c r="P993" s="423"/>
      <c r="Q993" s="423"/>
      <c r="R993" s="423"/>
      <c r="S993" s="423"/>
      <c r="T993" s="423"/>
      <c r="U993" s="423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423"/>
      <c r="K994" s="423"/>
      <c r="L994" s="423"/>
      <c r="M994" s="423"/>
      <c r="N994" s="423"/>
      <c r="O994" s="423"/>
      <c r="P994" s="423"/>
      <c r="Q994" s="423"/>
      <c r="R994" s="423"/>
      <c r="S994" s="423"/>
      <c r="T994" s="423"/>
      <c r="U994" s="423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423"/>
      <c r="K995" s="423"/>
      <c r="L995" s="423"/>
      <c r="M995" s="423"/>
      <c r="N995" s="423"/>
      <c r="O995" s="423"/>
      <c r="P995" s="423"/>
      <c r="Q995" s="423"/>
      <c r="R995" s="423"/>
      <c r="S995" s="423"/>
      <c r="T995" s="423"/>
      <c r="U995" s="423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423"/>
      <c r="K996" s="423"/>
      <c r="L996" s="423"/>
      <c r="M996" s="423"/>
      <c r="N996" s="423"/>
      <c r="O996" s="423"/>
      <c r="P996" s="423"/>
      <c r="Q996" s="423"/>
      <c r="R996" s="423"/>
      <c r="S996" s="423"/>
      <c r="T996" s="423"/>
      <c r="U996" s="423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423"/>
      <c r="K997" s="423"/>
      <c r="L997" s="423"/>
      <c r="M997" s="423"/>
      <c r="N997" s="423"/>
      <c r="O997" s="423"/>
      <c r="P997" s="423"/>
      <c r="Q997" s="423"/>
      <c r="R997" s="423"/>
      <c r="S997" s="423"/>
      <c r="T997" s="423"/>
      <c r="U997" s="423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423"/>
      <c r="K998" s="423"/>
      <c r="L998" s="423"/>
      <c r="M998" s="423"/>
      <c r="N998" s="423"/>
      <c r="O998" s="423"/>
      <c r="P998" s="423"/>
      <c r="Q998" s="423"/>
      <c r="R998" s="423"/>
      <c r="S998" s="423"/>
      <c r="T998" s="423"/>
      <c r="U998" s="423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423"/>
      <c r="K999" s="423"/>
      <c r="L999" s="423"/>
      <c r="M999" s="423"/>
      <c r="N999" s="423"/>
      <c r="O999" s="423"/>
      <c r="P999" s="423"/>
      <c r="Q999" s="423"/>
      <c r="R999" s="423"/>
      <c r="S999" s="423"/>
      <c r="T999" s="423"/>
      <c r="U999" s="423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423"/>
      <c r="K1000" s="423"/>
      <c r="L1000" s="423"/>
      <c r="M1000" s="423"/>
      <c r="N1000" s="423"/>
      <c r="O1000" s="423"/>
      <c r="P1000" s="423"/>
      <c r="Q1000" s="423"/>
      <c r="R1000" s="423"/>
      <c r="S1000" s="423"/>
      <c r="T1000" s="423"/>
      <c r="U1000" s="423"/>
      <c r="V1000" s="148"/>
      <c r="W1000" s="148"/>
      <c r="X1000" s="148"/>
      <c r="Y1000" s="148"/>
      <c r="Z1000" s="148"/>
    </row>
    <row r="1001" spans="1:26" ht="15" customHeight="1" x14ac:dyDescent="0.25">
      <c r="K1001" s="423"/>
      <c r="L1001" s="423"/>
      <c r="M1001" s="423"/>
      <c r="N1001" s="423"/>
      <c r="O1001" s="423"/>
      <c r="P1001" s="423"/>
      <c r="Q1001" s="423"/>
      <c r="R1001" s="423"/>
      <c r="S1001" s="423"/>
      <c r="T1001" s="423"/>
    </row>
    <row r="1002" spans="1:26" ht="15" customHeight="1" x14ac:dyDescent="0.25">
      <c r="K1002" s="423"/>
      <c r="L1002" s="423"/>
      <c r="M1002" s="423"/>
      <c r="N1002" s="423"/>
      <c r="O1002" s="423"/>
      <c r="P1002" s="423"/>
      <c r="Q1002" s="423"/>
      <c r="R1002" s="423"/>
      <c r="S1002" s="423"/>
      <c r="T1002" s="423"/>
    </row>
    <row r="1003" spans="1:26" ht="15" customHeight="1" x14ac:dyDescent="0.25">
      <c r="K1003" s="423"/>
      <c r="L1003" s="423"/>
      <c r="M1003" s="423"/>
      <c r="N1003" s="423"/>
      <c r="O1003" s="423"/>
      <c r="P1003" s="423"/>
      <c r="Q1003" s="423"/>
      <c r="R1003" s="423"/>
      <c r="S1003" s="423"/>
      <c r="T1003" s="423"/>
    </row>
  </sheetData>
  <mergeCells count="18">
    <mergeCell ref="L35:M35"/>
    <mergeCell ref="A1:AB8"/>
    <mergeCell ref="A9:C45"/>
    <mergeCell ref="K13:T14"/>
    <mergeCell ref="L16:N16"/>
    <mergeCell ref="P16:S16"/>
    <mergeCell ref="L18:N18"/>
    <mergeCell ref="P18:S18"/>
    <mergeCell ref="L22:N22"/>
    <mergeCell ref="P22:S22"/>
    <mergeCell ref="L24:N24"/>
    <mergeCell ref="L20:N20"/>
    <mergeCell ref="P20:S20"/>
    <mergeCell ref="P24:S24"/>
    <mergeCell ref="L27:M27"/>
    <mergeCell ref="L29:M29"/>
    <mergeCell ref="L31:M31"/>
    <mergeCell ref="L33:M33"/>
  </mergeCells>
  <pageMargins left="0.511811024" right="0.511811024" top="0.78740157499999996" bottom="0.78740157499999996" header="0" footer="0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79846C-5AF9-4EE0-A6DF-3AAA15E15E5C}">
          <x14:formula1>
            <xm:f>OFFSET('Banco de Dados'!$U$4,0,0,COUNTA('Banco de Dados'!$U$4:$U$508),1)</xm:f>
          </x14:formula1>
          <xm:sqref>P16:S16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3DC4-6BE3-4025-B872-2AD2CAD2514E}">
  <sheetPr codeName="Planilha33"/>
  <dimension ref="A1:AG1000"/>
  <sheetViews>
    <sheetView showGridLines="0" zoomScale="70" zoomScaleNormal="70" workbookViewId="0">
      <selection sqref="A1:X8"/>
    </sheetView>
  </sheetViews>
  <sheetFormatPr defaultColWidth="14.42578125" defaultRowHeight="15" customHeight="1" x14ac:dyDescent="0.25"/>
  <cols>
    <col min="1" max="9" width="9.140625" customWidth="1"/>
    <col min="10" max="10" width="9.140625" style="406" customWidth="1"/>
    <col min="11" max="11" width="4.140625" style="406" customWidth="1"/>
    <col min="12" max="12" width="2.85546875" style="433" customWidth="1"/>
    <col min="13" max="13" width="22.5703125" style="406" customWidth="1"/>
    <col min="14" max="14" width="9.140625" style="406" customWidth="1"/>
    <col min="15" max="15" width="17" style="396" customWidth="1"/>
    <col min="16" max="16" width="2.7109375" style="396" customWidth="1"/>
    <col min="17" max="17" width="2.85546875" style="406" customWidth="1"/>
    <col min="18" max="18" width="22.42578125" customWidth="1"/>
    <col min="19" max="19" width="2.85546875" customWidth="1"/>
    <col min="20" max="20" width="10.5703125" customWidth="1"/>
    <col min="21" max="21" width="2.85546875" customWidth="1"/>
    <col min="22" max="22" width="21" customWidth="1"/>
    <col min="23" max="23" width="9.140625" customWidth="1"/>
    <col min="24" max="24" width="49.7109375" customWidth="1"/>
    <col min="25" max="25" width="16.28515625" customWidth="1"/>
    <col min="29" max="29" width="4.28515625" customWidth="1"/>
    <col min="30" max="30" width="5.28515625" customWidth="1"/>
    <col min="31" max="31" width="4.42578125" customWidth="1"/>
  </cols>
  <sheetData>
    <row r="1" spans="1:27" ht="15.75" customHeight="1" x14ac:dyDescent="0.25">
      <c r="A1" s="466" t="s">
        <v>449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750"/>
      <c r="P1" s="750"/>
      <c r="Q1" s="466"/>
      <c r="R1" s="466"/>
      <c r="S1" s="466"/>
      <c r="T1" s="466"/>
      <c r="U1" s="466"/>
      <c r="V1" s="466"/>
      <c r="W1" s="466"/>
      <c r="X1" s="466"/>
      <c r="Y1" s="1"/>
      <c r="Z1" s="1"/>
    </row>
    <row r="2" spans="1:27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750"/>
      <c r="P2" s="750"/>
      <c r="Q2" s="466"/>
      <c r="R2" s="466"/>
      <c r="S2" s="466"/>
      <c r="T2" s="466"/>
      <c r="U2" s="466"/>
      <c r="V2" s="466"/>
      <c r="W2" s="466"/>
      <c r="X2" s="466"/>
      <c r="Y2" s="1"/>
      <c r="Z2" s="1"/>
    </row>
    <row r="3" spans="1:27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750"/>
      <c r="P3" s="750"/>
      <c r="Q3" s="466"/>
      <c r="R3" s="466"/>
      <c r="S3" s="466"/>
      <c r="T3" s="466"/>
      <c r="U3" s="466"/>
      <c r="V3" s="466"/>
      <c r="W3" s="466"/>
      <c r="X3" s="466"/>
      <c r="Y3" s="1"/>
      <c r="Z3" s="1"/>
    </row>
    <row r="4" spans="1:27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750"/>
      <c r="P4" s="750"/>
      <c r="Q4" s="466"/>
      <c r="R4" s="466"/>
      <c r="S4" s="466"/>
      <c r="T4" s="466"/>
      <c r="U4" s="466"/>
      <c r="V4" s="466"/>
      <c r="W4" s="466"/>
      <c r="X4" s="466"/>
      <c r="Y4" s="1"/>
      <c r="Z4" s="1"/>
    </row>
    <row r="5" spans="1:27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750"/>
      <c r="P5" s="750"/>
      <c r="Q5" s="466"/>
      <c r="R5" s="466"/>
      <c r="S5" s="466"/>
      <c r="T5" s="466"/>
      <c r="U5" s="466"/>
      <c r="V5" s="466"/>
      <c r="W5" s="466"/>
      <c r="X5" s="466"/>
      <c r="Y5" s="1"/>
      <c r="Z5" s="1"/>
    </row>
    <row r="6" spans="1:27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750"/>
      <c r="P6" s="750"/>
      <c r="Q6" s="466"/>
      <c r="R6" s="466"/>
      <c r="S6" s="466"/>
      <c r="T6" s="466"/>
      <c r="U6" s="466"/>
      <c r="V6" s="466"/>
      <c r="W6" s="466"/>
      <c r="X6" s="466"/>
      <c r="Y6" s="1"/>
      <c r="Z6" s="1"/>
    </row>
    <row r="7" spans="1:27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750"/>
      <c r="P7" s="750"/>
      <c r="Q7" s="466"/>
      <c r="R7" s="466"/>
      <c r="S7" s="466"/>
      <c r="T7" s="466"/>
      <c r="U7" s="466"/>
      <c r="V7" s="466"/>
      <c r="W7" s="466"/>
      <c r="X7" s="466"/>
      <c r="Y7" s="1"/>
      <c r="Z7" s="1"/>
    </row>
    <row r="8" spans="1:27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750"/>
      <c r="P8" s="750"/>
      <c r="Q8" s="466"/>
      <c r="R8" s="466"/>
      <c r="S8" s="466"/>
      <c r="T8" s="466"/>
      <c r="U8" s="466"/>
      <c r="V8" s="466"/>
      <c r="W8" s="466"/>
      <c r="X8" s="466"/>
      <c r="Y8" s="1"/>
      <c r="Z8" s="1"/>
    </row>
    <row r="9" spans="1:27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97"/>
      <c r="K9" s="397"/>
      <c r="L9" s="425"/>
      <c r="M9" s="397"/>
      <c r="N9" s="397"/>
      <c r="O9" s="393"/>
      <c r="P9" s="393"/>
      <c r="Q9" s="397"/>
      <c r="R9" s="148"/>
      <c r="S9" s="148"/>
      <c r="T9" s="148"/>
      <c r="U9" s="148"/>
      <c r="V9" s="148"/>
      <c r="W9" s="1"/>
      <c r="X9" s="1"/>
      <c r="Y9" s="1"/>
      <c r="Z9" s="1"/>
    </row>
    <row r="10" spans="1:27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6"/>
      <c r="K10" s="386"/>
      <c r="L10" s="426"/>
      <c r="M10" s="386"/>
      <c r="N10" s="386"/>
      <c r="O10" s="393"/>
      <c r="P10" s="393"/>
      <c r="Q10" s="397"/>
      <c r="R10" s="148"/>
      <c r="S10" s="148"/>
      <c r="T10" s="148"/>
      <c r="U10" s="148"/>
      <c r="V10" s="148"/>
      <c r="W10" s="1"/>
      <c r="X10" s="1"/>
      <c r="Y10" s="1"/>
      <c r="Z10" s="1"/>
    </row>
    <row r="11" spans="1:27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400"/>
      <c r="K11" s="400"/>
      <c r="L11" s="426"/>
      <c r="M11" s="400"/>
      <c r="N11" s="400"/>
      <c r="O11" s="393"/>
      <c r="P11" s="393"/>
      <c r="Q11" s="397"/>
      <c r="R11" s="148"/>
      <c r="S11" s="148"/>
      <c r="T11" s="148"/>
      <c r="U11" s="148"/>
      <c r="V11" s="148"/>
      <c r="W11" s="1"/>
      <c r="X11" s="1"/>
      <c r="Y11" s="1"/>
      <c r="Z11" s="1"/>
    </row>
    <row r="12" spans="1:27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400"/>
      <c r="K12" s="400"/>
      <c r="L12" s="400"/>
      <c r="M12" s="400"/>
      <c r="N12" s="400"/>
      <c r="O12" s="393"/>
      <c r="P12" s="393"/>
      <c r="Q12" s="397"/>
      <c r="R12" s="148"/>
      <c r="S12" s="148"/>
      <c r="T12" s="148"/>
      <c r="U12" s="148"/>
      <c r="V12" s="148"/>
      <c r="W12" s="1"/>
      <c r="X12" s="1"/>
      <c r="Y12" s="1"/>
      <c r="Z12" s="1"/>
      <c r="AA12" s="1"/>
    </row>
    <row r="13" spans="1:27" ht="15.75" customHeight="1" x14ac:dyDescent="0.25">
      <c r="A13" s="746"/>
      <c r="B13" s="746"/>
      <c r="C13" s="746"/>
      <c r="D13" s="382"/>
      <c r="E13" s="382"/>
      <c r="F13" s="382"/>
      <c r="G13" s="382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  <c r="U13" s="751"/>
      <c r="V13" s="751"/>
      <c r="W13" s="751"/>
      <c r="X13" s="1"/>
    </row>
    <row r="14" spans="1:27" ht="15.75" customHeight="1" x14ac:dyDescent="0.25">
      <c r="A14" s="746"/>
      <c r="B14" s="746"/>
      <c r="C14" s="746"/>
      <c r="D14" s="382"/>
      <c r="E14" s="382"/>
      <c r="F14" s="382"/>
      <c r="G14" s="382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  <c r="U14" s="751"/>
      <c r="V14" s="751"/>
      <c r="W14" s="751"/>
      <c r="X14" s="1"/>
      <c r="Y14" s="1"/>
    </row>
    <row r="15" spans="1:27" ht="15.75" customHeight="1" x14ac:dyDescent="0.25">
      <c r="A15" s="746"/>
      <c r="B15" s="746"/>
      <c r="C15" s="746"/>
      <c r="D15" s="382"/>
      <c r="E15" s="382"/>
      <c r="F15" s="382"/>
      <c r="G15" s="382"/>
      <c r="H15" s="401"/>
      <c r="I15" s="429"/>
      <c r="J15" s="401"/>
      <c r="K15" s="401"/>
      <c r="L15" s="394"/>
      <c r="M15" s="394"/>
      <c r="N15" s="401"/>
      <c r="O15" s="429"/>
      <c r="P15" s="403"/>
      <c r="Q15" s="403"/>
      <c r="R15" s="394"/>
      <c r="S15" s="394"/>
      <c r="T15" s="429"/>
      <c r="U15" s="394"/>
      <c r="V15" s="394"/>
      <c r="W15" s="434"/>
      <c r="X15" s="1"/>
      <c r="Y15" s="1"/>
    </row>
    <row r="16" spans="1:27" ht="15.75" customHeight="1" x14ac:dyDescent="0.25">
      <c r="A16" s="746"/>
      <c r="B16" s="746"/>
      <c r="C16" s="746"/>
      <c r="D16" s="382"/>
      <c r="E16" s="382"/>
      <c r="F16" s="382"/>
      <c r="G16" s="382"/>
      <c r="H16" s="401"/>
      <c r="I16" s="748" t="s">
        <v>440</v>
      </c>
      <c r="J16" s="748"/>
      <c r="K16" s="748"/>
      <c r="L16" s="394"/>
      <c r="M16" s="443">
        <f>MAX('Banco de Dados'!$U$4:$U$500)+1</f>
        <v>8</v>
      </c>
      <c r="N16" s="401"/>
      <c r="O16" s="748" t="s">
        <v>443</v>
      </c>
      <c r="P16" s="748"/>
      <c r="Q16" s="403"/>
      <c r="R16" s="438"/>
      <c r="S16" s="394"/>
      <c r="T16" s="431" t="s">
        <v>444</v>
      </c>
      <c r="U16" s="394"/>
      <c r="V16" s="440" t="e">
        <f>VLOOKUP(R16,'Banco de Dados'!M4:N14,2,0)</f>
        <v>#N/A</v>
      </c>
      <c r="W16" s="434"/>
      <c r="X16" s="1"/>
      <c r="Y16" s="1"/>
    </row>
    <row r="17" spans="1:28" ht="15.75" customHeight="1" x14ac:dyDescent="0.25">
      <c r="A17" s="746"/>
      <c r="B17" s="746"/>
      <c r="C17" s="746"/>
      <c r="D17" s="382"/>
      <c r="E17" s="382"/>
      <c r="F17" s="382"/>
      <c r="G17" s="382"/>
      <c r="H17" s="401"/>
      <c r="I17" s="429"/>
      <c r="J17" s="403"/>
      <c r="K17" s="403"/>
      <c r="L17" s="394"/>
      <c r="M17" s="439"/>
      <c r="N17" s="401"/>
      <c r="O17" s="429"/>
      <c r="P17" s="403"/>
      <c r="Q17" s="403"/>
      <c r="R17" s="439"/>
      <c r="S17" s="394"/>
      <c r="T17" s="429"/>
      <c r="U17" s="394"/>
      <c r="V17" s="439"/>
      <c r="W17" s="434"/>
      <c r="X17" s="1"/>
      <c r="Y17" s="1"/>
    </row>
    <row r="18" spans="1:28" ht="15.75" customHeight="1" x14ac:dyDescent="0.25">
      <c r="A18" s="746"/>
      <c r="B18" s="746"/>
      <c r="C18" s="746"/>
      <c r="D18" s="382"/>
      <c r="E18" s="382"/>
      <c r="F18" s="382"/>
      <c r="G18" s="382"/>
      <c r="H18" s="401"/>
      <c r="I18" s="748" t="s">
        <v>441</v>
      </c>
      <c r="J18" s="748"/>
      <c r="K18" s="748"/>
      <c r="L18" s="394"/>
      <c r="M18" s="768"/>
      <c r="N18" s="401"/>
      <c r="O18" s="748" t="s">
        <v>445</v>
      </c>
      <c r="P18" s="748"/>
      <c r="Q18" s="403"/>
      <c r="R18" s="438"/>
      <c r="S18" s="394"/>
      <c r="T18" s="431" t="s">
        <v>444</v>
      </c>
      <c r="U18" s="394"/>
      <c r="V18" s="440" t="e">
        <f>VLOOKUP(R18,'Banco de Dados'!M4:N14,2,0)</f>
        <v>#N/A</v>
      </c>
      <c r="W18" s="434"/>
      <c r="X18" s="1"/>
      <c r="Y18" s="1"/>
    </row>
    <row r="19" spans="1:28" ht="15.75" customHeight="1" x14ac:dyDescent="0.25">
      <c r="A19" s="746"/>
      <c r="B19" s="746"/>
      <c r="C19" s="746"/>
      <c r="D19" s="382"/>
      <c r="E19" s="382"/>
      <c r="F19" s="382"/>
      <c r="G19" s="382"/>
      <c r="H19" s="401"/>
      <c r="I19" s="429"/>
      <c r="J19" s="403"/>
      <c r="K19" s="403"/>
      <c r="L19" s="394"/>
      <c r="M19" s="439"/>
      <c r="N19" s="401"/>
      <c r="O19" s="429"/>
      <c r="P19" s="403"/>
      <c r="Q19" s="403"/>
      <c r="R19" s="439"/>
      <c r="S19" s="394"/>
      <c r="T19" s="429"/>
      <c r="U19" s="394"/>
      <c r="V19" s="439"/>
      <c r="W19" s="434"/>
      <c r="X19" s="1"/>
      <c r="Y19" s="1"/>
    </row>
    <row r="20" spans="1:28" ht="15.75" customHeight="1" x14ac:dyDescent="0.25">
      <c r="A20" s="746"/>
      <c r="B20" s="746"/>
      <c r="C20" s="746"/>
      <c r="D20" s="382"/>
      <c r="E20" s="382"/>
      <c r="F20" s="382"/>
      <c r="G20" s="382"/>
      <c r="H20" s="401"/>
      <c r="I20" s="748" t="s">
        <v>464</v>
      </c>
      <c r="J20" s="748"/>
      <c r="K20" s="748"/>
      <c r="L20" s="394"/>
      <c r="M20" s="443"/>
      <c r="N20" s="401"/>
      <c r="O20" s="748" t="s">
        <v>446</v>
      </c>
      <c r="P20" s="748"/>
      <c r="Q20" s="403"/>
      <c r="R20" s="438"/>
      <c r="S20" s="394"/>
      <c r="T20" s="431" t="s">
        <v>444</v>
      </c>
      <c r="U20" s="394"/>
      <c r="V20" s="440" t="e">
        <f>VLOOKUP(R20,'Banco de Dados'!M4:N14,2,0)</f>
        <v>#N/A</v>
      </c>
      <c r="W20" s="401"/>
      <c r="X20" s="1"/>
      <c r="Y20" s="1"/>
    </row>
    <row r="21" spans="1:28" ht="15.75" customHeight="1" x14ac:dyDescent="0.25">
      <c r="A21" s="746"/>
      <c r="B21" s="746"/>
      <c r="C21" s="746"/>
      <c r="D21" s="382"/>
      <c r="E21" s="382"/>
      <c r="F21" s="382"/>
      <c r="G21" s="382"/>
      <c r="H21" s="401"/>
      <c r="I21" s="429"/>
      <c r="J21" s="401"/>
      <c r="K21" s="401"/>
      <c r="L21" s="394"/>
      <c r="M21" s="439"/>
      <c r="N21" s="401"/>
      <c r="O21" s="429"/>
      <c r="P21" s="403"/>
      <c r="Q21" s="403"/>
      <c r="R21" s="439"/>
      <c r="S21" s="394"/>
      <c r="T21" s="429"/>
      <c r="U21" s="394"/>
      <c r="V21" s="439"/>
      <c r="W21" s="401"/>
      <c r="X21" s="1"/>
      <c r="Y21" s="1"/>
    </row>
    <row r="22" spans="1:28" ht="15.75" customHeight="1" x14ac:dyDescent="0.25">
      <c r="A22" s="746"/>
      <c r="B22" s="746"/>
      <c r="C22" s="746"/>
      <c r="D22" s="382"/>
      <c r="E22" s="382"/>
      <c r="F22" s="382"/>
      <c r="G22" s="382"/>
      <c r="H22" s="401"/>
      <c r="I22" s="748" t="s">
        <v>442</v>
      </c>
      <c r="J22" s="748"/>
      <c r="K22" s="748"/>
      <c r="L22" s="394"/>
      <c r="M22" s="443"/>
      <c r="N22" s="401"/>
      <c r="O22" s="748" t="s">
        <v>447</v>
      </c>
      <c r="P22" s="748"/>
      <c r="Q22" s="403"/>
      <c r="R22" s="438"/>
      <c r="S22" s="394"/>
      <c r="T22" s="431" t="s">
        <v>444</v>
      </c>
      <c r="U22" s="394"/>
      <c r="V22" s="440" t="e">
        <f>VLOOKUP(R22,'Banco de Dados'!M4:N14,2,0)</f>
        <v>#N/A</v>
      </c>
      <c r="W22" s="401"/>
      <c r="X22" s="1"/>
      <c r="Y22" s="1"/>
    </row>
    <row r="23" spans="1:28" ht="15.75" customHeight="1" x14ac:dyDescent="0.25">
      <c r="A23" s="746"/>
      <c r="B23" s="746"/>
      <c r="C23" s="746"/>
      <c r="D23" s="382"/>
      <c r="E23" s="382"/>
      <c r="F23" s="382"/>
      <c r="G23" s="382"/>
      <c r="H23" s="401"/>
      <c r="I23" s="429"/>
      <c r="J23" s="401"/>
      <c r="K23" s="401"/>
      <c r="L23" s="394"/>
      <c r="M23" s="439"/>
      <c r="N23" s="401"/>
      <c r="O23" s="429"/>
      <c r="P23" s="401"/>
      <c r="Q23" s="401"/>
      <c r="R23" s="439"/>
      <c r="S23" s="394"/>
      <c r="T23" s="429"/>
      <c r="U23" s="394"/>
      <c r="V23" s="439"/>
      <c r="W23" s="401"/>
      <c r="X23" s="1"/>
      <c r="Y23" s="1"/>
    </row>
    <row r="24" spans="1:28" ht="15.75" customHeight="1" x14ac:dyDescent="0.25">
      <c r="A24" s="746"/>
      <c r="B24" s="746"/>
      <c r="C24" s="746"/>
      <c r="D24" s="382"/>
      <c r="E24" s="382"/>
      <c r="F24" s="382"/>
      <c r="G24" s="382"/>
      <c r="H24" s="401"/>
      <c r="I24" s="748" t="s">
        <v>487</v>
      </c>
      <c r="J24" s="748"/>
      <c r="K24" s="748"/>
      <c r="L24" s="394"/>
      <c r="M24" s="443">
        <f>VLOOKUP(M22,'Banco de Dados'!AN4:AO478,2,0)</f>
        <v>0</v>
      </c>
      <c r="N24" s="401"/>
      <c r="O24" s="748" t="s">
        <v>448</v>
      </c>
      <c r="P24" s="748"/>
      <c r="Q24" s="401"/>
      <c r="R24" s="438"/>
      <c r="S24" s="394"/>
      <c r="T24" s="431" t="s">
        <v>444</v>
      </c>
      <c r="U24" s="394"/>
      <c r="V24" s="440" t="e">
        <f>VLOOKUP(R24,'Banco de Dados'!M4:N14,2,0)</f>
        <v>#N/A</v>
      </c>
      <c r="W24" s="401"/>
      <c r="X24" s="1"/>
      <c r="Y24" s="1"/>
    </row>
    <row r="25" spans="1:28" ht="15.75" customHeight="1" x14ac:dyDescent="0.25">
      <c r="A25" s="746"/>
      <c r="B25" s="746"/>
      <c r="C25" s="746"/>
      <c r="D25" s="382"/>
      <c r="E25" s="382"/>
      <c r="F25" s="382"/>
      <c r="G25" s="382"/>
      <c r="H25" s="401"/>
      <c r="I25" s="429"/>
      <c r="J25" s="403"/>
      <c r="K25" s="403"/>
      <c r="L25" s="394"/>
      <c r="M25" s="394"/>
      <c r="N25" s="401"/>
      <c r="O25" s="429"/>
      <c r="P25" s="401"/>
      <c r="Q25" s="401"/>
      <c r="R25" s="394"/>
      <c r="S25" s="394"/>
      <c r="T25" s="429"/>
      <c r="U25" s="394"/>
      <c r="V25" s="439"/>
      <c r="W25" s="401"/>
      <c r="X25" s="1"/>
      <c r="Y25" s="1"/>
    </row>
    <row r="26" spans="1:28" ht="15.75" customHeight="1" x14ac:dyDescent="0.25">
      <c r="A26" s="746"/>
      <c r="B26" s="746"/>
      <c r="C26" s="746"/>
      <c r="D26" s="382"/>
      <c r="E26" s="382"/>
      <c r="F26" s="382"/>
      <c r="G26" s="382"/>
      <c r="H26" s="401"/>
      <c r="I26" s="401"/>
      <c r="J26" s="401"/>
      <c r="K26" s="401"/>
      <c r="L26" s="394"/>
      <c r="M26" s="394"/>
      <c r="N26" s="401"/>
      <c r="O26" s="429"/>
      <c r="P26" s="401"/>
      <c r="Q26" s="401"/>
      <c r="R26" s="394"/>
      <c r="S26" s="394"/>
      <c r="T26" s="429"/>
      <c r="U26" s="394"/>
      <c r="V26" s="439"/>
      <c r="W26" s="401"/>
      <c r="X26" s="1"/>
      <c r="Y26" s="1"/>
    </row>
    <row r="27" spans="1:28" ht="15.75" customHeight="1" x14ac:dyDescent="0.25">
      <c r="A27" s="746"/>
      <c r="B27" s="746"/>
      <c r="C27" s="746"/>
      <c r="D27" s="1"/>
      <c r="E27" s="1"/>
      <c r="F27" s="1"/>
      <c r="G27" s="1"/>
      <c r="H27" s="401"/>
      <c r="I27" s="429"/>
      <c r="J27" s="401"/>
      <c r="K27" s="401"/>
      <c r="L27" s="394"/>
      <c r="M27" s="394"/>
      <c r="N27" s="401"/>
      <c r="O27" s="429"/>
      <c r="P27" s="401"/>
      <c r="Q27" s="401"/>
      <c r="R27" s="394"/>
      <c r="S27" s="394"/>
      <c r="T27" s="431" t="s">
        <v>384</v>
      </c>
      <c r="U27" s="394"/>
      <c r="V27" s="440" t="e">
        <f>V16+V18+V20+V22+V24</f>
        <v>#N/A</v>
      </c>
      <c r="W27" s="401"/>
      <c r="X27" s="1"/>
      <c r="Y27" s="1"/>
    </row>
    <row r="28" spans="1:28" ht="15.75" customHeight="1" x14ac:dyDescent="0.25">
      <c r="A28" s="746"/>
      <c r="B28" s="746"/>
      <c r="C28" s="746"/>
      <c r="D28" s="382"/>
      <c r="E28" s="382"/>
      <c r="F28" s="382"/>
      <c r="G28" s="382"/>
      <c r="H28" s="401"/>
      <c r="I28" s="429"/>
      <c r="J28" s="401"/>
      <c r="K28" s="401"/>
      <c r="L28" s="394"/>
      <c r="M28" s="394"/>
      <c r="N28" s="401"/>
      <c r="O28" s="429"/>
      <c r="P28" s="401"/>
      <c r="Q28" s="401"/>
      <c r="R28" s="394"/>
      <c r="S28" s="394"/>
      <c r="T28" s="429"/>
      <c r="U28" s="394"/>
      <c r="V28" s="394"/>
      <c r="W28" s="401"/>
      <c r="X28" s="1"/>
      <c r="Y28" s="1"/>
    </row>
    <row r="29" spans="1:28" ht="15.75" customHeight="1" x14ac:dyDescent="0.25">
      <c r="A29" s="746"/>
      <c r="B29" s="746"/>
      <c r="C29" s="746"/>
      <c r="D29" s="382"/>
      <c r="E29" s="382"/>
      <c r="F29" s="382"/>
      <c r="G29" s="382"/>
      <c r="H29" s="401"/>
      <c r="I29" s="429"/>
      <c r="J29" s="401"/>
      <c r="K29" s="401"/>
      <c r="L29" s="394"/>
      <c r="M29" s="394"/>
      <c r="N29" s="401"/>
      <c r="O29" s="429"/>
      <c r="P29" s="401"/>
      <c r="Q29" s="401"/>
      <c r="R29" s="394"/>
      <c r="S29" s="394"/>
      <c r="T29" s="388"/>
      <c r="U29" s="388"/>
      <c r="V29" s="20"/>
      <c r="W29" s="401"/>
      <c r="X29" s="1"/>
      <c r="Y29" s="1"/>
    </row>
    <row r="30" spans="1:28" ht="15.75" customHeight="1" x14ac:dyDescent="0.25">
      <c r="A30" s="746"/>
      <c r="B30" s="746"/>
      <c r="C30" s="746"/>
      <c r="D30" s="382"/>
      <c r="E30" s="382"/>
      <c r="F30" s="382"/>
      <c r="G30" s="382"/>
      <c r="H30" s="401"/>
      <c r="I30" s="429"/>
      <c r="J30" s="401"/>
      <c r="K30" s="401"/>
      <c r="L30" s="394"/>
      <c r="M30" s="394"/>
      <c r="N30" s="434"/>
      <c r="O30" s="390"/>
      <c r="P30" s="390"/>
      <c r="Q30" s="388"/>
      <c r="R30" s="388"/>
      <c r="S30" s="388"/>
      <c r="T30" s="388"/>
      <c r="U30" s="388"/>
      <c r="V30" s="20"/>
      <c r="W30" s="20"/>
      <c r="X30" s="1"/>
      <c r="Y30" s="1"/>
    </row>
    <row r="31" spans="1:28" ht="15.75" customHeight="1" x14ac:dyDescent="0.25">
      <c r="A31" s="746"/>
      <c r="B31" s="746"/>
      <c r="C31" s="746"/>
      <c r="D31" s="148"/>
      <c r="E31" s="148"/>
      <c r="F31" s="148"/>
      <c r="G31" s="148"/>
      <c r="H31" s="401"/>
      <c r="I31" s="429"/>
      <c r="J31" s="401"/>
      <c r="K31" s="401"/>
      <c r="L31" s="394"/>
      <c r="M31" s="394"/>
      <c r="N31" s="401"/>
      <c r="O31" s="388"/>
      <c r="P31" s="388"/>
      <c r="Q31" s="388"/>
      <c r="R31" s="388"/>
      <c r="S31" s="388"/>
      <c r="T31" s="388"/>
      <c r="U31" s="388"/>
      <c r="V31" s="20"/>
      <c r="W31" s="20"/>
      <c r="X31" s="1"/>
      <c r="Y31" s="1"/>
    </row>
    <row r="32" spans="1:28" ht="15.75" customHeight="1" x14ac:dyDescent="0.25">
      <c r="A32" s="746"/>
      <c r="B32" s="746"/>
      <c r="C32" s="746"/>
      <c r="D32" s="148"/>
      <c r="E32" s="148"/>
      <c r="F32" s="148"/>
      <c r="G32" s="148"/>
      <c r="H32" s="148"/>
      <c r="I32" s="148"/>
      <c r="J32" s="404"/>
      <c r="K32" s="404"/>
      <c r="L32" s="432"/>
      <c r="M32" s="404"/>
      <c r="N32" s="404"/>
      <c r="O32" s="395"/>
      <c r="P32" s="395"/>
      <c r="Q32" s="404"/>
      <c r="R32" s="148"/>
      <c r="S32" s="148"/>
      <c r="T32" s="148"/>
      <c r="U32" s="148"/>
      <c r="V32" s="148"/>
      <c r="W32" s="148"/>
      <c r="X32" s="148"/>
      <c r="Y32" s="1"/>
      <c r="Z32" s="1"/>
      <c r="AA32" s="1"/>
      <c r="AB32" s="1"/>
    </row>
    <row r="33" spans="1:28" ht="15.75" customHeight="1" x14ac:dyDescent="0.25">
      <c r="A33" s="746"/>
      <c r="B33" s="746"/>
      <c r="C33" s="746"/>
      <c r="D33" s="148"/>
      <c r="E33" s="148"/>
      <c r="F33" s="148"/>
      <c r="G33" s="148"/>
      <c r="H33" s="148"/>
      <c r="I33" s="148"/>
      <c r="J33" s="404"/>
      <c r="K33" s="404"/>
      <c r="L33" s="432"/>
      <c r="M33" s="404"/>
      <c r="N33" s="404"/>
      <c r="O33" s="395"/>
      <c r="P33" s="395"/>
      <c r="Q33" s="404"/>
      <c r="R33" s="148"/>
      <c r="S33" s="148"/>
      <c r="T33" s="148"/>
      <c r="U33" s="148"/>
      <c r="V33" s="148"/>
      <c r="W33" s="148"/>
      <c r="X33" s="148"/>
      <c r="Y33" s="1"/>
      <c r="Z33" s="1"/>
      <c r="AA33" s="1"/>
      <c r="AB33" s="1"/>
    </row>
    <row r="34" spans="1:28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404"/>
      <c r="K34" s="404"/>
      <c r="L34" s="432"/>
      <c r="M34" s="404"/>
      <c r="N34" s="404"/>
      <c r="O34" s="395"/>
      <c r="P34" s="395"/>
      <c r="Q34" s="404"/>
      <c r="R34" s="148"/>
      <c r="S34" s="148"/>
      <c r="T34" s="148"/>
      <c r="U34" s="148"/>
      <c r="V34" s="148"/>
      <c r="W34" s="148"/>
      <c r="X34" s="148"/>
      <c r="Y34" s="1"/>
      <c r="Z34" s="1"/>
      <c r="AA34" s="1"/>
      <c r="AB34" s="1"/>
    </row>
    <row r="35" spans="1:28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404"/>
      <c r="K35" s="404"/>
      <c r="L35" s="432"/>
      <c r="M35" s="404"/>
      <c r="N35" s="404"/>
      <c r="O35" s="395"/>
      <c r="P35" s="395"/>
      <c r="Q35" s="404"/>
      <c r="R35" s="148"/>
      <c r="S35" s="148"/>
      <c r="T35" s="148"/>
      <c r="U35" s="148"/>
      <c r="V35" s="148"/>
      <c r="W35" s="148"/>
      <c r="X35" s="148"/>
      <c r="Y35" s="1"/>
      <c r="AA35" s="1"/>
      <c r="AB35" s="1"/>
    </row>
    <row r="36" spans="1:28" ht="15.75" customHeight="1" x14ac:dyDescent="0.25">
      <c r="A36" s="746"/>
      <c r="B36" s="746"/>
      <c r="C36" s="746"/>
      <c r="D36" s="148"/>
      <c r="E36" s="148"/>
      <c r="F36" s="148"/>
      <c r="G36" s="148"/>
      <c r="H36" s="148"/>
      <c r="I36" s="148"/>
      <c r="J36" s="404"/>
      <c r="K36" s="404"/>
      <c r="L36" s="432"/>
      <c r="M36" s="404"/>
      <c r="N36" s="404"/>
      <c r="O36" s="395"/>
      <c r="P36" s="395"/>
      <c r="Q36" s="404"/>
      <c r="R36" s="148"/>
      <c r="S36" s="148"/>
      <c r="T36" s="148"/>
      <c r="U36" s="148"/>
      <c r="V36" s="148"/>
      <c r="W36" s="148"/>
      <c r="X36" s="148"/>
      <c r="Y36" s="1"/>
      <c r="Z36" s="1"/>
      <c r="AA36" s="1"/>
      <c r="AB36" s="1"/>
    </row>
    <row r="37" spans="1:28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404"/>
      <c r="K37" s="404"/>
      <c r="L37" s="432"/>
      <c r="M37" s="404"/>
      <c r="N37" s="404"/>
      <c r="O37" s="395"/>
      <c r="P37" s="395"/>
      <c r="Q37" s="404"/>
      <c r="R37" s="148"/>
      <c r="S37" s="148"/>
      <c r="T37" s="148"/>
      <c r="U37" s="148"/>
      <c r="V37" s="148"/>
      <c r="W37" s="148"/>
      <c r="X37" s="148"/>
      <c r="Y37" s="1"/>
      <c r="Z37" s="1"/>
      <c r="AA37" s="1"/>
      <c r="AB37" s="1"/>
    </row>
    <row r="38" spans="1:28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404"/>
      <c r="K38" s="404"/>
      <c r="L38" s="432"/>
      <c r="M38" s="404"/>
      <c r="N38" s="404"/>
      <c r="O38" s="395"/>
      <c r="P38" s="395"/>
      <c r="Q38" s="404"/>
      <c r="R38" s="148"/>
      <c r="S38" s="148"/>
      <c r="T38" s="148"/>
      <c r="U38" s="148"/>
      <c r="V38" s="148"/>
      <c r="W38" s="148"/>
      <c r="X38" s="148"/>
      <c r="Y38" s="1"/>
      <c r="Z38" s="1"/>
      <c r="AA38" s="1"/>
      <c r="AB38" s="1"/>
    </row>
    <row r="39" spans="1:28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404"/>
      <c r="K39" s="404"/>
      <c r="L39" s="432"/>
      <c r="M39" s="404"/>
      <c r="N39" s="404"/>
      <c r="O39" s="395"/>
      <c r="P39" s="395"/>
      <c r="Q39" s="404"/>
      <c r="R39" s="148"/>
      <c r="S39" s="148"/>
      <c r="T39" s="148"/>
      <c r="U39" s="148"/>
      <c r="V39" s="148"/>
      <c r="W39" s="1"/>
      <c r="X39" s="1"/>
      <c r="Y39" s="1"/>
      <c r="Z39" s="1"/>
      <c r="AA39" s="1"/>
      <c r="AB39" s="1"/>
    </row>
    <row r="40" spans="1:28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404"/>
      <c r="K40" s="404"/>
      <c r="L40" s="432"/>
      <c r="M40" s="404"/>
      <c r="N40" s="404"/>
      <c r="O40" s="395"/>
      <c r="P40" s="395"/>
      <c r="Q40" s="404"/>
      <c r="R40" s="148"/>
      <c r="S40" s="148"/>
      <c r="T40" s="148"/>
      <c r="U40" s="148"/>
      <c r="V40" s="148"/>
      <c r="W40" s="1"/>
      <c r="X40" s="1"/>
      <c r="Y40" s="1"/>
      <c r="Z40" s="1"/>
    </row>
    <row r="41" spans="1:28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404"/>
      <c r="K41" s="404"/>
      <c r="L41" s="432"/>
      <c r="M41" s="404"/>
      <c r="N41" s="404"/>
      <c r="O41" s="395"/>
      <c r="P41" s="395"/>
      <c r="Q41" s="404"/>
      <c r="R41" s="148"/>
      <c r="S41" s="148"/>
      <c r="T41" s="148"/>
      <c r="U41" s="148"/>
      <c r="V41" s="148"/>
      <c r="W41" s="1"/>
      <c r="X41" s="1"/>
      <c r="Y41" s="1"/>
      <c r="Z41" s="1"/>
    </row>
    <row r="42" spans="1:28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404"/>
      <c r="K42" s="404"/>
      <c r="L42" s="432"/>
      <c r="M42" s="404"/>
      <c r="N42" s="404"/>
      <c r="O42" s="395"/>
      <c r="P42" s="395"/>
      <c r="Q42" s="404"/>
      <c r="R42" s="148"/>
      <c r="S42" s="148"/>
      <c r="T42" s="148"/>
      <c r="U42" s="148"/>
      <c r="V42" s="148"/>
      <c r="W42" s="1"/>
      <c r="X42" s="1"/>
      <c r="Y42" s="1"/>
      <c r="Z42" s="1"/>
    </row>
    <row r="43" spans="1:28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404"/>
      <c r="K43" s="404"/>
      <c r="L43" s="432"/>
      <c r="M43" s="404"/>
      <c r="N43" s="404"/>
      <c r="O43" s="395"/>
      <c r="P43" s="395"/>
      <c r="Q43" s="404"/>
      <c r="R43" s="148"/>
      <c r="S43" s="148"/>
      <c r="T43" s="148"/>
      <c r="U43" s="148"/>
      <c r="V43" s="148"/>
      <c r="W43" s="1"/>
      <c r="X43" s="1"/>
      <c r="Y43" s="1"/>
      <c r="Z43" s="1"/>
    </row>
    <row r="44" spans="1:28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404"/>
      <c r="K44" s="404"/>
      <c r="L44" s="432"/>
      <c r="M44" s="404"/>
      <c r="N44" s="404"/>
      <c r="O44" s="395"/>
      <c r="P44" s="395"/>
      <c r="Q44" s="404"/>
      <c r="R44" s="148"/>
      <c r="S44" s="148"/>
      <c r="T44" s="148"/>
      <c r="U44" s="148"/>
      <c r="V44" s="148"/>
      <c r="W44" s="1"/>
      <c r="X44" s="1"/>
      <c r="Y44" s="1"/>
      <c r="Z44" s="1"/>
    </row>
    <row r="45" spans="1:28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404"/>
      <c r="K45" s="404"/>
      <c r="L45" s="432"/>
      <c r="M45" s="404"/>
      <c r="N45" s="404"/>
      <c r="O45" s="395"/>
      <c r="P45" s="395"/>
      <c r="Q45" s="404"/>
      <c r="R45" s="148"/>
      <c r="S45" s="148"/>
      <c r="T45" s="148"/>
      <c r="U45" s="148"/>
      <c r="V45" s="148"/>
      <c r="W45" s="1"/>
      <c r="X45" s="1"/>
      <c r="Y45" s="1"/>
      <c r="Z45" s="1"/>
    </row>
    <row r="46" spans="1:28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404"/>
      <c r="K46" s="404"/>
      <c r="L46" s="432"/>
      <c r="M46" s="404"/>
      <c r="N46" s="404"/>
      <c r="O46" s="395"/>
      <c r="P46" s="395"/>
      <c r="Q46" s="404"/>
      <c r="R46" s="148"/>
      <c r="S46" s="148"/>
      <c r="T46" s="148"/>
      <c r="U46" s="148"/>
      <c r="V46" s="148"/>
      <c r="W46" s="1"/>
      <c r="X46" s="1"/>
      <c r="Y46" s="1"/>
      <c r="Z46" s="1"/>
    </row>
    <row r="47" spans="1:28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404"/>
      <c r="K47" s="404"/>
      <c r="L47" s="432"/>
      <c r="M47" s="404"/>
      <c r="N47" s="404"/>
      <c r="O47" s="395"/>
      <c r="P47" s="395"/>
      <c r="Q47" s="404"/>
      <c r="R47" s="148"/>
      <c r="S47" s="148"/>
      <c r="T47" s="148"/>
      <c r="U47" s="148"/>
      <c r="V47" s="148"/>
      <c r="W47" s="1"/>
      <c r="X47" s="1"/>
      <c r="Y47" s="1"/>
      <c r="Z47" s="1"/>
    </row>
    <row r="48" spans="1:28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404"/>
      <c r="K48" s="404"/>
      <c r="L48" s="432"/>
      <c r="M48" s="404"/>
      <c r="N48" s="404"/>
      <c r="O48" s="395"/>
      <c r="P48" s="395"/>
      <c r="Q48" s="404"/>
      <c r="R48" s="148"/>
      <c r="S48" s="148"/>
      <c r="T48" s="148"/>
      <c r="U48" s="148"/>
      <c r="V48" s="148"/>
      <c r="W48" s="1"/>
      <c r="X48" s="1"/>
      <c r="Y48" s="1"/>
      <c r="Z48" s="1"/>
    </row>
    <row r="49" spans="1:26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404"/>
      <c r="K49" s="404"/>
      <c r="L49" s="432"/>
      <c r="M49" s="404"/>
      <c r="N49" s="404"/>
      <c r="O49" s="395"/>
      <c r="P49" s="395"/>
      <c r="Q49" s="404"/>
      <c r="R49" s="148"/>
      <c r="S49" s="148"/>
      <c r="T49" s="148"/>
      <c r="U49" s="148"/>
      <c r="V49" s="148"/>
      <c r="W49" s="1"/>
      <c r="X49" s="1"/>
      <c r="Y49" s="1"/>
      <c r="Z49" s="1"/>
    </row>
    <row r="50" spans="1:26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404"/>
      <c r="K50" s="404"/>
      <c r="L50" s="432"/>
      <c r="M50" s="404"/>
      <c r="N50" s="404"/>
      <c r="O50" s="395"/>
      <c r="P50" s="395"/>
      <c r="Q50" s="404"/>
      <c r="R50" s="148"/>
      <c r="S50" s="148"/>
      <c r="T50" s="148"/>
      <c r="U50" s="148"/>
      <c r="V50" s="148"/>
      <c r="W50" s="1"/>
      <c r="X50" s="1"/>
      <c r="Y50" s="1"/>
      <c r="Z50" s="1"/>
    </row>
    <row r="51" spans="1:26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404"/>
      <c r="K51" s="404"/>
      <c r="L51" s="432"/>
      <c r="M51" s="404"/>
      <c r="N51" s="404"/>
      <c r="O51" s="395"/>
      <c r="P51" s="395"/>
      <c r="Q51" s="404"/>
      <c r="R51" s="148"/>
      <c r="S51" s="148"/>
      <c r="T51" s="148"/>
      <c r="U51" s="148"/>
      <c r="V51" s="148"/>
      <c r="W51" s="1"/>
      <c r="X51" s="1"/>
      <c r="Y51" s="1"/>
      <c r="Z51" s="1"/>
    </row>
    <row r="52" spans="1:26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404"/>
      <c r="K52" s="404"/>
      <c r="L52" s="432"/>
      <c r="M52" s="404"/>
      <c r="N52" s="404"/>
      <c r="O52" s="395"/>
      <c r="P52" s="395"/>
      <c r="Q52" s="404"/>
      <c r="R52" s="148"/>
      <c r="S52" s="148"/>
      <c r="T52" s="148"/>
      <c r="U52" s="148"/>
      <c r="V52" s="148"/>
      <c r="W52" s="1"/>
      <c r="X52" s="1"/>
      <c r="Y52" s="1"/>
      <c r="Z52" s="1"/>
    </row>
    <row r="53" spans="1:26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404"/>
      <c r="K53" s="404"/>
      <c r="L53" s="432"/>
      <c r="M53" s="404"/>
      <c r="N53" s="404"/>
      <c r="O53" s="395"/>
      <c r="P53" s="395"/>
      <c r="Q53" s="404"/>
      <c r="R53" s="148"/>
      <c r="S53" s="148"/>
      <c r="T53" s="148"/>
      <c r="U53" s="148"/>
      <c r="V53" s="148"/>
      <c r="W53" s="1"/>
      <c r="X53" s="1"/>
      <c r="Y53" s="1"/>
      <c r="Z53" s="1"/>
    </row>
    <row r="54" spans="1:26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404"/>
      <c r="K54" s="404"/>
      <c r="L54" s="432"/>
      <c r="M54" s="404"/>
      <c r="N54" s="404"/>
      <c r="O54" s="395"/>
      <c r="P54" s="395"/>
      <c r="Q54" s="404"/>
      <c r="R54" s="148"/>
      <c r="S54" s="148"/>
      <c r="T54" s="148"/>
      <c r="U54" s="148"/>
      <c r="V54" s="148"/>
      <c r="W54" s="1"/>
      <c r="X54" s="1"/>
      <c r="Y54" s="1"/>
      <c r="Z54" s="1"/>
    </row>
    <row r="55" spans="1:26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404"/>
      <c r="K55" s="404"/>
      <c r="L55" s="432"/>
      <c r="M55" s="404"/>
      <c r="N55" s="404"/>
      <c r="O55" s="395"/>
      <c r="P55" s="395"/>
      <c r="Q55" s="404"/>
      <c r="R55" s="148"/>
      <c r="S55" s="148"/>
      <c r="T55" s="148"/>
      <c r="U55" s="148"/>
      <c r="V55" s="148"/>
      <c r="W55" s="1"/>
      <c r="X55" s="1"/>
      <c r="Y55" s="1"/>
      <c r="Z55" s="1"/>
    </row>
    <row r="56" spans="1:26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404"/>
      <c r="K56" s="404"/>
      <c r="L56" s="432"/>
      <c r="M56" s="404"/>
      <c r="N56" s="404"/>
      <c r="O56" s="395"/>
      <c r="P56" s="395"/>
      <c r="Q56" s="404"/>
      <c r="R56" s="148"/>
      <c r="S56" s="148"/>
      <c r="T56" s="148"/>
      <c r="U56" s="148"/>
      <c r="V56" s="148"/>
      <c r="W56" s="1"/>
      <c r="X56" s="1"/>
      <c r="Y56" s="1"/>
      <c r="Z56" s="1"/>
    </row>
    <row r="57" spans="1:26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404"/>
      <c r="K57" s="404"/>
      <c r="L57" s="432"/>
      <c r="M57" s="404"/>
      <c r="N57" s="404"/>
      <c r="O57" s="395"/>
      <c r="P57" s="395"/>
      <c r="Q57" s="404"/>
      <c r="R57" s="148"/>
      <c r="S57" s="148"/>
      <c r="T57" s="148"/>
      <c r="U57" s="148"/>
      <c r="V57" s="148"/>
      <c r="W57" s="1"/>
      <c r="X57" s="1"/>
      <c r="Y57" s="1"/>
      <c r="Z57" s="1"/>
    </row>
    <row r="58" spans="1:26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404"/>
      <c r="K58" s="404"/>
      <c r="L58" s="432"/>
      <c r="M58" s="404"/>
      <c r="N58" s="404"/>
      <c r="O58" s="395"/>
      <c r="P58" s="395"/>
      <c r="Q58" s="404"/>
      <c r="R58" s="148"/>
      <c r="S58" s="148"/>
      <c r="T58" s="148"/>
      <c r="U58" s="148"/>
      <c r="V58" s="148"/>
      <c r="W58" s="1"/>
      <c r="X58" s="1"/>
      <c r="Y58" s="1"/>
      <c r="Z58" s="1"/>
    </row>
    <row r="59" spans="1:26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404"/>
      <c r="K59" s="404"/>
      <c r="L59" s="432"/>
      <c r="M59" s="404"/>
      <c r="N59" s="404"/>
      <c r="O59" s="395"/>
      <c r="P59" s="395"/>
      <c r="Q59" s="404"/>
      <c r="R59" s="148"/>
      <c r="S59" s="148"/>
      <c r="T59" s="148"/>
      <c r="U59" s="148"/>
      <c r="V59" s="148"/>
      <c r="W59" s="1"/>
      <c r="X59" s="1"/>
      <c r="Y59" s="1"/>
      <c r="Z59" s="1"/>
    </row>
    <row r="60" spans="1:26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404"/>
      <c r="K60" s="404"/>
      <c r="L60" s="432"/>
      <c r="M60" s="404"/>
      <c r="N60" s="404"/>
      <c r="O60" s="395"/>
      <c r="P60" s="395"/>
      <c r="Q60" s="404"/>
      <c r="R60" s="148"/>
      <c r="S60" s="148"/>
      <c r="T60" s="148"/>
      <c r="U60" s="148"/>
      <c r="V60" s="148"/>
      <c r="W60" s="1"/>
      <c r="X60" s="1"/>
      <c r="Y60" s="1"/>
      <c r="Z60" s="1"/>
    </row>
    <row r="61" spans="1:26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404"/>
      <c r="K61" s="404"/>
      <c r="L61" s="432"/>
      <c r="M61" s="404"/>
      <c r="N61" s="404"/>
      <c r="O61" s="395"/>
      <c r="P61" s="395"/>
      <c r="Q61" s="404"/>
      <c r="R61" s="148"/>
      <c r="S61" s="148"/>
      <c r="T61" s="148"/>
      <c r="U61" s="148"/>
      <c r="V61" s="148"/>
      <c r="W61" s="1"/>
      <c r="X61" s="1"/>
      <c r="Y61" s="1"/>
      <c r="Z61" s="1"/>
    </row>
    <row r="62" spans="1:26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404"/>
      <c r="K62" s="404"/>
      <c r="L62" s="432"/>
      <c r="M62" s="404"/>
      <c r="N62" s="404"/>
      <c r="O62" s="395"/>
      <c r="P62" s="395"/>
      <c r="Q62" s="404"/>
      <c r="R62" s="148"/>
      <c r="S62" s="148"/>
      <c r="T62" s="148"/>
      <c r="U62" s="148"/>
      <c r="V62" s="148"/>
      <c r="W62" s="1"/>
      <c r="X62" s="1"/>
      <c r="Y62" s="1"/>
      <c r="Z62" s="1"/>
    </row>
    <row r="63" spans="1:26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404"/>
      <c r="K63" s="404"/>
      <c r="L63" s="432"/>
      <c r="M63" s="404"/>
      <c r="N63" s="404"/>
      <c r="O63" s="395"/>
      <c r="P63" s="395"/>
      <c r="Q63" s="404"/>
      <c r="R63" s="148"/>
      <c r="S63" s="148"/>
      <c r="T63" s="148"/>
      <c r="U63" s="148"/>
      <c r="V63" s="148"/>
      <c r="W63" s="1"/>
      <c r="X63" s="1"/>
      <c r="Y63" s="1"/>
      <c r="Z63" s="1"/>
    </row>
    <row r="64" spans="1:26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404"/>
      <c r="K64" s="404"/>
      <c r="L64" s="432"/>
      <c r="M64" s="404"/>
      <c r="N64" s="404"/>
      <c r="O64" s="395"/>
      <c r="P64" s="395"/>
      <c r="Q64" s="404"/>
      <c r="R64" s="148"/>
      <c r="S64" s="148"/>
      <c r="T64" s="148"/>
      <c r="U64" s="148"/>
      <c r="V64" s="148"/>
      <c r="W64" s="1"/>
      <c r="X64" s="1"/>
      <c r="Y64" s="1"/>
      <c r="Z64" s="1"/>
    </row>
    <row r="65" spans="1:26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404"/>
      <c r="K65" s="404"/>
      <c r="L65" s="432"/>
      <c r="M65" s="404"/>
      <c r="N65" s="404"/>
      <c r="O65" s="395"/>
      <c r="P65" s="395"/>
      <c r="Q65" s="404"/>
      <c r="R65" s="148"/>
      <c r="S65" s="148"/>
      <c r="T65" s="148"/>
      <c r="U65" s="148"/>
      <c r="V65" s="148"/>
      <c r="W65" s="1"/>
      <c r="X65" s="1"/>
      <c r="Y65" s="1"/>
      <c r="Z65" s="1"/>
    </row>
    <row r="66" spans="1:26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404"/>
      <c r="K66" s="404"/>
      <c r="L66" s="432"/>
      <c r="M66" s="404"/>
      <c r="N66" s="404"/>
      <c r="O66" s="395"/>
      <c r="P66" s="395"/>
      <c r="Q66" s="404"/>
      <c r="R66" s="148"/>
      <c r="S66" s="148"/>
      <c r="T66" s="148"/>
      <c r="U66" s="148"/>
      <c r="V66" s="148"/>
      <c r="W66" s="1"/>
      <c r="X66" s="1"/>
      <c r="Y66" s="1"/>
      <c r="Z66" s="1"/>
    </row>
    <row r="67" spans="1:26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404"/>
      <c r="K67" s="404"/>
      <c r="L67" s="432"/>
      <c r="M67" s="404"/>
      <c r="N67" s="404"/>
      <c r="O67" s="395"/>
      <c r="P67" s="395"/>
      <c r="Q67" s="404"/>
      <c r="R67" s="148"/>
      <c r="S67" s="148"/>
      <c r="T67" s="148"/>
      <c r="U67" s="148"/>
      <c r="V67" s="148"/>
      <c r="W67" s="1"/>
      <c r="X67" s="1"/>
      <c r="Y67" s="1"/>
      <c r="Z67" s="1"/>
    </row>
    <row r="68" spans="1:26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404"/>
      <c r="K68" s="404"/>
      <c r="L68" s="432"/>
      <c r="M68" s="404"/>
      <c r="N68" s="404"/>
      <c r="O68" s="395"/>
      <c r="P68" s="395"/>
      <c r="Q68" s="404"/>
      <c r="R68" s="148"/>
      <c r="S68" s="148"/>
      <c r="T68" s="148"/>
      <c r="U68" s="148"/>
      <c r="V68" s="148"/>
      <c r="W68" s="1"/>
      <c r="X68" s="1"/>
      <c r="Y68" s="1"/>
      <c r="Z68" s="1"/>
    </row>
    <row r="69" spans="1:26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404"/>
      <c r="K69" s="404"/>
      <c r="L69" s="432"/>
      <c r="M69" s="404"/>
      <c r="N69" s="404"/>
      <c r="O69" s="395"/>
      <c r="P69" s="395"/>
      <c r="Q69" s="404"/>
      <c r="R69" s="148"/>
      <c r="S69" s="148"/>
      <c r="T69" s="148"/>
      <c r="U69" s="148"/>
      <c r="V69" s="148"/>
      <c r="W69" s="1"/>
      <c r="X69" s="1"/>
      <c r="Y69" s="1"/>
      <c r="Z69" s="1"/>
    </row>
    <row r="70" spans="1:26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404"/>
      <c r="K70" s="404"/>
      <c r="L70" s="432"/>
      <c r="M70" s="404"/>
      <c r="N70" s="404"/>
      <c r="O70" s="395"/>
      <c r="P70" s="395"/>
      <c r="Q70" s="404"/>
      <c r="R70" s="148"/>
      <c r="S70" s="148"/>
      <c r="T70" s="148"/>
      <c r="U70" s="148"/>
      <c r="V70" s="148"/>
      <c r="W70" s="1"/>
      <c r="X70" s="1"/>
      <c r="Y70" s="1"/>
      <c r="Z70" s="1"/>
    </row>
    <row r="71" spans="1:26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404"/>
      <c r="K71" s="404"/>
      <c r="L71" s="432"/>
      <c r="M71" s="404"/>
      <c r="N71" s="404"/>
      <c r="O71" s="395"/>
      <c r="P71" s="395"/>
      <c r="Q71" s="404"/>
      <c r="R71" s="148"/>
      <c r="S71" s="148"/>
      <c r="T71" s="148"/>
      <c r="U71" s="148"/>
      <c r="V71" s="148"/>
      <c r="W71" s="1"/>
      <c r="X71" s="1"/>
      <c r="Y71" s="1"/>
      <c r="Z71" s="1"/>
    </row>
    <row r="72" spans="1:26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404"/>
      <c r="K72" s="404"/>
      <c r="L72" s="432"/>
      <c r="M72" s="404"/>
      <c r="N72" s="404"/>
      <c r="O72" s="395"/>
      <c r="P72" s="395"/>
      <c r="Q72" s="404"/>
      <c r="R72" s="148"/>
      <c r="S72" s="148"/>
      <c r="T72" s="148"/>
      <c r="U72" s="148"/>
      <c r="V72" s="148"/>
      <c r="W72" s="1"/>
      <c r="X72" s="1"/>
      <c r="Y72" s="1"/>
      <c r="Z72" s="1"/>
    </row>
    <row r="73" spans="1:26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404"/>
      <c r="K73" s="404"/>
      <c r="L73" s="432"/>
      <c r="M73" s="404"/>
      <c r="N73" s="404"/>
      <c r="O73" s="395"/>
      <c r="P73" s="395"/>
      <c r="Q73" s="404"/>
      <c r="R73" s="148"/>
      <c r="S73" s="148"/>
      <c r="T73" s="148"/>
      <c r="U73" s="148"/>
      <c r="V73" s="148"/>
      <c r="W73" s="1"/>
      <c r="X73" s="1"/>
      <c r="Y73" s="1"/>
      <c r="Z73" s="1"/>
    </row>
    <row r="74" spans="1:26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404"/>
      <c r="K74" s="404"/>
      <c r="L74" s="432"/>
      <c r="M74" s="404"/>
      <c r="N74" s="404"/>
      <c r="O74" s="395"/>
      <c r="P74" s="395"/>
      <c r="Q74" s="404"/>
      <c r="R74" s="148"/>
      <c r="S74" s="148"/>
      <c r="T74" s="148"/>
      <c r="U74" s="148"/>
      <c r="V74" s="148"/>
      <c r="Z74" s="1"/>
    </row>
    <row r="75" spans="1:26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404"/>
      <c r="K75" s="404"/>
      <c r="L75" s="432"/>
      <c r="M75" s="404"/>
      <c r="N75" s="404"/>
      <c r="O75" s="395"/>
      <c r="P75" s="395"/>
      <c r="Q75" s="404"/>
      <c r="R75" s="148"/>
      <c r="S75" s="148"/>
      <c r="T75" s="148"/>
      <c r="U75" s="148"/>
      <c r="V75" s="148"/>
    </row>
    <row r="76" spans="1:26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404"/>
      <c r="K76" s="404"/>
      <c r="L76" s="432"/>
      <c r="M76" s="404"/>
      <c r="N76" s="404"/>
      <c r="O76" s="395"/>
      <c r="P76" s="395"/>
      <c r="Q76" s="404"/>
      <c r="R76" s="148"/>
      <c r="S76" s="148"/>
      <c r="T76" s="148"/>
      <c r="U76" s="148"/>
      <c r="V76" s="148"/>
    </row>
    <row r="77" spans="1:26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404"/>
      <c r="K77" s="404"/>
      <c r="L77" s="432"/>
      <c r="M77" s="404"/>
      <c r="N77" s="404"/>
      <c r="O77" s="395"/>
      <c r="P77" s="395"/>
      <c r="Q77" s="404"/>
      <c r="R77" s="148"/>
      <c r="S77" s="148"/>
      <c r="T77" s="148"/>
      <c r="U77" s="148"/>
      <c r="V77" s="148"/>
    </row>
    <row r="78" spans="1:26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404"/>
      <c r="K78" s="404"/>
      <c r="L78" s="432"/>
      <c r="M78" s="404"/>
      <c r="N78" s="404"/>
      <c r="O78" s="395"/>
      <c r="P78" s="395"/>
      <c r="Q78" s="404"/>
      <c r="R78" s="148"/>
      <c r="S78" s="148"/>
      <c r="T78" s="148"/>
      <c r="U78" s="148"/>
      <c r="V78" s="148"/>
    </row>
    <row r="79" spans="1:26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404"/>
      <c r="K79" s="404"/>
      <c r="L79" s="432"/>
      <c r="M79" s="404"/>
      <c r="N79" s="404"/>
      <c r="O79" s="395"/>
      <c r="P79" s="395"/>
      <c r="Q79" s="404"/>
      <c r="R79" s="148"/>
      <c r="S79" s="148"/>
      <c r="T79" s="148"/>
      <c r="U79" s="148"/>
      <c r="V79" s="148"/>
    </row>
    <row r="80" spans="1:26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404"/>
      <c r="K80" s="404"/>
      <c r="L80" s="432"/>
      <c r="M80" s="404"/>
      <c r="N80" s="404"/>
      <c r="O80" s="395"/>
      <c r="P80" s="395"/>
      <c r="Q80" s="404"/>
      <c r="R80" s="148"/>
      <c r="S80" s="148"/>
      <c r="T80" s="148"/>
      <c r="U80" s="148"/>
      <c r="V80" s="148"/>
    </row>
    <row r="81" spans="1:22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404"/>
      <c r="K81" s="404"/>
      <c r="L81" s="432"/>
      <c r="M81" s="404"/>
      <c r="N81" s="404"/>
      <c r="O81" s="395"/>
      <c r="P81" s="395"/>
      <c r="Q81" s="404"/>
      <c r="R81" s="148"/>
      <c r="S81" s="148"/>
      <c r="T81" s="148"/>
      <c r="U81" s="148"/>
      <c r="V81" s="148"/>
    </row>
    <row r="82" spans="1:22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404"/>
      <c r="K82" s="404"/>
      <c r="L82" s="432"/>
      <c r="M82" s="404"/>
      <c r="N82" s="404"/>
      <c r="O82" s="395"/>
      <c r="P82" s="395"/>
      <c r="Q82" s="404"/>
      <c r="R82" s="148"/>
      <c r="S82" s="148"/>
      <c r="T82" s="148"/>
      <c r="U82" s="148"/>
      <c r="V82" s="148"/>
    </row>
    <row r="83" spans="1:22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404"/>
      <c r="K83" s="404"/>
      <c r="L83" s="432"/>
      <c r="M83" s="404"/>
      <c r="N83" s="404"/>
      <c r="O83" s="395"/>
      <c r="P83" s="395"/>
      <c r="Q83" s="404"/>
      <c r="R83" s="148"/>
      <c r="S83" s="148"/>
      <c r="T83" s="148"/>
      <c r="U83" s="148"/>
      <c r="V83" s="148"/>
    </row>
    <row r="84" spans="1:22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404"/>
      <c r="K84" s="404"/>
      <c r="L84" s="432"/>
      <c r="M84" s="404"/>
      <c r="N84" s="404"/>
      <c r="O84" s="395"/>
      <c r="P84" s="395"/>
      <c r="Q84" s="404"/>
      <c r="R84" s="148"/>
      <c r="S84" s="148"/>
      <c r="T84" s="148"/>
      <c r="U84" s="148"/>
      <c r="V84" s="148"/>
    </row>
    <row r="85" spans="1:22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404"/>
      <c r="K85" s="404"/>
      <c r="L85" s="432"/>
      <c r="M85" s="404"/>
      <c r="N85" s="404"/>
      <c r="O85" s="395"/>
      <c r="P85" s="395"/>
      <c r="Q85" s="404"/>
      <c r="R85" s="148"/>
      <c r="S85" s="148"/>
      <c r="T85" s="148"/>
      <c r="U85" s="148"/>
      <c r="V85" s="148"/>
    </row>
    <row r="86" spans="1:22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404"/>
      <c r="K86" s="404"/>
      <c r="L86" s="432"/>
      <c r="M86" s="404"/>
      <c r="N86" s="404"/>
      <c r="O86" s="395"/>
      <c r="P86" s="395"/>
      <c r="Q86" s="404"/>
      <c r="R86" s="148"/>
      <c r="S86" s="148"/>
      <c r="T86" s="148"/>
      <c r="U86" s="148"/>
      <c r="V86" s="148"/>
    </row>
    <row r="87" spans="1:22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404"/>
      <c r="K87" s="404"/>
      <c r="L87" s="432"/>
      <c r="M87" s="404"/>
      <c r="N87" s="404"/>
      <c r="O87" s="395"/>
      <c r="P87" s="395"/>
      <c r="Q87" s="404"/>
      <c r="R87" s="148"/>
      <c r="S87" s="148"/>
      <c r="T87" s="148"/>
      <c r="U87" s="148"/>
      <c r="V87" s="148"/>
    </row>
    <row r="88" spans="1:22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404"/>
      <c r="K88" s="404"/>
      <c r="L88" s="432"/>
      <c r="M88" s="404"/>
      <c r="N88" s="404"/>
      <c r="O88" s="395"/>
      <c r="P88" s="395"/>
      <c r="Q88" s="404"/>
      <c r="R88" s="148"/>
      <c r="S88" s="148"/>
      <c r="T88" s="148"/>
      <c r="U88" s="148"/>
      <c r="V88" s="148"/>
    </row>
    <row r="89" spans="1:22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404"/>
      <c r="K89" s="404"/>
      <c r="L89" s="432"/>
      <c r="M89" s="404"/>
      <c r="N89" s="404"/>
      <c r="O89" s="395"/>
      <c r="P89" s="395"/>
      <c r="Q89" s="404"/>
      <c r="R89" s="148"/>
      <c r="S89" s="148"/>
      <c r="T89" s="148"/>
      <c r="U89" s="148"/>
      <c r="V89" s="148"/>
    </row>
    <row r="90" spans="1:22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404"/>
      <c r="K90" s="404"/>
      <c r="L90" s="432"/>
      <c r="M90" s="404"/>
      <c r="N90" s="404"/>
      <c r="O90" s="395"/>
      <c r="P90" s="395"/>
      <c r="Q90" s="404"/>
      <c r="R90" s="148"/>
      <c r="S90" s="148"/>
      <c r="T90" s="148"/>
      <c r="U90" s="148"/>
      <c r="V90" s="148"/>
    </row>
    <row r="91" spans="1:22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404"/>
      <c r="K91" s="404"/>
      <c r="L91" s="432"/>
      <c r="M91" s="404"/>
      <c r="N91" s="404"/>
      <c r="O91" s="395"/>
      <c r="P91" s="395"/>
      <c r="Q91" s="404"/>
      <c r="R91" s="148"/>
      <c r="S91" s="148"/>
      <c r="T91" s="148"/>
      <c r="U91" s="148"/>
      <c r="V91" s="148"/>
    </row>
    <row r="92" spans="1:22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404"/>
      <c r="K92" s="404"/>
      <c r="L92" s="432"/>
      <c r="M92" s="404"/>
      <c r="N92" s="404"/>
      <c r="O92" s="395"/>
      <c r="P92" s="395"/>
      <c r="Q92" s="404"/>
      <c r="R92" s="148"/>
      <c r="S92" s="148"/>
      <c r="T92" s="148"/>
      <c r="U92" s="148"/>
      <c r="V92" s="148"/>
    </row>
    <row r="93" spans="1:22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404"/>
      <c r="K93" s="404"/>
      <c r="L93" s="432"/>
      <c r="M93" s="404"/>
      <c r="N93" s="404"/>
      <c r="O93" s="395"/>
      <c r="P93" s="395"/>
      <c r="Q93" s="404"/>
      <c r="R93" s="148"/>
      <c r="S93" s="148"/>
      <c r="T93" s="148"/>
      <c r="U93" s="148"/>
      <c r="V93" s="148"/>
    </row>
    <row r="94" spans="1:22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404"/>
      <c r="K94" s="404"/>
      <c r="L94" s="432"/>
      <c r="M94" s="404"/>
      <c r="N94" s="404"/>
      <c r="O94" s="395"/>
      <c r="P94" s="395"/>
      <c r="Q94" s="404"/>
      <c r="R94" s="148"/>
      <c r="S94" s="148"/>
      <c r="T94" s="148"/>
      <c r="U94" s="148"/>
      <c r="V94" s="148"/>
    </row>
    <row r="95" spans="1:22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404"/>
      <c r="K95" s="404"/>
      <c r="L95" s="432"/>
      <c r="M95" s="404"/>
      <c r="N95" s="404"/>
      <c r="O95" s="395"/>
      <c r="P95" s="395"/>
      <c r="Q95" s="404"/>
      <c r="R95" s="148"/>
      <c r="S95" s="148"/>
      <c r="T95" s="148"/>
      <c r="U95" s="148"/>
      <c r="V95" s="148"/>
    </row>
    <row r="96" spans="1:22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404"/>
      <c r="K96" s="404"/>
      <c r="L96" s="432"/>
      <c r="M96" s="404"/>
      <c r="N96" s="404"/>
      <c r="O96" s="395"/>
      <c r="P96" s="395"/>
      <c r="Q96" s="404"/>
      <c r="R96" s="148"/>
      <c r="S96" s="148"/>
      <c r="T96" s="148"/>
      <c r="U96" s="148"/>
      <c r="V96" s="148"/>
    </row>
    <row r="97" spans="1:22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404"/>
      <c r="K97" s="404"/>
      <c r="L97" s="432"/>
      <c r="M97" s="404"/>
      <c r="N97" s="404"/>
      <c r="O97" s="395"/>
      <c r="P97" s="395"/>
      <c r="Q97" s="404"/>
      <c r="R97" s="148"/>
      <c r="S97" s="148"/>
      <c r="T97" s="148"/>
      <c r="U97" s="148"/>
      <c r="V97" s="148"/>
    </row>
    <row r="98" spans="1:22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404"/>
      <c r="K98" s="404"/>
      <c r="L98" s="432"/>
      <c r="M98" s="404"/>
      <c r="N98" s="404"/>
      <c r="O98" s="395"/>
      <c r="P98" s="395"/>
      <c r="Q98" s="404"/>
      <c r="R98" s="148"/>
      <c r="S98" s="148"/>
      <c r="T98" s="148"/>
      <c r="U98" s="148"/>
      <c r="V98" s="148"/>
    </row>
    <row r="99" spans="1:22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404"/>
      <c r="K99" s="404"/>
      <c r="L99" s="432"/>
      <c r="M99" s="404"/>
      <c r="N99" s="404"/>
      <c r="O99" s="395"/>
      <c r="P99" s="395"/>
      <c r="Q99" s="404"/>
      <c r="R99" s="148"/>
      <c r="S99" s="148"/>
      <c r="T99" s="148"/>
      <c r="U99" s="148"/>
      <c r="V99" s="148"/>
    </row>
    <row r="100" spans="1:22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404"/>
      <c r="K100" s="404"/>
      <c r="L100" s="432"/>
      <c r="M100" s="404"/>
      <c r="N100" s="404"/>
      <c r="O100" s="395"/>
      <c r="P100" s="395"/>
      <c r="Q100" s="404"/>
      <c r="R100" s="148"/>
      <c r="S100" s="148"/>
      <c r="T100" s="148"/>
      <c r="U100" s="148"/>
      <c r="V100" s="148"/>
    </row>
    <row r="101" spans="1:22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404"/>
      <c r="K101" s="404"/>
      <c r="L101" s="432"/>
      <c r="M101" s="404"/>
      <c r="N101" s="404"/>
      <c r="O101" s="395"/>
      <c r="P101" s="395"/>
      <c r="Q101" s="404"/>
      <c r="R101" s="148"/>
      <c r="S101" s="148"/>
      <c r="T101" s="148"/>
      <c r="U101" s="148"/>
      <c r="V101" s="148"/>
    </row>
    <row r="102" spans="1:22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404"/>
      <c r="K102" s="404"/>
      <c r="L102" s="432"/>
      <c r="M102" s="404"/>
      <c r="N102" s="404"/>
      <c r="O102" s="395"/>
      <c r="P102" s="395"/>
      <c r="Q102" s="404"/>
      <c r="R102" s="148"/>
      <c r="S102" s="148"/>
      <c r="T102" s="148"/>
      <c r="U102" s="148"/>
      <c r="V102" s="148"/>
    </row>
    <row r="103" spans="1:22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404"/>
      <c r="K103" s="404"/>
      <c r="L103" s="432"/>
      <c r="M103" s="404"/>
      <c r="N103" s="404"/>
      <c r="O103" s="395"/>
      <c r="P103" s="395"/>
      <c r="Q103" s="404"/>
      <c r="R103" s="148"/>
      <c r="S103" s="148"/>
      <c r="T103" s="148"/>
      <c r="U103" s="148"/>
      <c r="V103" s="148"/>
    </row>
    <row r="104" spans="1:22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404"/>
      <c r="K104" s="404"/>
      <c r="L104" s="432"/>
      <c r="M104" s="404"/>
      <c r="N104" s="404"/>
      <c r="O104" s="395"/>
      <c r="P104" s="395"/>
      <c r="Q104" s="404"/>
      <c r="R104" s="148"/>
      <c r="S104" s="148"/>
      <c r="T104" s="148"/>
      <c r="U104" s="148"/>
      <c r="V104" s="148"/>
    </row>
    <row r="105" spans="1:22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404"/>
      <c r="K105" s="404"/>
      <c r="L105" s="432"/>
      <c r="M105" s="404"/>
      <c r="N105" s="404"/>
      <c r="O105" s="395"/>
      <c r="P105" s="395"/>
      <c r="Q105" s="404"/>
      <c r="R105" s="148"/>
      <c r="S105" s="148"/>
      <c r="T105" s="148"/>
      <c r="U105" s="148"/>
      <c r="V105" s="148"/>
    </row>
    <row r="106" spans="1:22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404"/>
      <c r="K106" s="404"/>
      <c r="L106" s="432"/>
      <c r="M106" s="404"/>
      <c r="N106" s="404"/>
      <c r="O106" s="395"/>
      <c r="P106" s="395"/>
      <c r="Q106" s="404"/>
      <c r="R106" s="148"/>
      <c r="S106" s="148"/>
      <c r="T106" s="148"/>
      <c r="U106" s="148"/>
      <c r="V106" s="148"/>
    </row>
    <row r="107" spans="1:22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404"/>
      <c r="K107" s="404"/>
      <c r="L107" s="432"/>
      <c r="M107" s="404"/>
      <c r="N107" s="404"/>
      <c r="O107" s="395"/>
      <c r="P107" s="395"/>
      <c r="Q107" s="404"/>
      <c r="R107" s="148"/>
      <c r="S107" s="148"/>
      <c r="T107" s="148"/>
      <c r="U107" s="148"/>
      <c r="V107" s="148"/>
    </row>
    <row r="108" spans="1:22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404"/>
      <c r="K108" s="404"/>
      <c r="L108" s="432"/>
      <c r="M108" s="404"/>
      <c r="N108" s="404"/>
      <c r="O108" s="395"/>
      <c r="P108" s="395"/>
      <c r="Q108" s="404"/>
      <c r="R108" s="148"/>
      <c r="S108" s="148"/>
      <c r="T108" s="148"/>
      <c r="U108" s="148"/>
      <c r="V108" s="148"/>
    </row>
    <row r="109" spans="1:22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404"/>
      <c r="K109" s="404"/>
      <c r="L109" s="432"/>
      <c r="M109" s="404"/>
      <c r="N109" s="404"/>
      <c r="O109" s="395"/>
      <c r="P109" s="395"/>
      <c r="Q109" s="404"/>
      <c r="R109" s="148"/>
      <c r="S109" s="148"/>
      <c r="T109" s="148"/>
      <c r="U109" s="148"/>
      <c r="V109" s="148"/>
    </row>
    <row r="110" spans="1:22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404"/>
      <c r="K110" s="404"/>
      <c r="L110" s="432"/>
      <c r="M110" s="404"/>
      <c r="N110" s="404"/>
      <c r="O110" s="395"/>
      <c r="P110" s="395"/>
      <c r="Q110" s="404"/>
      <c r="R110" s="148"/>
      <c r="S110" s="148"/>
      <c r="T110" s="148"/>
      <c r="U110" s="148"/>
      <c r="V110" s="148"/>
    </row>
    <row r="111" spans="1:22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404"/>
      <c r="K111" s="404"/>
      <c r="L111" s="432"/>
      <c r="M111" s="404"/>
      <c r="N111" s="404"/>
      <c r="O111" s="395"/>
      <c r="P111" s="395"/>
      <c r="Q111" s="404"/>
      <c r="R111" s="148"/>
      <c r="S111" s="148"/>
      <c r="T111" s="148"/>
      <c r="U111" s="148"/>
      <c r="V111" s="148"/>
    </row>
    <row r="112" spans="1:22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404"/>
      <c r="K112" s="404"/>
      <c r="L112" s="432"/>
      <c r="M112" s="404"/>
      <c r="N112" s="404"/>
      <c r="O112" s="395"/>
      <c r="P112" s="395"/>
      <c r="Q112" s="404"/>
      <c r="R112" s="148"/>
      <c r="S112" s="148"/>
      <c r="T112" s="148"/>
      <c r="U112" s="148"/>
      <c r="V112" s="148"/>
    </row>
    <row r="113" spans="1:33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404"/>
      <c r="K113" s="404"/>
      <c r="L113" s="432"/>
      <c r="M113" s="404"/>
      <c r="N113" s="404"/>
      <c r="O113" s="395"/>
      <c r="P113" s="395"/>
      <c r="Q113" s="404"/>
      <c r="R113" s="148"/>
      <c r="S113" s="148"/>
      <c r="T113" s="148"/>
      <c r="U113" s="148"/>
      <c r="V113" s="148"/>
    </row>
    <row r="114" spans="1:33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404"/>
      <c r="K114" s="404"/>
      <c r="L114" s="432"/>
      <c r="M114" s="404"/>
      <c r="N114" s="404"/>
      <c r="O114" s="395"/>
      <c r="P114" s="395"/>
      <c r="Q114" s="404"/>
      <c r="R114" s="148"/>
      <c r="S114" s="148"/>
      <c r="T114" s="148"/>
      <c r="U114" s="148"/>
      <c r="V114" s="148"/>
    </row>
    <row r="115" spans="1:33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404"/>
      <c r="K115" s="404"/>
      <c r="L115" s="432"/>
      <c r="M115" s="404"/>
      <c r="N115" s="404"/>
      <c r="O115" s="395"/>
      <c r="P115" s="395"/>
      <c r="Q115" s="404"/>
      <c r="R115" s="148"/>
      <c r="S115" s="148"/>
      <c r="T115" s="148"/>
      <c r="U115" s="148"/>
      <c r="V115" s="148"/>
    </row>
    <row r="116" spans="1:33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404"/>
      <c r="K116" s="404"/>
      <c r="L116" s="432"/>
      <c r="M116" s="404"/>
      <c r="N116" s="404"/>
      <c r="O116" s="395"/>
      <c r="P116" s="395"/>
      <c r="Q116" s="404"/>
      <c r="R116" s="148"/>
      <c r="S116" s="148"/>
      <c r="T116" s="148"/>
      <c r="U116" s="148"/>
      <c r="V116" s="148"/>
    </row>
    <row r="117" spans="1:33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404"/>
      <c r="K117" s="404"/>
      <c r="L117" s="432"/>
      <c r="M117" s="404"/>
      <c r="N117" s="404"/>
      <c r="O117" s="395"/>
      <c r="P117" s="395"/>
      <c r="Q117" s="404"/>
      <c r="R117" s="148"/>
      <c r="S117" s="148"/>
      <c r="T117" s="148"/>
      <c r="U117" s="148"/>
      <c r="V117" s="148"/>
    </row>
    <row r="118" spans="1:33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404"/>
      <c r="K118" s="404"/>
      <c r="L118" s="432"/>
      <c r="M118" s="404"/>
      <c r="N118" s="404"/>
      <c r="O118" s="395"/>
      <c r="P118" s="395"/>
      <c r="Q118" s="404"/>
      <c r="R118" s="148"/>
      <c r="S118" s="148"/>
      <c r="T118" s="148"/>
      <c r="U118" s="148"/>
      <c r="V118" s="148"/>
    </row>
    <row r="119" spans="1:33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404"/>
      <c r="K119" s="404"/>
      <c r="L119" s="432"/>
      <c r="M119" s="404"/>
      <c r="N119" s="404"/>
      <c r="O119" s="395"/>
      <c r="P119" s="395"/>
      <c r="Q119" s="404"/>
      <c r="R119" s="148"/>
      <c r="S119" s="148"/>
      <c r="T119" s="148"/>
      <c r="U119" s="148"/>
      <c r="V119" s="148"/>
    </row>
    <row r="120" spans="1:33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404"/>
      <c r="K120" s="404"/>
      <c r="L120" s="432"/>
      <c r="M120" s="404"/>
      <c r="N120" s="404"/>
      <c r="O120" s="395"/>
      <c r="P120" s="395"/>
      <c r="Q120" s="404"/>
      <c r="R120" s="148"/>
      <c r="S120" s="148"/>
      <c r="T120" s="148"/>
      <c r="U120" s="148"/>
      <c r="V120" s="148"/>
    </row>
    <row r="121" spans="1:33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404"/>
      <c r="K121" s="404"/>
      <c r="L121" s="432"/>
      <c r="M121" s="404"/>
      <c r="N121" s="404"/>
      <c r="O121" s="395"/>
      <c r="P121" s="395"/>
      <c r="Q121" s="404"/>
      <c r="R121" s="148"/>
      <c r="S121" s="148"/>
      <c r="T121" s="148"/>
      <c r="U121" s="148"/>
      <c r="V121" s="148"/>
    </row>
    <row r="122" spans="1:33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404"/>
      <c r="K122" s="404"/>
      <c r="L122" s="432"/>
      <c r="M122" s="404"/>
      <c r="N122" s="404"/>
      <c r="O122" s="395"/>
      <c r="P122" s="395"/>
      <c r="Q122" s="404"/>
      <c r="R122" s="148"/>
      <c r="S122" s="148"/>
      <c r="T122" s="148"/>
      <c r="U122" s="148"/>
      <c r="V122" s="148"/>
    </row>
    <row r="123" spans="1:33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404"/>
      <c r="K123" s="404"/>
      <c r="L123" s="432"/>
      <c r="M123" s="404"/>
      <c r="N123" s="404"/>
      <c r="O123" s="395"/>
      <c r="P123" s="395"/>
      <c r="Q123" s="404"/>
      <c r="R123" s="148"/>
      <c r="S123" s="148"/>
      <c r="T123" s="148"/>
      <c r="U123" s="148"/>
      <c r="V123" s="148"/>
    </row>
    <row r="124" spans="1:33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404"/>
      <c r="K124" s="404"/>
      <c r="L124" s="432"/>
      <c r="M124" s="404"/>
      <c r="N124" s="404"/>
      <c r="O124" s="395"/>
      <c r="P124" s="395"/>
      <c r="Q124" s="404"/>
      <c r="R124" s="148"/>
      <c r="S124" s="148"/>
      <c r="T124" s="148"/>
      <c r="U124" s="148"/>
      <c r="V124" s="148"/>
    </row>
    <row r="125" spans="1:33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404"/>
      <c r="K125" s="404"/>
      <c r="L125" s="432"/>
      <c r="M125" s="404"/>
      <c r="N125" s="404"/>
      <c r="O125" s="395"/>
      <c r="P125" s="395"/>
      <c r="Q125" s="404"/>
      <c r="R125" s="148"/>
      <c r="S125" s="148"/>
      <c r="T125" s="148"/>
      <c r="U125" s="148"/>
      <c r="V125" s="148"/>
    </row>
    <row r="126" spans="1:33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404"/>
      <c r="K126" s="404"/>
      <c r="L126" s="432"/>
      <c r="M126" s="404"/>
      <c r="N126" s="404"/>
      <c r="O126" s="395"/>
      <c r="P126" s="395"/>
      <c r="Q126" s="404"/>
      <c r="R126" s="148"/>
      <c r="S126" s="148"/>
      <c r="T126" s="148"/>
      <c r="U126" s="148"/>
      <c r="V126" s="148"/>
    </row>
    <row r="127" spans="1:33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404"/>
      <c r="K127" s="404"/>
      <c r="L127" s="432"/>
      <c r="M127" s="404"/>
      <c r="N127" s="404"/>
      <c r="O127" s="395"/>
      <c r="P127" s="395"/>
      <c r="Q127" s="404"/>
      <c r="R127" s="148"/>
      <c r="S127" s="148"/>
      <c r="T127" s="148"/>
      <c r="U127" s="148"/>
      <c r="V127" s="148"/>
      <c r="AG127" s="452"/>
    </row>
    <row r="128" spans="1:33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404"/>
      <c r="K128" s="404"/>
      <c r="L128" s="432"/>
      <c r="M128" s="404"/>
      <c r="N128" s="404"/>
      <c r="O128" s="395"/>
      <c r="P128" s="395"/>
      <c r="Q128" s="404"/>
      <c r="R128" s="148"/>
      <c r="S128" s="148"/>
      <c r="T128" s="148"/>
      <c r="U128" s="148"/>
      <c r="V128" s="148"/>
    </row>
    <row r="129" spans="1:22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404"/>
      <c r="K129" s="404"/>
      <c r="L129" s="432"/>
      <c r="M129" s="404"/>
      <c r="N129" s="404"/>
      <c r="O129" s="395"/>
      <c r="P129" s="395"/>
      <c r="Q129" s="404"/>
      <c r="R129" s="148"/>
      <c r="S129" s="148"/>
      <c r="T129" s="148"/>
      <c r="U129" s="148"/>
      <c r="V129" s="148"/>
    </row>
    <row r="130" spans="1:22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404"/>
      <c r="K130" s="404"/>
      <c r="L130" s="432"/>
      <c r="M130" s="404"/>
      <c r="N130" s="404"/>
      <c r="O130" s="395"/>
      <c r="P130" s="395"/>
      <c r="Q130" s="404"/>
      <c r="R130" s="148"/>
      <c r="S130" s="148"/>
      <c r="T130" s="148"/>
      <c r="U130" s="148"/>
      <c r="V130" s="148"/>
    </row>
    <row r="131" spans="1:22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404"/>
      <c r="K131" s="404"/>
      <c r="L131" s="432"/>
      <c r="M131" s="404"/>
      <c r="N131" s="404"/>
      <c r="O131" s="395"/>
      <c r="P131" s="395"/>
      <c r="Q131" s="404"/>
      <c r="R131" s="148"/>
      <c r="S131" s="148"/>
      <c r="T131" s="148"/>
      <c r="U131" s="148"/>
      <c r="V131" s="148"/>
    </row>
    <row r="132" spans="1:22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404"/>
      <c r="K132" s="404"/>
      <c r="L132" s="432"/>
      <c r="M132" s="404"/>
      <c r="N132" s="404"/>
      <c r="O132" s="395"/>
      <c r="P132" s="395"/>
      <c r="Q132" s="404"/>
      <c r="R132" s="148"/>
      <c r="S132" s="148"/>
      <c r="T132" s="148"/>
      <c r="U132" s="148"/>
      <c r="V132" s="148"/>
    </row>
    <row r="133" spans="1:22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404"/>
      <c r="K133" s="404"/>
      <c r="L133" s="432"/>
      <c r="M133" s="404"/>
      <c r="N133" s="404"/>
      <c r="O133" s="395"/>
      <c r="P133" s="395"/>
      <c r="Q133" s="404"/>
      <c r="R133" s="148"/>
      <c r="S133" s="148"/>
      <c r="T133" s="148"/>
      <c r="U133" s="148"/>
      <c r="V133" s="148"/>
    </row>
    <row r="134" spans="1:22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404"/>
      <c r="K134" s="404"/>
      <c r="L134" s="432"/>
      <c r="M134" s="404"/>
      <c r="N134" s="404"/>
      <c r="O134" s="395"/>
      <c r="P134" s="395"/>
      <c r="Q134" s="404"/>
      <c r="R134" s="148"/>
      <c r="S134" s="148"/>
      <c r="T134" s="148"/>
      <c r="U134" s="148"/>
      <c r="V134" s="148"/>
    </row>
    <row r="135" spans="1:22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404"/>
      <c r="K135" s="404"/>
      <c r="L135" s="432"/>
      <c r="M135" s="404"/>
      <c r="N135" s="404"/>
      <c r="O135" s="395"/>
      <c r="P135" s="395"/>
      <c r="Q135" s="404"/>
      <c r="R135" s="148"/>
      <c r="S135" s="148"/>
      <c r="T135" s="148"/>
      <c r="U135" s="148"/>
      <c r="V135" s="148"/>
    </row>
    <row r="136" spans="1:22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404"/>
      <c r="K136" s="404"/>
      <c r="L136" s="432"/>
      <c r="M136" s="404"/>
      <c r="N136" s="404"/>
      <c r="O136" s="395"/>
      <c r="P136" s="395"/>
      <c r="Q136" s="404"/>
      <c r="R136" s="148"/>
      <c r="S136" s="148"/>
      <c r="T136" s="148"/>
      <c r="U136" s="148"/>
      <c r="V136" s="148"/>
    </row>
    <row r="137" spans="1:22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404"/>
      <c r="K137" s="404"/>
      <c r="L137" s="432"/>
      <c r="M137" s="404"/>
      <c r="N137" s="404"/>
      <c r="O137" s="395"/>
      <c r="P137" s="395"/>
      <c r="Q137" s="404"/>
      <c r="R137" s="148"/>
      <c r="S137" s="148"/>
      <c r="T137" s="148"/>
      <c r="U137" s="148"/>
      <c r="V137" s="148"/>
    </row>
    <row r="138" spans="1:22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404"/>
      <c r="K138" s="404"/>
      <c r="L138" s="432"/>
      <c r="M138" s="404"/>
      <c r="N138" s="404"/>
      <c r="O138" s="395"/>
      <c r="P138" s="395"/>
      <c r="Q138" s="404"/>
      <c r="R138" s="148"/>
      <c r="S138" s="148"/>
      <c r="T138" s="148"/>
      <c r="U138" s="148"/>
      <c r="V138" s="148"/>
    </row>
    <row r="139" spans="1:22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404"/>
      <c r="K139" s="404"/>
      <c r="L139" s="432"/>
      <c r="M139" s="404"/>
      <c r="N139" s="404"/>
      <c r="O139" s="395"/>
      <c r="P139" s="395"/>
      <c r="Q139" s="404"/>
      <c r="R139" s="148"/>
      <c r="S139" s="148"/>
      <c r="T139" s="148"/>
      <c r="U139" s="148"/>
      <c r="V139" s="148"/>
    </row>
    <row r="140" spans="1:22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404"/>
      <c r="K140" s="404"/>
      <c r="L140" s="432"/>
      <c r="M140" s="404"/>
      <c r="N140" s="404"/>
      <c r="O140" s="395"/>
      <c r="P140" s="395"/>
      <c r="Q140" s="404"/>
      <c r="R140" s="148"/>
      <c r="S140" s="148"/>
      <c r="T140" s="148"/>
      <c r="U140" s="148"/>
      <c r="V140" s="148"/>
    </row>
    <row r="141" spans="1:22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404"/>
      <c r="K141" s="404"/>
      <c r="L141" s="432"/>
      <c r="M141" s="404"/>
      <c r="N141" s="404"/>
      <c r="O141" s="395"/>
      <c r="P141" s="395"/>
      <c r="Q141" s="404"/>
      <c r="R141" s="148"/>
      <c r="S141" s="148"/>
      <c r="T141" s="148"/>
      <c r="U141" s="148"/>
      <c r="V141" s="148"/>
    </row>
    <row r="142" spans="1:22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404"/>
      <c r="K142" s="404"/>
      <c r="L142" s="432"/>
      <c r="M142" s="404"/>
      <c r="N142" s="404"/>
      <c r="O142" s="395"/>
      <c r="P142" s="395"/>
      <c r="Q142" s="404"/>
      <c r="R142" s="148"/>
      <c r="S142" s="148"/>
      <c r="T142" s="148"/>
      <c r="U142" s="148"/>
      <c r="V142" s="148"/>
    </row>
    <row r="143" spans="1:22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404"/>
      <c r="K143" s="404"/>
      <c r="L143" s="432"/>
      <c r="M143" s="404"/>
      <c r="N143" s="404"/>
      <c r="O143" s="395"/>
      <c r="P143" s="395"/>
      <c r="Q143" s="404"/>
      <c r="R143" s="148"/>
      <c r="S143" s="148"/>
      <c r="T143" s="148"/>
      <c r="U143" s="148"/>
      <c r="V143" s="148"/>
    </row>
    <row r="144" spans="1:22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404"/>
      <c r="K144" s="404"/>
      <c r="L144" s="432"/>
      <c r="M144" s="404"/>
      <c r="N144" s="404"/>
      <c r="O144" s="395"/>
      <c r="P144" s="395"/>
      <c r="Q144" s="404"/>
      <c r="R144" s="148"/>
      <c r="S144" s="148"/>
      <c r="T144" s="148"/>
      <c r="U144" s="148"/>
      <c r="V144" s="148"/>
    </row>
    <row r="145" spans="1:22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404"/>
      <c r="K145" s="404"/>
      <c r="L145" s="432"/>
      <c r="M145" s="404"/>
      <c r="N145" s="404"/>
      <c r="O145" s="395"/>
      <c r="P145" s="395"/>
      <c r="Q145" s="404"/>
      <c r="R145" s="148"/>
      <c r="S145" s="148"/>
      <c r="T145" s="148"/>
      <c r="U145" s="148"/>
      <c r="V145" s="148"/>
    </row>
    <row r="146" spans="1:22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404"/>
      <c r="K146" s="404"/>
      <c r="L146" s="432"/>
      <c r="M146" s="404"/>
      <c r="N146" s="404"/>
      <c r="O146" s="395"/>
      <c r="P146" s="395"/>
      <c r="Q146" s="404"/>
      <c r="R146" s="148"/>
      <c r="S146" s="148"/>
      <c r="T146" s="148"/>
      <c r="U146" s="148"/>
      <c r="V146" s="148"/>
    </row>
    <row r="147" spans="1:22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404"/>
      <c r="K147" s="404"/>
      <c r="L147" s="432"/>
      <c r="M147" s="404"/>
      <c r="N147" s="404"/>
      <c r="O147" s="395"/>
      <c r="P147" s="395"/>
      <c r="Q147" s="404"/>
      <c r="R147" s="148"/>
      <c r="S147" s="148"/>
      <c r="T147" s="148"/>
      <c r="U147" s="148"/>
      <c r="V147" s="148"/>
    </row>
    <row r="148" spans="1:22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404"/>
      <c r="K148" s="404"/>
      <c r="L148" s="432"/>
      <c r="M148" s="404"/>
      <c r="N148" s="404"/>
      <c r="O148" s="395"/>
      <c r="P148" s="395"/>
      <c r="Q148" s="404"/>
      <c r="R148" s="148"/>
      <c r="S148" s="148"/>
      <c r="T148" s="148"/>
      <c r="U148" s="148"/>
      <c r="V148" s="148"/>
    </row>
    <row r="149" spans="1:22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404"/>
      <c r="K149" s="404"/>
      <c r="L149" s="432"/>
      <c r="M149" s="404"/>
      <c r="N149" s="404"/>
      <c r="O149" s="395"/>
      <c r="P149" s="395"/>
      <c r="Q149" s="404"/>
      <c r="R149" s="148"/>
      <c r="S149" s="148"/>
      <c r="T149" s="148"/>
      <c r="U149" s="148"/>
      <c r="V149" s="148"/>
    </row>
    <row r="150" spans="1:22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404"/>
      <c r="K150" s="404"/>
      <c r="L150" s="432"/>
      <c r="M150" s="404"/>
      <c r="N150" s="404"/>
      <c r="O150" s="395"/>
      <c r="P150" s="395"/>
      <c r="Q150" s="404"/>
      <c r="R150" s="148"/>
      <c r="S150" s="148"/>
      <c r="T150" s="148"/>
      <c r="U150" s="148"/>
      <c r="V150" s="148"/>
    </row>
    <row r="151" spans="1:22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404"/>
      <c r="K151" s="404"/>
      <c r="L151" s="432"/>
      <c r="M151" s="404"/>
      <c r="N151" s="404"/>
      <c r="O151" s="395"/>
      <c r="P151" s="395"/>
      <c r="Q151" s="404"/>
      <c r="R151" s="148"/>
      <c r="S151" s="148"/>
      <c r="T151" s="148"/>
      <c r="U151" s="148"/>
      <c r="V151" s="148"/>
    </row>
    <row r="152" spans="1:22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404"/>
      <c r="K152" s="404"/>
      <c r="L152" s="432"/>
      <c r="M152" s="404"/>
      <c r="N152" s="404"/>
      <c r="O152" s="395"/>
      <c r="P152" s="395"/>
      <c r="Q152" s="404"/>
      <c r="R152" s="148"/>
      <c r="S152" s="148"/>
      <c r="T152" s="148"/>
      <c r="U152" s="148"/>
      <c r="V152" s="148"/>
    </row>
    <row r="153" spans="1:22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404"/>
      <c r="K153" s="404"/>
      <c r="L153" s="432"/>
      <c r="M153" s="404"/>
      <c r="N153" s="404"/>
      <c r="O153" s="395"/>
      <c r="P153" s="395"/>
      <c r="Q153" s="404"/>
      <c r="R153" s="148"/>
      <c r="S153" s="148"/>
      <c r="T153" s="148"/>
      <c r="U153" s="148"/>
      <c r="V153" s="148"/>
    </row>
    <row r="154" spans="1:22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404"/>
      <c r="K154" s="404"/>
      <c r="L154" s="432"/>
      <c r="M154" s="404"/>
      <c r="N154" s="404"/>
      <c r="O154" s="395"/>
      <c r="P154" s="395"/>
      <c r="Q154" s="404"/>
      <c r="R154" s="148"/>
      <c r="S154" s="148"/>
      <c r="T154" s="148"/>
      <c r="U154" s="148"/>
      <c r="V154" s="148"/>
    </row>
    <row r="155" spans="1:22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404"/>
      <c r="K155" s="404"/>
      <c r="L155" s="432"/>
      <c r="M155" s="404"/>
      <c r="N155" s="404"/>
      <c r="O155" s="395"/>
      <c r="P155" s="395"/>
      <c r="Q155" s="404"/>
      <c r="R155" s="148"/>
      <c r="S155" s="148"/>
      <c r="T155" s="148"/>
      <c r="U155" s="148"/>
      <c r="V155" s="148"/>
    </row>
    <row r="156" spans="1:22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404"/>
      <c r="K156" s="404"/>
      <c r="L156" s="432"/>
      <c r="M156" s="404"/>
      <c r="N156" s="404"/>
      <c r="O156" s="395"/>
      <c r="P156" s="395"/>
      <c r="Q156" s="404"/>
      <c r="R156" s="148"/>
      <c r="S156" s="148"/>
      <c r="T156" s="148"/>
      <c r="U156" s="148"/>
      <c r="V156" s="148"/>
    </row>
    <row r="157" spans="1:22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404"/>
      <c r="K157" s="404"/>
      <c r="L157" s="432"/>
      <c r="M157" s="404"/>
      <c r="N157" s="404"/>
      <c r="O157" s="395"/>
      <c r="P157" s="395"/>
      <c r="Q157" s="404"/>
      <c r="R157" s="148"/>
      <c r="S157" s="148"/>
      <c r="T157" s="148"/>
      <c r="U157" s="148"/>
      <c r="V157" s="148"/>
    </row>
    <row r="158" spans="1:22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404"/>
      <c r="K158" s="404"/>
      <c r="L158" s="432"/>
      <c r="M158" s="404"/>
      <c r="N158" s="404"/>
      <c r="O158" s="395"/>
      <c r="P158" s="395"/>
      <c r="Q158" s="404"/>
      <c r="R158" s="148"/>
      <c r="S158" s="148"/>
      <c r="T158" s="148"/>
      <c r="U158" s="148"/>
      <c r="V158" s="148"/>
    </row>
    <row r="159" spans="1:22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404"/>
      <c r="K159" s="404"/>
      <c r="L159" s="432"/>
      <c r="M159" s="404"/>
      <c r="N159" s="404"/>
      <c r="O159" s="395"/>
      <c r="P159" s="395"/>
      <c r="Q159" s="404"/>
      <c r="R159" s="148"/>
      <c r="S159" s="148"/>
      <c r="T159" s="148"/>
      <c r="U159" s="148"/>
      <c r="V159" s="148"/>
    </row>
    <row r="160" spans="1:22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404"/>
      <c r="K160" s="404"/>
      <c r="L160" s="432"/>
      <c r="M160" s="404"/>
      <c r="N160" s="404"/>
      <c r="O160" s="395"/>
      <c r="P160" s="395"/>
      <c r="Q160" s="404"/>
      <c r="R160" s="148"/>
      <c r="S160" s="148"/>
      <c r="T160" s="148"/>
      <c r="U160" s="148"/>
      <c r="V160" s="148"/>
    </row>
    <row r="161" spans="1:22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404"/>
      <c r="K161" s="404"/>
      <c r="L161" s="432"/>
      <c r="M161" s="404"/>
      <c r="N161" s="404"/>
      <c r="O161" s="395"/>
      <c r="P161" s="395"/>
      <c r="Q161" s="404"/>
      <c r="R161" s="148"/>
      <c r="S161" s="148"/>
      <c r="T161" s="148"/>
      <c r="U161" s="148"/>
      <c r="V161" s="148"/>
    </row>
    <row r="162" spans="1:22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404"/>
      <c r="K162" s="404"/>
      <c r="L162" s="432"/>
      <c r="M162" s="404"/>
      <c r="N162" s="404"/>
      <c r="O162" s="395"/>
      <c r="P162" s="395"/>
      <c r="Q162" s="404"/>
      <c r="R162" s="148"/>
      <c r="S162" s="148"/>
      <c r="T162" s="148"/>
      <c r="U162" s="148"/>
      <c r="V162" s="148"/>
    </row>
    <row r="163" spans="1:22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404"/>
      <c r="K163" s="404"/>
      <c r="L163" s="432"/>
      <c r="M163" s="404"/>
      <c r="N163" s="404"/>
      <c r="O163" s="395"/>
      <c r="P163" s="395"/>
      <c r="Q163" s="404"/>
      <c r="R163" s="148"/>
      <c r="S163" s="148"/>
      <c r="T163" s="148"/>
      <c r="U163" s="148"/>
      <c r="V163" s="148"/>
    </row>
    <row r="164" spans="1:22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404"/>
      <c r="K164" s="404"/>
      <c r="L164" s="432"/>
      <c r="M164" s="404"/>
      <c r="N164" s="404"/>
      <c r="O164" s="395"/>
      <c r="P164" s="395"/>
      <c r="Q164" s="404"/>
      <c r="R164" s="148"/>
      <c r="S164" s="148"/>
      <c r="T164" s="148"/>
      <c r="U164" s="148"/>
      <c r="V164" s="148"/>
    </row>
    <row r="165" spans="1:22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404"/>
      <c r="K165" s="404"/>
      <c r="L165" s="432"/>
      <c r="M165" s="404"/>
      <c r="N165" s="404"/>
      <c r="O165" s="395"/>
      <c r="P165" s="395"/>
      <c r="Q165" s="404"/>
      <c r="R165" s="148"/>
      <c r="S165" s="148"/>
      <c r="T165" s="148"/>
      <c r="U165" s="148"/>
      <c r="V165" s="148"/>
    </row>
    <row r="166" spans="1:22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404"/>
      <c r="K166" s="404"/>
      <c r="L166" s="432"/>
      <c r="M166" s="404"/>
      <c r="N166" s="404"/>
      <c r="O166" s="395"/>
      <c r="P166" s="395"/>
      <c r="Q166" s="404"/>
      <c r="R166" s="148"/>
      <c r="S166" s="148"/>
      <c r="T166" s="148"/>
      <c r="U166" s="148"/>
      <c r="V166" s="148"/>
    </row>
    <row r="167" spans="1:22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404"/>
      <c r="K167" s="404"/>
      <c r="L167" s="432"/>
      <c r="M167" s="404"/>
      <c r="N167" s="404"/>
      <c r="O167" s="395"/>
      <c r="P167" s="395"/>
      <c r="Q167" s="404"/>
      <c r="R167" s="148"/>
      <c r="S167" s="148"/>
      <c r="T167" s="148"/>
      <c r="U167" s="148"/>
      <c r="V167" s="148"/>
    </row>
    <row r="168" spans="1:22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404"/>
      <c r="K168" s="404"/>
      <c r="L168" s="432"/>
      <c r="M168" s="404"/>
      <c r="N168" s="404"/>
      <c r="O168" s="395"/>
      <c r="P168" s="395"/>
      <c r="Q168" s="404"/>
      <c r="R168" s="148"/>
      <c r="S168" s="148"/>
      <c r="T168" s="148"/>
      <c r="U168" s="148"/>
      <c r="V168" s="148"/>
    </row>
    <row r="169" spans="1:22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404"/>
      <c r="K169" s="404"/>
      <c r="L169" s="432"/>
      <c r="M169" s="404"/>
      <c r="N169" s="404"/>
      <c r="O169" s="395"/>
      <c r="P169" s="395"/>
      <c r="Q169" s="404"/>
      <c r="R169" s="148"/>
      <c r="S169" s="148"/>
      <c r="T169" s="148"/>
      <c r="U169" s="148"/>
      <c r="V169" s="148"/>
    </row>
    <row r="170" spans="1:22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404"/>
      <c r="K170" s="404"/>
      <c r="L170" s="432"/>
      <c r="M170" s="404"/>
      <c r="N170" s="404"/>
      <c r="O170" s="395"/>
      <c r="P170" s="395"/>
      <c r="Q170" s="404"/>
      <c r="R170" s="148"/>
      <c r="S170" s="148"/>
      <c r="T170" s="148"/>
      <c r="U170" s="148"/>
      <c r="V170" s="148"/>
    </row>
    <row r="171" spans="1:22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404"/>
      <c r="K171" s="404"/>
      <c r="L171" s="432"/>
      <c r="M171" s="404"/>
      <c r="N171" s="404"/>
      <c r="O171" s="395"/>
      <c r="P171" s="395"/>
      <c r="Q171" s="404"/>
      <c r="R171" s="148"/>
      <c r="S171" s="148"/>
      <c r="T171" s="148"/>
      <c r="U171" s="148"/>
      <c r="V171" s="148"/>
    </row>
    <row r="172" spans="1:22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404"/>
      <c r="K172" s="404"/>
      <c r="L172" s="432"/>
      <c r="M172" s="404"/>
      <c r="N172" s="404"/>
      <c r="O172" s="395"/>
      <c r="P172" s="395"/>
      <c r="Q172" s="404"/>
      <c r="R172" s="148"/>
      <c r="S172" s="148"/>
      <c r="T172" s="148"/>
      <c r="U172" s="148"/>
      <c r="V172" s="148"/>
    </row>
    <row r="173" spans="1:22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404"/>
      <c r="K173" s="404"/>
      <c r="L173" s="432"/>
      <c r="M173" s="404"/>
      <c r="N173" s="404"/>
      <c r="O173" s="395"/>
      <c r="P173" s="395"/>
      <c r="Q173" s="404"/>
      <c r="R173" s="148"/>
      <c r="S173" s="148"/>
      <c r="T173" s="148"/>
      <c r="U173" s="148"/>
      <c r="V173" s="148"/>
    </row>
    <row r="174" spans="1:22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404"/>
      <c r="K174" s="404"/>
      <c r="L174" s="432"/>
      <c r="M174" s="404"/>
      <c r="N174" s="404"/>
      <c r="O174" s="395"/>
      <c r="P174" s="395"/>
      <c r="Q174" s="404"/>
      <c r="R174" s="148"/>
      <c r="S174" s="148"/>
      <c r="T174" s="148"/>
      <c r="U174" s="148"/>
      <c r="V174" s="148"/>
    </row>
    <row r="175" spans="1:22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404"/>
      <c r="K175" s="404"/>
      <c r="L175" s="432"/>
      <c r="M175" s="404"/>
      <c r="N175" s="404"/>
      <c r="O175" s="395"/>
      <c r="P175" s="395"/>
      <c r="Q175" s="404"/>
      <c r="R175" s="148"/>
      <c r="S175" s="148"/>
      <c r="T175" s="148"/>
      <c r="U175" s="148"/>
      <c r="V175" s="148"/>
    </row>
    <row r="176" spans="1:22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404"/>
      <c r="K176" s="404"/>
      <c r="L176" s="432"/>
      <c r="M176" s="404"/>
      <c r="N176" s="404"/>
      <c r="O176" s="395"/>
      <c r="P176" s="395"/>
      <c r="Q176" s="404"/>
      <c r="R176" s="148"/>
      <c r="S176" s="148"/>
      <c r="T176" s="148"/>
      <c r="U176" s="148"/>
      <c r="V176" s="148"/>
    </row>
    <row r="177" spans="1:22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404"/>
      <c r="K177" s="404"/>
      <c r="L177" s="432"/>
      <c r="M177" s="404"/>
      <c r="N177" s="404"/>
      <c r="O177" s="395"/>
      <c r="P177" s="395"/>
      <c r="Q177" s="404"/>
      <c r="R177" s="148"/>
      <c r="S177" s="148"/>
      <c r="T177" s="148"/>
      <c r="U177" s="148"/>
      <c r="V177" s="148"/>
    </row>
    <row r="178" spans="1:22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404"/>
      <c r="K178" s="404"/>
      <c r="L178" s="432"/>
      <c r="M178" s="404"/>
      <c r="N178" s="404"/>
      <c r="O178" s="395"/>
      <c r="P178" s="395"/>
      <c r="Q178" s="404"/>
      <c r="R178" s="148"/>
      <c r="S178" s="148"/>
      <c r="T178" s="148"/>
      <c r="U178" s="148"/>
      <c r="V178" s="148"/>
    </row>
    <row r="179" spans="1:22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404"/>
      <c r="K179" s="404"/>
      <c r="L179" s="432"/>
      <c r="M179" s="404"/>
      <c r="N179" s="404"/>
      <c r="O179" s="395"/>
      <c r="P179" s="395"/>
      <c r="Q179" s="404"/>
      <c r="R179" s="148"/>
      <c r="S179" s="148"/>
      <c r="T179" s="148"/>
      <c r="U179" s="148"/>
      <c r="V179" s="148"/>
    </row>
    <row r="180" spans="1:22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404"/>
      <c r="K180" s="404"/>
      <c r="L180" s="432"/>
      <c r="M180" s="404"/>
      <c r="N180" s="404"/>
      <c r="O180" s="395"/>
      <c r="P180" s="395"/>
      <c r="Q180" s="404"/>
      <c r="R180" s="148"/>
      <c r="S180" s="148"/>
      <c r="T180" s="148"/>
      <c r="U180" s="148"/>
      <c r="V180" s="148"/>
    </row>
    <row r="181" spans="1:22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404"/>
      <c r="K181" s="404"/>
      <c r="L181" s="432"/>
      <c r="M181" s="404"/>
      <c r="N181" s="404"/>
      <c r="O181" s="395"/>
      <c r="P181" s="395"/>
      <c r="Q181" s="404"/>
      <c r="R181" s="148"/>
      <c r="S181" s="148"/>
      <c r="T181" s="148"/>
      <c r="U181" s="148"/>
      <c r="V181" s="148"/>
    </row>
    <row r="182" spans="1:22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404"/>
      <c r="K182" s="404"/>
      <c r="L182" s="432"/>
      <c r="M182" s="404"/>
      <c r="N182" s="404"/>
      <c r="O182" s="395"/>
      <c r="P182" s="395"/>
      <c r="Q182" s="404"/>
      <c r="R182" s="148"/>
      <c r="S182" s="148"/>
      <c r="T182" s="148"/>
      <c r="U182" s="148"/>
      <c r="V182" s="148"/>
    </row>
    <row r="183" spans="1:22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404"/>
      <c r="K183" s="404"/>
      <c r="L183" s="432"/>
      <c r="M183" s="404"/>
      <c r="N183" s="404"/>
      <c r="O183" s="395"/>
      <c r="P183" s="395"/>
      <c r="Q183" s="404"/>
      <c r="R183" s="148"/>
      <c r="S183" s="148"/>
      <c r="T183" s="148"/>
      <c r="U183" s="148"/>
      <c r="V183" s="148"/>
    </row>
    <row r="184" spans="1:22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404"/>
      <c r="K184" s="404"/>
      <c r="L184" s="432"/>
      <c r="M184" s="404"/>
      <c r="N184" s="404"/>
      <c r="O184" s="395"/>
      <c r="P184" s="395"/>
      <c r="Q184" s="404"/>
      <c r="R184" s="148"/>
      <c r="S184" s="148"/>
      <c r="T184" s="148"/>
      <c r="U184" s="148"/>
      <c r="V184" s="148"/>
    </row>
    <row r="185" spans="1:22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404"/>
      <c r="K185" s="404"/>
      <c r="L185" s="432"/>
      <c r="M185" s="404"/>
      <c r="N185" s="404"/>
      <c r="O185" s="395"/>
      <c r="P185" s="395"/>
      <c r="Q185" s="404"/>
      <c r="R185" s="148"/>
      <c r="S185" s="148"/>
      <c r="T185" s="148"/>
      <c r="U185" s="148"/>
      <c r="V185" s="148"/>
    </row>
    <row r="186" spans="1:22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404"/>
      <c r="K186" s="404"/>
      <c r="L186" s="432"/>
      <c r="M186" s="404"/>
      <c r="N186" s="404"/>
      <c r="O186" s="395"/>
      <c r="P186" s="395"/>
      <c r="Q186" s="404"/>
      <c r="R186" s="148"/>
      <c r="S186" s="148"/>
      <c r="T186" s="148"/>
      <c r="U186" s="148"/>
      <c r="V186" s="148"/>
    </row>
    <row r="187" spans="1:22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404"/>
      <c r="K187" s="404"/>
      <c r="L187" s="432"/>
      <c r="M187" s="404"/>
      <c r="N187" s="404"/>
      <c r="O187" s="395"/>
      <c r="P187" s="395"/>
      <c r="Q187" s="404"/>
      <c r="R187" s="148"/>
      <c r="S187" s="148"/>
      <c r="T187" s="148"/>
      <c r="U187" s="148"/>
      <c r="V187" s="148"/>
    </row>
    <row r="188" spans="1:22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404"/>
      <c r="K188" s="404"/>
      <c r="L188" s="432"/>
      <c r="M188" s="404"/>
      <c r="N188" s="404"/>
      <c r="O188" s="395"/>
      <c r="P188" s="395"/>
      <c r="Q188" s="404"/>
      <c r="R188" s="148"/>
      <c r="S188" s="148"/>
      <c r="T188" s="148"/>
      <c r="U188" s="148"/>
      <c r="V188" s="148"/>
    </row>
    <row r="189" spans="1:22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404"/>
      <c r="K189" s="404"/>
      <c r="L189" s="432"/>
      <c r="M189" s="404"/>
      <c r="N189" s="404"/>
      <c r="O189" s="395"/>
      <c r="P189" s="395"/>
      <c r="Q189" s="404"/>
      <c r="R189" s="148"/>
      <c r="S189" s="148"/>
      <c r="T189" s="148"/>
      <c r="U189" s="148"/>
      <c r="V189" s="148"/>
    </row>
    <row r="190" spans="1:22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404"/>
      <c r="K190" s="404"/>
      <c r="L190" s="432"/>
      <c r="M190" s="404"/>
      <c r="N190" s="404"/>
      <c r="O190" s="395"/>
      <c r="P190" s="395"/>
      <c r="Q190" s="404"/>
      <c r="R190" s="148"/>
      <c r="S190" s="148"/>
      <c r="T190" s="148"/>
      <c r="U190" s="148"/>
      <c r="V190" s="148"/>
    </row>
    <row r="191" spans="1:22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404"/>
      <c r="K191" s="404"/>
      <c r="L191" s="432"/>
      <c r="M191" s="404"/>
      <c r="N191" s="404"/>
      <c r="O191" s="395"/>
      <c r="P191" s="395"/>
      <c r="Q191" s="404"/>
      <c r="R191" s="148"/>
      <c r="S191" s="148"/>
      <c r="T191" s="148"/>
      <c r="U191" s="148"/>
      <c r="V191" s="148"/>
    </row>
    <row r="192" spans="1:22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404"/>
      <c r="K192" s="404"/>
      <c r="L192" s="432"/>
      <c r="M192" s="404"/>
      <c r="N192" s="404"/>
      <c r="O192" s="395"/>
      <c r="P192" s="395"/>
      <c r="Q192" s="404"/>
      <c r="R192" s="148"/>
      <c r="S192" s="148"/>
      <c r="T192" s="148"/>
      <c r="U192" s="148"/>
      <c r="V192" s="148"/>
    </row>
    <row r="193" spans="1:22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404"/>
      <c r="K193" s="404"/>
      <c r="L193" s="432"/>
      <c r="M193" s="404"/>
      <c r="N193" s="404"/>
      <c r="O193" s="395"/>
      <c r="P193" s="395"/>
      <c r="Q193" s="404"/>
      <c r="R193" s="148"/>
      <c r="S193" s="148"/>
      <c r="T193" s="148"/>
      <c r="U193" s="148"/>
      <c r="V193" s="148"/>
    </row>
    <row r="194" spans="1:22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404"/>
      <c r="K194" s="404"/>
      <c r="L194" s="432"/>
      <c r="M194" s="404"/>
      <c r="N194" s="404"/>
      <c r="O194" s="395"/>
      <c r="P194" s="395"/>
      <c r="Q194" s="404"/>
      <c r="R194" s="148"/>
      <c r="S194" s="148"/>
      <c r="T194" s="148"/>
      <c r="U194" s="148"/>
      <c r="V194" s="148"/>
    </row>
    <row r="195" spans="1:22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404"/>
      <c r="K195" s="404"/>
      <c r="L195" s="432"/>
      <c r="M195" s="404"/>
      <c r="N195" s="404"/>
      <c r="O195" s="395"/>
      <c r="P195" s="395"/>
      <c r="Q195" s="404"/>
      <c r="R195" s="148"/>
      <c r="S195" s="148"/>
      <c r="T195" s="148"/>
      <c r="U195" s="148"/>
      <c r="V195" s="148"/>
    </row>
    <row r="196" spans="1:22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404"/>
      <c r="K196" s="404"/>
      <c r="L196" s="432"/>
      <c r="M196" s="404"/>
      <c r="N196" s="404"/>
      <c r="O196" s="395"/>
      <c r="P196" s="395"/>
      <c r="Q196" s="404"/>
      <c r="R196" s="148"/>
      <c r="S196" s="148"/>
      <c r="T196" s="148"/>
      <c r="U196" s="148"/>
      <c r="V196" s="148"/>
    </row>
    <row r="197" spans="1:22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404"/>
      <c r="K197" s="404"/>
      <c r="L197" s="432"/>
      <c r="M197" s="404"/>
      <c r="N197" s="404"/>
      <c r="O197" s="395"/>
      <c r="P197" s="395"/>
      <c r="Q197" s="404"/>
      <c r="R197" s="148"/>
      <c r="S197" s="148"/>
      <c r="T197" s="148"/>
      <c r="U197" s="148"/>
      <c r="V197" s="148"/>
    </row>
    <row r="198" spans="1:22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404"/>
      <c r="K198" s="404"/>
      <c r="L198" s="432"/>
      <c r="M198" s="404"/>
      <c r="N198" s="404"/>
      <c r="O198" s="395"/>
      <c r="P198" s="395"/>
      <c r="Q198" s="404"/>
      <c r="R198" s="148"/>
      <c r="S198" s="148"/>
      <c r="T198" s="148"/>
      <c r="U198" s="148"/>
      <c r="V198" s="148"/>
    </row>
    <row r="199" spans="1:22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404"/>
      <c r="K199" s="404"/>
      <c r="L199" s="432"/>
      <c r="M199" s="404"/>
      <c r="N199" s="404"/>
      <c r="O199" s="395"/>
      <c r="P199" s="395"/>
      <c r="Q199" s="404"/>
      <c r="R199" s="148"/>
      <c r="S199" s="148"/>
      <c r="T199" s="148"/>
      <c r="U199" s="148"/>
      <c r="V199" s="148"/>
    </row>
    <row r="200" spans="1:22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404"/>
      <c r="K200" s="404"/>
      <c r="L200" s="432"/>
      <c r="M200" s="404"/>
      <c r="N200" s="404"/>
      <c r="O200" s="395"/>
      <c r="P200" s="395"/>
      <c r="Q200" s="404"/>
      <c r="R200" s="148"/>
      <c r="S200" s="148"/>
      <c r="T200" s="148"/>
      <c r="U200" s="148"/>
      <c r="V200" s="148"/>
    </row>
    <row r="201" spans="1:22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404"/>
      <c r="K201" s="404"/>
      <c r="L201" s="432"/>
      <c r="M201" s="404"/>
      <c r="N201" s="404"/>
      <c r="O201" s="395"/>
      <c r="P201" s="395"/>
      <c r="Q201" s="404"/>
      <c r="R201" s="148"/>
      <c r="S201" s="148"/>
      <c r="T201" s="148"/>
      <c r="U201" s="148"/>
      <c r="V201" s="148"/>
    </row>
    <row r="202" spans="1:22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404"/>
      <c r="K202" s="404"/>
      <c r="L202" s="432"/>
      <c r="M202" s="404"/>
      <c r="N202" s="404"/>
      <c r="O202" s="395"/>
      <c r="P202" s="395"/>
      <c r="Q202" s="404"/>
      <c r="R202" s="148"/>
      <c r="S202" s="148"/>
      <c r="T202" s="148"/>
      <c r="U202" s="148"/>
      <c r="V202" s="148"/>
    </row>
    <row r="203" spans="1:22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404"/>
      <c r="K203" s="404"/>
      <c r="L203" s="432"/>
      <c r="M203" s="404"/>
      <c r="N203" s="404"/>
      <c r="O203" s="395"/>
      <c r="P203" s="395"/>
      <c r="Q203" s="404"/>
      <c r="R203" s="148"/>
      <c r="S203" s="148"/>
      <c r="T203" s="148"/>
      <c r="U203" s="148"/>
      <c r="V203" s="148"/>
    </row>
    <row r="204" spans="1:22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404"/>
      <c r="K204" s="404"/>
      <c r="L204" s="432"/>
      <c r="M204" s="404"/>
      <c r="N204" s="404"/>
      <c r="O204" s="395"/>
      <c r="P204" s="395"/>
      <c r="Q204" s="404"/>
      <c r="R204" s="148"/>
      <c r="S204" s="148"/>
      <c r="T204" s="148"/>
      <c r="U204" s="148"/>
      <c r="V204" s="148"/>
    </row>
    <row r="205" spans="1:22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404"/>
      <c r="K205" s="404"/>
      <c r="L205" s="432"/>
      <c r="M205" s="404"/>
      <c r="N205" s="404"/>
      <c r="O205" s="395"/>
      <c r="P205" s="395"/>
      <c r="Q205" s="404"/>
      <c r="R205" s="148"/>
      <c r="S205" s="148"/>
      <c r="T205" s="148"/>
      <c r="U205" s="148"/>
      <c r="V205" s="148"/>
    </row>
    <row r="206" spans="1:22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404"/>
      <c r="K206" s="404"/>
      <c r="L206" s="432"/>
      <c r="M206" s="404"/>
      <c r="N206" s="404"/>
      <c r="O206" s="395"/>
      <c r="P206" s="395"/>
      <c r="Q206" s="404"/>
      <c r="R206" s="148"/>
      <c r="S206" s="148"/>
      <c r="T206" s="148"/>
      <c r="U206" s="148"/>
      <c r="V206" s="148"/>
    </row>
    <row r="207" spans="1:22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404"/>
      <c r="K207" s="404"/>
      <c r="L207" s="432"/>
      <c r="M207" s="404"/>
      <c r="N207" s="404"/>
      <c r="O207" s="395"/>
      <c r="P207" s="395"/>
      <c r="Q207" s="404"/>
      <c r="R207" s="148"/>
      <c r="S207" s="148"/>
      <c r="T207" s="148"/>
      <c r="U207" s="148"/>
      <c r="V207" s="148"/>
    </row>
    <row r="208" spans="1:22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404"/>
      <c r="K208" s="404"/>
      <c r="L208" s="432"/>
      <c r="M208" s="404"/>
      <c r="N208" s="404"/>
      <c r="O208" s="395"/>
      <c r="P208" s="395"/>
      <c r="Q208" s="404"/>
      <c r="R208" s="148"/>
      <c r="S208" s="148"/>
      <c r="T208" s="148"/>
      <c r="U208" s="148"/>
      <c r="V208" s="148"/>
    </row>
    <row r="209" spans="1:22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404"/>
      <c r="K209" s="404"/>
      <c r="L209" s="432"/>
      <c r="M209" s="404"/>
      <c r="N209" s="404"/>
      <c r="O209" s="395"/>
      <c r="P209" s="395"/>
      <c r="Q209" s="404"/>
      <c r="R209" s="148"/>
      <c r="S209" s="148"/>
      <c r="T209" s="148"/>
      <c r="U209" s="148"/>
      <c r="V209" s="148"/>
    </row>
    <row r="210" spans="1:22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404"/>
      <c r="K210" s="404"/>
      <c r="L210" s="432"/>
      <c r="M210" s="404"/>
      <c r="N210" s="404"/>
      <c r="O210" s="395"/>
      <c r="P210" s="395"/>
      <c r="Q210" s="404"/>
      <c r="R210" s="148"/>
      <c r="S210" s="148"/>
      <c r="T210" s="148"/>
      <c r="U210" s="148"/>
      <c r="V210" s="148"/>
    </row>
    <row r="211" spans="1:22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404"/>
      <c r="K211" s="404"/>
      <c r="L211" s="432"/>
      <c r="M211" s="404"/>
      <c r="N211" s="404"/>
      <c r="O211" s="395"/>
      <c r="P211" s="395"/>
      <c r="Q211" s="404"/>
      <c r="R211" s="148"/>
      <c r="S211" s="148"/>
      <c r="T211" s="148"/>
      <c r="U211" s="148"/>
      <c r="V211" s="148"/>
    </row>
    <row r="212" spans="1:22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404"/>
      <c r="K212" s="404"/>
      <c r="L212" s="432"/>
      <c r="M212" s="404"/>
      <c r="N212" s="404"/>
      <c r="O212" s="395"/>
      <c r="P212" s="395"/>
      <c r="Q212" s="404"/>
      <c r="R212" s="148"/>
      <c r="S212" s="148"/>
      <c r="T212" s="148"/>
      <c r="U212" s="148"/>
      <c r="V212" s="148"/>
    </row>
    <row r="213" spans="1:22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404"/>
      <c r="K213" s="404"/>
      <c r="L213" s="432"/>
      <c r="M213" s="404"/>
      <c r="N213" s="404"/>
      <c r="O213" s="395"/>
      <c r="P213" s="395"/>
      <c r="Q213" s="404"/>
      <c r="R213" s="148"/>
      <c r="S213" s="148"/>
      <c r="T213" s="148"/>
      <c r="U213" s="148"/>
      <c r="V213" s="148"/>
    </row>
    <row r="214" spans="1:22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404"/>
      <c r="K214" s="404"/>
      <c r="L214" s="432"/>
      <c r="M214" s="404"/>
      <c r="N214" s="404"/>
      <c r="O214" s="395"/>
      <c r="P214" s="395"/>
      <c r="Q214" s="404"/>
      <c r="R214" s="148"/>
      <c r="S214" s="148"/>
      <c r="T214" s="148"/>
      <c r="U214" s="148"/>
      <c r="V214" s="148"/>
    </row>
    <row r="215" spans="1:22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404"/>
      <c r="K215" s="404"/>
      <c r="L215" s="432"/>
      <c r="M215" s="404"/>
      <c r="N215" s="404"/>
      <c r="O215" s="395"/>
      <c r="P215" s="395"/>
      <c r="Q215" s="404"/>
      <c r="R215" s="148"/>
      <c r="S215" s="148"/>
      <c r="T215" s="148"/>
      <c r="U215" s="148"/>
      <c r="V215" s="148"/>
    </row>
    <row r="216" spans="1:22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404"/>
      <c r="K216" s="404"/>
      <c r="L216" s="432"/>
      <c r="M216" s="404"/>
      <c r="N216" s="404"/>
      <c r="O216" s="395"/>
      <c r="P216" s="395"/>
      <c r="Q216" s="404"/>
      <c r="R216" s="148"/>
      <c r="S216" s="148"/>
      <c r="T216" s="148"/>
      <c r="U216" s="148"/>
      <c r="V216" s="148"/>
    </row>
    <row r="217" spans="1:22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404"/>
      <c r="K217" s="404"/>
      <c r="L217" s="432"/>
      <c r="M217" s="404"/>
      <c r="N217" s="404"/>
      <c r="O217" s="395"/>
      <c r="P217" s="395"/>
      <c r="Q217" s="404"/>
      <c r="R217" s="148"/>
      <c r="S217" s="148"/>
      <c r="T217" s="148"/>
      <c r="U217" s="148"/>
      <c r="V217" s="148"/>
    </row>
    <row r="218" spans="1:22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404"/>
      <c r="K218" s="404"/>
      <c r="L218" s="432"/>
      <c r="M218" s="404"/>
      <c r="N218" s="404"/>
      <c r="O218" s="395"/>
      <c r="P218" s="395"/>
      <c r="Q218" s="404"/>
      <c r="R218" s="148"/>
      <c r="S218" s="148"/>
      <c r="T218" s="148"/>
      <c r="U218" s="148"/>
      <c r="V218" s="148"/>
    </row>
    <row r="219" spans="1:22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404"/>
      <c r="K219" s="404"/>
      <c r="L219" s="432"/>
      <c r="M219" s="404"/>
      <c r="N219" s="404"/>
      <c r="O219" s="395"/>
      <c r="P219" s="395"/>
      <c r="Q219" s="404"/>
      <c r="R219" s="148"/>
      <c r="S219" s="148"/>
      <c r="T219" s="148"/>
      <c r="U219" s="148"/>
      <c r="V219" s="148"/>
    </row>
    <row r="220" spans="1:22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404"/>
      <c r="K220" s="404"/>
      <c r="L220" s="432"/>
      <c r="M220" s="404"/>
      <c r="N220" s="404"/>
      <c r="O220" s="395"/>
      <c r="P220" s="395"/>
      <c r="Q220" s="404"/>
      <c r="R220" s="148"/>
      <c r="S220" s="148"/>
      <c r="T220" s="148"/>
      <c r="U220" s="148"/>
      <c r="V220" s="148"/>
    </row>
    <row r="221" spans="1:22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404"/>
      <c r="K221" s="404"/>
      <c r="L221" s="432"/>
      <c r="M221" s="404"/>
      <c r="N221" s="404"/>
      <c r="O221" s="395"/>
      <c r="P221" s="395"/>
      <c r="Q221" s="404"/>
      <c r="R221" s="148"/>
      <c r="S221" s="148"/>
      <c r="T221" s="148"/>
      <c r="U221" s="148"/>
      <c r="V221" s="148"/>
    </row>
    <row r="222" spans="1:22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404"/>
      <c r="K222" s="404"/>
      <c r="L222" s="432"/>
      <c r="M222" s="404"/>
      <c r="N222" s="404"/>
      <c r="O222" s="395"/>
      <c r="P222" s="395"/>
      <c r="Q222" s="404"/>
      <c r="R222" s="148"/>
      <c r="S222" s="148"/>
      <c r="T222" s="148"/>
      <c r="U222" s="148"/>
      <c r="V222" s="148"/>
    </row>
    <row r="223" spans="1:22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404"/>
      <c r="K223" s="404"/>
      <c r="L223" s="432"/>
      <c r="M223" s="404"/>
      <c r="N223" s="404"/>
      <c r="O223" s="395"/>
      <c r="P223" s="395"/>
      <c r="Q223" s="404"/>
      <c r="R223" s="148"/>
      <c r="S223" s="148"/>
      <c r="T223" s="148"/>
      <c r="U223" s="148"/>
      <c r="V223" s="148"/>
    </row>
    <row r="224" spans="1:22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404"/>
      <c r="K224" s="404"/>
      <c r="L224" s="432"/>
      <c r="M224" s="404"/>
      <c r="N224" s="404"/>
      <c r="O224" s="395"/>
      <c r="P224" s="395"/>
      <c r="Q224" s="404"/>
      <c r="R224" s="148"/>
      <c r="S224" s="148"/>
      <c r="T224" s="148"/>
      <c r="U224" s="148"/>
      <c r="V224" s="148"/>
    </row>
    <row r="225" spans="1:22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404"/>
      <c r="K225" s="404"/>
      <c r="L225" s="432"/>
      <c r="M225" s="404"/>
      <c r="N225" s="404"/>
      <c r="O225" s="395"/>
      <c r="P225" s="395"/>
      <c r="Q225" s="404"/>
      <c r="R225" s="148"/>
      <c r="S225" s="148"/>
      <c r="T225" s="148"/>
      <c r="U225" s="148"/>
      <c r="V225" s="148"/>
    </row>
    <row r="226" spans="1:22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404"/>
      <c r="K226" s="404"/>
      <c r="L226" s="432"/>
      <c r="M226" s="404"/>
      <c r="N226" s="404"/>
      <c r="O226" s="395"/>
      <c r="P226" s="395"/>
      <c r="Q226" s="404"/>
      <c r="R226" s="148"/>
      <c r="S226" s="148"/>
      <c r="T226" s="148"/>
      <c r="U226" s="148"/>
      <c r="V226" s="148"/>
    </row>
    <row r="227" spans="1:22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404"/>
      <c r="K227" s="404"/>
      <c r="L227" s="432"/>
      <c r="M227" s="404"/>
      <c r="N227" s="404"/>
      <c r="O227" s="395"/>
      <c r="P227" s="395"/>
      <c r="Q227" s="404"/>
      <c r="R227" s="148"/>
      <c r="S227" s="148"/>
      <c r="T227" s="148"/>
      <c r="U227" s="148"/>
      <c r="V227" s="148"/>
    </row>
    <row r="228" spans="1:22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404"/>
      <c r="K228" s="404"/>
      <c r="L228" s="432"/>
      <c r="M228" s="404"/>
      <c r="N228" s="404"/>
      <c r="O228" s="395"/>
      <c r="P228" s="395"/>
      <c r="Q228" s="404"/>
      <c r="R228" s="148"/>
      <c r="S228" s="148"/>
      <c r="T228" s="148"/>
      <c r="U228" s="148"/>
      <c r="V228" s="148"/>
    </row>
    <row r="229" spans="1:22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404"/>
      <c r="K229" s="404"/>
      <c r="L229" s="432"/>
      <c r="M229" s="404"/>
      <c r="N229" s="404"/>
      <c r="O229" s="395"/>
      <c r="P229" s="395"/>
      <c r="Q229" s="404"/>
      <c r="R229" s="148"/>
      <c r="S229" s="148"/>
      <c r="T229" s="148"/>
      <c r="U229" s="148"/>
      <c r="V229" s="148"/>
    </row>
    <row r="230" spans="1:22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404"/>
      <c r="K230" s="404"/>
      <c r="L230" s="432"/>
      <c r="M230" s="404"/>
      <c r="N230" s="404"/>
      <c r="O230" s="395"/>
      <c r="P230" s="395"/>
      <c r="Q230" s="404"/>
      <c r="R230" s="148"/>
      <c r="S230" s="148"/>
      <c r="T230" s="148"/>
      <c r="U230" s="148"/>
      <c r="V230" s="148"/>
    </row>
    <row r="231" spans="1:22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404"/>
      <c r="K231" s="404"/>
      <c r="L231" s="432"/>
      <c r="M231" s="404"/>
      <c r="N231" s="404"/>
      <c r="O231" s="395"/>
      <c r="P231" s="395"/>
      <c r="Q231" s="404"/>
      <c r="R231" s="148"/>
      <c r="S231" s="148"/>
      <c r="T231" s="148"/>
      <c r="U231" s="148"/>
      <c r="V231" s="148"/>
    </row>
    <row r="232" spans="1:22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404"/>
      <c r="K232" s="404"/>
      <c r="L232" s="432"/>
      <c r="M232" s="404"/>
      <c r="N232" s="404"/>
      <c r="O232" s="395"/>
      <c r="P232" s="395"/>
      <c r="Q232" s="404"/>
      <c r="R232" s="148"/>
      <c r="S232" s="148"/>
      <c r="T232" s="148"/>
      <c r="U232" s="148"/>
      <c r="V232" s="148"/>
    </row>
    <row r="233" spans="1:22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404"/>
      <c r="K233" s="404"/>
      <c r="L233" s="432"/>
      <c r="M233" s="404"/>
      <c r="N233" s="404"/>
      <c r="O233" s="395"/>
      <c r="P233" s="395"/>
      <c r="Q233" s="404"/>
      <c r="R233" s="148"/>
      <c r="S233" s="148"/>
      <c r="T233" s="148"/>
      <c r="U233" s="148"/>
      <c r="V233" s="148"/>
    </row>
    <row r="234" spans="1:22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404"/>
      <c r="K234" s="404"/>
      <c r="L234" s="432"/>
      <c r="M234" s="404"/>
      <c r="N234" s="404"/>
      <c r="O234" s="395"/>
      <c r="P234" s="395"/>
      <c r="Q234" s="404"/>
      <c r="R234" s="148"/>
      <c r="S234" s="148"/>
      <c r="T234" s="148"/>
      <c r="U234" s="148"/>
      <c r="V234" s="148"/>
    </row>
    <row r="235" spans="1:22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404"/>
      <c r="K235" s="404"/>
      <c r="L235" s="432"/>
      <c r="M235" s="404"/>
      <c r="N235" s="404"/>
      <c r="O235" s="395"/>
      <c r="P235" s="395"/>
      <c r="Q235" s="404"/>
      <c r="R235" s="148"/>
      <c r="S235" s="148"/>
      <c r="T235" s="148"/>
      <c r="U235" s="148"/>
      <c r="V235" s="148"/>
    </row>
    <row r="236" spans="1:22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404"/>
      <c r="K236" s="404"/>
      <c r="L236" s="432"/>
      <c r="M236" s="404"/>
      <c r="N236" s="404"/>
      <c r="O236" s="395"/>
      <c r="P236" s="395"/>
      <c r="Q236" s="404"/>
      <c r="R236" s="148"/>
      <c r="S236" s="148"/>
      <c r="T236" s="148"/>
      <c r="U236" s="148"/>
      <c r="V236" s="148"/>
    </row>
    <row r="237" spans="1:22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404"/>
      <c r="K237" s="404"/>
      <c r="L237" s="432"/>
      <c r="M237" s="404"/>
      <c r="N237" s="404"/>
      <c r="O237" s="395"/>
      <c r="P237" s="395"/>
      <c r="Q237" s="404"/>
      <c r="R237" s="148"/>
      <c r="S237" s="148"/>
      <c r="T237" s="148"/>
      <c r="U237" s="148"/>
      <c r="V237" s="148"/>
    </row>
    <row r="238" spans="1:22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404"/>
      <c r="K238" s="404"/>
      <c r="L238" s="432"/>
      <c r="M238" s="404"/>
      <c r="N238" s="404"/>
      <c r="O238" s="395"/>
      <c r="P238" s="395"/>
      <c r="Q238" s="404"/>
      <c r="R238" s="148"/>
      <c r="S238" s="148"/>
      <c r="T238" s="148"/>
      <c r="U238" s="148"/>
      <c r="V238" s="148"/>
    </row>
    <row r="239" spans="1:22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404"/>
      <c r="K239" s="404"/>
      <c r="L239" s="432"/>
      <c r="M239" s="404"/>
      <c r="N239" s="404"/>
      <c r="O239" s="395"/>
      <c r="P239" s="395"/>
      <c r="Q239" s="404"/>
      <c r="R239" s="148"/>
      <c r="S239" s="148"/>
      <c r="T239" s="148"/>
      <c r="U239" s="148"/>
      <c r="V239" s="148"/>
    </row>
    <row r="240" spans="1:22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404"/>
      <c r="K240" s="404"/>
      <c r="L240" s="432"/>
      <c r="M240" s="404"/>
      <c r="N240" s="404"/>
      <c r="O240" s="395"/>
      <c r="P240" s="395"/>
      <c r="Q240" s="404"/>
      <c r="R240" s="148"/>
      <c r="S240" s="148"/>
      <c r="T240" s="148"/>
      <c r="U240" s="148"/>
      <c r="V240" s="148"/>
    </row>
    <row r="241" spans="1:22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404"/>
      <c r="K241" s="404"/>
      <c r="L241" s="432"/>
      <c r="M241" s="404"/>
      <c r="N241" s="404"/>
      <c r="O241" s="395"/>
      <c r="P241" s="395"/>
      <c r="Q241" s="404"/>
      <c r="R241" s="148"/>
      <c r="S241" s="148"/>
      <c r="T241" s="148"/>
      <c r="U241" s="148"/>
      <c r="V241" s="148"/>
    </row>
    <row r="242" spans="1:22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404"/>
      <c r="K242" s="404"/>
      <c r="L242" s="432"/>
      <c r="M242" s="404"/>
      <c r="N242" s="404"/>
      <c r="O242" s="395"/>
      <c r="P242" s="395"/>
      <c r="Q242" s="404"/>
      <c r="R242" s="148"/>
      <c r="S242" s="148"/>
      <c r="T242" s="148"/>
      <c r="U242" s="148"/>
      <c r="V242" s="148"/>
    </row>
    <row r="243" spans="1:22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404"/>
      <c r="K243" s="404"/>
      <c r="L243" s="432"/>
      <c r="M243" s="404"/>
      <c r="N243" s="404"/>
      <c r="O243" s="395"/>
      <c r="P243" s="395"/>
      <c r="Q243" s="404"/>
      <c r="R243" s="148"/>
      <c r="S243" s="148"/>
      <c r="T243" s="148"/>
      <c r="U243" s="148"/>
      <c r="V243" s="148"/>
    </row>
    <row r="244" spans="1:22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404"/>
      <c r="K244" s="404"/>
      <c r="L244" s="432"/>
      <c r="M244" s="404"/>
      <c r="N244" s="404"/>
      <c r="O244" s="395"/>
      <c r="P244" s="395"/>
      <c r="Q244" s="404"/>
      <c r="R244" s="148"/>
      <c r="S244" s="148"/>
      <c r="T244" s="148"/>
      <c r="U244" s="148"/>
      <c r="V244" s="148"/>
    </row>
    <row r="245" spans="1:22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404"/>
      <c r="K245" s="404"/>
      <c r="L245" s="432"/>
      <c r="M245" s="404"/>
      <c r="N245" s="404"/>
      <c r="O245" s="395"/>
      <c r="P245" s="395"/>
      <c r="Q245" s="404"/>
      <c r="R245" s="148"/>
      <c r="S245" s="148"/>
      <c r="T245" s="148"/>
      <c r="U245" s="148"/>
      <c r="V245" s="148"/>
    </row>
    <row r="246" spans="1:22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404"/>
      <c r="K246" s="404"/>
      <c r="L246" s="432"/>
      <c r="M246" s="404"/>
      <c r="N246" s="404"/>
      <c r="O246" s="395"/>
      <c r="P246" s="395"/>
      <c r="Q246" s="404"/>
      <c r="R246" s="148"/>
      <c r="S246" s="148"/>
      <c r="T246" s="148"/>
      <c r="U246" s="148"/>
      <c r="V246" s="148"/>
    </row>
    <row r="247" spans="1:22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404"/>
      <c r="K247" s="404"/>
      <c r="L247" s="432"/>
      <c r="M247" s="404"/>
      <c r="N247" s="404"/>
      <c r="O247" s="395"/>
      <c r="P247" s="395"/>
      <c r="Q247" s="404"/>
      <c r="R247" s="148"/>
      <c r="S247" s="148"/>
      <c r="T247" s="148"/>
      <c r="U247" s="148"/>
      <c r="V247" s="148"/>
    </row>
    <row r="248" spans="1:22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404"/>
      <c r="K248" s="404"/>
      <c r="L248" s="432"/>
      <c r="M248" s="404"/>
      <c r="N248" s="404"/>
      <c r="O248" s="395"/>
      <c r="P248" s="395"/>
      <c r="Q248" s="404"/>
      <c r="R248" s="148"/>
      <c r="S248" s="148"/>
      <c r="T248" s="148"/>
      <c r="U248" s="148"/>
      <c r="V248" s="148"/>
    </row>
    <row r="249" spans="1:22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404"/>
      <c r="K249" s="404"/>
      <c r="L249" s="432"/>
      <c r="M249" s="404"/>
      <c r="N249" s="404"/>
      <c r="O249" s="395"/>
      <c r="P249" s="395"/>
      <c r="Q249" s="404"/>
      <c r="R249" s="148"/>
      <c r="S249" s="148"/>
      <c r="T249" s="148"/>
      <c r="U249" s="148"/>
      <c r="V249" s="148"/>
    </row>
    <row r="250" spans="1:22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404"/>
      <c r="K250" s="404"/>
      <c r="L250" s="432"/>
      <c r="M250" s="404"/>
      <c r="N250" s="404"/>
      <c r="O250" s="395"/>
      <c r="P250" s="395"/>
      <c r="Q250" s="404"/>
      <c r="R250" s="148"/>
      <c r="S250" s="148"/>
      <c r="T250" s="148"/>
      <c r="U250" s="148"/>
      <c r="V250" s="148"/>
    </row>
    <row r="251" spans="1:22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404"/>
      <c r="K251" s="404"/>
      <c r="L251" s="432"/>
      <c r="M251" s="404"/>
      <c r="N251" s="404"/>
      <c r="O251" s="395"/>
      <c r="P251" s="395"/>
      <c r="Q251" s="404"/>
      <c r="R251" s="148"/>
      <c r="S251" s="148"/>
      <c r="T251" s="148"/>
      <c r="U251" s="148"/>
      <c r="V251" s="148"/>
    </row>
    <row r="252" spans="1:22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404"/>
      <c r="K252" s="404"/>
      <c r="L252" s="432"/>
      <c r="M252" s="404"/>
      <c r="N252" s="404"/>
      <c r="O252" s="395"/>
      <c r="P252" s="395"/>
      <c r="Q252" s="404"/>
      <c r="R252" s="148"/>
      <c r="S252" s="148"/>
      <c r="T252" s="148"/>
      <c r="U252" s="148"/>
      <c r="V252" s="148"/>
    </row>
    <row r="253" spans="1:22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404"/>
      <c r="K253" s="404"/>
      <c r="L253" s="432"/>
      <c r="M253" s="404"/>
      <c r="N253" s="404"/>
      <c r="O253" s="395"/>
      <c r="P253" s="395"/>
      <c r="Q253" s="404"/>
      <c r="R253" s="148"/>
      <c r="S253" s="148"/>
      <c r="T253" s="148"/>
      <c r="U253" s="148"/>
      <c r="V253" s="148"/>
    </row>
    <row r="254" spans="1:22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404"/>
      <c r="K254" s="404"/>
      <c r="L254" s="432"/>
      <c r="M254" s="404"/>
      <c r="N254" s="404"/>
      <c r="O254" s="395"/>
      <c r="P254" s="395"/>
      <c r="Q254" s="404"/>
      <c r="R254" s="148"/>
      <c r="S254" s="148"/>
      <c r="T254" s="148"/>
      <c r="U254" s="148"/>
      <c r="V254" s="148"/>
    </row>
    <row r="255" spans="1:22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404"/>
      <c r="K255" s="404"/>
      <c r="L255" s="432"/>
      <c r="M255" s="404"/>
      <c r="N255" s="404"/>
      <c r="O255" s="395"/>
      <c r="P255" s="395"/>
      <c r="Q255" s="404"/>
      <c r="R255" s="148"/>
      <c r="S255" s="148"/>
      <c r="T255" s="148"/>
      <c r="U255" s="148"/>
      <c r="V255" s="148"/>
    </row>
    <row r="256" spans="1:22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404"/>
      <c r="K256" s="404"/>
      <c r="L256" s="432"/>
      <c r="M256" s="404"/>
      <c r="N256" s="404"/>
      <c r="O256" s="395"/>
      <c r="P256" s="395"/>
      <c r="Q256" s="404"/>
      <c r="R256" s="148"/>
      <c r="S256" s="148"/>
      <c r="T256" s="148"/>
      <c r="U256" s="148"/>
      <c r="V256" s="148"/>
    </row>
    <row r="257" spans="1:22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404"/>
      <c r="K257" s="404"/>
      <c r="L257" s="432"/>
      <c r="M257" s="404"/>
      <c r="N257" s="404"/>
      <c r="O257" s="395"/>
      <c r="P257" s="395"/>
      <c r="Q257" s="404"/>
      <c r="R257" s="148"/>
      <c r="S257" s="148"/>
      <c r="T257" s="148"/>
      <c r="U257" s="148"/>
      <c r="V257" s="148"/>
    </row>
    <row r="258" spans="1:22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404"/>
      <c r="K258" s="404"/>
      <c r="L258" s="432"/>
      <c r="M258" s="404"/>
      <c r="N258" s="404"/>
      <c r="O258" s="395"/>
      <c r="P258" s="395"/>
      <c r="Q258" s="404"/>
      <c r="R258" s="148"/>
      <c r="S258" s="148"/>
      <c r="T258" s="148"/>
      <c r="U258" s="148"/>
      <c r="V258" s="148"/>
    </row>
    <row r="259" spans="1:22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404"/>
      <c r="K259" s="404"/>
      <c r="L259" s="432"/>
      <c r="M259" s="404"/>
      <c r="N259" s="404"/>
      <c r="O259" s="395"/>
      <c r="P259" s="395"/>
      <c r="Q259" s="404"/>
      <c r="R259" s="148"/>
      <c r="S259" s="148"/>
      <c r="T259" s="148"/>
      <c r="U259" s="148"/>
      <c r="V259" s="148"/>
    </row>
    <row r="260" spans="1:22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404"/>
      <c r="K260" s="404"/>
      <c r="L260" s="432"/>
      <c r="M260" s="404"/>
      <c r="N260" s="404"/>
      <c r="O260" s="395"/>
      <c r="P260" s="395"/>
      <c r="Q260" s="404"/>
      <c r="R260" s="148"/>
      <c r="S260" s="148"/>
      <c r="T260" s="148"/>
      <c r="U260" s="148"/>
      <c r="V260" s="148"/>
    </row>
    <row r="261" spans="1:22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404"/>
      <c r="K261" s="404"/>
      <c r="L261" s="432"/>
      <c r="M261" s="404"/>
      <c r="N261" s="404"/>
      <c r="O261" s="395"/>
      <c r="P261" s="395"/>
      <c r="Q261" s="404"/>
      <c r="R261" s="148"/>
      <c r="S261" s="148"/>
      <c r="T261" s="148"/>
      <c r="U261" s="148"/>
      <c r="V261" s="148"/>
    </row>
    <row r="262" spans="1:22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404"/>
      <c r="K262" s="404"/>
      <c r="L262" s="432"/>
      <c r="M262" s="404"/>
      <c r="N262" s="404"/>
      <c r="O262" s="395"/>
      <c r="P262" s="395"/>
      <c r="Q262" s="404"/>
      <c r="R262" s="148"/>
      <c r="S262" s="148"/>
      <c r="T262" s="148"/>
      <c r="U262" s="148"/>
      <c r="V262" s="148"/>
    </row>
    <row r="263" spans="1:22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404"/>
      <c r="K263" s="404"/>
      <c r="L263" s="432"/>
      <c r="M263" s="404"/>
      <c r="N263" s="404"/>
      <c r="O263" s="395"/>
      <c r="P263" s="395"/>
      <c r="Q263" s="404"/>
      <c r="R263" s="148"/>
      <c r="S263" s="148"/>
      <c r="T263" s="148"/>
      <c r="U263" s="148"/>
      <c r="V263" s="148"/>
    </row>
    <row r="264" spans="1:22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404"/>
      <c r="K264" s="404"/>
      <c r="L264" s="432"/>
      <c r="M264" s="404"/>
      <c r="N264" s="404"/>
      <c r="O264" s="395"/>
      <c r="P264" s="395"/>
      <c r="Q264" s="404"/>
      <c r="R264" s="148"/>
      <c r="S264" s="148"/>
      <c r="T264" s="148"/>
      <c r="U264" s="148"/>
      <c r="V264" s="148"/>
    </row>
    <row r="265" spans="1:22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404"/>
      <c r="K265" s="404"/>
      <c r="L265" s="432"/>
      <c r="M265" s="404"/>
      <c r="N265" s="404"/>
      <c r="O265" s="395"/>
      <c r="P265" s="395"/>
      <c r="Q265" s="404"/>
      <c r="R265" s="148"/>
      <c r="S265" s="148"/>
      <c r="T265" s="148"/>
      <c r="U265" s="148"/>
      <c r="V265" s="148"/>
    </row>
    <row r="266" spans="1:22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404"/>
      <c r="K266" s="404"/>
      <c r="L266" s="432"/>
      <c r="M266" s="404"/>
      <c r="N266" s="404"/>
      <c r="O266" s="395"/>
      <c r="P266" s="395"/>
      <c r="Q266" s="404"/>
      <c r="R266" s="148"/>
      <c r="S266" s="148"/>
      <c r="T266" s="148"/>
      <c r="U266" s="148"/>
      <c r="V266" s="148"/>
    </row>
    <row r="267" spans="1:22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404"/>
      <c r="K267" s="404"/>
      <c r="L267" s="432"/>
      <c r="M267" s="404"/>
      <c r="N267" s="404"/>
      <c r="O267" s="395"/>
      <c r="P267" s="395"/>
      <c r="Q267" s="404"/>
      <c r="R267" s="148"/>
      <c r="S267" s="148"/>
      <c r="T267" s="148"/>
      <c r="U267" s="148"/>
      <c r="V267" s="148"/>
    </row>
    <row r="268" spans="1:22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404"/>
      <c r="K268" s="404"/>
      <c r="L268" s="432"/>
      <c r="M268" s="404"/>
      <c r="N268" s="404"/>
      <c r="O268" s="395"/>
      <c r="P268" s="395"/>
      <c r="Q268" s="404"/>
      <c r="R268" s="148"/>
      <c r="S268" s="148"/>
      <c r="T268" s="148"/>
      <c r="U268" s="148"/>
      <c r="V268" s="148"/>
    </row>
    <row r="269" spans="1:22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404"/>
      <c r="K269" s="404"/>
      <c r="L269" s="432"/>
      <c r="M269" s="404"/>
      <c r="N269" s="404"/>
      <c r="O269" s="395"/>
      <c r="P269" s="395"/>
      <c r="Q269" s="404"/>
      <c r="R269" s="148"/>
      <c r="S269" s="148"/>
      <c r="T269" s="148"/>
      <c r="U269" s="148"/>
      <c r="V269" s="148"/>
    </row>
    <row r="270" spans="1:22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404"/>
      <c r="K270" s="404"/>
      <c r="L270" s="432"/>
      <c r="M270" s="404"/>
      <c r="N270" s="404"/>
      <c r="O270" s="395"/>
      <c r="P270" s="395"/>
      <c r="Q270" s="404"/>
      <c r="R270" s="148"/>
      <c r="S270" s="148"/>
      <c r="T270" s="148"/>
      <c r="U270" s="148"/>
      <c r="V270" s="148"/>
    </row>
    <row r="271" spans="1:22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404"/>
      <c r="K271" s="404"/>
      <c r="L271" s="432"/>
      <c r="M271" s="404"/>
      <c r="N271" s="404"/>
      <c r="O271" s="395"/>
      <c r="P271" s="395"/>
      <c r="Q271" s="404"/>
      <c r="R271" s="148"/>
      <c r="S271" s="148"/>
      <c r="T271" s="148"/>
      <c r="U271" s="148"/>
      <c r="V271" s="148"/>
    </row>
    <row r="272" spans="1:22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404"/>
      <c r="K272" s="404"/>
      <c r="L272" s="432"/>
      <c r="M272" s="404"/>
      <c r="N272" s="404"/>
      <c r="O272" s="395"/>
      <c r="P272" s="395"/>
      <c r="Q272" s="404"/>
      <c r="R272" s="148"/>
      <c r="S272" s="148"/>
      <c r="T272" s="148"/>
      <c r="U272" s="148"/>
      <c r="V272" s="148"/>
    </row>
    <row r="273" spans="1:22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404"/>
      <c r="K273" s="404"/>
      <c r="L273" s="432"/>
      <c r="M273" s="404"/>
      <c r="N273" s="404"/>
      <c r="O273" s="395"/>
      <c r="P273" s="395"/>
      <c r="Q273" s="404"/>
      <c r="R273" s="148"/>
      <c r="S273" s="148"/>
      <c r="T273" s="148"/>
      <c r="U273" s="148"/>
      <c r="V273" s="148"/>
    </row>
    <row r="274" spans="1:22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404"/>
      <c r="K274" s="404"/>
      <c r="L274" s="432"/>
      <c r="M274" s="404"/>
      <c r="N274" s="404"/>
      <c r="O274" s="395"/>
      <c r="P274" s="395"/>
      <c r="Q274" s="404"/>
      <c r="R274" s="148"/>
      <c r="S274" s="148"/>
      <c r="T274" s="148"/>
      <c r="U274" s="148"/>
      <c r="V274" s="148"/>
    </row>
    <row r="275" spans="1:22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404"/>
      <c r="K275" s="404"/>
      <c r="L275" s="432"/>
      <c r="M275" s="404"/>
      <c r="N275" s="404"/>
      <c r="O275" s="395"/>
      <c r="P275" s="395"/>
      <c r="Q275" s="404"/>
      <c r="R275" s="148"/>
      <c r="S275" s="148"/>
      <c r="T275" s="148"/>
      <c r="U275" s="148"/>
      <c r="V275" s="148"/>
    </row>
    <row r="276" spans="1:22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404"/>
      <c r="K276" s="404"/>
      <c r="L276" s="432"/>
      <c r="M276" s="404"/>
      <c r="N276" s="404"/>
      <c r="O276" s="395"/>
      <c r="P276" s="395"/>
      <c r="Q276" s="404"/>
      <c r="R276" s="148"/>
      <c r="S276" s="148"/>
      <c r="T276" s="148"/>
      <c r="U276" s="148"/>
      <c r="V276" s="148"/>
    </row>
    <row r="277" spans="1:22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404"/>
      <c r="K277" s="404"/>
      <c r="L277" s="432"/>
      <c r="M277" s="404"/>
      <c r="N277" s="404"/>
      <c r="O277" s="395"/>
      <c r="P277" s="395"/>
      <c r="Q277" s="404"/>
      <c r="R277" s="148"/>
      <c r="S277" s="148"/>
      <c r="T277" s="148"/>
      <c r="U277" s="148"/>
      <c r="V277" s="148"/>
    </row>
    <row r="278" spans="1:22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404"/>
      <c r="K278" s="404"/>
      <c r="L278" s="432"/>
      <c r="M278" s="404"/>
      <c r="N278" s="404"/>
      <c r="O278" s="395"/>
      <c r="P278" s="395"/>
      <c r="Q278" s="404"/>
      <c r="R278" s="148"/>
      <c r="S278" s="148"/>
      <c r="T278" s="148"/>
      <c r="U278" s="148"/>
      <c r="V278" s="148"/>
    </row>
    <row r="279" spans="1:22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404"/>
      <c r="K279" s="404"/>
      <c r="L279" s="432"/>
      <c r="M279" s="404"/>
      <c r="N279" s="404"/>
      <c r="O279" s="395"/>
      <c r="P279" s="395"/>
      <c r="Q279" s="404"/>
      <c r="R279" s="148"/>
      <c r="S279" s="148"/>
      <c r="T279" s="148"/>
      <c r="U279" s="148"/>
      <c r="V279" s="148"/>
    </row>
    <row r="280" spans="1:22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404"/>
      <c r="K280" s="404"/>
      <c r="L280" s="432"/>
      <c r="M280" s="404"/>
      <c r="N280" s="404"/>
      <c r="O280" s="395"/>
      <c r="P280" s="395"/>
      <c r="Q280" s="404"/>
      <c r="R280" s="148"/>
      <c r="S280" s="148"/>
      <c r="T280" s="148"/>
      <c r="U280" s="148"/>
      <c r="V280" s="148"/>
    </row>
    <row r="281" spans="1:22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404"/>
      <c r="K281" s="404"/>
      <c r="L281" s="432"/>
      <c r="M281" s="404"/>
      <c r="N281" s="404"/>
      <c r="O281" s="395"/>
      <c r="P281" s="395"/>
      <c r="Q281" s="404"/>
      <c r="R281" s="148"/>
      <c r="S281" s="148"/>
      <c r="T281" s="148"/>
      <c r="U281" s="148"/>
      <c r="V281" s="148"/>
    </row>
    <row r="282" spans="1:22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404"/>
      <c r="K282" s="404"/>
      <c r="L282" s="432"/>
      <c r="M282" s="404"/>
      <c r="N282" s="404"/>
      <c r="O282" s="395"/>
      <c r="P282" s="395"/>
      <c r="Q282" s="404"/>
      <c r="R282" s="148"/>
      <c r="S282" s="148"/>
      <c r="T282" s="148"/>
      <c r="U282" s="148"/>
      <c r="V282" s="148"/>
    </row>
    <row r="283" spans="1:22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404"/>
      <c r="K283" s="404"/>
      <c r="L283" s="432"/>
      <c r="M283" s="404"/>
      <c r="N283" s="404"/>
      <c r="O283" s="395"/>
      <c r="P283" s="395"/>
      <c r="Q283" s="404"/>
      <c r="R283" s="148"/>
      <c r="S283" s="148"/>
      <c r="T283" s="148"/>
      <c r="U283" s="148"/>
      <c r="V283" s="148"/>
    </row>
    <row r="284" spans="1:22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404"/>
      <c r="K284" s="404"/>
      <c r="L284" s="432"/>
      <c r="M284" s="404"/>
      <c r="N284" s="404"/>
      <c r="O284" s="395"/>
      <c r="P284" s="395"/>
      <c r="Q284" s="404"/>
      <c r="R284" s="148"/>
      <c r="S284" s="148"/>
      <c r="T284" s="148"/>
      <c r="U284" s="148"/>
      <c r="V284" s="148"/>
    </row>
    <row r="285" spans="1:22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404"/>
      <c r="K285" s="404"/>
      <c r="L285" s="432"/>
      <c r="M285" s="404"/>
      <c r="N285" s="404"/>
      <c r="O285" s="395"/>
      <c r="P285" s="395"/>
      <c r="Q285" s="404"/>
      <c r="R285" s="148"/>
      <c r="S285" s="148"/>
      <c r="T285" s="148"/>
      <c r="U285" s="148"/>
      <c r="V285" s="148"/>
    </row>
    <row r="286" spans="1:22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404"/>
      <c r="K286" s="404"/>
      <c r="L286" s="432"/>
      <c r="M286" s="404"/>
      <c r="N286" s="404"/>
      <c r="O286" s="395"/>
      <c r="P286" s="395"/>
      <c r="Q286" s="404"/>
      <c r="R286" s="148"/>
      <c r="S286" s="148"/>
      <c r="T286" s="148"/>
      <c r="U286" s="148"/>
      <c r="V286" s="148"/>
    </row>
    <row r="287" spans="1:22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404"/>
      <c r="K287" s="404"/>
      <c r="L287" s="432"/>
      <c r="M287" s="404"/>
      <c r="N287" s="404"/>
      <c r="O287" s="395"/>
      <c r="P287" s="395"/>
      <c r="Q287" s="404"/>
      <c r="R287" s="148"/>
      <c r="S287" s="148"/>
      <c r="T287" s="148"/>
      <c r="U287" s="148"/>
      <c r="V287" s="148"/>
    </row>
    <row r="288" spans="1:22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404"/>
      <c r="K288" s="404"/>
      <c r="L288" s="432"/>
      <c r="M288" s="404"/>
      <c r="N288" s="404"/>
      <c r="O288" s="395"/>
      <c r="P288" s="395"/>
      <c r="Q288" s="404"/>
      <c r="R288" s="148"/>
      <c r="S288" s="148"/>
      <c r="T288" s="148"/>
      <c r="U288" s="148"/>
      <c r="V288" s="148"/>
    </row>
    <row r="289" spans="1:22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404"/>
      <c r="K289" s="404"/>
      <c r="L289" s="432"/>
      <c r="M289" s="404"/>
      <c r="N289" s="404"/>
      <c r="O289" s="395"/>
      <c r="P289" s="395"/>
      <c r="Q289" s="404"/>
      <c r="R289" s="148"/>
      <c r="S289" s="148"/>
      <c r="T289" s="148"/>
      <c r="U289" s="148"/>
      <c r="V289" s="148"/>
    </row>
    <row r="290" spans="1:22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404"/>
      <c r="K290" s="404"/>
      <c r="L290" s="432"/>
      <c r="M290" s="404"/>
      <c r="N290" s="404"/>
      <c r="O290" s="395"/>
      <c r="P290" s="395"/>
      <c r="Q290" s="404"/>
      <c r="R290" s="148"/>
      <c r="S290" s="148"/>
      <c r="T290" s="148"/>
      <c r="U290" s="148"/>
      <c r="V290" s="148"/>
    </row>
    <row r="291" spans="1:22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404"/>
      <c r="K291" s="404"/>
      <c r="L291" s="432"/>
      <c r="M291" s="404"/>
      <c r="N291" s="404"/>
      <c r="O291" s="395"/>
      <c r="P291" s="395"/>
      <c r="Q291" s="404"/>
      <c r="R291" s="148"/>
      <c r="S291" s="148"/>
      <c r="T291" s="148"/>
      <c r="U291" s="148"/>
      <c r="V291" s="148"/>
    </row>
    <row r="292" spans="1:22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404"/>
      <c r="K292" s="404"/>
      <c r="L292" s="432"/>
      <c r="M292" s="404"/>
      <c r="N292" s="404"/>
      <c r="O292" s="395"/>
      <c r="P292" s="395"/>
      <c r="Q292" s="404"/>
      <c r="R292" s="148"/>
      <c r="S292" s="148"/>
      <c r="T292" s="148"/>
      <c r="U292" s="148"/>
      <c r="V292" s="148"/>
    </row>
    <row r="293" spans="1:22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404"/>
      <c r="K293" s="404"/>
      <c r="L293" s="432"/>
      <c r="M293" s="404"/>
      <c r="N293" s="404"/>
      <c r="O293" s="395"/>
      <c r="P293" s="395"/>
      <c r="Q293" s="404"/>
      <c r="R293" s="148"/>
      <c r="S293" s="148"/>
      <c r="T293" s="148"/>
      <c r="U293" s="148"/>
      <c r="V293" s="148"/>
    </row>
    <row r="294" spans="1:22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404"/>
      <c r="K294" s="404"/>
      <c r="L294" s="432"/>
      <c r="M294" s="404"/>
      <c r="N294" s="404"/>
      <c r="O294" s="395"/>
      <c r="P294" s="395"/>
      <c r="Q294" s="404"/>
      <c r="R294" s="148"/>
      <c r="S294" s="148"/>
      <c r="T294" s="148"/>
      <c r="U294" s="148"/>
      <c r="V294" s="148"/>
    </row>
    <row r="295" spans="1:22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404"/>
      <c r="K295" s="404"/>
      <c r="L295" s="432"/>
      <c r="M295" s="404"/>
      <c r="N295" s="404"/>
      <c r="O295" s="395"/>
      <c r="P295" s="395"/>
      <c r="Q295" s="404"/>
      <c r="R295" s="148"/>
      <c r="S295" s="148"/>
      <c r="T295" s="148"/>
      <c r="U295" s="148"/>
      <c r="V295" s="148"/>
    </row>
    <row r="296" spans="1:22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404"/>
      <c r="K296" s="404"/>
      <c r="L296" s="432"/>
      <c r="M296" s="404"/>
      <c r="N296" s="404"/>
      <c r="O296" s="395"/>
      <c r="P296" s="395"/>
      <c r="Q296" s="404"/>
      <c r="R296" s="148"/>
      <c r="S296" s="148"/>
      <c r="T296" s="148"/>
      <c r="U296" s="148"/>
      <c r="V296" s="148"/>
    </row>
    <row r="297" spans="1:22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404"/>
      <c r="K297" s="404"/>
      <c r="L297" s="432"/>
      <c r="M297" s="404"/>
      <c r="N297" s="404"/>
      <c r="O297" s="395"/>
      <c r="P297" s="395"/>
      <c r="Q297" s="404"/>
      <c r="R297" s="148"/>
      <c r="S297" s="148"/>
      <c r="T297" s="148"/>
      <c r="U297" s="148"/>
      <c r="V297" s="148"/>
    </row>
    <row r="298" spans="1:22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404"/>
      <c r="K298" s="404"/>
      <c r="L298" s="432"/>
      <c r="M298" s="404"/>
      <c r="N298" s="404"/>
      <c r="O298" s="395"/>
      <c r="P298" s="395"/>
      <c r="Q298" s="404"/>
      <c r="R298" s="148"/>
      <c r="S298" s="148"/>
      <c r="T298" s="148"/>
      <c r="U298" s="148"/>
      <c r="V298" s="148"/>
    </row>
    <row r="299" spans="1:22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404"/>
      <c r="K299" s="404"/>
      <c r="L299" s="432"/>
      <c r="M299" s="404"/>
      <c r="N299" s="404"/>
      <c r="O299" s="395"/>
      <c r="P299" s="395"/>
      <c r="Q299" s="404"/>
      <c r="R299" s="148"/>
      <c r="S299" s="148"/>
      <c r="T299" s="148"/>
      <c r="U299" s="148"/>
      <c r="V299" s="148"/>
    </row>
    <row r="300" spans="1:22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404"/>
      <c r="K300" s="404"/>
      <c r="L300" s="432"/>
      <c r="M300" s="404"/>
      <c r="N300" s="404"/>
      <c r="O300" s="395"/>
      <c r="P300" s="395"/>
      <c r="Q300" s="404"/>
      <c r="R300" s="148"/>
      <c r="S300" s="148"/>
      <c r="T300" s="148"/>
      <c r="U300" s="148"/>
      <c r="V300" s="148"/>
    </row>
    <row r="301" spans="1:22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404"/>
      <c r="K301" s="404"/>
      <c r="L301" s="432"/>
      <c r="M301" s="404"/>
      <c r="N301" s="404"/>
      <c r="O301" s="395"/>
      <c r="P301" s="395"/>
      <c r="Q301" s="404"/>
      <c r="R301" s="148"/>
      <c r="S301" s="148"/>
      <c r="T301" s="148"/>
      <c r="U301" s="148"/>
      <c r="V301" s="148"/>
    </row>
    <row r="302" spans="1:22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404"/>
      <c r="K302" s="404"/>
      <c r="L302" s="432"/>
      <c r="M302" s="404"/>
      <c r="N302" s="404"/>
      <c r="O302" s="395"/>
      <c r="P302" s="395"/>
      <c r="Q302" s="404"/>
      <c r="R302" s="148"/>
      <c r="S302" s="148"/>
      <c r="T302" s="148"/>
      <c r="U302" s="148"/>
      <c r="V302" s="148"/>
    </row>
    <row r="303" spans="1:22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404"/>
      <c r="K303" s="404"/>
      <c r="L303" s="432"/>
      <c r="M303" s="404"/>
      <c r="N303" s="404"/>
      <c r="O303" s="395"/>
      <c r="P303" s="395"/>
      <c r="Q303" s="404"/>
      <c r="R303" s="148"/>
      <c r="S303" s="148"/>
      <c r="T303" s="148"/>
      <c r="U303" s="148"/>
      <c r="V303" s="148"/>
    </row>
    <row r="304" spans="1:22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404"/>
      <c r="K304" s="404"/>
      <c r="L304" s="432"/>
      <c r="M304" s="404"/>
      <c r="N304" s="404"/>
      <c r="O304" s="395"/>
      <c r="P304" s="395"/>
      <c r="Q304" s="404"/>
      <c r="R304" s="148"/>
      <c r="S304" s="148"/>
      <c r="T304" s="148"/>
      <c r="U304" s="148"/>
      <c r="V304" s="148"/>
    </row>
    <row r="305" spans="1:22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404"/>
      <c r="K305" s="404"/>
      <c r="L305" s="432"/>
      <c r="M305" s="404"/>
      <c r="N305" s="404"/>
      <c r="O305" s="395"/>
      <c r="P305" s="395"/>
      <c r="Q305" s="404"/>
      <c r="R305" s="148"/>
      <c r="S305" s="148"/>
      <c r="T305" s="148"/>
      <c r="U305" s="148"/>
      <c r="V305" s="148"/>
    </row>
    <row r="306" spans="1:22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404"/>
      <c r="K306" s="404"/>
      <c r="L306" s="432"/>
      <c r="M306" s="404"/>
      <c r="N306" s="404"/>
      <c r="O306" s="395"/>
      <c r="P306" s="395"/>
      <c r="Q306" s="404"/>
      <c r="R306" s="148"/>
      <c r="S306" s="148"/>
      <c r="T306" s="148"/>
      <c r="U306" s="148"/>
      <c r="V306" s="148"/>
    </row>
    <row r="307" spans="1:22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404"/>
      <c r="K307" s="404"/>
      <c r="L307" s="432"/>
      <c r="M307" s="404"/>
      <c r="N307" s="404"/>
      <c r="O307" s="395"/>
      <c r="P307" s="395"/>
      <c r="Q307" s="404"/>
      <c r="R307" s="148"/>
      <c r="S307" s="148"/>
      <c r="T307" s="148"/>
      <c r="U307" s="148"/>
      <c r="V307" s="148"/>
    </row>
    <row r="308" spans="1:22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404"/>
      <c r="K308" s="404"/>
      <c r="L308" s="432"/>
      <c r="M308" s="404"/>
      <c r="N308" s="404"/>
      <c r="O308" s="395"/>
      <c r="P308" s="395"/>
      <c r="Q308" s="404"/>
      <c r="R308" s="148"/>
      <c r="S308" s="148"/>
      <c r="T308" s="148"/>
      <c r="U308" s="148"/>
      <c r="V308" s="148"/>
    </row>
    <row r="309" spans="1:22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404"/>
      <c r="K309" s="404"/>
      <c r="L309" s="432"/>
      <c r="M309" s="404"/>
      <c r="N309" s="404"/>
      <c r="O309" s="395"/>
      <c r="P309" s="395"/>
      <c r="Q309" s="404"/>
      <c r="R309" s="148"/>
      <c r="S309" s="148"/>
      <c r="T309" s="148"/>
      <c r="U309" s="148"/>
      <c r="V309" s="148"/>
    </row>
    <row r="310" spans="1:22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404"/>
      <c r="K310" s="404"/>
      <c r="L310" s="432"/>
      <c r="M310" s="404"/>
      <c r="N310" s="404"/>
      <c r="O310" s="395"/>
      <c r="P310" s="395"/>
      <c r="Q310" s="404"/>
      <c r="R310" s="148"/>
      <c r="S310" s="148"/>
      <c r="T310" s="148"/>
      <c r="U310" s="148"/>
      <c r="V310" s="148"/>
    </row>
    <row r="311" spans="1:22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404"/>
      <c r="K311" s="404"/>
      <c r="L311" s="432"/>
      <c r="M311" s="404"/>
      <c r="N311" s="404"/>
      <c r="O311" s="395"/>
      <c r="P311" s="395"/>
      <c r="Q311" s="404"/>
      <c r="R311" s="148"/>
      <c r="S311" s="148"/>
      <c r="T311" s="148"/>
      <c r="U311" s="148"/>
      <c r="V311" s="148"/>
    </row>
    <row r="312" spans="1:22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404"/>
      <c r="K312" s="404"/>
      <c r="L312" s="432"/>
      <c r="M312" s="404"/>
      <c r="N312" s="404"/>
      <c r="O312" s="395"/>
      <c r="P312" s="395"/>
      <c r="Q312" s="404"/>
      <c r="R312" s="148"/>
      <c r="S312" s="148"/>
      <c r="T312" s="148"/>
      <c r="U312" s="148"/>
      <c r="V312" s="148"/>
    </row>
    <row r="313" spans="1:22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404"/>
      <c r="K313" s="404"/>
      <c r="L313" s="432"/>
      <c r="M313" s="404"/>
      <c r="N313" s="404"/>
      <c r="O313" s="395"/>
      <c r="P313" s="395"/>
      <c r="Q313" s="404"/>
      <c r="R313" s="148"/>
      <c r="S313" s="148"/>
      <c r="T313" s="148"/>
      <c r="U313" s="148"/>
      <c r="V313" s="148"/>
    </row>
    <row r="314" spans="1:22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404"/>
      <c r="K314" s="404"/>
      <c r="L314" s="432"/>
      <c r="M314" s="404"/>
      <c r="N314" s="404"/>
      <c r="O314" s="395"/>
      <c r="P314" s="395"/>
      <c r="Q314" s="404"/>
      <c r="R314" s="148"/>
      <c r="S314" s="148"/>
      <c r="T314" s="148"/>
      <c r="U314" s="148"/>
      <c r="V314" s="148"/>
    </row>
    <row r="315" spans="1:22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404"/>
      <c r="K315" s="404"/>
      <c r="L315" s="432"/>
      <c r="M315" s="404"/>
      <c r="N315" s="404"/>
      <c r="O315" s="395"/>
      <c r="P315" s="395"/>
      <c r="Q315" s="404"/>
      <c r="R315" s="148"/>
      <c r="S315" s="148"/>
      <c r="T315" s="148"/>
      <c r="U315" s="148"/>
      <c r="V315" s="148"/>
    </row>
    <row r="316" spans="1:22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404"/>
      <c r="K316" s="404"/>
      <c r="L316" s="432"/>
      <c r="M316" s="404"/>
      <c r="N316" s="404"/>
      <c r="O316" s="395"/>
      <c r="P316" s="395"/>
      <c r="Q316" s="404"/>
      <c r="R316" s="148"/>
      <c r="S316" s="148"/>
      <c r="T316" s="148"/>
      <c r="U316" s="148"/>
      <c r="V316" s="148"/>
    </row>
    <row r="317" spans="1:22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404"/>
      <c r="K317" s="404"/>
      <c r="L317" s="432"/>
      <c r="M317" s="404"/>
      <c r="N317" s="404"/>
      <c r="O317" s="395"/>
      <c r="P317" s="395"/>
      <c r="Q317" s="404"/>
      <c r="R317" s="148"/>
      <c r="S317" s="148"/>
      <c r="T317" s="148"/>
      <c r="U317" s="148"/>
      <c r="V317" s="148"/>
    </row>
    <row r="318" spans="1:22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404"/>
      <c r="K318" s="404"/>
      <c r="L318" s="432"/>
      <c r="M318" s="404"/>
      <c r="N318" s="404"/>
      <c r="O318" s="395"/>
      <c r="P318" s="395"/>
      <c r="Q318" s="404"/>
      <c r="R318" s="148"/>
      <c r="S318" s="148"/>
      <c r="T318" s="148"/>
      <c r="U318" s="148"/>
      <c r="V318" s="148"/>
    </row>
    <row r="319" spans="1:22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404"/>
      <c r="K319" s="404"/>
      <c r="L319" s="432"/>
      <c r="M319" s="404"/>
      <c r="N319" s="404"/>
      <c r="O319" s="395"/>
      <c r="P319" s="395"/>
      <c r="Q319" s="404"/>
      <c r="R319" s="148"/>
      <c r="S319" s="148"/>
      <c r="T319" s="148"/>
      <c r="U319" s="148"/>
      <c r="V319" s="148"/>
    </row>
    <row r="320" spans="1:22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404"/>
      <c r="K320" s="404"/>
      <c r="L320" s="432"/>
      <c r="M320" s="404"/>
      <c r="N320" s="404"/>
      <c r="O320" s="395"/>
      <c r="P320" s="395"/>
      <c r="Q320" s="404"/>
      <c r="R320" s="148"/>
      <c r="S320" s="148"/>
      <c r="T320" s="148"/>
      <c r="U320" s="148"/>
      <c r="V320" s="148"/>
    </row>
    <row r="321" spans="1:22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404"/>
      <c r="K321" s="404"/>
      <c r="L321" s="432"/>
      <c r="M321" s="404"/>
      <c r="N321" s="404"/>
      <c r="O321" s="395"/>
      <c r="P321" s="395"/>
      <c r="Q321" s="404"/>
      <c r="R321" s="148"/>
      <c r="S321" s="148"/>
      <c r="T321" s="148"/>
      <c r="U321" s="148"/>
      <c r="V321" s="148"/>
    </row>
    <row r="322" spans="1:22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404"/>
      <c r="K322" s="404"/>
      <c r="L322" s="432"/>
      <c r="M322" s="404"/>
      <c r="N322" s="404"/>
      <c r="O322" s="395"/>
      <c r="P322" s="395"/>
      <c r="Q322" s="404"/>
      <c r="R322" s="148"/>
      <c r="S322" s="148"/>
      <c r="T322" s="148"/>
      <c r="U322" s="148"/>
      <c r="V322" s="148"/>
    </row>
    <row r="323" spans="1:22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404"/>
      <c r="K323" s="404"/>
      <c r="L323" s="432"/>
      <c r="M323" s="404"/>
      <c r="N323" s="404"/>
      <c r="O323" s="395"/>
      <c r="P323" s="395"/>
      <c r="Q323" s="404"/>
      <c r="R323" s="148"/>
      <c r="S323" s="148"/>
      <c r="T323" s="148"/>
      <c r="U323" s="148"/>
      <c r="V323" s="148"/>
    </row>
    <row r="324" spans="1:22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404"/>
      <c r="K324" s="404"/>
      <c r="L324" s="432"/>
      <c r="M324" s="404"/>
      <c r="N324" s="404"/>
      <c r="O324" s="395"/>
      <c r="P324" s="395"/>
      <c r="Q324" s="404"/>
      <c r="R324" s="148"/>
      <c r="S324" s="148"/>
      <c r="T324" s="148"/>
      <c r="U324" s="148"/>
      <c r="V324" s="148"/>
    </row>
    <row r="325" spans="1:22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404"/>
      <c r="K325" s="404"/>
      <c r="L325" s="432"/>
      <c r="M325" s="404"/>
      <c r="N325" s="404"/>
      <c r="O325" s="395"/>
      <c r="P325" s="395"/>
      <c r="Q325" s="404"/>
      <c r="R325" s="148"/>
      <c r="S325" s="148"/>
      <c r="T325" s="148"/>
      <c r="U325" s="148"/>
      <c r="V325" s="148"/>
    </row>
    <row r="326" spans="1:22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404"/>
      <c r="K326" s="404"/>
      <c r="L326" s="432"/>
      <c r="M326" s="404"/>
      <c r="N326" s="404"/>
      <c r="O326" s="395"/>
      <c r="P326" s="395"/>
      <c r="Q326" s="404"/>
      <c r="R326" s="148"/>
      <c r="S326" s="148"/>
      <c r="T326" s="148"/>
      <c r="U326" s="148"/>
      <c r="V326" s="148"/>
    </row>
    <row r="327" spans="1:22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404"/>
      <c r="K327" s="404"/>
      <c r="L327" s="432"/>
      <c r="M327" s="404"/>
      <c r="N327" s="404"/>
      <c r="O327" s="395"/>
      <c r="P327" s="395"/>
      <c r="Q327" s="404"/>
      <c r="R327" s="148"/>
      <c r="S327" s="148"/>
      <c r="T327" s="148"/>
      <c r="U327" s="148"/>
      <c r="V327" s="148"/>
    </row>
    <row r="328" spans="1:22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404"/>
      <c r="K328" s="404"/>
      <c r="L328" s="432"/>
      <c r="M328" s="404"/>
      <c r="N328" s="404"/>
      <c r="O328" s="395"/>
      <c r="P328" s="395"/>
      <c r="Q328" s="404"/>
      <c r="R328" s="148"/>
      <c r="S328" s="148"/>
      <c r="T328" s="148"/>
      <c r="U328" s="148"/>
      <c r="V328" s="148"/>
    </row>
    <row r="329" spans="1:22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404"/>
      <c r="K329" s="404"/>
      <c r="L329" s="432"/>
      <c r="M329" s="404"/>
      <c r="N329" s="404"/>
      <c r="O329" s="395"/>
      <c r="P329" s="395"/>
      <c r="Q329" s="404"/>
      <c r="R329" s="148"/>
      <c r="S329" s="148"/>
      <c r="T329" s="148"/>
      <c r="U329" s="148"/>
      <c r="V329" s="148"/>
    </row>
    <row r="330" spans="1:22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404"/>
      <c r="K330" s="404"/>
      <c r="L330" s="432"/>
      <c r="M330" s="404"/>
      <c r="N330" s="404"/>
      <c r="O330" s="395"/>
      <c r="P330" s="395"/>
      <c r="Q330" s="404"/>
      <c r="R330" s="148"/>
      <c r="S330" s="148"/>
      <c r="T330" s="148"/>
      <c r="U330" s="148"/>
      <c r="V330" s="148"/>
    </row>
    <row r="331" spans="1:22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404"/>
      <c r="K331" s="404"/>
      <c r="L331" s="432"/>
      <c r="M331" s="404"/>
      <c r="N331" s="404"/>
      <c r="O331" s="395"/>
      <c r="P331" s="395"/>
      <c r="Q331" s="404"/>
      <c r="R331" s="148"/>
      <c r="S331" s="148"/>
      <c r="T331" s="148"/>
      <c r="U331" s="148"/>
      <c r="V331" s="148"/>
    </row>
    <row r="332" spans="1:22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404"/>
      <c r="K332" s="404"/>
      <c r="L332" s="432"/>
      <c r="M332" s="404"/>
      <c r="N332" s="404"/>
      <c r="O332" s="395"/>
      <c r="P332" s="395"/>
      <c r="Q332" s="404"/>
      <c r="R332" s="148"/>
      <c r="S332" s="148"/>
      <c r="T332" s="148"/>
      <c r="U332" s="148"/>
      <c r="V332" s="148"/>
    </row>
    <row r="333" spans="1:22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404"/>
      <c r="K333" s="404"/>
      <c r="L333" s="432"/>
      <c r="M333" s="404"/>
      <c r="N333" s="404"/>
      <c r="O333" s="395"/>
      <c r="P333" s="395"/>
      <c r="Q333" s="404"/>
      <c r="R333" s="148"/>
      <c r="S333" s="148"/>
      <c r="T333" s="148"/>
      <c r="U333" s="148"/>
      <c r="V333" s="148"/>
    </row>
    <row r="334" spans="1:22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404"/>
      <c r="K334" s="404"/>
      <c r="L334" s="432"/>
      <c r="M334" s="404"/>
      <c r="N334" s="404"/>
      <c r="O334" s="395"/>
      <c r="P334" s="395"/>
      <c r="Q334" s="404"/>
      <c r="R334" s="148"/>
      <c r="S334" s="148"/>
      <c r="T334" s="148"/>
      <c r="U334" s="148"/>
      <c r="V334" s="148"/>
    </row>
    <row r="335" spans="1:22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404"/>
      <c r="K335" s="404"/>
      <c r="L335" s="432"/>
      <c r="M335" s="404"/>
      <c r="N335" s="404"/>
      <c r="O335" s="395"/>
      <c r="P335" s="395"/>
      <c r="Q335" s="404"/>
      <c r="R335" s="148"/>
      <c r="S335" s="148"/>
      <c r="T335" s="148"/>
      <c r="U335" s="148"/>
      <c r="V335" s="148"/>
    </row>
    <row r="336" spans="1:22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404"/>
      <c r="K336" s="404"/>
      <c r="L336" s="432"/>
      <c r="M336" s="404"/>
      <c r="N336" s="404"/>
      <c r="O336" s="395"/>
      <c r="P336" s="395"/>
      <c r="Q336" s="404"/>
      <c r="R336" s="148"/>
      <c r="S336" s="148"/>
      <c r="T336" s="148"/>
      <c r="U336" s="148"/>
      <c r="V336" s="148"/>
    </row>
    <row r="337" spans="1:22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404"/>
      <c r="K337" s="404"/>
      <c r="L337" s="432"/>
      <c r="M337" s="404"/>
      <c r="N337" s="404"/>
      <c r="O337" s="395"/>
      <c r="P337" s="395"/>
      <c r="Q337" s="404"/>
      <c r="R337" s="148"/>
      <c r="S337" s="148"/>
      <c r="T337" s="148"/>
      <c r="U337" s="148"/>
      <c r="V337" s="148"/>
    </row>
    <row r="338" spans="1:22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404"/>
      <c r="K338" s="404"/>
      <c r="L338" s="432"/>
      <c r="M338" s="404"/>
      <c r="N338" s="404"/>
      <c r="O338" s="395"/>
      <c r="P338" s="395"/>
      <c r="Q338" s="404"/>
      <c r="R338" s="148"/>
      <c r="S338" s="148"/>
      <c r="T338" s="148"/>
      <c r="U338" s="148"/>
      <c r="V338" s="148"/>
    </row>
    <row r="339" spans="1:22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404"/>
      <c r="K339" s="404"/>
      <c r="L339" s="432"/>
      <c r="M339" s="404"/>
      <c r="N339" s="404"/>
      <c r="O339" s="395"/>
      <c r="P339" s="395"/>
      <c r="Q339" s="404"/>
      <c r="R339" s="148"/>
      <c r="S339" s="148"/>
      <c r="T339" s="148"/>
      <c r="U339" s="148"/>
      <c r="V339" s="148"/>
    </row>
    <row r="340" spans="1:22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404"/>
      <c r="K340" s="404"/>
      <c r="L340" s="432"/>
      <c r="M340" s="404"/>
      <c r="N340" s="404"/>
      <c r="O340" s="395"/>
      <c r="P340" s="395"/>
      <c r="Q340" s="404"/>
      <c r="R340" s="148"/>
      <c r="S340" s="148"/>
      <c r="T340" s="148"/>
      <c r="U340" s="148"/>
      <c r="V340" s="148"/>
    </row>
    <row r="341" spans="1:22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404"/>
      <c r="K341" s="404"/>
      <c r="L341" s="432"/>
      <c r="M341" s="404"/>
      <c r="N341" s="404"/>
      <c r="O341" s="395"/>
      <c r="P341" s="395"/>
      <c r="Q341" s="404"/>
      <c r="R341" s="148"/>
      <c r="S341" s="148"/>
      <c r="T341" s="148"/>
      <c r="U341" s="148"/>
      <c r="V341" s="148"/>
    </row>
    <row r="342" spans="1:22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404"/>
      <c r="K342" s="404"/>
      <c r="L342" s="432"/>
      <c r="M342" s="404"/>
      <c r="N342" s="404"/>
      <c r="O342" s="395"/>
      <c r="P342" s="395"/>
      <c r="Q342" s="404"/>
      <c r="R342" s="148"/>
      <c r="S342" s="148"/>
      <c r="T342" s="148"/>
      <c r="U342" s="148"/>
      <c r="V342" s="148"/>
    </row>
    <row r="343" spans="1:22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404"/>
      <c r="K343" s="404"/>
      <c r="L343" s="432"/>
      <c r="M343" s="404"/>
      <c r="N343" s="404"/>
      <c r="O343" s="395"/>
      <c r="P343" s="395"/>
      <c r="Q343" s="404"/>
      <c r="R343" s="148"/>
      <c r="S343" s="148"/>
      <c r="T343" s="148"/>
      <c r="U343" s="148"/>
      <c r="V343" s="148"/>
    </row>
    <row r="344" spans="1:22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404"/>
      <c r="K344" s="404"/>
      <c r="L344" s="432"/>
      <c r="M344" s="404"/>
      <c r="N344" s="404"/>
      <c r="O344" s="395"/>
      <c r="P344" s="395"/>
      <c r="Q344" s="404"/>
      <c r="R344" s="148"/>
      <c r="S344" s="148"/>
      <c r="T344" s="148"/>
      <c r="U344" s="148"/>
      <c r="V344" s="148"/>
    </row>
    <row r="345" spans="1:22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404"/>
      <c r="K345" s="404"/>
      <c r="L345" s="432"/>
      <c r="M345" s="404"/>
      <c r="N345" s="404"/>
      <c r="O345" s="395"/>
      <c r="P345" s="395"/>
      <c r="Q345" s="404"/>
      <c r="R345" s="148"/>
      <c r="S345" s="148"/>
      <c r="T345" s="148"/>
      <c r="U345" s="148"/>
      <c r="V345" s="148"/>
    </row>
    <row r="346" spans="1:22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404"/>
      <c r="K346" s="404"/>
      <c r="L346" s="432"/>
      <c r="M346" s="404"/>
      <c r="N346" s="404"/>
      <c r="O346" s="395"/>
      <c r="P346" s="395"/>
      <c r="Q346" s="404"/>
      <c r="R346" s="148"/>
      <c r="S346" s="148"/>
      <c r="T346" s="148"/>
      <c r="U346" s="148"/>
      <c r="V346" s="148"/>
    </row>
    <row r="347" spans="1:22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404"/>
      <c r="K347" s="404"/>
      <c r="L347" s="432"/>
      <c r="M347" s="404"/>
      <c r="N347" s="404"/>
      <c r="O347" s="395"/>
      <c r="P347" s="395"/>
      <c r="Q347" s="404"/>
      <c r="R347" s="148"/>
      <c r="S347" s="148"/>
      <c r="T347" s="148"/>
      <c r="U347" s="148"/>
      <c r="V347" s="148"/>
    </row>
    <row r="348" spans="1:22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404"/>
      <c r="K348" s="404"/>
      <c r="L348" s="432"/>
      <c r="M348" s="404"/>
      <c r="N348" s="404"/>
      <c r="O348" s="395"/>
      <c r="P348" s="395"/>
      <c r="Q348" s="404"/>
      <c r="R348" s="148"/>
      <c r="S348" s="148"/>
      <c r="T348" s="148"/>
      <c r="U348" s="148"/>
      <c r="V348" s="148"/>
    </row>
    <row r="349" spans="1:22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404"/>
      <c r="K349" s="404"/>
      <c r="L349" s="432"/>
      <c r="M349" s="404"/>
      <c r="N349" s="404"/>
      <c r="O349" s="395"/>
      <c r="P349" s="395"/>
      <c r="Q349" s="404"/>
      <c r="R349" s="148"/>
      <c r="S349" s="148"/>
      <c r="T349" s="148"/>
      <c r="U349" s="148"/>
      <c r="V349" s="148"/>
    </row>
    <row r="350" spans="1:22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404"/>
      <c r="K350" s="404"/>
      <c r="L350" s="432"/>
      <c r="M350" s="404"/>
      <c r="N350" s="404"/>
      <c r="O350" s="395"/>
      <c r="P350" s="395"/>
      <c r="Q350" s="404"/>
      <c r="R350" s="148"/>
      <c r="S350" s="148"/>
      <c r="T350" s="148"/>
      <c r="U350" s="148"/>
      <c r="V350" s="148"/>
    </row>
    <row r="351" spans="1:22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404"/>
      <c r="K351" s="404"/>
      <c r="L351" s="432"/>
      <c r="M351" s="404"/>
      <c r="N351" s="404"/>
      <c r="O351" s="395"/>
      <c r="P351" s="395"/>
      <c r="Q351" s="404"/>
      <c r="R351" s="148"/>
      <c r="S351" s="148"/>
      <c r="T351" s="148"/>
      <c r="U351" s="148"/>
      <c r="V351" s="148"/>
    </row>
    <row r="352" spans="1:22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404"/>
      <c r="K352" s="404"/>
      <c r="L352" s="432"/>
      <c r="M352" s="404"/>
      <c r="N352" s="404"/>
      <c r="O352" s="395"/>
      <c r="P352" s="395"/>
      <c r="Q352" s="404"/>
      <c r="R352" s="148"/>
      <c r="S352" s="148"/>
      <c r="T352" s="148"/>
      <c r="U352" s="148"/>
      <c r="V352" s="148"/>
    </row>
    <row r="353" spans="1:22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404"/>
      <c r="K353" s="404"/>
      <c r="L353" s="432"/>
      <c r="M353" s="404"/>
      <c r="N353" s="404"/>
      <c r="O353" s="395"/>
      <c r="P353" s="395"/>
      <c r="Q353" s="404"/>
      <c r="R353" s="148"/>
      <c r="S353" s="148"/>
      <c r="T353" s="148"/>
      <c r="U353" s="148"/>
      <c r="V353" s="148"/>
    </row>
    <row r="354" spans="1:22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404"/>
      <c r="K354" s="404"/>
      <c r="L354" s="432"/>
      <c r="M354" s="404"/>
      <c r="N354" s="404"/>
      <c r="O354" s="395"/>
      <c r="P354" s="395"/>
      <c r="Q354" s="404"/>
      <c r="R354" s="148"/>
      <c r="S354" s="148"/>
      <c r="T354" s="148"/>
      <c r="U354" s="148"/>
      <c r="V354" s="148"/>
    </row>
    <row r="355" spans="1:22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404"/>
      <c r="K355" s="404"/>
      <c r="L355" s="432"/>
      <c r="M355" s="404"/>
      <c r="N355" s="404"/>
      <c r="O355" s="395"/>
      <c r="P355" s="395"/>
      <c r="Q355" s="404"/>
      <c r="R355" s="148"/>
      <c r="S355" s="148"/>
      <c r="T355" s="148"/>
      <c r="U355" s="148"/>
      <c r="V355" s="148"/>
    </row>
    <row r="356" spans="1:22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404"/>
      <c r="K356" s="404"/>
      <c r="L356" s="432"/>
      <c r="M356" s="404"/>
      <c r="N356" s="404"/>
      <c r="O356" s="395"/>
      <c r="P356" s="395"/>
      <c r="Q356" s="404"/>
      <c r="R356" s="148"/>
      <c r="S356" s="148"/>
      <c r="T356" s="148"/>
      <c r="U356" s="148"/>
      <c r="V356" s="148"/>
    </row>
    <row r="357" spans="1:22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404"/>
      <c r="K357" s="404"/>
      <c r="L357" s="432"/>
      <c r="M357" s="404"/>
      <c r="N357" s="404"/>
      <c r="O357" s="395"/>
      <c r="P357" s="395"/>
      <c r="Q357" s="404"/>
      <c r="R357" s="148"/>
      <c r="S357" s="148"/>
      <c r="T357" s="148"/>
      <c r="U357" s="148"/>
      <c r="V357" s="148"/>
    </row>
    <row r="358" spans="1:22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404"/>
      <c r="K358" s="404"/>
      <c r="L358" s="432"/>
      <c r="M358" s="404"/>
      <c r="N358" s="404"/>
      <c r="O358" s="395"/>
      <c r="P358" s="395"/>
      <c r="Q358" s="404"/>
      <c r="R358" s="148"/>
      <c r="S358" s="148"/>
      <c r="T358" s="148"/>
      <c r="U358" s="148"/>
      <c r="V358" s="148"/>
    </row>
    <row r="359" spans="1:22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404"/>
      <c r="K359" s="404"/>
      <c r="L359" s="432"/>
      <c r="M359" s="404"/>
      <c r="N359" s="404"/>
      <c r="O359" s="395"/>
      <c r="P359" s="395"/>
      <c r="Q359" s="404"/>
      <c r="R359" s="148"/>
      <c r="S359" s="148"/>
      <c r="T359" s="148"/>
      <c r="U359" s="148"/>
      <c r="V359" s="148"/>
    </row>
    <row r="360" spans="1:22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404"/>
      <c r="K360" s="404"/>
      <c r="L360" s="432"/>
      <c r="M360" s="404"/>
      <c r="N360" s="404"/>
      <c r="O360" s="395"/>
      <c r="P360" s="395"/>
      <c r="Q360" s="404"/>
      <c r="R360" s="148"/>
      <c r="S360" s="148"/>
      <c r="T360" s="148"/>
      <c r="U360" s="148"/>
      <c r="V360" s="148"/>
    </row>
    <row r="361" spans="1:22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404"/>
      <c r="K361" s="404"/>
      <c r="L361" s="432"/>
      <c r="M361" s="404"/>
      <c r="N361" s="404"/>
      <c r="O361" s="395"/>
      <c r="P361" s="395"/>
      <c r="Q361" s="404"/>
      <c r="R361" s="148"/>
      <c r="S361" s="148"/>
      <c r="T361" s="148"/>
      <c r="U361" s="148"/>
      <c r="V361" s="148"/>
    </row>
    <row r="362" spans="1:22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404"/>
      <c r="K362" s="404"/>
      <c r="L362" s="432"/>
      <c r="M362" s="404"/>
      <c r="N362" s="404"/>
      <c r="O362" s="395"/>
      <c r="P362" s="395"/>
      <c r="Q362" s="404"/>
      <c r="R362" s="148"/>
      <c r="S362" s="148"/>
      <c r="T362" s="148"/>
      <c r="U362" s="148"/>
      <c r="V362" s="148"/>
    </row>
    <row r="363" spans="1:22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404"/>
      <c r="K363" s="404"/>
      <c r="L363" s="432"/>
      <c r="M363" s="404"/>
      <c r="N363" s="404"/>
      <c r="O363" s="395"/>
      <c r="P363" s="395"/>
      <c r="Q363" s="404"/>
      <c r="R363" s="148"/>
      <c r="S363" s="148"/>
      <c r="T363" s="148"/>
      <c r="U363" s="148"/>
      <c r="V363" s="148"/>
    </row>
    <row r="364" spans="1:22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404"/>
      <c r="K364" s="404"/>
      <c r="L364" s="432"/>
      <c r="M364" s="404"/>
      <c r="N364" s="404"/>
      <c r="O364" s="395"/>
      <c r="P364" s="395"/>
      <c r="Q364" s="404"/>
      <c r="R364" s="148"/>
      <c r="S364" s="148"/>
      <c r="T364" s="148"/>
      <c r="U364" s="148"/>
      <c r="V364" s="148"/>
    </row>
    <row r="365" spans="1:22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404"/>
      <c r="K365" s="404"/>
      <c r="L365" s="432"/>
      <c r="M365" s="404"/>
      <c r="N365" s="404"/>
      <c r="O365" s="395"/>
      <c r="P365" s="395"/>
      <c r="Q365" s="404"/>
      <c r="R365" s="148"/>
      <c r="S365" s="148"/>
      <c r="T365" s="148"/>
      <c r="U365" s="148"/>
      <c r="V365" s="148"/>
    </row>
    <row r="366" spans="1:22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404"/>
      <c r="K366" s="404"/>
      <c r="L366" s="432"/>
      <c r="M366" s="404"/>
      <c r="N366" s="404"/>
      <c r="O366" s="395"/>
      <c r="P366" s="395"/>
      <c r="Q366" s="404"/>
      <c r="R366" s="148"/>
      <c r="S366" s="148"/>
      <c r="T366" s="148"/>
      <c r="U366" s="148"/>
      <c r="V366" s="148"/>
    </row>
    <row r="367" spans="1:22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404"/>
      <c r="K367" s="404"/>
      <c r="L367" s="432"/>
      <c r="M367" s="404"/>
      <c r="N367" s="404"/>
      <c r="O367" s="395"/>
      <c r="P367" s="395"/>
      <c r="Q367" s="404"/>
      <c r="R367" s="148"/>
      <c r="S367" s="148"/>
      <c r="T367" s="148"/>
      <c r="U367" s="148"/>
      <c r="V367" s="148"/>
    </row>
    <row r="368" spans="1:22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404"/>
      <c r="K368" s="404"/>
      <c r="L368" s="432"/>
      <c r="M368" s="404"/>
      <c r="N368" s="404"/>
      <c r="O368" s="395"/>
      <c r="P368" s="395"/>
      <c r="Q368" s="404"/>
      <c r="R368" s="148"/>
      <c r="S368" s="148"/>
      <c r="T368" s="148"/>
      <c r="U368" s="148"/>
      <c r="V368" s="148"/>
    </row>
    <row r="369" spans="1:22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404"/>
      <c r="K369" s="404"/>
      <c r="L369" s="432"/>
      <c r="M369" s="404"/>
      <c r="N369" s="404"/>
      <c r="O369" s="395"/>
      <c r="P369" s="395"/>
      <c r="Q369" s="404"/>
      <c r="R369" s="148"/>
      <c r="S369" s="148"/>
      <c r="T369" s="148"/>
      <c r="U369" s="148"/>
      <c r="V369" s="148"/>
    </row>
    <row r="370" spans="1:22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404"/>
      <c r="K370" s="404"/>
      <c r="L370" s="432"/>
      <c r="M370" s="404"/>
      <c r="N370" s="404"/>
      <c r="O370" s="395"/>
      <c r="P370" s="395"/>
      <c r="Q370" s="404"/>
      <c r="R370" s="148"/>
      <c r="S370" s="148"/>
      <c r="T370" s="148"/>
      <c r="U370" s="148"/>
      <c r="V370" s="148"/>
    </row>
    <row r="371" spans="1:22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404"/>
      <c r="K371" s="404"/>
      <c r="L371" s="432"/>
      <c r="M371" s="404"/>
      <c r="N371" s="404"/>
      <c r="O371" s="395"/>
      <c r="P371" s="395"/>
      <c r="Q371" s="404"/>
      <c r="R371" s="148"/>
      <c r="S371" s="148"/>
      <c r="T371" s="148"/>
      <c r="U371" s="148"/>
      <c r="V371" s="148"/>
    </row>
    <row r="372" spans="1:22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404"/>
      <c r="K372" s="404"/>
      <c r="L372" s="432"/>
      <c r="M372" s="404"/>
      <c r="N372" s="404"/>
      <c r="O372" s="395"/>
      <c r="P372" s="395"/>
      <c r="Q372" s="404"/>
      <c r="R372" s="148"/>
      <c r="S372" s="148"/>
      <c r="T372" s="148"/>
      <c r="U372" s="148"/>
      <c r="V372" s="148"/>
    </row>
    <row r="373" spans="1:22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404"/>
      <c r="K373" s="404"/>
      <c r="L373" s="432"/>
      <c r="M373" s="404"/>
      <c r="N373" s="404"/>
      <c r="O373" s="395"/>
      <c r="P373" s="395"/>
      <c r="Q373" s="404"/>
      <c r="R373" s="148"/>
      <c r="S373" s="148"/>
      <c r="T373" s="148"/>
      <c r="U373" s="148"/>
      <c r="V373" s="148"/>
    </row>
    <row r="374" spans="1:22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404"/>
      <c r="K374" s="404"/>
      <c r="L374" s="432"/>
      <c r="M374" s="404"/>
      <c r="N374" s="404"/>
      <c r="O374" s="395"/>
      <c r="P374" s="395"/>
      <c r="Q374" s="404"/>
      <c r="R374" s="148"/>
      <c r="S374" s="148"/>
      <c r="T374" s="148"/>
      <c r="U374" s="148"/>
      <c r="V374" s="148"/>
    </row>
    <row r="375" spans="1:22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404"/>
      <c r="K375" s="404"/>
      <c r="L375" s="432"/>
      <c r="M375" s="404"/>
      <c r="N375" s="404"/>
      <c r="O375" s="395"/>
      <c r="P375" s="395"/>
      <c r="Q375" s="404"/>
      <c r="R375" s="148"/>
      <c r="S375" s="148"/>
      <c r="T375" s="148"/>
      <c r="U375" s="148"/>
      <c r="V375" s="148"/>
    </row>
    <row r="376" spans="1:22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404"/>
      <c r="K376" s="404"/>
      <c r="L376" s="432"/>
      <c r="M376" s="404"/>
      <c r="N376" s="404"/>
      <c r="O376" s="395"/>
      <c r="P376" s="395"/>
      <c r="Q376" s="404"/>
      <c r="R376" s="148"/>
      <c r="S376" s="148"/>
      <c r="T376" s="148"/>
      <c r="U376" s="148"/>
      <c r="V376" s="148"/>
    </row>
    <row r="377" spans="1:22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404"/>
      <c r="K377" s="404"/>
      <c r="L377" s="432"/>
      <c r="M377" s="404"/>
      <c r="N377" s="404"/>
      <c r="O377" s="395"/>
      <c r="P377" s="395"/>
      <c r="Q377" s="404"/>
      <c r="R377" s="148"/>
      <c r="S377" s="148"/>
      <c r="T377" s="148"/>
      <c r="U377" s="148"/>
      <c r="V377" s="148"/>
    </row>
    <row r="378" spans="1:22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404"/>
      <c r="K378" s="404"/>
      <c r="L378" s="432"/>
      <c r="M378" s="404"/>
      <c r="N378" s="404"/>
      <c r="O378" s="395"/>
      <c r="P378" s="395"/>
      <c r="Q378" s="404"/>
      <c r="R378" s="148"/>
      <c r="S378" s="148"/>
      <c r="T378" s="148"/>
      <c r="U378" s="148"/>
      <c r="V378" s="148"/>
    </row>
    <row r="379" spans="1:22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404"/>
      <c r="K379" s="404"/>
      <c r="L379" s="432"/>
      <c r="M379" s="404"/>
      <c r="N379" s="404"/>
      <c r="O379" s="395"/>
      <c r="P379" s="395"/>
      <c r="Q379" s="404"/>
      <c r="R379" s="148"/>
      <c r="S379" s="148"/>
      <c r="T379" s="148"/>
      <c r="U379" s="148"/>
      <c r="V379" s="148"/>
    </row>
    <row r="380" spans="1:22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404"/>
      <c r="K380" s="404"/>
      <c r="L380" s="432"/>
      <c r="M380" s="404"/>
      <c r="N380" s="404"/>
      <c r="O380" s="395"/>
      <c r="P380" s="395"/>
      <c r="Q380" s="404"/>
      <c r="R380" s="148"/>
      <c r="S380" s="148"/>
      <c r="T380" s="148"/>
      <c r="U380" s="148"/>
      <c r="V380" s="148"/>
    </row>
    <row r="381" spans="1:22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404"/>
      <c r="K381" s="404"/>
      <c r="L381" s="432"/>
      <c r="M381" s="404"/>
      <c r="N381" s="404"/>
      <c r="O381" s="395"/>
      <c r="P381" s="395"/>
      <c r="Q381" s="404"/>
      <c r="R381" s="148"/>
      <c r="S381" s="148"/>
      <c r="T381" s="148"/>
      <c r="U381" s="148"/>
      <c r="V381" s="148"/>
    </row>
    <row r="382" spans="1:22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404"/>
      <c r="K382" s="404"/>
      <c r="L382" s="432"/>
      <c r="M382" s="404"/>
      <c r="N382" s="404"/>
      <c r="O382" s="395"/>
      <c r="P382" s="395"/>
      <c r="Q382" s="404"/>
      <c r="R382" s="148"/>
      <c r="S382" s="148"/>
      <c r="T382" s="148"/>
      <c r="U382" s="148"/>
      <c r="V382" s="148"/>
    </row>
    <row r="383" spans="1:22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404"/>
      <c r="K383" s="404"/>
      <c r="L383" s="432"/>
      <c r="M383" s="404"/>
      <c r="N383" s="404"/>
      <c r="O383" s="395"/>
      <c r="P383" s="395"/>
      <c r="Q383" s="404"/>
      <c r="R383" s="148"/>
      <c r="S383" s="148"/>
      <c r="T383" s="148"/>
      <c r="U383" s="148"/>
      <c r="V383" s="148"/>
    </row>
    <row r="384" spans="1:22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404"/>
      <c r="K384" s="404"/>
      <c r="L384" s="432"/>
      <c r="M384" s="404"/>
      <c r="N384" s="404"/>
      <c r="O384" s="395"/>
      <c r="P384" s="395"/>
      <c r="Q384" s="404"/>
      <c r="R384" s="148"/>
      <c r="S384" s="148"/>
      <c r="T384" s="148"/>
      <c r="U384" s="148"/>
      <c r="V384" s="148"/>
    </row>
    <row r="385" spans="1:22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404"/>
      <c r="K385" s="404"/>
      <c r="L385" s="432"/>
      <c r="M385" s="404"/>
      <c r="N385" s="404"/>
      <c r="O385" s="395"/>
      <c r="P385" s="395"/>
      <c r="Q385" s="404"/>
      <c r="R385" s="148"/>
      <c r="S385" s="148"/>
      <c r="T385" s="148"/>
      <c r="U385" s="148"/>
      <c r="V385" s="148"/>
    </row>
    <row r="386" spans="1:22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404"/>
      <c r="K386" s="404"/>
      <c r="L386" s="432"/>
      <c r="M386" s="404"/>
      <c r="N386" s="404"/>
      <c r="O386" s="395"/>
      <c r="P386" s="395"/>
      <c r="Q386" s="404"/>
      <c r="R386" s="148"/>
      <c r="S386" s="148"/>
      <c r="T386" s="148"/>
      <c r="U386" s="148"/>
      <c r="V386" s="148"/>
    </row>
    <row r="387" spans="1:22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404"/>
      <c r="K387" s="404"/>
      <c r="L387" s="432"/>
      <c r="M387" s="404"/>
      <c r="N387" s="404"/>
      <c r="O387" s="395"/>
      <c r="P387" s="395"/>
      <c r="Q387" s="404"/>
      <c r="R387" s="148"/>
      <c r="S387" s="148"/>
      <c r="T387" s="148"/>
      <c r="U387" s="148"/>
      <c r="V387" s="148"/>
    </row>
    <row r="388" spans="1:22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404"/>
      <c r="K388" s="404"/>
      <c r="L388" s="432"/>
      <c r="M388" s="404"/>
      <c r="N388" s="404"/>
      <c r="O388" s="395"/>
      <c r="P388" s="395"/>
      <c r="Q388" s="404"/>
      <c r="R388" s="148"/>
      <c r="S388" s="148"/>
      <c r="T388" s="148"/>
      <c r="U388" s="148"/>
      <c r="V388" s="148"/>
    </row>
    <row r="389" spans="1:22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404"/>
      <c r="K389" s="404"/>
      <c r="L389" s="432"/>
      <c r="M389" s="404"/>
      <c r="N389" s="404"/>
      <c r="O389" s="395"/>
      <c r="P389" s="395"/>
      <c r="Q389" s="404"/>
      <c r="R389" s="148"/>
      <c r="S389" s="148"/>
      <c r="T389" s="148"/>
      <c r="U389" s="148"/>
      <c r="V389" s="148"/>
    </row>
    <row r="390" spans="1:22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404"/>
      <c r="K390" s="404"/>
      <c r="L390" s="432"/>
      <c r="M390" s="404"/>
      <c r="N390" s="404"/>
      <c r="O390" s="395"/>
      <c r="P390" s="395"/>
      <c r="Q390" s="404"/>
      <c r="R390" s="148"/>
      <c r="S390" s="148"/>
      <c r="T390" s="148"/>
      <c r="U390" s="148"/>
      <c r="V390" s="148"/>
    </row>
    <row r="391" spans="1:22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404"/>
      <c r="K391" s="404"/>
      <c r="L391" s="432"/>
      <c r="M391" s="404"/>
      <c r="N391" s="404"/>
      <c r="O391" s="395"/>
      <c r="P391" s="395"/>
      <c r="Q391" s="404"/>
      <c r="R391" s="148"/>
      <c r="S391" s="148"/>
      <c r="T391" s="148"/>
      <c r="U391" s="148"/>
      <c r="V391" s="148"/>
    </row>
    <row r="392" spans="1:22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404"/>
      <c r="K392" s="404"/>
      <c r="L392" s="432"/>
      <c r="M392" s="404"/>
      <c r="N392" s="404"/>
      <c r="O392" s="395"/>
      <c r="P392" s="395"/>
      <c r="Q392" s="404"/>
      <c r="R392" s="148"/>
      <c r="S392" s="148"/>
      <c r="T392" s="148"/>
      <c r="U392" s="148"/>
      <c r="V392" s="148"/>
    </row>
    <row r="393" spans="1:22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404"/>
      <c r="K393" s="404"/>
      <c r="L393" s="432"/>
      <c r="M393" s="404"/>
      <c r="N393" s="404"/>
      <c r="O393" s="395"/>
      <c r="P393" s="395"/>
      <c r="Q393" s="404"/>
      <c r="R393" s="148"/>
      <c r="S393" s="148"/>
      <c r="T393" s="148"/>
      <c r="U393" s="148"/>
      <c r="V393" s="148"/>
    </row>
    <row r="394" spans="1:22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404"/>
      <c r="K394" s="404"/>
      <c r="L394" s="432"/>
      <c r="M394" s="404"/>
      <c r="N394" s="404"/>
      <c r="O394" s="395"/>
      <c r="P394" s="395"/>
      <c r="Q394" s="404"/>
      <c r="R394" s="148"/>
      <c r="S394" s="148"/>
      <c r="T394" s="148"/>
      <c r="U394" s="148"/>
      <c r="V394" s="148"/>
    </row>
    <row r="395" spans="1:22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404"/>
      <c r="K395" s="404"/>
      <c r="L395" s="432"/>
      <c r="M395" s="404"/>
      <c r="N395" s="404"/>
      <c r="O395" s="395"/>
      <c r="P395" s="395"/>
      <c r="Q395" s="404"/>
      <c r="R395" s="148"/>
      <c r="S395" s="148"/>
      <c r="T395" s="148"/>
      <c r="U395" s="148"/>
      <c r="V395" s="148"/>
    </row>
    <row r="396" spans="1:22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404"/>
      <c r="K396" s="404"/>
      <c r="L396" s="432"/>
      <c r="M396" s="404"/>
      <c r="N396" s="404"/>
      <c r="O396" s="395"/>
      <c r="P396" s="395"/>
      <c r="Q396" s="404"/>
      <c r="R396" s="148"/>
      <c r="S396" s="148"/>
      <c r="T396" s="148"/>
      <c r="U396" s="148"/>
      <c r="V396" s="148"/>
    </row>
    <row r="397" spans="1:22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404"/>
      <c r="K397" s="404"/>
      <c r="L397" s="432"/>
      <c r="M397" s="404"/>
      <c r="N397" s="404"/>
      <c r="O397" s="395"/>
      <c r="P397" s="395"/>
      <c r="Q397" s="404"/>
      <c r="R397" s="148"/>
      <c r="S397" s="148"/>
      <c r="T397" s="148"/>
      <c r="U397" s="148"/>
      <c r="V397" s="148"/>
    </row>
    <row r="398" spans="1:22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404"/>
      <c r="K398" s="404"/>
      <c r="L398" s="432"/>
      <c r="M398" s="404"/>
      <c r="N398" s="404"/>
      <c r="O398" s="395"/>
      <c r="P398" s="395"/>
      <c r="Q398" s="404"/>
      <c r="R398" s="148"/>
      <c r="S398" s="148"/>
      <c r="T398" s="148"/>
      <c r="U398" s="148"/>
      <c r="V398" s="148"/>
    </row>
    <row r="399" spans="1:22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404"/>
      <c r="K399" s="404"/>
      <c r="L399" s="432"/>
      <c r="M399" s="404"/>
      <c r="N399" s="404"/>
      <c r="O399" s="395"/>
      <c r="P399" s="395"/>
      <c r="Q399" s="404"/>
      <c r="R399" s="148"/>
      <c r="S399" s="148"/>
      <c r="T399" s="148"/>
      <c r="U399" s="148"/>
      <c r="V399" s="148"/>
    </row>
    <row r="400" spans="1:22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404"/>
      <c r="K400" s="404"/>
      <c r="L400" s="432"/>
      <c r="M400" s="404"/>
      <c r="N400" s="404"/>
      <c r="O400" s="395"/>
      <c r="P400" s="395"/>
      <c r="Q400" s="404"/>
      <c r="R400" s="148"/>
      <c r="S400" s="148"/>
      <c r="T400" s="148"/>
      <c r="U400" s="148"/>
      <c r="V400" s="148"/>
    </row>
    <row r="401" spans="1:22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404"/>
      <c r="K401" s="404"/>
      <c r="L401" s="432"/>
      <c r="M401" s="404"/>
      <c r="N401" s="404"/>
      <c r="O401" s="395"/>
      <c r="P401" s="395"/>
      <c r="Q401" s="404"/>
      <c r="R401" s="148"/>
      <c r="S401" s="148"/>
      <c r="T401" s="148"/>
      <c r="U401" s="148"/>
      <c r="V401" s="148"/>
    </row>
    <row r="402" spans="1:22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404"/>
      <c r="K402" s="404"/>
      <c r="L402" s="432"/>
      <c r="M402" s="404"/>
      <c r="N402" s="404"/>
      <c r="O402" s="395"/>
      <c r="P402" s="395"/>
      <c r="Q402" s="404"/>
      <c r="R402" s="148"/>
      <c r="S402" s="148"/>
      <c r="T402" s="148"/>
      <c r="U402" s="148"/>
      <c r="V402" s="148"/>
    </row>
    <row r="403" spans="1:22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404"/>
      <c r="K403" s="404"/>
      <c r="L403" s="432"/>
      <c r="M403" s="404"/>
      <c r="N403" s="404"/>
      <c r="O403" s="395"/>
      <c r="P403" s="395"/>
      <c r="Q403" s="404"/>
      <c r="R403" s="148"/>
      <c r="S403" s="148"/>
      <c r="T403" s="148"/>
      <c r="U403" s="148"/>
      <c r="V403" s="148"/>
    </row>
    <row r="404" spans="1:22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404"/>
      <c r="K404" s="404"/>
      <c r="L404" s="432"/>
      <c r="M404" s="404"/>
      <c r="N404" s="404"/>
      <c r="O404" s="395"/>
      <c r="P404" s="395"/>
      <c r="Q404" s="404"/>
      <c r="R404" s="148"/>
      <c r="S404" s="148"/>
      <c r="T404" s="148"/>
      <c r="U404" s="148"/>
      <c r="V404" s="148"/>
    </row>
    <row r="405" spans="1:22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404"/>
      <c r="K405" s="404"/>
      <c r="L405" s="432"/>
      <c r="M405" s="404"/>
      <c r="N405" s="404"/>
      <c r="O405" s="395"/>
      <c r="P405" s="395"/>
      <c r="Q405" s="404"/>
      <c r="R405" s="148"/>
      <c r="S405" s="148"/>
      <c r="T405" s="148"/>
      <c r="U405" s="148"/>
      <c r="V405" s="148"/>
    </row>
    <row r="406" spans="1:22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404"/>
      <c r="K406" s="404"/>
      <c r="L406" s="432"/>
      <c r="M406" s="404"/>
      <c r="N406" s="404"/>
      <c r="O406" s="395"/>
      <c r="P406" s="395"/>
      <c r="Q406" s="404"/>
      <c r="R406" s="148"/>
      <c r="S406" s="148"/>
      <c r="T406" s="148"/>
      <c r="U406" s="148"/>
      <c r="V406" s="148"/>
    </row>
    <row r="407" spans="1:22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404"/>
      <c r="K407" s="404"/>
      <c r="L407" s="432"/>
      <c r="M407" s="404"/>
      <c r="N407" s="404"/>
      <c r="O407" s="395"/>
      <c r="P407" s="395"/>
      <c r="Q407" s="404"/>
      <c r="R407" s="148"/>
      <c r="S407" s="148"/>
      <c r="T407" s="148"/>
      <c r="U407" s="148"/>
      <c r="V407" s="148"/>
    </row>
    <row r="408" spans="1:22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404"/>
      <c r="K408" s="404"/>
      <c r="L408" s="432"/>
      <c r="M408" s="404"/>
      <c r="N408" s="404"/>
      <c r="O408" s="395"/>
      <c r="P408" s="395"/>
      <c r="Q408" s="404"/>
      <c r="R408" s="148"/>
      <c r="S408" s="148"/>
      <c r="T408" s="148"/>
      <c r="U408" s="148"/>
      <c r="V408" s="148"/>
    </row>
    <row r="409" spans="1:22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404"/>
      <c r="K409" s="404"/>
      <c r="L409" s="432"/>
      <c r="M409" s="404"/>
      <c r="N409" s="404"/>
      <c r="O409" s="395"/>
      <c r="P409" s="395"/>
      <c r="Q409" s="404"/>
      <c r="R409" s="148"/>
      <c r="S409" s="148"/>
      <c r="T409" s="148"/>
      <c r="U409" s="148"/>
      <c r="V409" s="148"/>
    </row>
    <row r="410" spans="1:22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404"/>
      <c r="K410" s="404"/>
      <c r="L410" s="432"/>
      <c r="M410" s="404"/>
      <c r="N410" s="404"/>
      <c r="O410" s="395"/>
      <c r="P410" s="395"/>
      <c r="Q410" s="404"/>
      <c r="R410" s="148"/>
      <c r="S410" s="148"/>
      <c r="T410" s="148"/>
      <c r="U410" s="148"/>
      <c r="V410" s="148"/>
    </row>
    <row r="411" spans="1:22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404"/>
      <c r="K411" s="404"/>
      <c r="L411" s="432"/>
      <c r="M411" s="404"/>
      <c r="N411" s="404"/>
      <c r="O411" s="395"/>
      <c r="P411" s="395"/>
      <c r="Q411" s="404"/>
      <c r="R411" s="148"/>
      <c r="S411" s="148"/>
      <c r="T411" s="148"/>
      <c r="U411" s="148"/>
      <c r="V411" s="148"/>
    </row>
    <row r="412" spans="1:22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404"/>
      <c r="K412" s="404"/>
      <c r="L412" s="432"/>
      <c r="M412" s="404"/>
      <c r="N412" s="404"/>
      <c r="O412" s="395"/>
      <c r="P412" s="395"/>
      <c r="Q412" s="404"/>
      <c r="R412" s="148"/>
      <c r="S412" s="148"/>
      <c r="T412" s="148"/>
      <c r="U412" s="148"/>
      <c r="V412" s="148"/>
    </row>
    <row r="413" spans="1:22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404"/>
      <c r="K413" s="404"/>
      <c r="L413" s="432"/>
      <c r="M413" s="404"/>
      <c r="N413" s="404"/>
      <c r="O413" s="395"/>
      <c r="P413" s="395"/>
      <c r="Q413" s="404"/>
      <c r="R413" s="148"/>
      <c r="S413" s="148"/>
      <c r="T413" s="148"/>
      <c r="U413" s="148"/>
      <c r="V413" s="148"/>
    </row>
    <row r="414" spans="1:22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404"/>
      <c r="K414" s="404"/>
      <c r="L414" s="432"/>
      <c r="M414" s="404"/>
      <c r="N414" s="404"/>
      <c r="O414" s="395"/>
      <c r="P414" s="395"/>
      <c r="Q414" s="404"/>
      <c r="R414" s="148"/>
      <c r="S414" s="148"/>
      <c r="T414" s="148"/>
      <c r="U414" s="148"/>
      <c r="V414" s="148"/>
    </row>
    <row r="415" spans="1:22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404"/>
      <c r="K415" s="404"/>
      <c r="L415" s="432"/>
      <c r="M415" s="404"/>
      <c r="N415" s="404"/>
      <c r="O415" s="395"/>
      <c r="P415" s="395"/>
      <c r="Q415" s="404"/>
      <c r="R415" s="148"/>
      <c r="S415" s="148"/>
      <c r="T415" s="148"/>
      <c r="U415" s="148"/>
      <c r="V415" s="148"/>
    </row>
    <row r="416" spans="1:22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404"/>
      <c r="K416" s="404"/>
      <c r="L416" s="432"/>
      <c r="M416" s="404"/>
      <c r="N416" s="404"/>
      <c r="O416" s="395"/>
      <c r="P416" s="395"/>
      <c r="Q416" s="404"/>
      <c r="R416" s="148"/>
      <c r="S416" s="148"/>
      <c r="T416" s="148"/>
      <c r="U416" s="148"/>
      <c r="V416" s="148"/>
    </row>
    <row r="417" spans="1:22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404"/>
      <c r="K417" s="404"/>
      <c r="L417" s="432"/>
      <c r="M417" s="404"/>
      <c r="N417" s="404"/>
      <c r="O417" s="395"/>
      <c r="P417" s="395"/>
      <c r="Q417" s="404"/>
      <c r="R417" s="148"/>
      <c r="S417" s="148"/>
      <c r="T417" s="148"/>
      <c r="U417" s="148"/>
      <c r="V417" s="148"/>
    </row>
    <row r="418" spans="1:22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404"/>
      <c r="K418" s="404"/>
      <c r="L418" s="432"/>
      <c r="M418" s="404"/>
      <c r="N418" s="404"/>
      <c r="O418" s="395"/>
      <c r="P418" s="395"/>
      <c r="Q418" s="404"/>
      <c r="R418" s="148"/>
      <c r="S418" s="148"/>
      <c r="T418" s="148"/>
      <c r="U418" s="148"/>
      <c r="V418" s="148"/>
    </row>
    <row r="419" spans="1:22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404"/>
      <c r="K419" s="404"/>
      <c r="L419" s="432"/>
      <c r="M419" s="404"/>
      <c r="N419" s="404"/>
      <c r="O419" s="395"/>
      <c r="P419" s="395"/>
      <c r="Q419" s="404"/>
      <c r="R419" s="148"/>
      <c r="S419" s="148"/>
      <c r="T419" s="148"/>
      <c r="U419" s="148"/>
      <c r="V419" s="148"/>
    </row>
    <row r="420" spans="1:22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404"/>
      <c r="K420" s="404"/>
      <c r="L420" s="432"/>
      <c r="M420" s="404"/>
      <c r="N420" s="404"/>
      <c r="O420" s="395"/>
      <c r="P420" s="395"/>
      <c r="Q420" s="404"/>
      <c r="R420" s="148"/>
      <c r="S420" s="148"/>
      <c r="T420" s="148"/>
      <c r="U420" s="148"/>
      <c r="V420" s="148"/>
    </row>
    <row r="421" spans="1:22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404"/>
      <c r="K421" s="404"/>
      <c r="L421" s="432"/>
      <c r="M421" s="404"/>
      <c r="N421" s="404"/>
      <c r="O421" s="395"/>
      <c r="P421" s="395"/>
      <c r="Q421" s="404"/>
      <c r="R421" s="148"/>
      <c r="S421" s="148"/>
      <c r="T421" s="148"/>
      <c r="U421" s="148"/>
      <c r="V421" s="148"/>
    </row>
    <row r="422" spans="1:22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404"/>
      <c r="K422" s="404"/>
      <c r="L422" s="432"/>
      <c r="M422" s="404"/>
      <c r="N422" s="404"/>
      <c r="O422" s="395"/>
      <c r="P422" s="395"/>
      <c r="Q422" s="404"/>
      <c r="R422" s="148"/>
      <c r="S422" s="148"/>
      <c r="T422" s="148"/>
      <c r="U422" s="148"/>
      <c r="V422" s="148"/>
    </row>
    <row r="423" spans="1:22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404"/>
      <c r="K423" s="404"/>
      <c r="L423" s="432"/>
      <c r="M423" s="404"/>
      <c r="N423" s="404"/>
      <c r="O423" s="395"/>
      <c r="P423" s="395"/>
      <c r="Q423" s="404"/>
      <c r="R423" s="148"/>
      <c r="S423" s="148"/>
      <c r="T423" s="148"/>
      <c r="U423" s="148"/>
      <c r="V423" s="148"/>
    </row>
    <row r="424" spans="1:22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404"/>
      <c r="K424" s="404"/>
      <c r="L424" s="432"/>
      <c r="M424" s="404"/>
      <c r="N424" s="404"/>
      <c r="O424" s="395"/>
      <c r="P424" s="395"/>
      <c r="Q424" s="404"/>
      <c r="R424" s="148"/>
      <c r="S424" s="148"/>
      <c r="T424" s="148"/>
      <c r="U424" s="148"/>
      <c r="V424" s="148"/>
    </row>
    <row r="425" spans="1:22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404"/>
      <c r="K425" s="404"/>
      <c r="L425" s="432"/>
      <c r="M425" s="404"/>
      <c r="N425" s="404"/>
      <c r="O425" s="395"/>
      <c r="P425" s="395"/>
      <c r="Q425" s="404"/>
      <c r="R425" s="148"/>
      <c r="S425" s="148"/>
      <c r="T425" s="148"/>
      <c r="U425" s="148"/>
      <c r="V425" s="148"/>
    </row>
    <row r="426" spans="1:22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404"/>
      <c r="K426" s="404"/>
      <c r="L426" s="432"/>
      <c r="M426" s="404"/>
      <c r="N426" s="404"/>
      <c r="O426" s="395"/>
      <c r="P426" s="395"/>
      <c r="Q426" s="404"/>
      <c r="R426" s="148"/>
      <c r="S426" s="148"/>
      <c r="T426" s="148"/>
      <c r="U426" s="148"/>
      <c r="V426" s="148"/>
    </row>
    <row r="427" spans="1:22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404"/>
      <c r="K427" s="404"/>
      <c r="L427" s="432"/>
      <c r="M427" s="404"/>
      <c r="N427" s="404"/>
      <c r="O427" s="395"/>
      <c r="P427" s="395"/>
      <c r="Q427" s="404"/>
      <c r="R427" s="148"/>
      <c r="S427" s="148"/>
      <c r="T427" s="148"/>
      <c r="U427" s="148"/>
      <c r="V427" s="148"/>
    </row>
    <row r="428" spans="1:22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404"/>
      <c r="K428" s="404"/>
      <c r="L428" s="432"/>
      <c r="M428" s="404"/>
      <c r="N428" s="404"/>
      <c r="O428" s="395"/>
      <c r="P428" s="395"/>
      <c r="Q428" s="404"/>
      <c r="R428" s="148"/>
      <c r="S428" s="148"/>
      <c r="T428" s="148"/>
      <c r="U428" s="148"/>
      <c r="V428" s="148"/>
    </row>
    <row r="429" spans="1:22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404"/>
      <c r="K429" s="404"/>
      <c r="L429" s="432"/>
      <c r="M429" s="404"/>
      <c r="N429" s="404"/>
      <c r="O429" s="395"/>
      <c r="P429" s="395"/>
      <c r="Q429" s="404"/>
      <c r="R429" s="148"/>
      <c r="S429" s="148"/>
      <c r="T429" s="148"/>
      <c r="U429" s="148"/>
      <c r="V429" s="148"/>
    </row>
    <row r="430" spans="1:22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404"/>
      <c r="K430" s="404"/>
      <c r="L430" s="432"/>
      <c r="M430" s="404"/>
      <c r="N430" s="404"/>
      <c r="O430" s="395"/>
      <c r="P430" s="395"/>
      <c r="Q430" s="404"/>
      <c r="R430" s="148"/>
      <c r="S430" s="148"/>
      <c r="T430" s="148"/>
      <c r="U430" s="148"/>
      <c r="V430" s="148"/>
    </row>
    <row r="431" spans="1:22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404"/>
      <c r="K431" s="404"/>
      <c r="L431" s="432"/>
      <c r="M431" s="404"/>
      <c r="N431" s="404"/>
      <c r="O431" s="395"/>
      <c r="P431" s="395"/>
      <c r="Q431" s="404"/>
      <c r="R431" s="148"/>
      <c r="S431" s="148"/>
      <c r="T431" s="148"/>
      <c r="U431" s="148"/>
      <c r="V431" s="148"/>
    </row>
    <row r="432" spans="1:22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404"/>
      <c r="K432" s="404"/>
      <c r="L432" s="432"/>
      <c r="M432" s="404"/>
      <c r="N432" s="404"/>
      <c r="O432" s="395"/>
      <c r="P432" s="395"/>
      <c r="Q432" s="404"/>
      <c r="R432" s="148"/>
      <c r="S432" s="148"/>
      <c r="T432" s="148"/>
      <c r="U432" s="148"/>
      <c r="V432" s="148"/>
    </row>
    <row r="433" spans="1:22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404"/>
      <c r="K433" s="404"/>
      <c r="L433" s="432"/>
      <c r="M433" s="404"/>
      <c r="N433" s="404"/>
      <c r="O433" s="395"/>
      <c r="P433" s="395"/>
      <c r="Q433" s="404"/>
      <c r="R433" s="148"/>
      <c r="S433" s="148"/>
      <c r="T433" s="148"/>
      <c r="U433" s="148"/>
      <c r="V433" s="148"/>
    </row>
    <row r="434" spans="1:22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404"/>
      <c r="K434" s="404"/>
      <c r="L434" s="432"/>
      <c r="M434" s="404"/>
      <c r="N434" s="404"/>
      <c r="O434" s="395"/>
      <c r="P434" s="395"/>
      <c r="Q434" s="404"/>
      <c r="R434" s="148"/>
      <c r="S434" s="148"/>
      <c r="T434" s="148"/>
      <c r="U434" s="148"/>
      <c r="V434" s="148"/>
    </row>
    <row r="435" spans="1:22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404"/>
      <c r="K435" s="404"/>
      <c r="L435" s="432"/>
      <c r="M435" s="404"/>
      <c r="N435" s="404"/>
      <c r="O435" s="395"/>
      <c r="P435" s="395"/>
      <c r="Q435" s="404"/>
      <c r="R435" s="148"/>
      <c r="S435" s="148"/>
      <c r="T435" s="148"/>
      <c r="U435" s="148"/>
      <c r="V435" s="148"/>
    </row>
    <row r="436" spans="1:22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404"/>
      <c r="K436" s="404"/>
      <c r="L436" s="432"/>
      <c r="M436" s="404"/>
      <c r="N436" s="404"/>
      <c r="O436" s="395"/>
      <c r="P436" s="395"/>
      <c r="Q436" s="404"/>
      <c r="R436" s="148"/>
      <c r="S436" s="148"/>
      <c r="T436" s="148"/>
      <c r="U436" s="148"/>
      <c r="V436" s="148"/>
    </row>
    <row r="437" spans="1:22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404"/>
      <c r="K437" s="404"/>
      <c r="L437" s="432"/>
      <c r="M437" s="404"/>
      <c r="N437" s="404"/>
      <c r="O437" s="395"/>
      <c r="P437" s="395"/>
      <c r="Q437" s="404"/>
      <c r="R437" s="148"/>
      <c r="S437" s="148"/>
      <c r="T437" s="148"/>
      <c r="U437" s="148"/>
      <c r="V437" s="148"/>
    </row>
    <row r="438" spans="1:22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404"/>
      <c r="K438" s="404"/>
      <c r="L438" s="432"/>
      <c r="M438" s="404"/>
      <c r="N438" s="404"/>
      <c r="O438" s="395"/>
      <c r="P438" s="395"/>
      <c r="Q438" s="404"/>
      <c r="R438" s="148"/>
      <c r="S438" s="148"/>
      <c r="T438" s="148"/>
      <c r="U438" s="148"/>
      <c r="V438" s="148"/>
    </row>
    <row r="439" spans="1:22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404"/>
      <c r="K439" s="404"/>
      <c r="L439" s="432"/>
      <c r="M439" s="404"/>
      <c r="N439" s="404"/>
      <c r="O439" s="395"/>
      <c r="P439" s="395"/>
      <c r="Q439" s="404"/>
      <c r="R439" s="148"/>
      <c r="S439" s="148"/>
      <c r="T439" s="148"/>
      <c r="U439" s="148"/>
      <c r="V439" s="148"/>
    </row>
    <row r="440" spans="1:22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404"/>
      <c r="K440" s="404"/>
      <c r="L440" s="432"/>
      <c r="M440" s="404"/>
      <c r="N440" s="404"/>
      <c r="O440" s="395"/>
      <c r="P440" s="395"/>
      <c r="Q440" s="404"/>
      <c r="R440" s="148"/>
      <c r="S440" s="148"/>
      <c r="T440" s="148"/>
      <c r="U440" s="148"/>
      <c r="V440" s="148"/>
    </row>
    <row r="441" spans="1:22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404"/>
      <c r="K441" s="404"/>
      <c r="L441" s="432"/>
      <c r="M441" s="404"/>
      <c r="N441" s="404"/>
      <c r="O441" s="395"/>
      <c r="P441" s="395"/>
      <c r="Q441" s="404"/>
      <c r="R441" s="148"/>
      <c r="S441" s="148"/>
      <c r="T441" s="148"/>
      <c r="U441" s="148"/>
      <c r="V441" s="148"/>
    </row>
    <row r="442" spans="1:22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404"/>
      <c r="K442" s="404"/>
      <c r="L442" s="432"/>
      <c r="M442" s="404"/>
      <c r="N442" s="404"/>
      <c r="O442" s="395"/>
      <c r="P442" s="395"/>
      <c r="Q442" s="404"/>
      <c r="R442" s="148"/>
      <c r="S442" s="148"/>
      <c r="T442" s="148"/>
      <c r="U442" s="148"/>
      <c r="V442" s="148"/>
    </row>
    <row r="443" spans="1:22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404"/>
      <c r="K443" s="404"/>
      <c r="L443" s="432"/>
      <c r="M443" s="404"/>
      <c r="N443" s="404"/>
      <c r="O443" s="395"/>
      <c r="P443" s="395"/>
      <c r="Q443" s="404"/>
      <c r="R443" s="148"/>
      <c r="S443" s="148"/>
      <c r="T443" s="148"/>
      <c r="U443" s="148"/>
      <c r="V443" s="148"/>
    </row>
    <row r="444" spans="1:22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404"/>
      <c r="K444" s="404"/>
      <c r="L444" s="432"/>
      <c r="M444" s="404"/>
      <c r="N444" s="404"/>
      <c r="O444" s="395"/>
      <c r="P444" s="395"/>
      <c r="Q444" s="404"/>
      <c r="R444" s="148"/>
      <c r="S444" s="148"/>
      <c r="T444" s="148"/>
      <c r="U444" s="148"/>
      <c r="V444" s="148"/>
    </row>
    <row r="445" spans="1:22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404"/>
      <c r="K445" s="404"/>
      <c r="L445" s="432"/>
      <c r="M445" s="404"/>
      <c r="N445" s="404"/>
      <c r="O445" s="395"/>
      <c r="P445" s="395"/>
      <c r="Q445" s="404"/>
      <c r="R445" s="148"/>
      <c r="S445" s="148"/>
      <c r="T445" s="148"/>
      <c r="U445" s="148"/>
      <c r="V445" s="148"/>
    </row>
    <row r="446" spans="1:22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404"/>
      <c r="K446" s="404"/>
      <c r="L446" s="432"/>
      <c r="M446" s="404"/>
      <c r="N446" s="404"/>
      <c r="O446" s="395"/>
      <c r="P446" s="395"/>
      <c r="Q446" s="404"/>
      <c r="R446" s="148"/>
      <c r="S446" s="148"/>
      <c r="T446" s="148"/>
      <c r="U446" s="148"/>
      <c r="V446" s="148"/>
    </row>
    <row r="447" spans="1:22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404"/>
      <c r="K447" s="404"/>
      <c r="L447" s="432"/>
      <c r="M447" s="404"/>
      <c r="N447" s="404"/>
      <c r="O447" s="395"/>
      <c r="P447" s="395"/>
      <c r="Q447" s="404"/>
      <c r="R447" s="148"/>
      <c r="S447" s="148"/>
      <c r="T447" s="148"/>
      <c r="U447" s="148"/>
      <c r="V447" s="148"/>
    </row>
    <row r="448" spans="1:22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404"/>
      <c r="K448" s="404"/>
      <c r="L448" s="432"/>
      <c r="M448" s="404"/>
      <c r="N448" s="404"/>
      <c r="O448" s="395"/>
      <c r="P448" s="395"/>
      <c r="Q448" s="404"/>
      <c r="R448" s="148"/>
      <c r="S448" s="148"/>
      <c r="T448" s="148"/>
      <c r="U448" s="148"/>
      <c r="V448" s="148"/>
    </row>
    <row r="449" spans="1:22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404"/>
      <c r="K449" s="404"/>
      <c r="L449" s="432"/>
      <c r="M449" s="404"/>
      <c r="N449" s="404"/>
      <c r="O449" s="395"/>
      <c r="P449" s="395"/>
      <c r="Q449" s="404"/>
      <c r="R449" s="148"/>
      <c r="S449" s="148"/>
      <c r="T449" s="148"/>
      <c r="U449" s="148"/>
      <c r="V449" s="148"/>
    </row>
    <row r="450" spans="1:22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404"/>
      <c r="K450" s="404"/>
      <c r="L450" s="432"/>
      <c r="M450" s="404"/>
      <c r="N450" s="404"/>
      <c r="O450" s="395"/>
      <c r="P450" s="395"/>
      <c r="Q450" s="404"/>
      <c r="R450" s="148"/>
      <c r="S450" s="148"/>
      <c r="T450" s="148"/>
      <c r="U450" s="148"/>
      <c r="V450" s="148"/>
    </row>
    <row r="451" spans="1:22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404"/>
      <c r="K451" s="404"/>
      <c r="L451" s="432"/>
      <c r="M451" s="404"/>
      <c r="N451" s="404"/>
      <c r="O451" s="395"/>
      <c r="P451" s="395"/>
      <c r="Q451" s="404"/>
      <c r="R451" s="148"/>
      <c r="S451" s="148"/>
      <c r="T451" s="148"/>
      <c r="U451" s="148"/>
      <c r="V451" s="148"/>
    </row>
    <row r="452" spans="1:22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404"/>
      <c r="K452" s="404"/>
      <c r="L452" s="432"/>
      <c r="M452" s="404"/>
      <c r="N452" s="404"/>
      <c r="O452" s="395"/>
      <c r="P452" s="395"/>
      <c r="Q452" s="404"/>
      <c r="R452" s="148"/>
      <c r="S452" s="148"/>
      <c r="T452" s="148"/>
      <c r="U452" s="148"/>
      <c r="V452" s="148"/>
    </row>
    <row r="453" spans="1:22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404"/>
      <c r="K453" s="404"/>
      <c r="L453" s="432"/>
      <c r="M453" s="404"/>
      <c r="N453" s="404"/>
      <c r="O453" s="395"/>
      <c r="P453" s="395"/>
      <c r="Q453" s="404"/>
      <c r="R453" s="148"/>
      <c r="S453" s="148"/>
      <c r="T453" s="148"/>
      <c r="U453" s="148"/>
      <c r="V453" s="148"/>
    </row>
    <row r="454" spans="1:22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404"/>
      <c r="K454" s="404"/>
      <c r="L454" s="432"/>
      <c r="M454" s="404"/>
      <c r="N454" s="404"/>
      <c r="O454" s="395"/>
      <c r="P454" s="395"/>
      <c r="Q454" s="404"/>
      <c r="R454" s="148"/>
      <c r="S454" s="148"/>
      <c r="T454" s="148"/>
      <c r="U454" s="148"/>
      <c r="V454" s="148"/>
    </row>
    <row r="455" spans="1:22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404"/>
      <c r="K455" s="404"/>
      <c r="L455" s="432"/>
      <c r="M455" s="404"/>
      <c r="N455" s="404"/>
      <c r="O455" s="395"/>
      <c r="P455" s="395"/>
      <c r="Q455" s="404"/>
      <c r="R455" s="148"/>
      <c r="S455" s="148"/>
      <c r="T455" s="148"/>
      <c r="U455" s="148"/>
      <c r="V455" s="148"/>
    </row>
    <row r="456" spans="1:22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404"/>
      <c r="K456" s="404"/>
      <c r="L456" s="432"/>
      <c r="M456" s="404"/>
      <c r="N456" s="404"/>
      <c r="O456" s="395"/>
      <c r="P456" s="395"/>
      <c r="Q456" s="404"/>
      <c r="R456" s="148"/>
      <c r="S456" s="148"/>
      <c r="T456" s="148"/>
      <c r="U456" s="148"/>
      <c r="V456" s="148"/>
    </row>
    <row r="457" spans="1:22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404"/>
      <c r="K457" s="404"/>
      <c r="L457" s="432"/>
      <c r="M457" s="404"/>
      <c r="N457" s="404"/>
      <c r="O457" s="395"/>
      <c r="P457" s="395"/>
      <c r="Q457" s="404"/>
      <c r="R457" s="148"/>
      <c r="S457" s="148"/>
      <c r="T457" s="148"/>
      <c r="U457" s="148"/>
      <c r="V457" s="148"/>
    </row>
    <row r="458" spans="1:22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404"/>
      <c r="K458" s="404"/>
      <c r="L458" s="432"/>
      <c r="M458" s="404"/>
      <c r="N458" s="404"/>
      <c r="O458" s="395"/>
      <c r="P458" s="395"/>
      <c r="Q458" s="404"/>
      <c r="R458" s="148"/>
      <c r="S458" s="148"/>
      <c r="T458" s="148"/>
      <c r="U458" s="148"/>
      <c r="V458" s="148"/>
    </row>
    <row r="459" spans="1:22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404"/>
      <c r="K459" s="404"/>
      <c r="L459" s="432"/>
      <c r="M459" s="404"/>
      <c r="N459" s="404"/>
      <c r="O459" s="395"/>
      <c r="P459" s="395"/>
      <c r="Q459" s="404"/>
      <c r="R459" s="148"/>
      <c r="S459" s="148"/>
      <c r="T459" s="148"/>
      <c r="U459" s="148"/>
      <c r="V459" s="148"/>
    </row>
    <row r="460" spans="1:22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404"/>
      <c r="K460" s="404"/>
      <c r="L460" s="432"/>
      <c r="M460" s="404"/>
      <c r="N460" s="404"/>
      <c r="O460" s="395"/>
      <c r="P460" s="395"/>
      <c r="Q460" s="404"/>
      <c r="R460" s="148"/>
      <c r="S460" s="148"/>
      <c r="T460" s="148"/>
      <c r="U460" s="148"/>
      <c r="V460" s="148"/>
    </row>
    <row r="461" spans="1:22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404"/>
      <c r="K461" s="404"/>
      <c r="L461" s="432"/>
      <c r="M461" s="404"/>
      <c r="N461" s="404"/>
      <c r="O461" s="395"/>
      <c r="P461" s="395"/>
      <c r="Q461" s="404"/>
      <c r="R461" s="148"/>
      <c r="S461" s="148"/>
      <c r="T461" s="148"/>
      <c r="U461" s="148"/>
      <c r="V461" s="148"/>
    </row>
    <row r="462" spans="1:22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404"/>
      <c r="K462" s="404"/>
      <c r="L462" s="432"/>
      <c r="M462" s="404"/>
      <c r="N462" s="404"/>
      <c r="O462" s="395"/>
      <c r="P462" s="395"/>
      <c r="Q462" s="404"/>
      <c r="R462" s="148"/>
      <c r="S462" s="148"/>
      <c r="T462" s="148"/>
      <c r="U462" s="148"/>
      <c r="V462" s="148"/>
    </row>
    <row r="463" spans="1:22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404"/>
      <c r="K463" s="404"/>
      <c r="L463" s="432"/>
      <c r="M463" s="404"/>
      <c r="N463" s="404"/>
      <c r="O463" s="395"/>
      <c r="P463" s="395"/>
      <c r="Q463" s="404"/>
      <c r="R463" s="148"/>
      <c r="S463" s="148"/>
      <c r="T463" s="148"/>
      <c r="U463" s="148"/>
      <c r="V463" s="148"/>
    </row>
    <row r="464" spans="1:22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404"/>
      <c r="K464" s="404"/>
      <c r="L464" s="432"/>
      <c r="M464" s="404"/>
      <c r="N464" s="404"/>
      <c r="O464" s="395"/>
      <c r="P464" s="395"/>
      <c r="Q464" s="404"/>
      <c r="R464" s="148"/>
      <c r="S464" s="148"/>
      <c r="T464" s="148"/>
      <c r="U464" s="148"/>
      <c r="V464" s="148"/>
    </row>
    <row r="465" spans="1:22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404"/>
      <c r="K465" s="404"/>
      <c r="L465" s="432"/>
      <c r="M465" s="404"/>
      <c r="N465" s="404"/>
      <c r="O465" s="395"/>
      <c r="P465" s="395"/>
      <c r="Q465" s="404"/>
      <c r="R465" s="148"/>
      <c r="S465" s="148"/>
      <c r="T465" s="148"/>
      <c r="U465" s="148"/>
      <c r="V465" s="148"/>
    </row>
    <row r="466" spans="1:22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404"/>
      <c r="K466" s="404"/>
      <c r="L466" s="432"/>
      <c r="M466" s="404"/>
      <c r="N466" s="404"/>
      <c r="O466" s="395"/>
      <c r="P466" s="395"/>
      <c r="Q466" s="404"/>
      <c r="R466" s="148"/>
      <c r="S466" s="148"/>
      <c r="T466" s="148"/>
      <c r="U466" s="148"/>
      <c r="V466" s="148"/>
    </row>
    <row r="467" spans="1:22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404"/>
      <c r="K467" s="404"/>
      <c r="L467" s="432"/>
      <c r="M467" s="404"/>
      <c r="N467" s="404"/>
      <c r="O467" s="395"/>
      <c r="P467" s="395"/>
      <c r="Q467" s="404"/>
      <c r="R467" s="148"/>
      <c r="S467" s="148"/>
      <c r="T467" s="148"/>
      <c r="U467" s="148"/>
      <c r="V467" s="148"/>
    </row>
    <row r="468" spans="1:22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404"/>
      <c r="K468" s="404"/>
      <c r="L468" s="432"/>
      <c r="M468" s="404"/>
      <c r="N468" s="404"/>
      <c r="O468" s="395"/>
      <c r="P468" s="395"/>
      <c r="Q468" s="404"/>
      <c r="R468" s="148"/>
      <c r="S468" s="148"/>
      <c r="T468" s="148"/>
      <c r="U468" s="148"/>
      <c r="V468" s="148"/>
    </row>
    <row r="469" spans="1:22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404"/>
      <c r="K469" s="404"/>
      <c r="L469" s="432"/>
      <c r="M469" s="404"/>
      <c r="N469" s="404"/>
      <c r="O469" s="395"/>
      <c r="P469" s="395"/>
      <c r="Q469" s="404"/>
      <c r="R469" s="148"/>
      <c r="S469" s="148"/>
      <c r="T469" s="148"/>
      <c r="U469" s="148"/>
      <c r="V469" s="148"/>
    </row>
    <row r="470" spans="1:22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404"/>
      <c r="K470" s="404"/>
      <c r="L470" s="432"/>
      <c r="M470" s="404"/>
      <c r="N470" s="404"/>
      <c r="O470" s="395"/>
      <c r="P470" s="395"/>
      <c r="Q470" s="404"/>
      <c r="R470" s="148"/>
      <c r="S470" s="148"/>
      <c r="T470" s="148"/>
      <c r="U470" s="148"/>
      <c r="V470" s="148"/>
    </row>
    <row r="471" spans="1:22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404"/>
      <c r="K471" s="404"/>
      <c r="L471" s="432"/>
      <c r="M471" s="404"/>
      <c r="N471" s="404"/>
      <c r="O471" s="395"/>
      <c r="P471" s="395"/>
      <c r="Q471" s="404"/>
      <c r="R471" s="148"/>
      <c r="S471" s="148"/>
      <c r="T471" s="148"/>
      <c r="U471" s="148"/>
      <c r="V471" s="148"/>
    </row>
    <row r="472" spans="1:22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404"/>
      <c r="K472" s="404"/>
      <c r="L472" s="432"/>
      <c r="M472" s="404"/>
      <c r="N472" s="404"/>
      <c r="O472" s="395"/>
      <c r="P472" s="395"/>
      <c r="Q472" s="404"/>
      <c r="R472" s="148"/>
      <c r="S472" s="148"/>
      <c r="T472" s="148"/>
      <c r="U472" s="148"/>
      <c r="V472" s="148"/>
    </row>
    <row r="473" spans="1:22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404"/>
      <c r="K473" s="404"/>
      <c r="L473" s="432"/>
      <c r="M473" s="404"/>
      <c r="N473" s="404"/>
      <c r="O473" s="395"/>
      <c r="P473" s="395"/>
      <c r="Q473" s="404"/>
      <c r="R473" s="148"/>
      <c r="S473" s="148"/>
      <c r="T473" s="148"/>
      <c r="U473" s="148"/>
      <c r="V473" s="148"/>
    </row>
    <row r="474" spans="1:22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404"/>
      <c r="K474" s="404"/>
      <c r="L474" s="432"/>
      <c r="M474" s="404"/>
      <c r="N474" s="404"/>
      <c r="O474" s="395"/>
      <c r="P474" s="395"/>
      <c r="Q474" s="404"/>
      <c r="R474" s="148"/>
      <c r="S474" s="148"/>
      <c r="T474" s="148"/>
      <c r="U474" s="148"/>
      <c r="V474" s="148"/>
    </row>
    <row r="475" spans="1:22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404"/>
      <c r="K475" s="404"/>
      <c r="L475" s="432"/>
      <c r="M475" s="404"/>
      <c r="N475" s="404"/>
      <c r="O475" s="395"/>
      <c r="P475" s="395"/>
      <c r="Q475" s="404"/>
      <c r="R475" s="148"/>
      <c r="S475" s="148"/>
      <c r="T475" s="148"/>
      <c r="U475" s="148"/>
      <c r="V475" s="148"/>
    </row>
    <row r="476" spans="1:22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404"/>
      <c r="K476" s="404"/>
      <c r="L476" s="432"/>
      <c r="M476" s="404"/>
      <c r="N476" s="404"/>
      <c r="O476" s="395"/>
      <c r="P476" s="395"/>
      <c r="Q476" s="404"/>
      <c r="R476" s="148"/>
      <c r="S476" s="148"/>
      <c r="T476" s="148"/>
      <c r="U476" s="148"/>
      <c r="V476" s="148"/>
    </row>
    <row r="477" spans="1:22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404"/>
      <c r="K477" s="404"/>
      <c r="L477" s="432"/>
      <c r="M477" s="404"/>
      <c r="N477" s="404"/>
      <c r="O477" s="395"/>
      <c r="P477" s="395"/>
      <c r="Q477" s="404"/>
      <c r="R477" s="148"/>
      <c r="S477" s="148"/>
      <c r="T477" s="148"/>
      <c r="U477" s="148"/>
      <c r="V477" s="148"/>
    </row>
    <row r="478" spans="1:22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404"/>
      <c r="K478" s="404"/>
      <c r="L478" s="432"/>
      <c r="M478" s="404"/>
      <c r="N478" s="404"/>
      <c r="O478" s="395"/>
      <c r="P478" s="395"/>
      <c r="Q478" s="404"/>
      <c r="R478" s="148"/>
      <c r="S478" s="148"/>
      <c r="T478" s="148"/>
      <c r="U478" s="148"/>
      <c r="V478" s="148"/>
    </row>
    <row r="479" spans="1:22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404"/>
      <c r="K479" s="404"/>
      <c r="L479" s="432"/>
      <c r="M479" s="404"/>
      <c r="N479" s="404"/>
      <c r="O479" s="395"/>
      <c r="P479" s="395"/>
      <c r="Q479" s="404"/>
      <c r="R479" s="148"/>
      <c r="S479" s="148"/>
      <c r="T479" s="148"/>
      <c r="U479" s="148"/>
      <c r="V479" s="148"/>
    </row>
    <row r="480" spans="1:22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404"/>
      <c r="K480" s="404"/>
      <c r="L480" s="432"/>
      <c r="M480" s="404"/>
      <c r="N480" s="404"/>
      <c r="O480" s="395"/>
      <c r="P480" s="395"/>
      <c r="Q480" s="404"/>
      <c r="R480" s="148"/>
      <c r="S480" s="148"/>
      <c r="T480" s="148"/>
      <c r="U480" s="148"/>
      <c r="V480" s="148"/>
    </row>
    <row r="481" spans="1:22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404"/>
      <c r="K481" s="404"/>
      <c r="L481" s="432"/>
      <c r="M481" s="404"/>
      <c r="N481" s="404"/>
      <c r="O481" s="395"/>
      <c r="P481" s="395"/>
      <c r="Q481" s="404"/>
      <c r="R481" s="148"/>
      <c r="S481" s="148"/>
      <c r="T481" s="148"/>
      <c r="U481" s="148"/>
      <c r="V481" s="148"/>
    </row>
    <row r="482" spans="1:22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404"/>
      <c r="K482" s="404"/>
      <c r="L482" s="432"/>
      <c r="M482" s="404"/>
      <c r="N482" s="404"/>
      <c r="O482" s="395"/>
      <c r="P482" s="395"/>
      <c r="Q482" s="404"/>
      <c r="R482" s="148"/>
      <c r="S482" s="148"/>
      <c r="T482" s="148"/>
      <c r="U482" s="148"/>
      <c r="V482" s="148"/>
    </row>
    <row r="483" spans="1:22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404"/>
      <c r="K483" s="404"/>
      <c r="L483" s="432"/>
      <c r="M483" s="404"/>
      <c r="N483" s="404"/>
      <c r="O483" s="395"/>
      <c r="P483" s="395"/>
      <c r="Q483" s="404"/>
      <c r="R483" s="148"/>
      <c r="S483" s="148"/>
      <c r="T483" s="148"/>
      <c r="U483" s="148"/>
      <c r="V483" s="148"/>
    </row>
    <row r="484" spans="1:22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404"/>
      <c r="K484" s="404"/>
      <c r="L484" s="432"/>
      <c r="M484" s="404"/>
      <c r="N484" s="404"/>
      <c r="O484" s="395"/>
      <c r="P484" s="395"/>
      <c r="Q484" s="404"/>
      <c r="R484" s="148"/>
      <c r="S484" s="148"/>
      <c r="T484" s="148"/>
      <c r="U484" s="148"/>
      <c r="V484" s="148"/>
    </row>
    <row r="485" spans="1:22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404"/>
      <c r="K485" s="404"/>
      <c r="L485" s="432"/>
      <c r="M485" s="404"/>
      <c r="N485" s="404"/>
      <c r="O485" s="395"/>
      <c r="P485" s="395"/>
      <c r="Q485" s="404"/>
      <c r="R485" s="148"/>
      <c r="S485" s="148"/>
      <c r="T485" s="148"/>
      <c r="U485" s="148"/>
      <c r="V485" s="148"/>
    </row>
    <row r="486" spans="1:22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404"/>
      <c r="K486" s="404"/>
      <c r="L486" s="432"/>
      <c r="M486" s="404"/>
      <c r="N486" s="404"/>
      <c r="O486" s="395"/>
      <c r="P486" s="395"/>
      <c r="Q486" s="404"/>
      <c r="R486" s="148"/>
      <c r="S486" s="148"/>
      <c r="T486" s="148"/>
      <c r="U486" s="148"/>
      <c r="V486" s="148"/>
    </row>
    <row r="487" spans="1:22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404"/>
      <c r="K487" s="404"/>
      <c r="L487" s="432"/>
      <c r="M487" s="404"/>
      <c r="N487" s="404"/>
      <c r="O487" s="395"/>
      <c r="P487" s="395"/>
      <c r="Q487" s="404"/>
      <c r="R487" s="148"/>
      <c r="S487" s="148"/>
      <c r="T487" s="148"/>
      <c r="U487" s="148"/>
      <c r="V487" s="148"/>
    </row>
    <row r="488" spans="1:22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404"/>
      <c r="K488" s="404"/>
      <c r="L488" s="432"/>
      <c r="M488" s="404"/>
      <c r="N488" s="404"/>
      <c r="O488" s="395"/>
      <c r="P488" s="395"/>
      <c r="Q488" s="404"/>
      <c r="R488" s="148"/>
      <c r="S488" s="148"/>
      <c r="T488" s="148"/>
      <c r="U488" s="148"/>
      <c r="V488" s="148"/>
    </row>
    <row r="489" spans="1:22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404"/>
      <c r="K489" s="404"/>
      <c r="L489" s="432"/>
      <c r="M489" s="404"/>
      <c r="N489" s="404"/>
      <c r="O489" s="395"/>
      <c r="P489" s="395"/>
      <c r="Q489" s="404"/>
      <c r="R489" s="148"/>
      <c r="S489" s="148"/>
      <c r="T489" s="148"/>
      <c r="U489" s="148"/>
      <c r="V489" s="148"/>
    </row>
    <row r="490" spans="1:22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404"/>
      <c r="K490" s="404"/>
      <c r="L490" s="432"/>
      <c r="M490" s="404"/>
      <c r="N490" s="404"/>
      <c r="O490" s="395"/>
      <c r="P490" s="395"/>
      <c r="Q490" s="404"/>
      <c r="R490" s="148"/>
      <c r="S490" s="148"/>
      <c r="T490" s="148"/>
      <c r="U490" s="148"/>
      <c r="V490" s="148"/>
    </row>
    <row r="491" spans="1:22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404"/>
      <c r="K491" s="404"/>
      <c r="L491" s="432"/>
      <c r="M491" s="404"/>
      <c r="N491" s="404"/>
      <c r="O491" s="395"/>
      <c r="P491" s="395"/>
      <c r="Q491" s="404"/>
      <c r="R491" s="148"/>
      <c r="S491" s="148"/>
      <c r="T491" s="148"/>
      <c r="U491" s="148"/>
      <c r="V491" s="148"/>
    </row>
    <row r="492" spans="1:22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404"/>
      <c r="K492" s="404"/>
      <c r="L492" s="432"/>
      <c r="M492" s="404"/>
      <c r="N492" s="404"/>
      <c r="O492" s="395"/>
      <c r="P492" s="395"/>
      <c r="Q492" s="404"/>
      <c r="R492" s="148"/>
      <c r="S492" s="148"/>
      <c r="T492" s="148"/>
      <c r="U492" s="148"/>
      <c r="V492" s="148"/>
    </row>
    <row r="493" spans="1:22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404"/>
      <c r="K493" s="404"/>
      <c r="L493" s="432"/>
      <c r="M493" s="404"/>
      <c r="N493" s="404"/>
      <c r="O493" s="395"/>
      <c r="P493" s="395"/>
      <c r="Q493" s="404"/>
      <c r="R493" s="148"/>
      <c r="S493" s="148"/>
      <c r="T493" s="148"/>
      <c r="U493" s="148"/>
      <c r="V493" s="148"/>
    </row>
    <row r="494" spans="1:22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404"/>
      <c r="K494" s="404"/>
      <c r="L494" s="432"/>
      <c r="M494" s="404"/>
      <c r="N494" s="404"/>
      <c r="O494" s="395"/>
      <c r="P494" s="395"/>
      <c r="Q494" s="404"/>
      <c r="R494" s="148"/>
      <c r="S494" s="148"/>
      <c r="T494" s="148"/>
      <c r="U494" s="148"/>
      <c r="V494" s="148"/>
    </row>
    <row r="495" spans="1:22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404"/>
      <c r="K495" s="404"/>
      <c r="L495" s="432"/>
      <c r="M495" s="404"/>
      <c r="N495" s="404"/>
      <c r="O495" s="395"/>
      <c r="P495" s="395"/>
      <c r="Q495" s="404"/>
      <c r="R495" s="148"/>
      <c r="S495" s="148"/>
      <c r="T495" s="148"/>
      <c r="U495" s="148"/>
      <c r="V495" s="148"/>
    </row>
    <row r="496" spans="1:22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404"/>
      <c r="K496" s="404"/>
      <c r="L496" s="432"/>
      <c r="M496" s="404"/>
      <c r="N496" s="404"/>
      <c r="O496" s="395"/>
      <c r="P496" s="395"/>
      <c r="Q496" s="404"/>
      <c r="R496" s="148"/>
      <c r="S496" s="148"/>
      <c r="T496" s="148"/>
      <c r="U496" s="148"/>
      <c r="V496" s="148"/>
    </row>
    <row r="497" spans="1:22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404"/>
      <c r="K497" s="404"/>
      <c r="L497" s="432"/>
      <c r="M497" s="404"/>
      <c r="N497" s="404"/>
      <c r="O497" s="395"/>
      <c r="P497" s="395"/>
      <c r="Q497" s="404"/>
      <c r="R497" s="148"/>
      <c r="S497" s="148"/>
      <c r="T497" s="148"/>
      <c r="U497" s="148"/>
      <c r="V497" s="148"/>
    </row>
    <row r="498" spans="1:22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404"/>
      <c r="K498" s="404"/>
      <c r="L498" s="432"/>
      <c r="M498" s="404"/>
      <c r="N498" s="404"/>
      <c r="O498" s="395"/>
      <c r="P498" s="395"/>
      <c r="Q498" s="404"/>
      <c r="R498" s="148"/>
      <c r="S498" s="148"/>
      <c r="T498" s="148"/>
      <c r="U498" s="148"/>
      <c r="V498" s="148"/>
    </row>
    <row r="499" spans="1:22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404"/>
      <c r="K499" s="404"/>
      <c r="L499" s="432"/>
      <c r="M499" s="404"/>
      <c r="N499" s="404"/>
      <c r="O499" s="395"/>
      <c r="P499" s="395"/>
      <c r="Q499" s="404"/>
      <c r="R499" s="148"/>
      <c r="S499" s="148"/>
      <c r="T499" s="148"/>
      <c r="U499" s="148"/>
      <c r="V499" s="148"/>
    </row>
    <row r="500" spans="1:22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404"/>
      <c r="K500" s="404"/>
      <c r="L500" s="432"/>
      <c r="M500" s="404"/>
      <c r="N500" s="404"/>
      <c r="O500" s="395"/>
      <c r="P500" s="395"/>
      <c r="Q500" s="404"/>
      <c r="R500" s="148"/>
      <c r="S500" s="148"/>
      <c r="T500" s="148"/>
      <c r="U500" s="148"/>
      <c r="V500" s="148"/>
    </row>
    <row r="501" spans="1:22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404"/>
      <c r="K501" s="404"/>
      <c r="L501" s="432"/>
      <c r="M501" s="404"/>
      <c r="N501" s="404"/>
      <c r="O501" s="395"/>
      <c r="P501" s="395"/>
      <c r="Q501" s="404"/>
      <c r="R501" s="148"/>
      <c r="S501" s="148"/>
      <c r="T501" s="148"/>
      <c r="U501" s="148"/>
      <c r="V501" s="148"/>
    </row>
    <row r="502" spans="1:22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404"/>
      <c r="K502" s="404"/>
      <c r="L502" s="432"/>
      <c r="M502" s="404"/>
      <c r="N502" s="404"/>
      <c r="O502" s="395"/>
      <c r="P502" s="395"/>
      <c r="Q502" s="404"/>
      <c r="R502" s="148"/>
      <c r="S502" s="148"/>
      <c r="T502" s="148"/>
      <c r="U502" s="148"/>
      <c r="V502" s="148"/>
    </row>
    <row r="503" spans="1:22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404"/>
      <c r="K503" s="404"/>
      <c r="L503" s="432"/>
      <c r="M503" s="404"/>
      <c r="N503" s="404"/>
      <c r="O503" s="395"/>
      <c r="P503" s="395"/>
      <c r="Q503" s="404"/>
      <c r="R503" s="148"/>
      <c r="S503" s="148"/>
      <c r="T503" s="148"/>
      <c r="U503" s="148"/>
      <c r="V503" s="148"/>
    </row>
    <row r="504" spans="1:22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404"/>
      <c r="K504" s="404"/>
      <c r="L504" s="432"/>
      <c r="M504" s="404"/>
      <c r="N504" s="404"/>
      <c r="O504" s="395"/>
      <c r="P504" s="395"/>
      <c r="Q504" s="404"/>
      <c r="R504" s="148"/>
      <c r="S504" s="148"/>
      <c r="T504" s="148"/>
      <c r="U504" s="148"/>
      <c r="V504" s="148"/>
    </row>
    <row r="505" spans="1:22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404"/>
      <c r="K505" s="404"/>
      <c r="L505" s="432"/>
      <c r="M505" s="404"/>
      <c r="N505" s="404"/>
      <c r="O505" s="395"/>
      <c r="P505" s="395"/>
      <c r="Q505" s="404"/>
      <c r="R505" s="148"/>
      <c r="S505" s="148"/>
      <c r="T505" s="148"/>
      <c r="U505" s="148"/>
      <c r="V505" s="148"/>
    </row>
    <row r="506" spans="1:22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404"/>
      <c r="K506" s="404"/>
      <c r="L506" s="432"/>
      <c r="M506" s="404"/>
      <c r="N506" s="404"/>
      <c r="O506" s="395"/>
      <c r="P506" s="395"/>
      <c r="Q506" s="404"/>
      <c r="R506" s="148"/>
      <c r="S506" s="148"/>
      <c r="T506" s="148"/>
      <c r="U506" s="148"/>
      <c r="V506" s="148"/>
    </row>
    <row r="507" spans="1:22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404"/>
      <c r="K507" s="404"/>
      <c r="L507" s="432"/>
      <c r="M507" s="404"/>
      <c r="N507" s="404"/>
      <c r="O507" s="395"/>
      <c r="P507" s="395"/>
      <c r="Q507" s="404"/>
      <c r="R507" s="148"/>
      <c r="S507" s="148"/>
      <c r="T507" s="148"/>
      <c r="U507" s="148"/>
      <c r="V507" s="148"/>
    </row>
    <row r="508" spans="1:22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404"/>
      <c r="K508" s="404"/>
      <c r="L508" s="432"/>
      <c r="M508" s="404"/>
      <c r="N508" s="404"/>
      <c r="O508" s="395"/>
      <c r="P508" s="395"/>
      <c r="Q508" s="404"/>
      <c r="R508" s="148"/>
      <c r="S508" s="148"/>
      <c r="T508" s="148"/>
      <c r="U508" s="148"/>
      <c r="V508" s="148"/>
    </row>
    <row r="509" spans="1:22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404"/>
      <c r="K509" s="404"/>
      <c r="L509" s="432"/>
      <c r="M509" s="404"/>
      <c r="N509" s="404"/>
      <c r="O509" s="395"/>
      <c r="P509" s="395"/>
      <c r="Q509" s="404"/>
      <c r="R509" s="148"/>
      <c r="S509" s="148"/>
      <c r="T509" s="148"/>
      <c r="U509" s="148"/>
      <c r="V509" s="148"/>
    </row>
    <row r="510" spans="1:22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404"/>
      <c r="K510" s="404"/>
      <c r="L510" s="432"/>
      <c r="M510" s="404"/>
      <c r="N510" s="404"/>
      <c r="O510" s="395"/>
      <c r="P510" s="395"/>
      <c r="Q510" s="404"/>
      <c r="R510" s="148"/>
      <c r="S510" s="148"/>
      <c r="T510" s="148"/>
      <c r="U510" s="148"/>
      <c r="V510" s="148"/>
    </row>
    <row r="511" spans="1:22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404"/>
      <c r="K511" s="404"/>
      <c r="L511" s="432"/>
      <c r="M511" s="404"/>
      <c r="N511" s="404"/>
      <c r="O511" s="395"/>
      <c r="P511" s="395"/>
      <c r="Q511" s="404"/>
      <c r="R511" s="148"/>
      <c r="S511" s="148"/>
      <c r="T511" s="148"/>
      <c r="U511" s="148"/>
      <c r="V511" s="148"/>
    </row>
    <row r="512" spans="1:22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404"/>
      <c r="K512" s="404"/>
      <c r="L512" s="432"/>
      <c r="M512" s="404"/>
      <c r="N512" s="404"/>
      <c r="O512" s="395"/>
      <c r="P512" s="395"/>
      <c r="Q512" s="404"/>
      <c r="R512" s="148"/>
      <c r="S512" s="148"/>
      <c r="T512" s="148"/>
      <c r="U512" s="148"/>
      <c r="V512" s="148"/>
    </row>
    <row r="513" spans="1:22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404"/>
      <c r="K513" s="404"/>
      <c r="L513" s="432"/>
      <c r="M513" s="404"/>
      <c r="N513" s="404"/>
      <c r="O513" s="395"/>
      <c r="P513" s="395"/>
      <c r="Q513" s="404"/>
      <c r="R513" s="148"/>
      <c r="S513" s="148"/>
      <c r="T513" s="148"/>
      <c r="U513" s="148"/>
      <c r="V513" s="148"/>
    </row>
    <row r="514" spans="1:22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404"/>
      <c r="K514" s="404"/>
      <c r="L514" s="432"/>
      <c r="M514" s="404"/>
      <c r="N514" s="404"/>
      <c r="O514" s="395"/>
      <c r="P514" s="395"/>
      <c r="Q514" s="404"/>
      <c r="R514" s="148"/>
      <c r="S514" s="148"/>
      <c r="T514" s="148"/>
      <c r="U514" s="148"/>
      <c r="V514" s="148"/>
    </row>
    <row r="515" spans="1:22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404"/>
      <c r="K515" s="404"/>
      <c r="L515" s="432"/>
      <c r="M515" s="404"/>
      <c r="N515" s="404"/>
      <c r="O515" s="395"/>
      <c r="P515" s="395"/>
      <c r="Q515" s="404"/>
      <c r="R515" s="148"/>
      <c r="S515" s="148"/>
      <c r="T515" s="148"/>
      <c r="U515" s="148"/>
      <c r="V515" s="148"/>
    </row>
    <row r="516" spans="1:22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404"/>
      <c r="K516" s="404"/>
      <c r="L516" s="432"/>
      <c r="M516" s="404"/>
      <c r="N516" s="404"/>
      <c r="O516" s="395"/>
      <c r="P516" s="395"/>
      <c r="Q516" s="404"/>
      <c r="R516" s="148"/>
      <c r="S516" s="148"/>
      <c r="T516" s="148"/>
      <c r="U516" s="148"/>
      <c r="V516" s="148"/>
    </row>
    <row r="517" spans="1:22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404"/>
      <c r="K517" s="404"/>
      <c r="L517" s="432"/>
      <c r="M517" s="404"/>
      <c r="N517" s="404"/>
      <c r="O517" s="395"/>
      <c r="P517" s="395"/>
      <c r="Q517" s="404"/>
      <c r="R517" s="148"/>
      <c r="S517" s="148"/>
      <c r="T517" s="148"/>
      <c r="U517" s="148"/>
      <c r="V517" s="148"/>
    </row>
    <row r="518" spans="1:22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404"/>
      <c r="K518" s="404"/>
      <c r="L518" s="432"/>
      <c r="M518" s="404"/>
      <c r="N518" s="404"/>
      <c r="O518" s="395"/>
      <c r="P518" s="395"/>
      <c r="Q518" s="404"/>
      <c r="R518" s="148"/>
      <c r="S518" s="148"/>
      <c r="T518" s="148"/>
      <c r="U518" s="148"/>
      <c r="V518" s="148"/>
    </row>
    <row r="519" spans="1:22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404"/>
      <c r="K519" s="404"/>
      <c r="L519" s="432"/>
      <c r="M519" s="404"/>
      <c r="N519" s="404"/>
      <c r="O519" s="395"/>
      <c r="P519" s="395"/>
      <c r="Q519" s="404"/>
      <c r="R519" s="148"/>
      <c r="S519" s="148"/>
      <c r="T519" s="148"/>
      <c r="U519" s="148"/>
      <c r="V519" s="148"/>
    </row>
    <row r="520" spans="1:22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404"/>
      <c r="K520" s="404"/>
      <c r="L520" s="432"/>
      <c r="M520" s="404"/>
      <c r="N520" s="404"/>
      <c r="O520" s="395"/>
      <c r="P520" s="395"/>
      <c r="Q520" s="404"/>
      <c r="R520" s="148"/>
      <c r="S520" s="148"/>
      <c r="T520" s="148"/>
      <c r="U520" s="148"/>
      <c r="V520" s="148"/>
    </row>
    <row r="521" spans="1:22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404"/>
      <c r="K521" s="404"/>
      <c r="L521" s="432"/>
      <c r="M521" s="404"/>
      <c r="N521" s="404"/>
      <c r="O521" s="395"/>
      <c r="P521" s="395"/>
      <c r="Q521" s="404"/>
      <c r="R521" s="148"/>
      <c r="S521" s="148"/>
      <c r="T521" s="148"/>
      <c r="U521" s="148"/>
      <c r="V521" s="148"/>
    </row>
    <row r="522" spans="1:22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404"/>
      <c r="K522" s="404"/>
      <c r="L522" s="432"/>
      <c r="M522" s="404"/>
      <c r="N522" s="404"/>
      <c r="O522" s="395"/>
      <c r="P522" s="395"/>
      <c r="Q522" s="404"/>
      <c r="R522" s="148"/>
      <c r="S522" s="148"/>
      <c r="T522" s="148"/>
      <c r="U522" s="148"/>
      <c r="V522" s="148"/>
    </row>
    <row r="523" spans="1:22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404"/>
      <c r="K523" s="404"/>
      <c r="L523" s="432"/>
      <c r="M523" s="404"/>
      <c r="N523" s="404"/>
      <c r="O523" s="395"/>
      <c r="P523" s="395"/>
      <c r="Q523" s="404"/>
      <c r="R523" s="148"/>
      <c r="S523" s="148"/>
      <c r="T523" s="148"/>
      <c r="U523" s="148"/>
      <c r="V523" s="148"/>
    </row>
    <row r="524" spans="1:22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404"/>
      <c r="K524" s="404"/>
      <c r="L524" s="432"/>
      <c r="M524" s="404"/>
      <c r="N524" s="404"/>
      <c r="O524" s="395"/>
      <c r="P524" s="395"/>
      <c r="Q524" s="404"/>
      <c r="R524" s="148"/>
      <c r="S524" s="148"/>
      <c r="T524" s="148"/>
      <c r="U524" s="148"/>
      <c r="V524" s="148"/>
    </row>
    <row r="525" spans="1:22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404"/>
      <c r="K525" s="404"/>
      <c r="L525" s="432"/>
      <c r="M525" s="404"/>
      <c r="N525" s="404"/>
      <c r="O525" s="395"/>
      <c r="P525" s="395"/>
      <c r="Q525" s="404"/>
      <c r="R525" s="148"/>
      <c r="S525" s="148"/>
      <c r="T525" s="148"/>
      <c r="U525" s="148"/>
      <c r="V525" s="148"/>
    </row>
    <row r="526" spans="1:22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404"/>
      <c r="K526" s="404"/>
      <c r="L526" s="432"/>
      <c r="M526" s="404"/>
      <c r="N526" s="404"/>
      <c r="O526" s="395"/>
      <c r="P526" s="395"/>
      <c r="Q526" s="404"/>
      <c r="R526" s="148"/>
      <c r="S526" s="148"/>
      <c r="T526" s="148"/>
      <c r="U526" s="148"/>
      <c r="V526" s="148"/>
    </row>
    <row r="527" spans="1:22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404"/>
      <c r="K527" s="404"/>
      <c r="L527" s="432"/>
      <c r="M527" s="404"/>
      <c r="N527" s="404"/>
      <c r="O527" s="395"/>
      <c r="P527" s="395"/>
      <c r="Q527" s="404"/>
      <c r="R527" s="148"/>
      <c r="S527" s="148"/>
      <c r="T527" s="148"/>
      <c r="U527" s="148"/>
      <c r="V527" s="148"/>
    </row>
    <row r="528" spans="1:22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404"/>
      <c r="K528" s="404"/>
      <c r="L528" s="432"/>
      <c r="M528" s="404"/>
      <c r="N528" s="404"/>
      <c r="O528" s="395"/>
      <c r="P528" s="395"/>
      <c r="Q528" s="404"/>
      <c r="R528" s="148"/>
      <c r="S528" s="148"/>
      <c r="T528" s="148"/>
      <c r="U528" s="148"/>
      <c r="V528" s="148"/>
    </row>
    <row r="529" spans="1:22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404"/>
      <c r="K529" s="404"/>
      <c r="L529" s="432"/>
      <c r="M529" s="404"/>
      <c r="N529" s="404"/>
      <c r="O529" s="395"/>
      <c r="P529" s="395"/>
      <c r="Q529" s="404"/>
      <c r="R529" s="148"/>
      <c r="S529" s="148"/>
      <c r="T529" s="148"/>
      <c r="U529" s="148"/>
      <c r="V529" s="148"/>
    </row>
    <row r="530" spans="1:22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404"/>
      <c r="K530" s="404"/>
      <c r="L530" s="432"/>
      <c r="M530" s="404"/>
      <c r="N530" s="404"/>
      <c r="O530" s="395"/>
      <c r="P530" s="395"/>
      <c r="Q530" s="404"/>
      <c r="R530" s="148"/>
      <c r="S530" s="148"/>
      <c r="T530" s="148"/>
      <c r="U530" s="148"/>
      <c r="V530" s="148"/>
    </row>
    <row r="531" spans="1:22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404"/>
      <c r="K531" s="404"/>
      <c r="L531" s="432"/>
      <c r="M531" s="404"/>
      <c r="N531" s="404"/>
      <c r="O531" s="395"/>
      <c r="P531" s="395"/>
      <c r="Q531" s="404"/>
      <c r="R531" s="148"/>
      <c r="S531" s="148"/>
      <c r="T531" s="148"/>
      <c r="U531" s="148"/>
      <c r="V531" s="148"/>
    </row>
    <row r="532" spans="1:22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404"/>
      <c r="K532" s="404"/>
      <c r="L532" s="432"/>
      <c r="M532" s="404"/>
      <c r="N532" s="404"/>
      <c r="O532" s="395"/>
      <c r="P532" s="395"/>
      <c r="Q532" s="404"/>
      <c r="R532" s="148"/>
      <c r="S532" s="148"/>
      <c r="T532" s="148"/>
      <c r="U532" s="148"/>
      <c r="V532" s="148"/>
    </row>
    <row r="533" spans="1:22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404"/>
      <c r="K533" s="404"/>
      <c r="L533" s="432"/>
      <c r="M533" s="404"/>
      <c r="N533" s="404"/>
      <c r="O533" s="395"/>
      <c r="P533" s="395"/>
      <c r="Q533" s="404"/>
      <c r="R533" s="148"/>
      <c r="S533" s="148"/>
      <c r="T533" s="148"/>
      <c r="U533" s="148"/>
      <c r="V533" s="148"/>
    </row>
    <row r="534" spans="1:22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404"/>
      <c r="K534" s="404"/>
      <c r="L534" s="432"/>
      <c r="M534" s="404"/>
      <c r="N534" s="404"/>
      <c r="O534" s="395"/>
      <c r="P534" s="395"/>
      <c r="Q534" s="404"/>
      <c r="R534" s="148"/>
      <c r="S534" s="148"/>
      <c r="T534" s="148"/>
      <c r="U534" s="148"/>
      <c r="V534" s="148"/>
    </row>
    <row r="535" spans="1:22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404"/>
      <c r="K535" s="404"/>
      <c r="L535" s="432"/>
      <c r="M535" s="404"/>
      <c r="N535" s="404"/>
      <c r="O535" s="395"/>
      <c r="P535" s="395"/>
      <c r="Q535" s="404"/>
      <c r="R535" s="148"/>
      <c r="S535" s="148"/>
      <c r="T535" s="148"/>
      <c r="U535" s="148"/>
      <c r="V535" s="148"/>
    </row>
    <row r="536" spans="1:22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404"/>
      <c r="K536" s="404"/>
      <c r="L536" s="432"/>
      <c r="M536" s="404"/>
      <c r="N536" s="404"/>
      <c r="O536" s="395"/>
      <c r="P536" s="395"/>
      <c r="Q536" s="404"/>
      <c r="R536" s="148"/>
      <c r="S536" s="148"/>
      <c r="T536" s="148"/>
      <c r="U536" s="148"/>
      <c r="V536" s="148"/>
    </row>
    <row r="537" spans="1:22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404"/>
      <c r="K537" s="404"/>
      <c r="L537" s="432"/>
      <c r="M537" s="404"/>
      <c r="N537" s="404"/>
      <c r="O537" s="395"/>
      <c r="P537" s="395"/>
      <c r="Q537" s="404"/>
      <c r="R537" s="148"/>
      <c r="S537" s="148"/>
      <c r="T537" s="148"/>
      <c r="U537" s="148"/>
      <c r="V537" s="148"/>
    </row>
    <row r="538" spans="1:22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404"/>
      <c r="K538" s="404"/>
      <c r="L538" s="432"/>
      <c r="M538" s="404"/>
      <c r="N538" s="404"/>
      <c r="O538" s="395"/>
      <c r="P538" s="395"/>
      <c r="Q538" s="404"/>
      <c r="R538" s="148"/>
      <c r="S538" s="148"/>
      <c r="T538" s="148"/>
      <c r="U538" s="148"/>
      <c r="V538" s="148"/>
    </row>
    <row r="539" spans="1:22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404"/>
      <c r="K539" s="404"/>
      <c r="L539" s="432"/>
      <c r="M539" s="404"/>
      <c r="N539" s="404"/>
      <c r="O539" s="395"/>
      <c r="P539" s="395"/>
      <c r="Q539" s="404"/>
      <c r="R539" s="148"/>
      <c r="S539" s="148"/>
      <c r="T539" s="148"/>
      <c r="U539" s="148"/>
      <c r="V539" s="148"/>
    </row>
    <row r="540" spans="1:22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404"/>
      <c r="K540" s="404"/>
      <c r="L540" s="432"/>
      <c r="M540" s="404"/>
      <c r="N540" s="404"/>
      <c r="O540" s="395"/>
      <c r="P540" s="395"/>
      <c r="Q540" s="404"/>
      <c r="R540" s="148"/>
      <c r="S540" s="148"/>
      <c r="T540" s="148"/>
      <c r="U540" s="148"/>
      <c r="V540" s="148"/>
    </row>
    <row r="541" spans="1:22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404"/>
      <c r="K541" s="404"/>
      <c r="L541" s="432"/>
      <c r="M541" s="404"/>
      <c r="N541" s="404"/>
      <c r="O541" s="395"/>
      <c r="P541" s="395"/>
      <c r="Q541" s="404"/>
      <c r="R541" s="148"/>
      <c r="S541" s="148"/>
      <c r="T541" s="148"/>
      <c r="U541" s="148"/>
      <c r="V541" s="148"/>
    </row>
    <row r="542" spans="1:22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404"/>
      <c r="K542" s="404"/>
      <c r="L542" s="432"/>
      <c r="M542" s="404"/>
      <c r="N542" s="404"/>
      <c r="O542" s="395"/>
      <c r="P542" s="395"/>
      <c r="Q542" s="404"/>
      <c r="R542" s="148"/>
      <c r="S542" s="148"/>
      <c r="T542" s="148"/>
      <c r="U542" s="148"/>
      <c r="V542" s="148"/>
    </row>
    <row r="543" spans="1:22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404"/>
      <c r="K543" s="404"/>
      <c r="L543" s="432"/>
      <c r="M543" s="404"/>
      <c r="N543" s="404"/>
      <c r="O543" s="395"/>
      <c r="P543" s="395"/>
      <c r="Q543" s="404"/>
      <c r="R543" s="148"/>
      <c r="S543" s="148"/>
      <c r="T543" s="148"/>
      <c r="U543" s="148"/>
      <c r="V543" s="148"/>
    </row>
    <row r="544" spans="1:22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404"/>
      <c r="K544" s="404"/>
      <c r="L544" s="432"/>
      <c r="M544" s="404"/>
      <c r="N544" s="404"/>
      <c r="O544" s="395"/>
      <c r="P544" s="395"/>
      <c r="Q544" s="404"/>
      <c r="R544" s="148"/>
      <c r="S544" s="148"/>
      <c r="T544" s="148"/>
      <c r="U544" s="148"/>
      <c r="V544" s="148"/>
    </row>
    <row r="545" spans="1:22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404"/>
      <c r="K545" s="404"/>
      <c r="L545" s="432"/>
      <c r="M545" s="404"/>
      <c r="N545" s="404"/>
      <c r="O545" s="395"/>
      <c r="P545" s="395"/>
      <c r="Q545" s="404"/>
      <c r="R545" s="148"/>
      <c r="S545" s="148"/>
      <c r="T545" s="148"/>
      <c r="U545" s="148"/>
      <c r="V545" s="148"/>
    </row>
    <row r="546" spans="1:22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404"/>
      <c r="K546" s="404"/>
      <c r="L546" s="432"/>
      <c r="M546" s="404"/>
      <c r="N546" s="404"/>
      <c r="O546" s="395"/>
      <c r="P546" s="395"/>
      <c r="Q546" s="404"/>
      <c r="R546" s="148"/>
      <c r="S546" s="148"/>
      <c r="T546" s="148"/>
      <c r="U546" s="148"/>
      <c r="V546" s="148"/>
    </row>
    <row r="547" spans="1:22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404"/>
      <c r="K547" s="404"/>
      <c r="L547" s="432"/>
      <c r="M547" s="404"/>
      <c r="N547" s="404"/>
      <c r="O547" s="395"/>
      <c r="P547" s="395"/>
      <c r="Q547" s="404"/>
      <c r="R547" s="148"/>
      <c r="S547" s="148"/>
      <c r="T547" s="148"/>
      <c r="U547" s="148"/>
      <c r="V547" s="148"/>
    </row>
    <row r="548" spans="1:22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404"/>
      <c r="K548" s="404"/>
      <c r="L548" s="432"/>
      <c r="M548" s="404"/>
      <c r="N548" s="404"/>
      <c r="O548" s="395"/>
      <c r="P548" s="395"/>
      <c r="Q548" s="404"/>
      <c r="R548" s="148"/>
      <c r="S548" s="148"/>
      <c r="T548" s="148"/>
      <c r="U548" s="148"/>
      <c r="V548" s="148"/>
    </row>
    <row r="549" spans="1:22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404"/>
      <c r="K549" s="404"/>
      <c r="L549" s="432"/>
      <c r="M549" s="404"/>
      <c r="N549" s="404"/>
      <c r="O549" s="395"/>
      <c r="P549" s="395"/>
      <c r="Q549" s="404"/>
      <c r="R549" s="148"/>
      <c r="S549" s="148"/>
      <c r="T549" s="148"/>
      <c r="U549" s="148"/>
      <c r="V549" s="148"/>
    </row>
    <row r="550" spans="1:22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404"/>
      <c r="K550" s="404"/>
      <c r="L550" s="432"/>
      <c r="M550" s="404"/>
      <c r="N550" s="404"/>
      <c r="O550" s="395"/>
      <c r="P550" s="395"/>
      <c r="Q550" s="404"/>
      <c r="R550" s="148"/>
      <c r="S550" s="148"/>
      <c r="T550" s="148"/>
      <c r="U550" s="148"/>
      <c r="V550" s="148"/>
    </row>
    <row r="551" spans="1:22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404"/>
      <c r="K551" s="404"/>
      <c r="L551" s="432"/>
      <c r="M551" s="404"/>
      <c r="N551" s="404"/>
      <c r="O551" s="395"/>
      <c r="P551" s="395"/>
      <c r="Q551" s="404"/>
      <c r="R551" s="148"/>
      <c r="S551" s="148"/>
      <c r="T551" s="148"/>
      <c r="U551" s="148"/>
      <c r="V551" s="148"/>
    </row>
    <row r="552" spans="1:22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404"/>
      <c r="K552" s="404"/>
      <c r="L552" s="432"/>
      <c r="M552" s="404"/>
      <c r="N552" s="404"/>
      <c r="O552" s="395"/>
      <c r="P552" s="395"/>
      <c r="Q552" s="404"/>
      <c r="R552" s="148"/>
      <c r="S552" s="148"/>
      <c r="T552" s="148"/>
      <c r="U552" s="148"/>
      <c r="V552" s="148"/>
    </row>
    <row r="553" spans="1:22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404"/>
      <c r="K553" s="404"/>
      <c r="L553" s="432"/>
      <c r="M553" s="404"/>
      <c r="N553" s="404"/>
      <c r="O553" s="395"/>
      <c r="P553" s="395"/>
      <c r="Q553" s="404"/>
      <c r="R553" s="148"/>
      <c r="S553" s="148"/>
      <c r="T553" s="148"/>
      <c r="U553" s="148"/>
      <c r="V553" s="148"/>
    </row>
    <row r="554" spans="1:22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404"/>
      <c r="K554" s="404"/>
      <c r="L554" s="432"/>
      <c r="M554" s="404"/>
      <c r="N554" s="404"/>
      <c r="O554" s="395"/>
      <c r="P554" s="395"/>
      <c r="Q554" s="404"/>
      <c r="R554" s="148"/>
      <c r="S554" s="148"/>
      <c r="T554" s="148"/>
      <c r="U554" s="148"/>
      <c r="V554" s="148"/>
    </row>
    <row r="555" spans="1:22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404"/>
      <c r="K555" s="404"/>
      <c r="L555" s="432"/>
      <c r="M555" s="404"/>
      <c r="N555" s="404"/>
      <c r="O555" s="395"/>
      <c r="P555" s="395"/>
      <c r="Q555" s="404"/>
      <c r="R555" s="148"/>
      <c r="S555" s="148"/>
      <c r="T555" s="148"/>
      <c r="U555" s="148"/>
      <c r="V555" s="148"/>
    </row>
    <row r="556" spans="1:22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404"/>
      <c r="K556" s="404"/>
      <c r="L556" s="432"/>
      <c r="M556" s="404"/>
      <c r="N556" s="404"/>
      <c r="O556" s="395"/>
      <c r="P556" s="395"/>
      <c r="Q556" s="404"/>
      <c r="R556" s="148"/>
      <c r="S556" s="148"/>
      <c r="T556" s="148"/>
      <c r="U556" s="148"/>
      <c r="V556" s="148"/>
    </row>
    <row r="557" spans="1:22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404"/>
      <c r="K557" s="404"/>
      <c r="L557" s="432"/>
      <c r="M557" s="404"/>
      <c r="N557" s="404"/>
      <c r="O557" s="395"/>
      <c r="P557" s="395"/>
      <c r="Q557" s="404"/>
      <c r="R557" s="148"/>
      <c r="S557" s="148"/>
      <c r="T557" s="148"/>
      <c r="U557" s="148"/>
      <c r="V557" s="148"/>
    </row>
    <row r="558" spans="1:22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404"/>
      <c r="K558" s="404"/>
      <c r="L558" s="432"/>
      <c r="M558" s="404"/>
      <c r="N558" s="404"/>
      <c r="O558" s="395"/>
      <c r="P558" s="395"/>
      <c r="Q558" s="404"/>
      <c r="R558" s="148"/>
      <c r="S558" s="148"/>
      <c r="T558" s="148"/>
      <c r="U558" s="148"/>
      <c r="V558" s="148"/>
    </row>
    <row r="559" spans="1:22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404"/>
      <c r="K559" s="404"/>
      <c r="L559" s="432"/>
      <c r="M559" s="404"/>
      <c r="N559" s="404"/>
      <c r="O559" s="395"/>
      <c r="P559" s="395"/>
      <c r="Q559" s="404"/>
      <c r="R559" s="148"/>
      <c r="S559" s="148"/>
      <c r="T559" s="148"/>
      <c r="U559" s="148"/>
      <c r="V559" s="148"/>
    </row>
    <row r="560" spans="1:22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404"/>
      <c r="K560" s="404"/>
      <c r="L560" s="432"/>
      <c r="M560" s="404"/>
      <c r="N560" s="404"/>
      <c r="O560" s="395"/>
      <c r="P560" s="395"/>
      <c r="Q560" s="404"/>
      <c r="R560" s="148"/>
      <c r="S560" s="148"/>
      <c r="T560" s="148"/>
      <c r="U560" s="148"/>
      <c r="V560" s="148"/>
    </row>
    <row r="561" spans="1:22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404"/>
      <c r="K561" s="404"/>
      <c r="L561" s="432"/>
      <c r="M561" s="404"/>
      <c r="N561" s="404"/>
      <c r="O561" s="395"/>
      <c r="P561" s="395"/>
      <c r="Q561" s="404"/>
      <c r="R561" s="148"/>
      <c r="S561" s="148"/>
      <c r="T561" s="148"/>
      <c r="U561" s="148"/>
      <c r="V561" s="148"/>
    </row>
    <row r="562" spans="1:22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404"/>
      <c r="K562" s="404"/>
      <c r="L562" s="432"/>
      <c r="M562" s="404"/>
      <c r="N562" s="404"/>
      <c r="O562" s="395"/>
      <c r="P562" s="395"/>
      <c r="Q562" s="404"/>
      <c r="R562" s="148"/>
      <c r="S562" s="148"/>
      <c r="T562" s="148"/>
      <c r="U562" s="148"/>
      <c r="V562" s="148"/>
    </row>
    <row r="563" spans="1:22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404"/>
      <c r="K563" s="404"/>
      <c r="L563" s="432"/>
      <c r="M563" s="404"/>
      <c r="N563" s="404"/>
      <c r="O563" s="395"/>
      <c r="P563" s="395"/>
      <c r="Q563" s="404"/>
      <c r="R563" s="148"/>
      <c r="S563" s="148"/>
      <c r="T563" s="148"/>
      <c r="U563" s="148"/>
      <c r="V563" s="148"/>
    </row>
    <row r="564" spans="1:22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404"/>
      <c r="K564" s="404"/>
      <c r="L564" s="432"/>
      <c r="M564" s="404"/>
      <c r="N564" s="404"/>
      <c r="O564" s="395"/>
      <c r="P564" s="395"/>
      <c r="Q564" s="404"/>
      <c r="R564" s="148"/>
      <c r="S564" s="148"/>
      <c r="T564" s="148"/>
      <c r="U564" s="148"/>
      <c r="V564" s="148"/>
    </row>
    <row r="565" spans="1:22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404"/>
      <c r="K565" s="404"/>
      <c r="L565" s="432"/>
      <c r="M565" s="404"/>
      <c r="N565" s="404"/>
      <c r="O565" s="395"/>
      <c r="P565" s="395"/>
      <c r="Q565" s="404"/>
      <c r="R565" s="148"/>
      <c r="S565" s="148"/>
      <c r="T565" s="148"/>
      <c r="U565" s="148"/>
      <c r="V565" s="148"/>
    </row>
    <row r="566" spans="1:22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404"/>
      <c r="K566" s="404"/>
      <c r="L566" s="432"/>
      <c r="M566" s="404"/>
      <c r="N566" s="404"/>
      <c r="O566" s="395"/>
      <c r="P566" s="395"/>
      <c r="Q566" s="404"/>
      <c r="R566" s="148"/>
      <c r="S566" s="148"/>
      <c r="T566" s="148"/>
      <c r="U566" s="148"/>
      <c r="V566" s="148"/>
    </row>
    <row r="567" spans="1:22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404"/>
      <c r="K567" s="404"/>
      <c r="L567" s="432"/>
      <c r="M567" s="404"/>
      <c r="N567" s="404"/>
      <c r="O567" s="395"/>
      <c r="P567" s="395"/>
      <c r="Q567" s="404"/>
      <c r="R567" s="148"/>
      <c r="S567" s="148"/>
      <c r="T567" s="148"/>
      <c r="U567" s="148"/>
      <c r="V567" s="148"/>
    </row>
    <row r="568" spans="1:22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404"/>
      <c r="K568" s="404"/>
      <c r="L568" s="432"/>
      <c r="M568" s="404"/>
      <c r="N568" s="404"/>
      <c r="O568" s="395"/>
      <c r="P568" s="395"/>
      <c r="Q568" s="404"/>
      <c r="R568" s="148"/>
      <c r="S568" s="148"/>
      <c r="T568" s="148"/>
      <c r="U568" s="148"/>
      <c r="V568" s="148"/>
    </row>
    <row r="569" spans="1:22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404"/>
      <c r="K569" s="404"/>
      <c r="L569" s="432"/>
      <c r="M569" s="404"/>
      <c r="N569" s="404"/>
      <c r="O569" s="395"/>
      <c r="P569" s="395"/>
      <c r="Q569" s="404"/>
      <c r="R569" s="148"/>
      <c r="S569" s="148"/>
      <c r="T569" s="148"/>
      <c r="U569" s="148"/>
      <c r="V569" s="148"/>
    </row>
    <row r="570" spans="1:22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404"/>
      <c r="K570" s="404"/>
      <c r="L570" s="432"/>
      <c r="M570" s="404"/>
      <c r="N570" s="404"/>
      <c r="O570" s="395"/>
      <c r="P570" s="395"/>
      <c r="Q570" s="404"/>
      <c r="R570" s="148"/>
      <c r="S570" s="148"/>
      <c r="T570" s="148"/>
      <c r="U570" s="148"/>
      <c r="V570" s="148"/>
    </row>
    <row r="571" spans="1:22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404"/>
      <c r="K571" s="404"/>
      <c r="L571" s="432"/>
      <c r="M571" s="404"/>
      <c r="N571" s="404"/>
      <c r="O571" s="395"/>
      <c r="P571" s="395"/>
      <c r="Q571" s="404"/>
      <c r="R571" s="148"/>
      <c r="S571" s="148"/>
      <c r="T571" s="148"/>
      <c r="U571" s="148"/>
      <c r="V571" s="148"/>
    </row>
    <row r="572" spans="1:22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404"/>
      <c r="K572" s="404"/>
      <c r="L572" s="432"/>
      <c r="M572" s="404"/>
      <c r="N572" s="404"/>
      <c r="O572" s="395"/>
      <c r="P572" s="395"/>
      <c r="Q572" s="404"/>
      <c r="R572" s="148"/>
      <c r="S572" s="148"/>
      <c r="T572" s="148"/>
      <c r="U572" s="148"/>
      <c r="V572" s="148"/>
    </row>
    <row r="573" spans="1:22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404"/>
      <c r="K573" s="404"/>
      <c r="L573" s="432"/>
      <c r="M573" s="404"/>
      <c r="N573" s="404"/>
      <c r="O573" s="395"/>
      <c r="P573" s="395"/>
      <c r="Q573" s="404"/>
      <c r="R573" s="148"/>
      <c r="S573" s="148"/>
      <c r="T573" s="148"/>
      <c r="U573" s="148"/>
      <c r="V573" s="148"/>
    </row>
    <row r="574" spans="1:22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404"/>
      <c r="K574" s="404"/>
      <c r="L574" s="432"/>
      <c r="M574" s="404"/>
      <c r="N574" s="404"/>
      <c r="O574" s="395"/>
      <c r="P574" s="395"/>
      <c r="Q574" s="404"/>
      <c r="R574" s="148"/>
      <c r="S574" s="148"/>
      <c r="T574" s="148"/>
      <c r="U574" s="148"/>
      <c r="V574" s="148"/>
    </row>
    <row r="575" spans="1:22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404"/>
      <c r="K575" s="404"/>
      <c r="L575" s="432"/>
      <c r="M575" s="404"/>
      <c r="N575" s="404"/>
      <c r="O575" s="395"/>
      <c r="P575" s="395"/>
      <c r="Q575" s="404"/>
      <c r="R575" s="148"/>
      <c r="S575" s="148"/>
      <c r="T575" s="148"/>
      <c r="U575" s="148"/>
      <c r="V575" s="148"/>
    </row>
    <row r="576" spans="1:22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404"/>
      <c r="K576" s="404"/>
      <c r="L576" s="432"/>
      <c r="M576" s="404"/>
      <c r="N576" s="404"/>
      <c r="O576" s="395"/>
      <c r="P576" s="395"/>
      <c r="Q576" s="404"/>
      <c r="R576" s="148"/>
      <c r="S576" s="148"/>
      <c r="T576" s="148"/>
      <c r="U576" s="148"/>
      <c r="V576" s="148"/>
    </row>
    <row r="577" spans="1:22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404"/>
      <c r="K577" s="404"/>
      <c r="L577" s="432"/>
      <c r="M577" s="404"/>
      <c r="N577" s="404"/>
      <c r="O577" s="395"/>
      <c r="P577" s="395"/>
      <c r="Q577" s="404"/>
      <c r="R577" s="148"/>
      <c r="S577" s="148"/>
      <c r="T577" s="148"/>
      <c r="U577" s="148"/>
      <c r="V577" s="148"/>
    </row>
    <row r="578" spans="1:22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404"/>
      <c r="K578" s="404"/>
      <c r="L578" s="432"/>
      <c r="M578" s="404"/>
      <c r="N578" s="404"/>
      <c r="O578" s="395"/>
      <c r="P578" s="395"/>
      <c r="Q578" s="404"/>
      <c r="R578" s="148"/>
      <c r="S578" s="148"/>
      <c r="T578" s="148"/>
      <c r="U578" s="148"/>
      <c r="V578" s="148"/>
    </row>
    <row r="579" spans="1:22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404"/>
      <c r="K579" s="404"/>
      <c r="L579" s="432"/>
      <c r="M579" s="404"/>
      <c r="N579" s="404"/>
      <c r="O579" s="395"/>
      <c r="P579" s="395"/>
      <c r="Q579" s="404"/>
      <c r="R579" s="148"/>
      <c r="S579" s="148"/>
      <c r="T579" s="148"/>
      <c r="U579" s="148"/>
      <c r="V579" s="148"/>
    </row>
    <row r="580" spans="1:22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404"/>
      <c r="K580" s="404"/>
      <c r="L580" s="432"/>
      <c r="M580" s="404"/>
      <c r="N580" s="404"/>
      <c r="O580" s="395"/>
      <c r="P580" s="395"/>
      <c r="Q580" s="404"/>
      <c r="R580" s="148"/>
      <c r="S580" s="148"/>
      <c r="T580" s="148"/>
      <c r="U580" s="148"/>
      <c r="V580" s="148"/>
    </row>
    <row r="581" spans="1:22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404"/>
      <c r="K581" s="404"/>
      <c r="L581" s="432"/>
      <c r="M581" s="404"/>
      <c r="N581" s="404"/>
      <c r="O581" s="395"/>
      <c r="P581" s="395"/>
      <c r="Q581" s="404"/>
      <c r="R581" s="148"/>
      <c r="S581" s="148"/>
      <c r="T581" s="148"/>
      <c r="U581" s="148"/>
      <c r="V581" s="148"/>
    </row>
    <row r="582" spans="1:22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404"/>
      <c r="K582" s="404"/>
      <c r="L582" s="432"/>
      <c r="M582" s="404"/>
      <c r="N582" s="404"/>
      <c r="O582" s="395"/>
      <c r="P582" s="395"/>
      <c r="Q582" s="404"/>
      <c r="R582" s="148"/>
      <c r="S582" s="148"/>
      <c r="T582" s="148"/>
      <c r="U582" s="148"/>
      <c r="V582" s="148"/>
    </row>
    <row r="583" spans="1:22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404"/>
      <c r="K583" s="404"/>
      <c r="L583" s="432"/>
      <c r="M583" s="404"/>
      <c r="N583" s="404"/>
      <c r="O583" s="395"/>
      <c r="P583" s="395"/>
      <c r="Q583" s="404"/>
      <c r="R583" s="148"/>
      <c r="S583" s="148"/>
      <c r="T583" s="148"/>
      <c r="U583" s="148"/>
      <c r="V583" s="148"/>
    </row>
    <row r="584" spans="1:22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404"/>
      <c r="K584" s="404"/>
      <c r="L584" s="432"/>
      <c r="M584" s="404"/>
      <c r="N584" s="404"/>
      <c r="O584" s="395"/>
      <c r="P584" s="395"/>
      <c r="Q584" s="404"/>
      <c r="R584" s="148"/>
      <c r="S584" s="148"/>
      <c r="T584" s="148"/>
      <c r="U584" s="148"/>
      <c r="V584" s="148"/>
    </row>
    <row r="585" spans="1:22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404"/>
      <c r="K585" s="404"/>
      <c r="L585" s="432"/>
      <c r="M585" s="404"/>
      <c r="N585" s="404"/>
      <c r="O585" s="395"/>
      <c r="P585" s="395"/>
      <c r="Q585" s="404"/>
      <c r="R585" s="148"/>
      <c r="S585" s="148"/>
      <c r="T585" s="148"/>
      <c r="U585" s="148"/>
      <c r="V585" s="148"/>
    </row>
    <row r="586" spans="1:22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404"/>
      <c r="K586" s="404"/>
      <c r="L586" s="432"/>
      <c r="M586" s="404"/>
      <c r="N586" s="404"/>
      <c r="O586" s="395"/>
      <c r="P586" s="395"/>
      <c r="Q586" s="404"/>
      <c r="R586" s="148"/>
      <c r="S586" s="148"/>
      <c r="T586" s="148"/>
      <c r="U586" s="148"/>
      <c r="V586" s="148"/>
    </row>
    <row r="587" spans="1:22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404"/>
      <c r="K587" s="404"/>
      <c r="L587" s="432"/>
      <c r="M587" s="404"/>
      <c r="N587" s="404"/>
      <c r="O587" s="395"/>
      <c r="P587" s="395"/>
      <c r="Q587" s="404"/>
      <c r="R587" s="148"/>
      <c r="S587" s="148"/>
      <c r="T587" s="148"/>
      <c r="U587" s="148"/>
      <c r="V587" s="148"/>
    </row>
    <row r="588" spans="1:22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404"/>
      <c r="K588" s="404"/>
      <c r="L588" s="432"/>
      <c r="M588" s="404"/>
      <c r="N588" s="404"/>
      <c r="O588" s="395"/>
      <c r="P588" s="395"/>
      <c r="Q588" s="404"/>
      <c r="R588" s="148"/>
      <c r="S588" s="148"/>
      <c r="T588" s="148"/>
      <c r="U588" s="148"/>
      <c r="V588" s="148"/>
    </row>
    <row r="589" spans="1:22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404"/>
      <c r="K589" s="404"/>
      <c r="L589" s="432"/>
      <c r="M589" s="404"/>
      <c r="N589" s="404"/>
      <c r="O589" s="395"/>
      <c r="P589" s="395"/>
      <c r="Q589" s="404"/>
      <c r="R589" s="148"/>
      <c r="S589" s="148"/>
      <c r="T589" s="148"/>
      <c r="U589" s="148"/>
      <c r="V589" s="148"/>
    </row>
    <row r="590" spans="1:22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404"/>
      <c r="K590" s="404"/>
      <c r="L590" s="432"/>
      <c r="M590" s="404"/>
      <c r="N590" s="404"/>
      <c r="O590" s="395"/>
      <c r="P590" s="395"/>
      <c r="Q590" s="404"/>
      <c r="R590" s="148"/>
      <c r="S590" s="148"/>
      <c r="T590" s="148"/>
      <c r="U590" s="148"/>
      <c r="V590" s="148"/>
    </row>
    <row r="591" spans="1:22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404"/>
      <c r="K591" s="404"/>
      <c r="L591" s="432"/>
      <c r="M591" s="404"/>
      <c r="N591" s="404"/>
      <c r="O591" s="395"/>
      <c r="P591" s="395"/>
      <c r="Q591" s="404"/>
      <c r="R591" s="148"/>
      <c r="S591" s="148"/>
      <c r="T591" s="148"/>
      <c r="U591" s="148"/>
      <c r="V591" s="148"/>
    </row>
    <row r="592" spans="1:22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404"/>
      <c r="K592" s="404"/>
      <c r="L592" s="432"/>
      <c r="M592" s="404"/>
      <c r="N592" s="404"/>
      <c r="O592" s="395"/>
      <c r="P592" s="395"/>
      <c r="Q592" s="404"/>
      <c r="R592" s="148"/>
      <c r="S592" s="148"/>
      <c r="T592" s="148"/>
      <c r="U592" s="148"/>
      <c r="V592" s="148"/>
    </row>
    <row r="593" spans="1:22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404"/>
      <c r="K593" s="404"/>
      <c r="L593" s="432"/>
      <c r="M593" s="404"/>
      <c r="N593" s="404"/>
      <c r="O593" s="395"/>
      <c r="P593" s="395"/>
      <c r="Q593" s="404"/>
      <c r="R593" s="148"/>
      <c r="S593" s="148"/>
      <c r="T593" s="148"/>
      <c r="U593" s="148"/>
      <c r="V593" s="148"/>
    </row>
    <row r="594" spans="1:22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404"/>
      <c r="K594" s="404"/>
      <c r="L594" s="432"/>
      <c r="M594" s="404"/>
      <c r="N594" s="404"/>
      <c r="O594" s="395"/>
      <c r="P594" s="395"/>
      <c r="Q594" s="404"/>
      <c r="R594" s="148"/>
      <c r="S594" s="148"/>
      <c r="T594" s="148"/>
      <c r="U594" s="148"/>
      <c r="V594" s="148"/>
    </row>
    <row r="595" spans="1:22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404"/>
      <c r="K595" s="404"/>
      <c r="L595" s="432"/>
      <c r="M595" s="404"/>
      <c r="N595" s="404"/>
      <c r="O595" s="395"/>
      <c r="P595" s="395"/>
      <c r="Q595" s="404"/>
      <c r="R595" s="148"/>
      <c r="S595" s="148"/>
      <c r="T595" s="148"/>
      <c r="U595" s="148"/>
      <c r="V595" s="148"/>
    </row>
    <row r="596" spans="1:22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404"/>
      <c r="K596" s="404"/>
      <c r="L596" s="432"/>
      <c r="M596" s="404"/>
      <c r="N596" s="404"/>
      <c r="O596" s="395"/>
      <c r="P596" s="395"/>
      <c r="Q596" s="404"/>
      <c r="R596" s="148"/>
      <c r="S596" s="148"/>
      <c r="T596" s="148"/>
      <c r="U596" s="148"/>
      <c r="V596" s="148"/>
    </row>
    <row r="597" spans="1:22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404"/>
      <c r="K597" s="404"/>
      <c r="L597" s="432"/>
      <c r="M597" s="404"/>
      <c r="N597" s="404"/>
      <c r="O597" s="395"/>
      <c r="P597" s="395"/>
      <c r="Q597" s="404"/>
      <c r="R597" s="148"/>
      <c r="S597" s="148"/>
      <c r="T597" s="148"/>
      <c r="U597" s="148"/>
      <c r="V597" s="148"/>
    </row>
    <row r="598" spans="1:22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404"/>
      <c r="K598" s="404"/>
      <c r="L598" s="432"/>
      <c r="M598" s="404"/>
      <c r="N598" s="404"/>
      <c r="O598" s="395"/>
      <c r="P598" s="395"/>
      <c r="Q598" s="404"/>
      <c r="R598" s="148"/>
      <c r="S598" s="148"/>
      <c r="T598" s="148"/>
      <c r="U598" s="148"/>
      <c r="V598" s="148"/>
    </row>
    <row r="599" spans="1:22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404"/>
      <c r="K599" s="404"/>
      <c r="L599" s="432"/>
      <c r="M599" s="404"/>
      <c r="N599" s="404"/>
      <c r="O599" s="395"/>
      <c r="P599" s="395"/>
      <c r="Q599" s="404"/>
      <c r="R599" s="148"/>
      <c r="S599" s="148"/>
      <c r="T599" s="148"/>
      <c r="U599" s="148"/>
      <c r="V599" s="148"/>
    </row>
    <row r="600" spans="1:22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404"/>
      <c r="K600" s="404"/>
      <c r="L600" s="432"/>
      <c r="M600" s="404"/>
      <c r="N600" s="404"/>
      <c r="O600" s="395"/>
      <c r="P600" s="395"/>
      <c r="Q600" s="404"/>
      <c r="R600" s="148"/>
      <c r="S600" s="148"/>
      <c r="T600" s="148"/>
      <c r="U600" s="148"/>
      <c r="V600" s="148"/>
    </row>
    <row r="601" spans="1:22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404"/>
      <c r="K601" s="404"/>
      <c r="L601" s="432"/>
      <c r="M601" s="404"/>
      <c r="N601" s="404"/>
      <c r="O601" s="395"/>
      <c r="P601" s="395"/>
      <c r="Q601" s="404"/>
      <c r="R601" s="148"/>
      <c r="S601" s="148"/>
      <c r="T601" s="148"/>
      <c r="U601" s="148"/>
      <c r="V601" s="148"/>
    </row>
    <row r="602" spans="1:22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404"/>
      <c r="K602" s="404"/>
      <c r="L602" s="432"/>
      <c r="M602" s="404"/>
      <c r="N602" s="404"/>
      <c r="O602" s="395"/>
      <c r="P602" s="395"/>
      <c r="Q602" s="404"/>
      <c r="R602" s="148"/>
      <c r="S602" s="148"/>
      <c r="T602" s="148"/>
      <c r="U602" s="148"/>
      <c r="V602" s="148"/>
    </row>
    <row r="603" spans="1:22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404"/>
      <c r="K603" s="404"/>
      <c r="L603" s="432"/>
      <c r="M603" s="404"/>
      <c r="N603" s="404"/>
      <c r="O603" s="395"/>
      <c r="P603" s="395"/>
      <c r="Q603" s="404"/>
      <c r="R603" s="148"/>
      <c r="S603" s="148"/>
      <c r="T603" s="148"/>
      <c r="U603" s="148"/>
      <c r="V603" s="148"/>
    </row>
    <row r="604" spans="1:22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404"/>
      <c r="K604" s="404"/>
      <c r="L604" s="432"/>
      <c r="M604" s="404"/>
      <c r="N604" s="404"/>
      <c r="O604" s="395"/>
      <c r="P604" s="395"/>
      <c r="Q604" s="404"/>
      <c r="R604" s="148"/>
      <c r="S604" s="148"/>
      <c r="T604" s="148"/>
      <c r="U604" s="148"/>
      <c r="V604" s="148"/>
    </row>
    <row r="605" spans="1:22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404"/>
      <c r="K605" s="404"/>
      <c r="L605" s="432"/>
      <c r="M605" s="404"/>
      <c r="N605" s="404"/>
      <c r="O605" s="395"/>
      <c r="P605" s="395"/>
      <c r="Q605" s="404"/>
      <c r="R605" s="148"/>
      <c r="S605" s="148"/>
      <c r="T605" s="148"/>
      <c r="U605" s="148"/>
      <c r="V605" s="148"/>
    </row>
    <row r="606" spans="1:22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404"/>
      <c r="K606" s="404"/>
      <c r="L606" s="432"/>
      <c r="M606" s="404"/>
      <c r="N606" s="404"/>
      <c r="O606" s="395"/>
      <c r="P606" s="395"/>
      <c r="Q606" s="404"/>
      <c r="R606" s="148"/>
      <c r="S606" s="148"/>
      <c r="T606" s="148"/>
      <c r="U606" s="148"/>
      <c r="V606" s="148"/>
    </row>
    <row r="607" spans="1:22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404"/>
      <c r="K607" s="404"/>
      <c r="L607" s="432"/>
      <c r="M607" s="404"/>
      <c r="N607" s="404"/>
      <c r="O607" s="395"/>
      <c r="P607" s="395"/>
      <c r="Q607" s="404"/>
      <c r="R607" s="148"/>
      <c r="S607" s="148"/>
      <c r="T607" s="148"/>
      <c r="U607" s="148"/>
      <c r="V607" s="148"/>
    </row>
    <row r="608" spans="1:22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404"/>
      <c r="K608" s="404"/>
      <c r="L608" s="432"/>
      <c r="M608" s="404"/>
      <c r="N608" s="404"/>
      <c r="O608" s="395"/>
      <c r="P608" s="395"/>
      <c r="Q608" s="404"/>
      <c r="R608" s="148"/>
      <c r="S608" s="148"/>
      <c r="T608" s="148"/>
      <c r="U608" s="148"/>
      <c r="V608" s="148"/>
    </row>
    <row r="609" spans="1:22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404"/>
      <c r="K609" s="404"/>
      <c r="L609" s="432"/>
      <c r="M609" s="404"/>
      <c r="N609" s="404"/>
      <c r="O609" s="395"/>
      <c r="P609" s="395"/>
      <c r="Q609" s="404"/>
      <c r="R609" s="148"/>
      <c r="S609" s="148"/>
      <c r="T609" s="148"/>
      <c r="U609" s="148"/>
      <c r="V609" s="148"/>
    </row>
    <row r="610" spans="1:22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404"/>
      <c r="K610" s="404"/>
      <c r="L610" s="432"/>
      <c r="M610" s="404"/>
      <c r="N610" s="404"/>
      <c r="O610" s="395"/>
      <c r="P610" s="395"/>
      <c r="Q610" s="404"/>
      <c r="R610" s="148"/>
      <c r="S610" s="148"/>
      <c r="T610" s="148"/>
      <c r="U610" s="148"/>
      <c r="V610" s="148"/>
    </row>
    <row r="611" spans="1:22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404"/>
      <c r="K611" s="404"/>
      <c r="L611" s="432"/>
      <c r="M611" s="404"/>
      <c r="N611" s="404"/>
      <c r="O611" s="395"/>
      <c r="P611" s="395"/>
      <c r="Q611" s="404"/>
      <c r="R611" s="148"/>
      <c r="S611" s="148"/>
      <c r="T611" s="148"/>
      <c r="U611" s="148"/>
      <c r="V611" s="148"/>
    </row>
    <row r="612" spans="1:22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404"/>
      <c r="K612" s="404"/>
      <c r="L612" s="432"/>
      <c r="M612" s="404"/>
      <c r="N612" s="404"/>
      <c r="O612" s="395"/>
      <c r="P612" s="395"/>
      <c r="Q612" s="404"/>
      <c r="R612" s="148"/>
      <c r="S612" s="148"/>
      <c r="T612" s="148"/>
      <c r="U612" s="148"/>
      <c r="V612" s="148"/>
    </row>
    <row r="613" spans="1:22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404"/>
      <c r="K613" s="404"/>
      <c r="L613" s="432"/>
      <c r="M613" s="404"/>
      <c r="N613" s="404"/>
      <c r="O613" s="395"/>
      <c r="P613" s="395"/>
      <c r="Q613" s="404"/>
      <c r="R613" s="148"/>
      <c r="S613" s="148"/>
      <c r="T613" s="148"/>
      <c r="U613" s="148"/>
      <c r="V613" s="148"/>
    </row>
    <row r="614" spans="1:22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404"/>
      <c r="K614" s="404"/>
      <c r="L614" s="432"/>
      <c r="M614" s="404"/>
      <c r="N614" s="404"/>
      <c r="O614" s="395"/>
      <c r="P614" s="395"/>
      <c r="Q614" s="404"/>
      <c r="R614" s="148"/>
      <c r="S614" s="148"/>
      <c r="T614" s="148"/>
      <c r="U614" s="148"/>
      <c r="V614" s="148"/>
    </row>
    <row r="615" spans="1:22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404"/>
      <c r="K615" s="404"/>
      <c r="L615" s="432"/>
      <c r="M615" s="404"/>
      <c r="N615" s="404"/>
      <c r="O615" s="395"/>
      <c r="P615" s="395"/>
      <c r="Q615" s="404"/>
      <c r="R615" s="148"/>
      <c r="S615" s="148"/>
      <c r="T615" s="148"/>
      <c r="U615" s="148"/>
      <c r="V615" s="148"/>
    </row>
    <row r="616" spans="1:22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404"/>
      <c r="K616" s="404"/>
      <c r="L616" s="432"/>
      <c r="M616" s="404"/>
      <c r="N616" s="404"/>
      <c r="O616" s="395"/>
      <c r="P616" s="395"/>
      <c r="Q616" s="404"/>
      <c r="R616" s="148"/>
      <c r="S616" s="148"/>
      <c r="T616" s="148"/>
      <c r="U616" s="148"/>
      <c r="V616" s="148"/>
    </row>
    <row r="617" spans="1:22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404"/>
      <c r="K617" s="404"/>
      <c r="L617" s="432"/>
      <c r="M617" s="404"/>
      <c r="N617" s="404"/>
      <c r="O617" s="395"/>
      <c r="P617" s="395"/>
      <c r="Q617" s="404"/>
      <c r="R617" s="148"/>
      <c r="S617" s="148"/>
      <c r="T617" s="148"/>
      <c r="U617" s="148"/>
      <c r="V617" s="148"/>
    </row>
    <row r="618" spans="1:22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404"/>
      <c r="K618" s="404"/>
      <c r="L618" s="432"/>
      <c r="M618" s="404"/>
      <c r="N618" s="404"/>
      <c r="O618" s="395"/>
      <c r="P618" s="395"/>
      <c r="Q618" s="404"/>
      <c r="R618" s="148"/>
      <c r="S618" s="148"/>
      <c r="T618" s="148"/>
      <c r="U618" s="148"/>
      <c r="V618" s="148"/>
    </row>
    <row r="619" spans="1:22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404"/>
      <c r="K619" s="404"/>
      <c r="L619" s="432"/>
      <c r="M619" s="404"/>
      <c r="N619" s="404"/>
      <c r="O619" s="395"/>
      <c r="P619" s="395"/>
      <c r="Q619" s="404"/>
      <c r="R619" s="148"/>
      <c r="S619" s="148"/>
      <c r="T619" s="148"/>
      <c r="U619" s="148"/>
      <c r="V619" s="148"/>
    </row>
    <row r="620" spans="1:22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404"/>
      <c r="K620" s="404"/>
      <c r="L620" s="432"/>
      <c r="M620" s="404"/>
      <c r="N620" s="404"/>
      <c r="O620" s="395"/>
      <c r="P620" s="395"/>
      <c r="Q620" s="404"/>
      <c r="R620" s="148"/>
      <c r="S620" s="148"/>
      <c r="T620" s="148"/>
      <c r="U620" s="148"/>
      <c r="V620" s="148"/>
    </row>
    <row r="621" spans="1:22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404"/>
      <c r="K621" s="404"/>
      <c r="L621" s="432"/>
      <c r="M621" s="404"/>
      <c r="N621" s="404"/>
      <c r="O621" s="395"/>
      <c r="P621" s="395"/>
      <c r="Q621" s="404"/>
      <c r="R621" s="148"/>
      <c r="S621" s="148"/>
      <c r="T621" s="148"/>
      <c r="U621" s="148"/>
      <c r="V621" s="148"/>
    </row>
    <row r="622" spans="1:22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404"/>
      <c r="K622" s="404"/>
      <c r="L622" s="432"/>
      <c r="M622" s="404"/>
      <c r="N622" s="404"/>
      <c r="O622" s="395"/>
      <c r="P622" s="395"/>
      <c r="Q622" s="404"/>
      <c r="R622" s="148"/>
      <c r="S622" s="148"/>
      <c r="T622" s="148"/>
      <c r="U622" s="148"/>
      <c r="V622" s="148"/>
    </row>
    <row r="623" spans="1:22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404"/>
      <c r="K623" s="404"/>
      <c r="L623" s="432"/>
      <c r="M623" s="404"/>
      <c r="N623" s="404"/>
      <c r="O623" s="395"/>
      <c r="P623" s="395"/>
      <c r="Q623" s="404"/>
      <c r="R623" s="148"/>
      <c r="S623" s="148"/>
      <c r="T623" s="148"/>
      <c r="U623" s="148"/>
      <c r="V623" s="148"/>
    </row>
    <row r="624" spans="1:22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404"/>
      <c r="K624" s="404"/>
      <c r="L624" s="432"/>
      <c r="M624" s="404"/>
      <c r="N624" s="404"/>
      <c r="O624" s="395"/>
      <c r="P624" s="395"/>
      <c r="Q624" s="404"/>
      <c r="R624" s="148"/>
      <c r="S624" s="148"/>
      <c r="T624" s="148"/>
      <c r="U624" s="148"/>
      <c r="V624" s="148"/>
    </row>
    <row r="625" spans="1:22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404"/>
      <c r="K625" s="404"/>
      <c r="L625" s="432"/>
      <c r="M625" s="404"/>
      <c r="N625" s="404"/>
      <c r="O625" s="395"/>
      <c r="P625" s="395"/>
      <c r="Q625" s="404"/>
      <c r="R625" s="148"/>
      <c r="S625" s="148"/>
      <c r="T625" s="148"/>
      <c r="U625" s="148"/>
      <c r="V625" s="148"/>
    </row>
    <row r="626" spans="1:22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404"/>
      <c r="K626" s="404"/>
      <c r="L626" s="432"/>
      <c r="M626" s="404"/>
      <c r="N626" s="404"/>
      <c r="O626" s="395"/>
      <c r="P626" s="395"/>
      <c r="Q626" s="404"/>
      <c r="R626" s="148"/>
      <c r="S626" s="148"/>
      <c r="T626" s="148"/>
      <c r="U626" s="148"/>
      <c r="V626" s="148"/>
    </row>
    <row r="627" spans="1:22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404"/>
      <c r="K627" s="404"/>
      <c r="L627" s="432"/>
      <c r="M627" s="404"/>
      <c r="N627" s="404"/>
      <c r="O627" s="395"/>
      <c r="P627" s="395"/>
      <c r="Q627" s="404"/>
      <c r="R627" s="148"/>
      <c r="S627" s="148"/>
      <c r="T627" s="148"/>
      <c r="U627" s="148"/>
      <c r="V627" s="148"/>
    </row>
    <row r="628" spans="1:22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404"/>
      <c r="K628" s="404"/>
      <c r="L628" s="432"/>
      <c r="M628" s="404"/>
      <c r="N628" s="404"/>
      <c r="O628" s="395"/>
      <c r="P628" s="395"/>
      <c r="Q628" s="404"/>
      <c r="R628" s="148"/>
      <c r="S628" s="148"/>
      <c r="T628" s="148"/>
      <c r="U628" s="148"/>
      <c r="V628" s="148"/>
    </row>
    <row r="629" spans="1:22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404"/>
      <c r="K629" s="404"/>
      <c r="L629" s="432"/>
      <c r="M629" s="404"/>
      <c r="N629" s="404"/>
      <c r="O629" s="395"/>
      <c r="P629" s="395"/>
      <c r="Q629" s="404"/>
      <c r="R629" s="148"/>
      <c r="S629" s="148"/>
      <c r="T629" s="148"/>
      <c r="U629" s="148"/>
      <c r="V629" s="148"/>
    </row>
    <row r="630" spans="1:22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404"/>
      <c r="K630" s="404"/>
      <c r="L630" s="432"/>
      <c r="M630" s="404"/>
      <c r="N630" s="404"/>
      <c r="O630" s="395"/>
      <c r="P630" s="395"/>
      <c r="Q630" s="404"/>
      <c r="R630" s="148"/>
      <c r="S630" s="148"/>
      <c r="T630" s="148"/>
      <c r="U630" s="148"/>
      <c r="V630" s="148"/>
    </row>
    <row r="631" spans="1:22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404"/>
      <c r="K631" s="404"/>
      <c r="L631" s="432"/>
      <c r="M631" s="404"/>
      <c r="N631" s="404"/>
      <c r="O631" s="395"/>
      <c r="P631" s="395"/>
      <c r="Q631" s="404"/>
      <c r="R631" s="148"/>
      <c r="S631" s="148"/>
      <c r="T631" s="148"/>
      <c r="U631" s="148"/>
      <c r="V631" s="148"/>
    </row>
    <row r="632" spans="1:22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404"/>
      <c r="K632" s="404"/>
      <c r="L632" s="432"/>
      <c r="M632" s="404"/>
      <c r="N632" s="404"/>
      <c r="O632" s="395"/>
      <c r="P632" s="395"/>
      <c r="Q632" s="404"/>
      <c r="R632" s="148"/>
      <c r="S632" s="148"/>
      <c r="T632" s="148"/>
      <c r="U632" s="148"/>
      <c r="V632" s="148"/>
    </row>
    <row r="633" spans="1:22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404"/>
      <c r="K633" s="404"/>
      <c r="L633" s="432"/>
      <c r="M633" s="404"/>
      <c r="N633" s="404"/>
      <c r="O633" s="395"/>
      <c r="P633" s="395"/>
      <c r="Q633" s="404"/>
      <c r="R633" s="148"/>
      <c r="S633" s="148"/>
      <c r="T633" s="148"/>
      <c r="U633" s="148"/>
      <c r="V633" s="148"/>
    </row>
    <row r="634" spans="1:22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404"/>
      <c r="K634" s="404"/>
      <c r="L634" s="432"/>
      <c r="M634" s="404"/>
      <c r="N634" s="404"/>
      <c r="O634" s="395"/>
      <c r="P634" s="395"/>
      <c r="Q634" s="404"/>
      <c r="R634" s="148"/>
      <c r="S634" s="148"/>
      <c r="T634" s="148"/>
      <c r="U634" s="148"/>
      <c r="V634" s="148"/>
    </row>
    <row r="635" spans="1:22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404"/>
      <c r="K635" s="404"/>
      <c r="L635" s="432"/>
      <c r="M635" s="404"/>
      <c r="N635" s="404"/>
      <c r="O635" s="395"/>
      <c r="P635" s="395"/>
      <c r="Q635" s="404"/>
      <c r="R635" s="148"/>
      <c r="S635" s="148"/>
      <c r="T635" s="148"/>
      <c r="U635" s="148"/>
      <c r="V635" s="148"/>
    </row>
    <row r="636" spans="1:22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404"/>
      <c r="K636" s="404"/>
      <c r="L636" s="432"/>
      <c r="M636" s="404"/>
      <c r="N636" s="404"/>
      <c r="O636" s="395"/>
      <c r="P636" s="395"/>
      <c r="Q636" s="404"/>
      <c r="R636" s="148"/>
      <c r="S636" s="148"/>
      <c r="T636" s="148"/>
      <c r="U636" s="148"/>
      <c r="V636" s="148"/>
    </row>
    <row r="637" spans="1:22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404"/>
      <c r="K637" s="404"/>
      <c r="L637" s="432"/>
      <c r="M637" s="404"/>
      <c r="N637" s="404"/>
      <c r="O637" s="395"/>
      <c r="P637" s="395"/>
      <c r="Q637" s="404"/>
      <c r="R637" s="148"/>
      <c r="S637" s="148"/>
      <c r="T637" s="148"/>
      <c r="U637" s="148"/>
      <c r="V637" s="148"/>
    </row>
    <row r="638" spans="1:22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404"/>
      <c r="K638" s="404"/>
      <c r="L638" s="432"/>
      <c r="M638" s="404"/>
      <c r="N638" s="404"/>
      <c r="O638" s="395"/>
      <c r="P638" s="395"/>
      <c r="Q638" s="404"/>
      <c r="R638" s="148"/>
      <c r="S638" s="148"/>
      <c r="T638" s="148"/>
      <c r="U638" s="148"/>
      <c r="V638" s="148"/>
    </row>
    <row r="639" spans="1:22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404"/>
      <c r="K639" s="404"/>
      <c r="L639" s="432"/>
      <c r="M639" s="404"/>
      <c r="N639" s="404"/>
      <c r="O639" s="395"/>
      <c r="P639" s="395"/>
      <c r="Q639" s="404"/>
      <c r="R639" s="148"/>
      <c r="S639" s="148"/>
      <c r="T639" s="148"/>
      <c r="U639" s="148"/>
      <c r="V639" s="148"/>
    </row>
    <row r="640" spans="1:22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404"/>
      <c r="K640" s="404"/>
      <c r="L640" s="432"/>
      <c r="M640" s="404"/>
      <c r="N640" s="404"/>
      <c r="O640" s="395"/>
      <c r="P640" s="395"/>
      <c r="Q640" s="404"/>
      <c r="R640" s="148"/>
      <c r="S640" s="148"/>
      <c r="T640" s="148"/>
      <c r="U640" s="148"/>
      <c r="V640" s="148"/>
    </row>
    <row r="641" spans="1:22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404"/>
      <c r="K641" s="404"/>
      <c r="L641" s="432"/>
      <c r="M641" s="404"/>
      <c r="N641" s="404"/>
      <c r="O641" s="395"/>
      <c r="P641" s="395"/>
      <c r="Q641" s="404"/>
      <c r="R641" s="148"/>
      <c r="S641" s="148"/>
      <c r="T641" s="148"/>
      <c r="U641" s="148"/>
      <c r="V641" s="148"/>
    </row>
    <row r="642" spans="1:22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404"/>
      <c r="K642" s="404"/>
      <c r="L642" s="432"/>
      <c r="M642" s="404"/>
      <c r="N642" s="404"/>
      <c r="O642" s="395"/>
      <c r="P642" s="395"/>
      <c r="Q642" s="404"/>
      <c r="R642" s="148"/>
      <c r="S642" s="148"/>
      <c r="T642" s="148"/>
      <c r="U642" s="148"/>
      <c r="V642" s="148"/>
    </row>
    <row r="643" spans="1:22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404"/>
      <c r="K643" s="404"/>
      <c r="L643" s="432"/>
      <c r="M643" s="404"/>
      <c r="N643" s="404"/>
      <c r="O643" s="395"/>
      <c r="P643" s="395"/>
      <c r="Q643" s="404"/>
      <c r="R643" s="148"/>
      <c r="S643" s="148"/>
      <c r="T643" s="148"/>
      <c r="U643" s="148"/>
      <c r="V643" s="148"/>
    </row>
    <row r="644" spans="1:22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404"/>
      <c r="K644" s="404"/>
      <c r="L644" s="432"/>
      <c r="M644" s="404"/>
      <c r="N644" s="404"/>
      <c r="O644" s="395"/>
      <c r="P644" s="395"/>
      <c r="Q644" s="404"/>
      <c r="R644" s="148"/>
      <c r="S644" s="148"/>
      <c r="T644" s="148"/>
      <c r="U644" s="148"/>
      <c r="V644" s="148"/>
    </row>
    <row r="645" spans="1:22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404"/>
      <c r="K645" s="404"/>
      <c r="L645" s="432"/>
      <c r="M645" s="404"/>
      <c r="N645" s="404"/>
      <c r="O645" s="395"/>
      <c r="P645" s="395"/>
      <c r="Q645" s="404"/>
      <c r="R645" s="148"/>
      <c r="S645" s="148"/>
      <c r="T645" s="148"/>
      <c r="U645" s="148"/>
      <c r="V645" s="148"/>
    </row>
    <row r="646" spans="1:22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404"/>
      <c r="K646" s="404"/>
      <c r="L646" s="432"/>
      <c r="M646" s="404"/>
      <c r="N646" s="404"/>
      <c r="O646" s="395"/>
      <c r="P646" s="395"/>
      <c r="Q646" s="404"/>
      <c r="R646" s="148"/>
      <c r="S646" s="148"/>
      <c r="T646" s="148"/>
      <c r="U646" s="148"/>
      <c r="V646" s="148"/>
    </row>
    <row r="647" spans="1:22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404"/>
      <c r="K647" s="404"/>
      <c r="L647" s="432"/>
      <c r="M647" s="404"/>
      <c r="N647" s="404"/>
      <c r="O647" s="395"/>
      <c r="P647" s="395"/>
      <c r="Q647" s="404"/>
      <c r="R647" s="148"/>
      <c r="S647" s="148"/>
      <c r="T647" s="148"/>
      <c r="U647" s="148"/>
      <c r="V647" s="148"/>
    </row>
    <row r="648" spans="1:22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404"/>
      <c r="K648" s="404"/>
      <c r="L648" s="432"/>
      <c r="M648" s="404"/>
      <c r="N648" s="404"/>
      <c r="O648" s="395"/>
      <c r="P648" s="395"/>
      <c r="Q648" s="404"/>
      <c r="R648" s="148"/>
      <c r="S648" s="148"/>
      <c r="T648" s="148"/>
      <c r="U648" s="148"/>
      <c r="V648" s="148"/>
    </row>
    <row r="649" spans="1:22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404"/>
      <c r="K649" s="404"/>
      <c r="L649" s="432"/>
      <c r="M649" s="404"/>
      <c r="N649" s="404"/>
      <c r="O649" s="395"/>
      <c r="P649" s="395"/>
      <c r="Q649" s="404"/>
      <c r="R649" s="148"/>
      <c r="S649" s="148"/>
      <c r="T649" s="148"/>
      <c r="U649" s="148"/>
      <c r="V649" s="148"/>
    </row>
    <row r="650" spans="1:22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404"/>
      <c r="K650" s="404"/>
      <c r="L650" s="432"/>
      <c r="M650" s="404"/>
      <c r="N650" s="404"/>
      <c r="O650" s="395"/>
      <c r="P650" s="395"/>
      <c r="Q650" s="404"/>
      <c r="R650" s="148"/>
      <c r="S650" s="148"/>
      <c r="T650" s="148"/>
      <c r="U650" s="148"/>
      <c r="V650" s="148"/>
    </row>
    <row r="651" spans="1:22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404"/>
      <c r="K651" s="404"/>
      <c r="L651" s="432"/>
      <c r="M651" s="404"/>
      <c r="N651" s="404"/>
      <c r="O651" s="395"/>
      <c r="P651" s="395"/>
      <c r="Q651" s="404"/>
      <c r="R651" s="148"/>
      <c r="S651" s="148"/>
      <c r="T651" s="148"/>
      <c r="U651" s="148"/>
      <c r="V651" s="148"/>
    </row>
    <row r="652" spans="1:22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404"/>
      <c r="K652" s="404"/>
      <c r="L652" s="432"/>
      <c r="M652" s="404"/>
      <c r="N652" s="404"/>
      <c r="O652" s="395"/>
      <c r="P652" s="395"/>
      <c r="Q652" s="404"/>
      <c r="R652" s="148"/>
      <c r="S652" s="148"/>
      <c r="T652" s="148"/>
      <c r="U652" s="148"/>
      <c r="V652" s="148"/>
    </row>
    <row r="653" spans="1:22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404"/>
      <c r="K653" s="404"/>
      <c r="L653" s="432"/>
      <c r="M653" s="404"/>
      <c r="N653" s="404"/>
      <c r="O653" s="395"/>
      <c r="P653" s="395"/>
      <c r="Q653" s="404"/>
      <c r="R653" s="148"/>
      <c r="S653" s="148"/>
      <c r="T653" s="148"/>
      <c r="U653" s="148"/>
      <c r="V653" s="148"/>
    </row>
    <row r="654" spans="1:22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404"/>
      <c r="K654" s="404"/>
      <c r="L654" s="432"/>
      <c r="M654" s="404"/>
      <c r="N654" s="404"/>
      <c r="O654" s="395"/>
      <c r="P654" s="395"/>
      <c r="Q654" s="404"/>
      <c r="R654" s="148"/>
      <c r="S654" s="148"/>
      <c r="T654" s="148"/>
      <c r="U654" s="148"/>
      <c r="V654" s="148"/>
    </row>
    <row r="655" spans="1:22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404"/>
      <c r="K655" s="404"/>
      <c r="L655" s="432"/>
      <c r="M655" s="404"/>
      <c r="N655" s="404"/>
      <c r="O655" s="395"/>
      <c r="P655" s="395"/>
      <c r="Q655" s="404"/>
      <c r="R655" s="148"/>
      <c r="S655" s="148"/>
      <c r="T655" s="148"/>
      <c r="U655" s="148"/>
      <c r="V655" s="148"/>
    </row>
    <row r="656" spans="1:22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404"/>
      <c r="K656" s="404"/>
      <c r="L656" s="432"/>
      <c r="M656" s="404"/>
      <c r="N656" s="404"/>
      <c r="O656" s="395"/>
      <c r="P656" s="395"/>
      <c r="Q656" s="404"/>
      <c r="R656" s="148"/>
      <c r="S656" s="148"/>
      <c r="T656" s="148"/>
      <c r="U656" s="148"/>
      <c r="V656" s="148"/>
    </row>
    <row r="657" spans="1:22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404"/>
      <c r="K657" s="404"/>
      <c r="L657" s="432"/>
      <c r="M657" s="404"/>
      <c r="N657" s="404"/>
      <c r="O657" s="395"/>
      <c r="P657" s="395"/>
      <c r="Q657" s="404"/>
      <c r="R657" s="148"/>
      <c r="S657" s="148"/>
      <c r="T657" s="148"/>
      <c r="U657" s="148"/>
      <c r="V657" s="148"/>
    </row>
    <row r="658" spans="1:22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404"/>
      <c r="K658" s="404"/>
      <c r="L658" s="432"/>
      <c r="M658" s="404"/>
      <c r="N658" s="404"/>
      <c r="O658" s="395"/>
      <c r="P658" s="395"/>
      <c r="Q658" s="404"/>
      <c r="R658" s="148"/>
      <c r="S658" s="148"/>
      <c r="T658" s="148"/>
      <c r="U658" s="148"/>
      <c r="V658" s="148"/>
    </row>
    <row r="659" spans="1:22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404"/>
      <c r="K659" s="404"/>
      <c r="L659" s="432"/>
      <c r="M659" s="404"/>
      <c r="N659" s="404"/>
      <c r="O659" s="395"/>
      <c r="P659" s="395"/>
      <c r="Q659" s="404"/>
      <c r="R659" s="148"/>
      <c r="S659" s="148"/>
      <c r="T659" s="148"/>
      <c r="U659" s="148"/>
      <c r="V659" s="148"/>
    </row>
    <row r="660" spans="1:22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404"/>
      <c r="K660" s="404"/>
      <c r="L660" s="432"/>
      <c r="M660" s="404"/>
      <c r="N660" s="404"/>
      <c r="O660" s="395"/>
      <c r="P660" s="395"/>
      <c r="Q660" s="404"/>
      <c r="R660" s="148"/>
      <c r="S660" s="148"/>
      <c r="T660" s="148"/>
      <c r="U660" s="148"/>
      <c r="V660" s="148"/>
    </row>
    <row r="661" spans="1:22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404"/>
      <c r="K661" s="404"/>
      <c r="L661" s="432"/>
      <c r="M661" s="404"/>
      <c r="N661" s="404"/>
      <c r="O661" s="395"/>
      <c r="P661" s="395"/>
      <c r="Q661" s="404"/>
      <c r="R661" s="148"/>
      <c r="S661" s="148"/>
      <c r="T661" s="148"/>
      <c r="U661" s="148"/>
      <c r="V661" s="148"/>
    </row>
    <row r="662" spans="1:22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404"/>
      <c r="K662" s="404"/>
      <c r="L662" s="432"/>
      <c r="M662" s="404"/>
      <c r="N662" s="404"/>
      <c r="O662" s="395"/>
      <c r="P662" s="395"/>
      <c r="Q662" s="404"/>
      <c r="R662" s="148"/>
      <c r="S662" s="148"/>
      <c r="T662" s="148"/>
      <c r="U662" s="148"/>
      <c r="V662" s="148"/>
    </row>
    <row r="663" spans="1:22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404"/>
      <c r="K663" s="404"/>
      <c r="L663" s="432"/>
      <c r="M663" s="404"/>
      <c r="N663" s="404"/>
      <c r="O663" s="395"/>
      <c r="P663" s="395"/>
      <c r="Q663" s="404"/>
      <c r="R663" s="148"/>
      <c r="S663" s="148"/>
      <c r="T663" s="148"/>
      <c r="U663" s="148"/>
      <c r="V663" s="148"/>
    </row>
    <row r="664" spans="1:22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404"/>
      <c r="K664" s="404"/>
      <c r="L664" s="432"/>
      <c r="M664" s="404"/>
      <c r="N664" s="404"/>
      <c r="O664" s="395"/>
      <c r="P664" s="395"/>
      <c r="Q664" s="404"/>
      <c r="R664" s="148"/>
      <c r="S664" s="148"/>
      <c r="T664" s="148"/>
      <c r="U664" s="148"/>
      <c r="V664" s="148"/>
    </row>
    <row r="665" spans="1:22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404"/>
      <c r="K665" s="404"/>
      <c r="L665" s="432"/>
      <c r="M665" s="404"/>
      <c r="N665" s="404"/>
      <c r="O665" s="395"/>
      <c r="P665" s="395"/>
      <c r="Q665" s="404"/>
      <c r="R665" s="148"/>
      <c r="S665" s="148"/>
      <c r="T665" s="148"/>
      <c r="U665" s="148"/>
      <c r="V665" s="148"/>
    </row>
    <row r="666" spans="1:22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404"/>
      <c r="K666" s="404"/>
      <c r="L666" s="432"/>
      <c r="M666" s="404"/>
      <c r="N666" s="404"/>
      <c r="O666" s="395"/>
      <c r="P666" s="395"/>
      <c r="Q666" s="404"/>
      <c r="R666" s="148"/>
      <c r="S666" s="148"/>
      <c r="T666" s="148"/>
      <c r="U666" s="148"/>
      <c r="V666" s="148"/>
    </row>
    <row r="667" spans="1:22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404"/>
      <c r="K667" s="404"/>
      <c r="L667" s="432"/>
      <c r="M667" s="404"/>
      <c r="N667" s="404"/>
      <c r="O667" s="395"/>
      <c r="P667" s="395"/>
      <c r="Q667" s="404"/>
      <c r="R667" s="148"/>
      <c r="S667" s="148"/>
      <c r="T667" s="148"/>
      <c r="U667" s="148"/>
      <c r="V667" s="148"/>
    </row>
    <row r="668" spans="1:22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404"/>
      <c r="K668" s="404"/>
      <c r="L668" s="432"/>
      <c r="M668" s="404"/>
      <c r="N668" s="404"/>
      <c r="O668" s="395"/>
      <c r="P668" s="395"/>
      <c r="Q668" s="404"/>
      <c r="R668" s="148"/>
      <c r="S668" s="148"/>
      <c r="T668" s="148"/>
      <c r="U668" s="148"/>
      <c r="V668" s="148"/>
    </row>
    <row r="669" spans="1:22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404"/>
      <c r="K669" s="404"/>
      <c r="L669" s="432"/>
      <c r="M669" s="404"/>
      <c r="N669" s="404"/>
      <c r="O669" s="395"/>
      <c r="P669" s="395"/>
      <c r="Q669" s="404"/>
      <c r="R669" s="148"/>
      <c r="S669" s="148"/>
      <c r="T669" s="148"/>
      <c r="U669" s="148"/>
      <c r="V669" s="148"/>
    </row>
    <row r="670" spans="1:22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404"/>
      <c r="K670" s="404"/>
      <c r="L670" s="432"/>
      <c r="M670" s="404"/>
      <c r="N670" s="404"/>
      <c r="O670" s="395"/>
      <c r="P670" s="395"/>
      <c r="Q670" s="404"/>
      <c r="R670" s="148"/>
      <c r="S670" s="148"/>
      <c r="T670" s="148"/>
      <c r="U670" s="148"/>
      <c r="V670" s="148"/>
    </row>
    <row r="671" spans="1:22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404"/>
      <c r="K671" s="404"/>
      <c r="L671" s="432"/>
      <c r="M671" s="404"/>
      <c r="N671" s="404"/>
      <c r="O671" s="395"/>
      <c r="P671" s="395"/>
      <c r="Q671" s="404"/>
      <c r="R671" s="148"/>
      <c r="S671" s="148"/>
      <c r="T671" s="148"/>
      <c r="U671" s="148"/>
      <c r="V671" s="148"/>
    </row>
    <row r="672" spans="1:22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404"/>
      <c r="K672" s="404"/>
      <c r="L672" s="432"/>
      <c r="M672" s="404"/>
      <c r="N672" s="404"/>
      <c r="O672" s="395"/>
      <c r="P672" s="395"/>
      <c r="Q672" s="404"/>
      <c r="R672" s="148"/>
      <c r="S672" s="148"/>
      <c r="T672" s="148"/>
      <c r="U672" s="148"/>
      <c r="V672" s="148"/>
    </row>
    <row r="673" spans="1:22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404"/>
      <c r="K673" s="404"/>
      <c r="L673" s="432"/>
      <c r="M673" s="404"/>
      <c r="N673" s="404"/>
      <c r="O673" s="395"/>
      <c r="P673" s="395"/>
      <c r="Q673" s="404"/>
      <c r="R673" s="148"/>
      <c r="S673" s="148"/>
      <c r="T673" s="148"/>
      <c r="U673" s="148"/>
      <c r="V673" s="148"/>
    </row>
    <row r="674" spans="1:22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404"/>
      <c r="K674" s="404"/>
      <c r="L674" s="432"/>
      <c r="M674" s="404"/>
      <c r="N674" s="404"/>
      <c r="O674" s="395"/>
      <c r="P674" s="395"/>
      <c r="Q674" s="404"/>
      <c r="R674" s="148"/>
      <c r="S674" s="148"/>
      <c r="T674" s="148"/>
      <c r="U674" s="148"/>
      <c r="V674" s="148"/>
    </row>
    <row r="675" spans="1:22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404"/>
      <c r="K675" s="404"/>
      <c r="L675" s="432"/>
      <c r="M675" s="404"/>
      <c r="N675" s="404"/>
      <c r="O675" s="395"/>
      <c r="P675" s="395"/>
      <c r="Q675" s="404"/>
      <c r="R675" s="148"/>
      <c r="S675" s="148"/>
      <c r="T675" s="148"/>
      <c r="U675" s="148"/>
      <c r="V675" s="148"/>
    </row>
    <row r="676" spans="1:22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404"/>
      <c r="K676" s="404"/>
      <c r="L676" s="432"/>
      <c r="M676" s="404"/>
      <c r="N676" s="404"/>
      <c r="O676" s="395"/>
      <c r="P676" s="395"/>
      <c r="Q676" s="404"/>
      <c r="R676" s="148"/>
      <c r="S676" s="148"/>
      <c r="T676" s="148"/>
      <c r="U676" s="148"/>
      <c r="V676" s="148"/>
    </row>
    <row r="677" spans="1:22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404"/>
      <c r="K677" s="404"/>
      <c r="L677" s="432"/>
      <c r="M677" s="404"/>
      <c r="N677" s="404"/>
      <c r="O677" s="395"/>
      <c r="P677" s="395"/>
      <c r="Q677" s="404"/>
      <c r="R677" s="148"/>
      <c r="S677" s="148"/>
      <c r="T677" s="148"/>
      <c r="U677" s="148"/>
      <c r="V677" s="148"/>
    </row>
    <row r="678" spans="1:22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404"/>
      <c r="K678" s="404"/>
      <c r="L678" s="432"/>
      <c r="M678" s="404"/>
      <c r="N678" s="404"/>
      <c r="O678" s="395"/>
      <c r="P678" s="395"/>
      <c r="Q678" s="404"/>
      <c r="R678" s="148"/>
      <c r="S678" s="148"/>
      <c r="T678" s="148"/>
      <c r="U678" s="148"/>
      <c r="V678" s="148"/>
    </row>
    <row r="679" spans="1:22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404"/>
      <c r="K679" s="404"/>
      <c r="L679" s="432"/>
      <c r="M679" s="404"/>
      <c r="N679" s="404"/>
      <c r="O679" s="395"/>
      <c r="P679" s="395"/>
      <c r="Q679" s="404"/>
      <c r="R679" s="148"/>
      <c r="S679" s="148"/>
      <c r="T679" s="148"/>
      <c r="U679" s="148"/>
      <c r="V679" s="148"/>
    </row>
    <row r="680" spans="1:22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404"/>
      <c r="K680" s="404"/>
      <c r="L680" s="432"/>
      <c r="M680" s="404"/>
      <c r="N680" s="404"/>
      <c r="O680" s="395"/>
      <c r="P680" s="395"/>
      <c r="Q680" s="404"/>
      <c r="R680" s="148"/>
      <c r="S680" s="148"/>
      <c r="T680" s="148"/>
      <c r="U680" s="148"/>
      <c r="V680" s="148"/>
    </row>
    <row r="681" spans="1:22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404"/>
      <c r="K681" s="404"/>
      <c r="L681" s="432"/>
      <c r="M681" s="404"/>
      <c r="N681" s="404"/>
      <c r="O681" s="395"/>
      <c r="P681" s="395"/>
      <c r="Q681" s="404"/>
      <c r="R681" s="148"/>
      <c r="S681" s="148"/>
      <c r="T681" s="148"/>
      <c r="U681" s="148"/>
      <c r="V681" s="148"/>
    </row>
    <row r="682" spans="1:22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404"/>
      <c r="K682" s="404"/>
      <c r="L682" s="432"/>
      <c r="M682" s="404"/>
      <c r="N682" s="404"/>
      <c r="O682" s="395"/>
      <c r="P682" s="395"/>
      <c r="Q682" s="404"/>
      <c r="R682" s="148"/>
      <c r="S682" s="148"/>
      <c r="T682" s="148"/>
      <c r="U682" s="148"/>
      <c r="V682" s="148"/>
    </row>
    <row r="683" spans="1:22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404"/>
      <c r="K683" s="404"/>
      <c r="L683" s="432"/>
      <c r="M683" s="404"/>
      <c r="N683" s="404"/>
      <c r="O683" s="395"/>
      <c r="P683" s="395"/>
      <c r="Q683" s="404"/>
      <c r="R683" s="148"/>
      <c r="S683" s="148"/>
      <c r="T683" s="148"/>
      <c r="U683" s="148"/>
      <c r="V683" s="148"/>
    </row>
    <row r="684" spans="1:22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404"/>
      <c r="K684" s="404"/>
      <c r="L684" s="432"/>
      <c r="M684" s="404"/>
      <c r="N684" s="404"/>
      <c r="O684" s="395"/>
      <c r="P684" s="395"/>
      <c r="Q684" s="404"/>
      <c r="R684" s="148"/>
      <c r="S684" s="148"/>
      <c r="T684" s="148"/>
      <c r="U684" s="148"/>
      <c r="V684" s="148"/>
    </row>
    <row r="685" spans="1:22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404"/>
      <c r="K685" s="404"/>
      <c r="L685" s="432"/>
      <c r="M685" s="404"/>
      <c r="N685" s="404"/>
      <c r="O685" s="395"/>
      <c r="P685" s="395"/>
      <c r="Q685" s="404"/>
      <c r="R685" s="148"/>
      <c r="S685" s="148"/>
      <c r="T685" s="148"/>
      <c r="U685" s="148"/>
      <c r="V685" s="148"/>
    </row>
    <row r="686" spans="1:22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404"/>
      <c r="K686" s="404"/>
      <c r="L686" s="432"/>
      <c r="M686" s="404"/>
      <c r="N686" s="404"/>
      <c r="O686" s="395"/>
      <c r="P686" s="395"/>
      <c r="Q686" s="404"/>
      <c r="R686" s="148"/>
      <c r="S686" s="148"/>
      <c r="T686" s="148"/>
      <c r="U686" s="148"/>
      <c r="V686" s="148"/>
    </row>
    <row r="687" spans="1:22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404"/>
      <c r="K687" s="404"/>
      <c r="L687" s="432"/>
      <c r="M687" s="404"/>
      <c r="N687" s="404"/>
      <c r="O687" s="395"/>
      <c r="P687" s="395"/>
      <c r="Q687" s="404"/>
      <c r="R687" s="148"/>
      <c r="S687" s="148"/>
      <c r="T687" s="148"/>
      <c r="U687" s="148"/>
      <c r="V687" s="148"/>
    </row>
    <row r="688" spans="1:22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404"/>
      <c r="K688" s="404"/>
      <c r="L688" s="432"/>
      <c r="M688" s="404"/>
      <c r="N688" s="404"/>
      <c r="O688" s="395"/>
      <c r="P688" s="395"/>
      <c r="Q688" s="404"/>
      <c r="R688" s="148"/>
      <c r="S688" s="148"/>
      <c r="T688" s="148"/>
      <c r="U688" s="148"/>
      <c r="V688" s="148"/>
    </row>
    <row r="689" spans="1:22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404"/>
      <c r="K689" s="404"/>
      <c r="L689" s="432"/>
      <c r="M689" s="404"/>
      <c r="N689" s="404"/>
      <c r="O689" s="395"/>
      <c r="P689" s="395"/>
      <c r="Q689" s="404"/>
      <c r="R689" s="148"/>
      <c r="S689" s="148"/>
      <c r="T689" s="148"/>
      <c r="U689" s="148"/>
      <c r="V689" s="148"/>
    </row>
    <row r="690" spans="1:22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404"/>
      <c r="K690" s="404"/>
      <c r="L690" s="432"/>
      <c r="M690" s="404"/>
      <c r="N690" s="404"/>
      <c r="O690" s="395"/>
      <c r="P690" s="395"/>
      <c r="Q690" s="404"/>
      <c r="R690" s="148"/>
      <c r="S690" s="148"/>
      <c r="T690" s="148"/>
      <c r="U690" s="148"/>
      <c r="V690" s="148"/>
    </row>
    <row r="691" spans="1:22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404"/>
      <c r="K691" s="404"/>
      <c r="L691" s="432"/>
      <c r="M691" s="404"/>
      <c r="N691" s="404"/>
      <c r="O691" s="395"/>
      <c r="P691" s="395"/>
      <c r="Q691" s="404"/>
      <c r="R691" s="148"/>
      <c r="S691" s="148"/>
      <c r="T691" s="148"/>
      <c r="U691" s="148"/>
      <c r="V691" s="148"/>
    </row>
    <row r="692" spans="1:22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404"/>
      <c r="K692" s="404"/>
      <c r="L692" s="432"/>
      <c r="M692" s="404"/>
      <c r="N692" s="404"/>
      <c r="O692" s="395"/>
      <c r="P692" s="395"/>
      <c r="Q692" s="404"/>
      <c r="R692" s="148"/>
      <c r="S692" s="148"/>
      <c r="T692" s="148"/>
      <c r="U692" s="148"/>
      <c r="V692" s="148"/>
    </row>
    <row r="693" spans="1:22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404"/>
      <c r="K693" s="404"/>
      <c r="L693" s="432"/>
      <c r="M693" s="404"/>
      <c r="N693" s="404"/>
      <c r="O693" s="395"/>
      <c r="P693" s="395"/>
      <c r="Q693" s="404"/>
      <c r="R693" s="148"/>
      <c r="S693" s="148"/>
      <c r="T693" s="148"/>
      <c r="U693" s="148"/>
      <c r="V693" s="148"/>
    </row>
    <row r="694" spans="1:22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404"/>
      <c r="K694" s="404"/>
      <c r="L694" s="432"/>
      <c r="M694" s="404"/>
      <c r="N694" s="404"/>
      <c r="O694" s="395"/>
      <c r="P694" s="395"/>
      <c r="Q694" s="404"/>
      <c r="R694" s="148"/>
      <c r="S694" s="148"/>
      <c r="T694" s="148"/>
      <c r="U694" s="148"/>
      <c r="V694" s="148"/>
    </row>
    <row r="695" spans="1:22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404"/>
      <c r="K695" s="404"/>
      <c r="L695" s="432"/>
      <c r="M695" s="404"/>
      <c r="N695" s="404"/>
      <c r="O695" s="395"/>
      <c r="P695" s="395"/>
      <c r="Q695" s="404"/>
      <c r="R695" s="148"/>
      <c r="S695" s="148"/>
      <c r="T695" s="148"/>
      <c r="U695" s="148"/>
      <c r="V695" s="148"/>
    </row>
    <row r="696" spans="1:22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404"/>
      <c r="K696" s="404"/>
      <c r="L696" s="432"/>
      <c r="M696" s="404"/>
      <c r="N696" s="404"/>
      <c r="O696" s="395"/>
      <c r="P696" s="395"/>
      <c r="Q696" s="404"/>
      <c r="R696" s="148"/>
      <c r="S696" s="148"/>
      <c r="T696" s="148"/>
      <c r="U696" s="148"/>
      <c r="V696" s="148"/>
    </row>
    <row r="697" spans="1:22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404"/>
      <c r="K697" s="404"/>
      <c r="L697" s="432"/>
      <c r="M697" s="404"/>
      <c r="N697" s="404"/>
      <c r="O697" s="395"/>
      <c r="P697" s="395"/>
      <c r="Q697" s="404"/>
      <c r="R697" s="148"/>
      <c r="S697" s="148"/>
      <c r="T697" s="148"/>
      <c r="U697" s="148"/>
      <c r="V697" s="148"/>
    </row>
    <row r="698" spans="1:22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404"/>
      <c r="K698" s="404"/>
      <c r="L698" s="432"/>
      <c r="M698" s="404"/>
      <c r="N698" s="404"/>
      <c r="O698" s="395"/>
      <c r="P698" s="395"/>
      <c r="Q698" s="404"/>
      <c r="R698" s="148"/>
      <c r="S698" s="148"/>
      <c r="T698" s="148"/>
      <c r="U698" s="148"/>
      <c r="V698" s="148"/>
    </row>
    <row r="699" spans="1:22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404"/>
      <c r="K699" s="404"/>
      <c r="L699" s="432"/>
      <c r="M699" s="404"/>
      <c r="N699" s="404"/>
      <c r="O699" s="395"/>
      <c r="P699" s="395"/>
      <c r="Q699" s="404"/>
      <c r="R699" s="148"/>
      <c r="S699" s="148"/>
      <c r="T699" s="148"/>
      <c r="U699" s="148"/>
      <c r="V699" s="148"/>
    </row>
    <row r="700" spans="1:22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404"/>
      <c r="K700" s="404"/>
      <c r="L700" s="432"/>
      <c r="M700" s="404"/>
      <c r="N700" s="404"/>
      <c r="O700" s="395"/>
      <c r="P700" s="395"/>
      <c r="Q700" s="404"/>
      <c r="R700" s="148"/>
      <c r="S700" s="148"/>
      <c r="T700" s="148"/>
      <c r="U700" s="148"/>
      <c r="V700" s="148"/>
    </row>
    <row r="701" spans="1:22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404"/>
      <c r="K701" s="404"/>
      <c r="L701" s="432"/>
      <c r="M701" s="404"/>
      <c r="N701" s="404"/>
      <c r="O701" s="395"/>
      <c r="P701" s="395"/>
      <c r="Q701" s="404"/>
      <c r="R701" s="148"/>
      <c r="S701" s="148"/>
      <c r="T701" s="148"/>
      <c r="U701" s="148"/>
      <c r="V701" s="148"/>
    </row>
    <row r="702" spans="1:22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404"/>
      <c r="K702" s="404"/>
      <c r="L702" s="432"/>
      <c r="M702" s="404"/>
      <c r="N702" s="404"/>
      <c r="O702" s="395"/>
      <c r="P702" s="395"/>
      <c r="Q702" s="404"/>
      <c r="R702" s="148"/>
      <c r="S702" s="148"/>
      <c r="T702" s="148"/>
      <c r="U702" s="148"/>
      <c r="V702" s="148"/>
    </row>
    <row r="703" spans="1:22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404"/>
      <c r="K703" s="404"/>
      <c r="L703" s="432"/>
      <c r="M703" s="404"/>
      <c r="N703" s="404"/>
      <c r="O703" s="395"/>
      <c r="P703" s="395"/>
      <c r="Q703" s="404"/>
      <c r="R703" s="148"/>
      <c r="S703" s="148"/>
      <c r="T703" s="148"/>
      <c r="U703" s="148"/>
      <c r="V703" s="148"/>
    </row>
    <row r="704" spans="1:22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404"/>
      <c r="K704" s="404"/>
      <c r="L704" s="432"/>
      <c r="M704" s="404"/>
      <c r="N704" s="404"/>
      <c r="O704" s="395"/>
      <c r="P704" s="395"/>
      <c r="Q704" s="404"/>
      <c r="R704" s="148"/>
      <c r="S704" s="148"/>
      <c r="T704" s="148"/>
      <c r="U704" s="148"/>
      <c r="V704" s="148"/>
    </row>
    <row r="705" spans="1:22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404"/>
      <c r="K705" s="404"/>
      <c r="L705" s="432"/>
      <c r="M705" s="404"/>
      <c r="N705" s="404"/>
      <c r="O705" s="395"/>
      <c r="P705" s="395"/>
      <c r="Q705" s="404"/>
      <c r="R705" s="148"/>
      <c r="S705" s="148"/>
      <c r="T705" s="148"/>
      <c r="U705" s="148"/>
      <c r="V705" s="148"/>
    </row>
    <row r="706" spans="1:22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404"/>
      <c r="K706" s="404"/>
      <c r="L706" s="432"/>
      <c r="M706" s="404"/>
      <c r="N706" s="404"/>
      <c r="O706" s="395"/>
      <c r="P706" s="395"/>
      <c r="Q706" s="404"/>
      <c r="R706" s="148"/>
      <c r="S706" s="148"/>
      <c r="T706" s="148"/>
      <c r="U706" s="148"/>
      <c r="V706" s="148"/>
    </row>
    <row r="707" spans="1:22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404"/>
      <c r="K707" s="404"/>
      <c r="L707" s="432"/>
      <c r="M707" s="404"/>
      <c r="N707" s="404"/>
      <c r="O707" s="395"/>
      <c r="P707" s="395"/>
      <c r="Q707" s="404"/>
      <c r="R707" s="148"/>
      <c r="S707" s="148"/>
      <c r="T707" s="148"/>
      <c r="U707" s="148"/>
      <c r="V707" s="148"/>
    </row>
    <row r="708" spans="1:22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404"/>
      <c r="K708" s="404"/>
      <c r="L708" s="432"/>
      <c r="M708" s="404"/>
      <c r="N708" s="404"/>
      <c r="O708" s="395"/>
      <c r="P708" s="395"/>
      <c r="Q708" s="404"/>
      <c r="R708" s="148"/>
      <c r="S708" s="148"/>
      <c r="T708" s="148"/>
      <c r="U708" s="148"/>
      <c r="V708" s="148"/>
    </row>
    <row r="709" spans="1:22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404"/>
      <c r="K709" s="404"/>
      <c r="L709" s="432"/>
      <c r="M709" s="404"/>
      <c r="N709" s="404"/>
      <c r="O709" s="395"/>
      <c r="P709" s="395"/>
      <c r="Q709" s="404"/>
      <c r="R709" s="148"/>
      <c r="S709" s="148"/>
      <c r="T709" s="148"/>
      <c r="U709" s="148"/>
      <c r="V709" s="148"/>
    </row>
    <row r="710" spans="1:22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404"/>
      <c r="K710" s="404"/>
      <c r="L710" s="432"/>
      <c r="M710" s="404"/>
      <c r="N710" s="404"/>
      <c r="O710" s="395"/>
      <c r="P710" s="395"/>
      <c r="Q710" s="404"/>
      <c r="R710" s="148"/>
      <c r="S710" s="148"/>
      <c r="T710" s="148"/>
      <c r="U710" s="148"/>
      <c r="V710" s="148"/>
    </row>
    <row r="711" spans="1:22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404"/>
      <c r="K711" s="404"/>
      <c r="L711" s="432"/>
      <c r="M711" s="404"/>
      <c r="N711" s="404"/>
      <c r="O711" s="395"/>
      <c r="P711" s="395"/>
      <c r="Q711" s="404"/>
      <c r="R711" s="148"/>
      <c r="S711" s="148"/>
      <c r="T711" s="148"/>
      <c r="U711" s="148"/>
      <c r="V711" s="148"/>
    </row>
    <row r="712" spans="1:22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404"/>
      <c r="K712" s="404"/>
      <c r="L712" s="432"/>
      <c r="M712" s="404"/>
      <c r="N712" s="404"/>
      <c r="O712" s="395"/>
      <c r="P712" s="395"/>
      <c r="Q712" s="404"/>
      <c r="R712" s="148"/>
      <c r="S712" s="148"/>
      <c r="T712" s="148"/>
      <c r="U712" s="148"/>
      <c r="V712" s="148"/>
    </row>
    <row r="713" spans="1:22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404"/>
      <c r="K713" s="404"/>
      <c r="L713" s="432"/>
      <c r="M713" s="404"/>
      <c r="N713" s="404"/>
      <c r="O713" s="395"/>
      <c r="P713" s="395"/>
      <c r="Q713" s="404"/>
      <c r="R713" s="148"/>
      <c r="S713" s="148"/>
      <c r="T713" s="148"/>
      <c r="U713" s="148"/>
      <c r="V713" s="148"/>
    </row>
    <row r="714" spans="1:22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404"/>
      <c r="K714" s="404"/>
      <c r="L714" s="432"/>
      <c r="M714" s="404"/>
      <c r="N714" s="404"/>
      <c r="O714" s="395"/>
      <c r="P714" s="395"/>
      <c r="Q714" s="404"/>
      <c r="R714" s="148"/>
      <c r="S714" s="148"/>
      <c r="T714" s="148"/>
      <c r="U714" s="148"/>
      <c r="V714" s="148"/>
    </row>
    <row r="715" spans="1:22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404"/>
      <c r="K715" s="404"/>
      <c r="L715" s="432"/>
      <c r="M715" s="404"/>
      <c r="N715" s="404"/>
      <c r="O715" s="395"/>
      <c r="P715" s="395"/>
      <c r="Q715" s="404"/>
      <c r="R715" s="148"/>
      <c r="S715" s="148"/>
      <c r="T715" s="148"/>
      <c r="U715" s="148"/>
      <c r="V715" s="148"/>
    </row>
    <row r="716" spans="1:22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404"/>
      <c r="K716" s="404"/>
      <c r="L716" s="432"/>
      <c r="M716" s="404"/>
      <c r="N716" s="404"/>
      <c r="O716" s="395"/>
      <c r="P716" s="395"/>
      <c r="Q716" s="404"/>
      <c r="R716" s="148"/>
      <c r="S716" s="148"/>
      <c r="T716" s="148"/>
      <c r="U716" s="148"/>
      <c r="V716" s="148"/>
    </row>
    <row r="717" spans="1:22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404"/>
      <c r="K717" s="404"/>
      <c r="L717" s="432"/>
      <c r="M717" s="404"/>
      <c r="N717" s="404"/>
      <c r="O717" s="395"/>
      <c r="P717" s="395"/>
      <c r="Q717" s="404"/>
      <c r="R717" s="148"/>
      <c r="S717" s="148"/>
      <c r="T717" s="148"/>
      <c r="U717" s="148"/>
      <c r="V717" s="148"/>
    </row>
    <row r="718" spans="1:22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404"/>
      <c r="K718" s="404"/>
      <c r="L718" s="432"/>
      <c r="M718" s="404"/>
      <c r="N718" s="404"/>
      <c r="O718" s="395"/>
      <c r="P718" s="395"/>
      <c r="Q718" s="404"/>
      <c r="R718" s="148"/>
      <c r="S718" s="148"/>
      <c r="T718" s="148"/>
      <c r="U718" s="148"/>
      <c r="V718" s="148"/>
    </row>
    <row r="719" spans="1:22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404"/>
      <c r="K719" s="404"/>
      <c r="L719" s="432"/>
      <c r="M719" s="404"/>
      <c r="N719" s="404"/>
      <c r="O719" s="395"/>
      <c r="P719" s="395"/>
      <c r="Q719" s="404"/>
      <c r="R719" s="148"/>
      <c r="S719" s="148"/>
      <c r="T719" s="148"/>
      <c r="U719" s="148"/>
      <c r="V719" s="148"/>
    </row>
    <row r="720" spans="1:22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404"/>
      <c r="K720" s="404"/>
      <c r="L720" s="432"/>
      <c r="M720" s="404"/>
      <c r="N720" s="404"/>
      <c r="O720" s="395"/>
      <c r="P720" s="395"/>
      <c r="Q720" s="404"/>
      <c r="R720" s="148"/>
      <c r="S720" s="148"/>
      <c r="T720" s="148"/>
      <c r="U720" s="148"/>
      <c r="V720" s="148"/>
    </row>
    <row r="721" spans="1:22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404"/>
      <c r="K721" s="404"/>
      <c r="L721" s="432"/>
      <c r="M721" s="404"/>
      <c r="N721" s="404"/>
      <c r="O721" s="395"/>
      <c r="P721" s="395"/>
      <c r="Q721" s="404"/>
      <c r="R721" s="148"/>
      <c r="S721" s="148"/>
      <c r="T721" s="148"/>
      <c r="U721" s="148"/>
      <c r="V721" s="148"/>
    </row>
    <row r="722" spans="1:22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404"/>
      <c r="K722" s="404"/>
      <c r="L722" s="432"/>
      <c r="M722" s="404"/>
      <c r="N722" s="404"/>
      <c r="O722" s="395"/>
      <c r="P722" s="395"/>
      <c r="Q722" s="404"/>
      <c r="R722" s="148"/>
      <c r="S722" s="148"/>
      <c r="T722" s="148"/>
      <c r="U722" s="148"/>
      <c r="V722" s="148"/>
    </row>
    <row r="723" spans="1:22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404"/>
      <c r="K723" s="404"/>
      <c r="L723" s="432"/>
      <c r="M723" s="404"/>
      <c r="N723" s="404"/>
      <c r="O723" s="395"/>
      <c r="P723" s="395"/>
      <c r="Q723" s="404"/>
      <c r="R723" s="148"/>
      <c r="S723" s="148"/>
      <c r="T723" s="148"/>
      <c r="U723" s="148"/>
      <c r="V723" s="148"/>
    </row>
    <row r="724" spans="1:22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404"/>
      <c r="K724" s="404"/>
      <c r="L724" s="432"/>
      <c r="M724" s="404"/>
      <c r="N724" s="404"/>
      <c r="O724" s="395"/>
      <c r="P724" s="395"/>
      <c r="Q724" s="404"/>
      <c r="R724" s="148"/>
      <c r="S724" s="148"/>
      <c r="T724" s="148"/>
      <c r="U724" s="148"/>
      <c r="V724" s="148"/>
    </row>
    <row r="725" spans="1:22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404"/>
      <c r="K725" s="404"/>
      <c r="L725" s="432"/>
      <c r="M725" s="404"/>
      <c r="N725" s="404"/>
      <c r="O725" s="395"/>
      <c r="P725" s="395"/>
      <c r="Q725" s="404"/>
      <c r="R725" s="148"/>
      <c r="S725" s="148"/>
      <c r="T725" s="148"/>
      <c r="U725" s="148"/>
      <c r="V725" s="148"/>
    </row>
    <row r="726" spans="1:22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404"/>
      <c r="K726" s="404"/>
      <c r="L726" s="432"/>
      <c r="M726" s="404"/>
      <c r="N726" s="404"/>
      <c r="O726" s="395"/>
      <c r="P726" s="395"/>
      <c r="Q726" s="404"/>
      <c r="R726" s="148"/>
      <c r="S726" s="148"/>
      <c r="T726" s="148"/>
      <c r="U726" s="148"/>
      <c r="V726" s="148"/>
    </row>
    <row r="727" spans="1:22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404"/>
      <c r="K727" s="404"/>
      <c r="L727" s="432"/>
      <c r="M727" s="404"/>
      <c r="N727" s="404"/>
      <c r="O727" s="395"/>
      <c r="P727" s="395"/>
      <c r="Q727" s="404"/>
      <c r="R727" s="148"/>
      <c r="S727" s="148"/>
      <c r="T727" s="148"/>
      <c r="U727" s="148"/>
      <c r="V727" s="148"/>
    </row>
    <row r="728" spans="1:22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404"/>
      <c r="K728" s="404"/>
      <c r="L728" s="432"/>
      <c r="M728" s="404"/>
      <c r="N728" s="404"/>
      <c r="O728" s="395"/>
      <c r="P728" s="395"/>
      <c r="Q728" s="404"/>
      <c r="R728" s="148"/>
      <c r="S728" s="148"/>
      <c r="T728" s="148"/>
      <c r="U728" s="148"/>
      <c r="V728" s="148"/>
    </row>
    <row r="729" spans="1:22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404"/>
      <c r="K729" s="404"/>
      <c r="L729" s="432"/>
      <c r="M729" s="404"/>
      <c r="N729" s="404"/>
      <c r="O729" s="395"/>
      <c r="P729" s="395"/>
      <c r="Q729" s="404"/>
      <c r="R729" s="148"/>
      <c r="S729" s="148"/>
      <c r="T729" s="148"/>
      <c r="U729" s="148"/>
      <c r="V729" s="148"/>
    </row>
    <row r="730" spans="1:22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404"/>
      <c r="K730" s="404"/>
      <c r="L730" s="432"/>
      <c r="M730" s="404"/>
      <c r="N730" s="404"/>
      <c r="O730" s="395"/>
      <c r="P730" s="395"/>
      <c r="Q730" s="404"/>
      <c r="R730" s="148"/>
      <c r="S730" s="148"/>
      <c r="T730" s="148"/>
      <c r="U730" s="148"/>
      <c r="V730" s="148"/>
    </row>
    <row r="731" spans="1:22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404"/>
      <c r="K731" s="404"/>
      <c r="L731" s="432"/>
      <c r="M731" s="404"/>
      <c r="N731" s="404"/>
      <c r="O731" s="395"/>
      <c r="P731" s="395"/>
      <c r="Q731" s="404"/>
      <c r="R731" s="148"/>
      <c r="S731" s="148"/>
      <c r="T731" s="148"/>
      <c r="U731" s="148"/>
      <c r="V731" s="148"/>
    </row>
    <row r="732" spans="1:22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404"/>
      <c r="K732" s="404"/>
      <c r="L732" s="432"/>
      <c r="M732" s="404"/>
      <c r="N732" s="404"/>
      <c r="O732" s="395"/>
      <c r="P732" s="395"/>
      <c r="Q732" s="404"/>
      <c r="R732" s="148"/>
      <c r="S732" s="148"/>
      <c r="T732" s="148"/>
      <c r="U732" s="148"/>
      <c r="V732" s="148"/>
    </row>
    <row r="733" spans="1:22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404"/>
      <c r="K733" s="404"/>
      <c r="L733" s="432"/>
      <c r="M733" s="404"/>
      <c r="N733" s="404"/>
      <c r="O733" s="395"/>
      <c r="P733" s="395"/>
      <c r="Q733" s="404"/>
      <c r="R733" s="148"/>
      <c r="S733" s="148"/>
      <c r="T733" s="148"/>
      <c r="U733" s="148"/>
      <c r="V733" s="148"/>
    </row>
    <row r="734" spans="1:22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404"/>
      <c r="K734" s="404"/>
      <c r="L734" s="432"/>
      <c r="M734" s="404"/>
      <c r="N734" s="404"/>
      <c r="O734" s="395"/>
      <c r="P734" s="395"/>
      <c r="Q734" s="404"/>
      <c r="R734" s="148"/>
      <c r="S734" s="148"/>
      <c r="T734" s="148"/>
      <c r="U734" s="148"/>
      <c r="V734" s="148"/>
    </row>
    <row r="735" spans="1:22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404"/>
      <c r="K735" s="404"/>
      <c r="L735" s="432"/>
      <c r="M735" s="404"/>
      <c r="N735" s="404"/>
      <c r="O735" s="395"/>
      <c r="P735" s="395"/>
      <c r="Q735" s="404"/>
      <c r="R735" s="148"/>
      <c r="S735" s="148"/>
      <c r="T735" s="148"/>
      <c r="U735" s="148"/>
      <c r="V735" s="148"/>
    </row>
    <row r="736" spans="1:22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404"/>
      <c r="K736" s="404"/>
      <c r="L736" s="432"/>
      <c r="M736" s="404"/>
      <c r="N736" s="404"/>
      <c r="O736" s="395"/>
      <c r="P736" s="395"/>
      <c r="Q736" s="404"/>
      <c r="R736" s="148"/>
      <c r="S736" s="148"/>
      <c r="T736" s="148"/>
      <c r="U736" s="148"/>
      <c r="V736" s="148"/>
    </row>
    <row r="737" spans="1:22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404"/>
      <c r="K737" s="404"/>
      <c r="L737" s="432"/>
      <c r="M737" s="404"/>
      <c r="N737" s="404"/>
      <c r="O737" s="395"/>
      <c r="P737" s="395"/>
      <c r="Q737" s="404"/>
      <c r="R737" s="148"/>
      <c r="S737" s="148"/>
      <c r="T737" s="148"/>
      <c r="U737" s="148"/>
      <c r="V737" s="148"/>
    </row>
    <row r="738" spans="1:22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404"/>
      <c r="K738" s="404"/>
      <c r="L738" s="432"/>
      <c r="M738" s="404"/>
      <c r="N738" s="404"/>
      <c r="O738" s="395"/>
      <c r="P738" s="395"/>
      <c r="Q738" s="404"/>
      <c r="R738" s="148"/>
      <c r="S738" s="148"/>
      <c r="T738" s="148"/>
      <c r="U738" s="148"/>
      <c r="V738" s="148"/>
    </row>
    <row r="739" spans="1:22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404"/>
      <c r="K739" s="404"/>
      <c r="L739" s="432"/>
      <c r="M739" s="404"/>
      <c r="N739" s="404"/>
      <c r="O739" s="395"/>
      <c r="P739" s="395"/>
      <c r="Q739" s="404"/>
      <c r="R739" s="148"/>
      <c r="S739" s="148"/>
      <c r="T739" s="148"/>
      <c r="U739" s="148"/>
      <c r="V739" s="148"/>
    </row>
    <row r="740" spans="1:22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404"/>
      <c r="K740" s="404"/>
      <c r="L740" s="432"/>
      <c r="M740" s="404"/>
      <c r="N740" s="404"/>
      <c r="O740" s="395"/>
      <c r="P740" s="395"/>
      <c r="Q740" s="404"/>
      <c r="R740" s="148"/>
      <c r="S740" s="148"/>
      <c r="T740" s="148"/>
      <c r="U740" s="148"/>
      <c r="V740" s="148"/>
    </row>
    <row r="741" spans="1:22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404"/>
      <c r="K741" s="404"/>
      <c r="L741" s="432"/>
      <c r="M741" s="404"/>
      <c r="N741" s="404"/>
      <c r="O741" s="395"/>
      <c r="P741" s="395"/>
      <c r="Q741" s="404"/>
      <c r="R741" s="148"/>
      <c r="S741" s="148"/>
      <c r="T741" s="148"/>
      <c r="U741" s="148"/>
      <c r="V741" s="148"/>
    </row>
    <row r="742" spans="1:22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404"/>
      <c r="K742" s="404"/>
      <c r="L742" s="432"/>
      <c r="M742" s="404"/>
      <c r="N742" s="404"/>
      <c r="O742" s="395"/>
      <c r="P742" s="395"/>
      <c r="Q742" s="404"/>
      <c r="R742" s="148"/>
      <c r="S742" s="148"/>
      <c r="T742" s="148"/>
      <c r="U742" s="148"/>
      <c r="V742" s="148"/>
    </row>
    <row r="743" spans="1:22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404"/>
      <c r="K743" s="404"/>
      <c r="L743" s="432"/>
      <c r="M743" s="404"/>
      <c r="N743" s="404"/>
      <c r="O743" s="395"/>
      <c r="P743" s="395"/>
      <c r="Q743" s="404"/>
      <c r="R743" s="148"/>
      <c r="S743" s="148"/>
      <c r="T743" s="148"/>
      <c r="U743" s="148"/>
      <c r="V743" s="148"/>
    </row>
    <row r="744" spans="1:22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404"/>
      <c r="K744" s="404"/>
      <c r="L744" s="432"/>
      <c r="M744" s="404"/>
      <c r="N744" s="404"/>
      <c r="O744" s="395"/>
      <c r="P744" s="395"/>
      <c r="Q744" s="404"/>
      <c r="R744" s="148"/>
      <c r="S744" s="148"/>
      <c r="T744" s="148"/>
      <c r="U744" s="148"/>
      <c r="V744" s="148"/>
    </row>
    <row r="745" spans="1:22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404"/>
      <c r="K745" s="404"/>
      <c r="L745" s="432"/>
      <c r="M745" s="404"/>
      <c r="N745" s="404"/>
      <c r="O745" s="395"/>
      <c r="P745" s="395"/>
      <c r="Q745" s="404"/>
      <c r="R745" s="148"/>
      <c r="S745" s="148"/>
      <c r="T745" s="148"/>
      <c r="U745" s="148"/>
      <c r="V745" s="148"/>
    </row>
    <row r="746" spans="1:22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404"/>
      <c r="K746" s="404"/>
      <c r="L746" s="432"/>
      <c r="M746" s="404"/>
      <c r="N746" s="404"/>
      <c r="O746" s="395"/>
      <c r="P746" s="395"/>
      <c r="Q746" s="404"/>
      <c r="R746" s="148"/>
      <c r="S746" s="148"/>
      <c r="T746" s="148"/>
      <c r="U746" s="148"/>
      <c r="V746" s="148"/>
    </row>
    <row r="747" spans="1:22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404"/>
      <c r="K747" s="404"/>
      <c r="L747" s="432"/>
      <c r="M747" s="404"/>
      <c r="N747" s="404"/>
      <c r="O747" s="395"/>
      <c r="P747" s="395"/>
      <c r="Q747" s="404"/>
      <c r="R747" s="148"/>
      <c r="S747" s="148"/>
      <c r="T747" s="148"/>
      <c r="U747" s="148"/>
      <c r="V747" s="148"/>
    </row>
    <row r="748" spans="1:22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404"/>
      <c r="K748" s="404"/>
      <c r="L748" s="432"/>
      <c r="M748" s="404"/>
      <c r="N748" s="404"/>
      <c r="O748" s="395"/>
      <c r="P748" s="395"/>
      <c r="Q748" s="404"/>
      <c r="R748" s="148"/>
      <c r="S748" s="148"/>
      <c r="T748" s="148"/>
      <c r="U748" s="148"/>
      <c r="V748" s="148"/>
    </row>
    <row r="749" spans="1:22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404"/>
      <c r="K749" s="404"/>
      <c r="L749" s="432"/>
      <c r="M749" s="404"/>
      <c r="N749" s="404"/>
      <c r="O749" s="395"/>
      <c r="P749" s="395"/>
      <c r="Q749" s="404"/>
      <c r="R749" s="148"/>
      <c r="S749" s="148"/>
      <c r="T749" s="148"/>
      <c r="U749" s="148"/>
      <c r="V749" s="148"/>
    </row>
    <row r="750" spans="1:22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404"/>
      <c r="K750" s="404"/>
      <c r="L750" s="432"/>
      <c r="M750" s="404"/>
      <c r="N750" s="404"/>
      <c r="O750" s="395"/>
      <c r="P750" s="395"/>
      <c r="Q750" s="404"/>
      <c r="R750" s="148"/>
      <c r="S750" s="148"/>
      <c r="T750" s="148"/>
      <c r="U750" s="148"/>
      <c r="V750" s="148"/>
    </row>
    <row r="751" spans="1:22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404"/>
      <c r="K751" s="404"/>
      <c r="L751" s="432"/>
      <c r="M751" s="404"/>
      <c r="N751" s="404"/>
      <c r="O751" s="395"/>
      <c r="P751" s="395"/>
      <c r="Q751" s="404"/>
      <c r="R751" s="148"/>
      <c r="S751" s="148"/>
      <c r="T751" s="148"/>
      <c r="U751" s="148"/>
      <c r="V751" s="148"/>
    </row>
    <row r="752" spans="1:22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404"/>
      <c r="K752" s="404"/>
      <c r="L752" s="432"/>
      <c r="M752" s="404"/>
      <c r="N752" s="404"/>
      <c r="O752" s="395"/>
      <c r="P752" s="395"/>
      <c r="Q752" s="404"/>
      <c r="R752" s="148"/>
      <c r="S752" s="148"/>
      <c r="T752" s="148"/>
      <c r="U752" s="148"/>
      <c r="V752" s="148"/>
    </row>
    <row r="753" spans="1:22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404"/>
      <c r="K753" s="404"/>
      <c r="L753" s="432"/>
      <c r="M753" s="404"/>
      <c r="N753" s="404"/>
      <c r="O753" s="395"/>
      <c r="P753" s="395"/>
      <c r="Q753" s="404"/>
      <c r="R753" s="148"/>
      <c r="S753" s="148"/>
      <c r="T753" s="148"/>
      <c r="U753" s="148"/>
      <c r="V753" s="148"/>
    </row>
    <row r="754" spans="1:22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404"/>
      <c r="K754" s="404"/>
      <c r="L754" s="432"/>
      <c r="M754" s="404"/>
      <c r="N754" s="404"/>
      <c r="O754" s="395"/>
      <c r="P754" s="395"/>
      <c r="Q754" s="404"/>
      <c r="R754" s="148"/>
      <c r="S754" s="148"/>
      <c r="T754" s="148"/>
      <c r="U754" s="148"/>
      <c r="V754" s="148"/>
    </row>
    <row r="755" spans="1:22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404"/>
      <c r="K755" s="404"/>
      <c r="L755" s="432"/>
      <c r="M755" s="404"/>
      <c r="N755" s="404"/>
      <c r="O755" s="395"/>
      <c r="P755" s="395"/>
      <c r="Q755" s="404"/>
      <c r="R755" s="148"/>
      <c r="S755" s="148"/>
      <c r="T755" s="148"/>
      <c r="U755" s="148"/>
      <c r="V755" s="148"/>
    </row>
    <row r="756" spans="1:22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404"/>
      <c r="K756" s="404"/>
      <c r="L756" s="432"/>
      <c r="M756" s="404"/>
      <c r="N756" s="404"/>
      <c r="O756" s="395"/>
      <c r="P756" s="395"/>
      <c r="Q756" s="404"/>
      <c r="R756" s="148"/>
      <c r="S756" s="148"/>
      <c r="T756" s="148"/>
      <c r="U756" s="148"/>
      <c r="V756" s="148"/>
    </row>
    <row r="757" spans="1:22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404"/>
      <c r="K757" s="404"/>
      <c r="L757" s="432"/>
      <c r="M757" s="404"/>
      <c r="N757" s="404"/>
      <c r="O757" s="395"/>
      <c r="P757" s="395"/>
      <c r="Q757" s="404"/>
      <c r="R757" s="148"/>
      <c r="S757" s="148"/>
      <c r="T757" s="148"/>
      <c r="U757" s="148"/>
      <c r="V757" s="148"/>
    </row>
    <row r="758" spans="1:22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404"/>
      <c r="K758" s="404"/>
      <c r="L758" s="432"/>
      <c r="M758" s="404"/>
      <c r="N758" s="404"/>
      <c r="O758" s="395"/>
      <c r="P758" s="395"/>
      <c r="Q758" s="404"/>
      <c r="R758" s="148"/>
      <c r="S758" s="148"/>
      <c r="T758" s="148"/>
      <c r="U758" s="148"/>
      <c r="V758" s="148"/>
    </row>
    <row r="759" spans="1:22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404"/>
      <c r="K759" s="404"/>
      <c r="L759" s="432"/>
      <c r="M759" s="404"/>
      <c r="N759" s="404"/>
      <c r="O759" s="395"/>
      <c r="P759" s="395"/>
      <c r="Q759" s="404"/>
      <c r="R759" s="148"/>
      <c r="S759" s="148"/>
      <c r="T759" s="148"/>
      <c r="U759" s="148"/>
      <c r="V759" s="148"/>
    </row>
    <row r="760" spans="1:22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404"/>
      <c r="K760" s="404"/>
      <c r="L760" s="432"/>
      <c r="M760" s="404"/>
      <c r="N760" s="404"/>
      <c r="O760" s="395"/>
      <c r="P760" s="395"/>
      <c r="Q760" s="404"/>
      <c r="R760" s="148"/>
      <c r="S760" s="148"/>
      <c r="T760" s="148"/>
      <c r="U760" s="148"/>
      <c r="V760" s="148"/>
    </row>
    <row r="761" spans="1:22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404"/>
      <c r="K761" s="404"/>
      <c r="L761" s="432"/>
      <c r="M761" s="404"/>
      <c r="N761" s="404"/>
      <c r="O761" s="395"/>
      <c r="P761" s="395"/>
      <c r="Q761" s="404"/>
      <c r="R761" s="148"/>
      <c r="S761" s="148"/>
      <c r="T761" s="148"/>
      <c r="U761" s="148"/>
      <c r="V761" s="148"/>
    </row>
    <row r="762" spans="1:22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404"/>
      <c r="K762" s="404"/>
      <c r="L762" s="432"/>
      <c r="M762" s="404"/>
      <c r="N762" s="404"/>
      <c r="O762" s="395"/>
      <c r="P762" s="395"/>
      <c r="Q762" s="404"/>
      <c r="R762" s="148"/>
      <c r="S762" s="148"/>
      <c r="T762" s="148"/>
      <c r="U762" s="148"/>
      <c r="V762" s="148"/>
    </row>
    <row r="763" spans="1:22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404"/>
      <c r="K763" s="404"/>
      <c r="L763" s="432"/>
      <c r="M763" s="404"/>
      <c r="N763" s="404"/>
      <c r="O763" s="395"/>
      <c r="P763" s="395"/>
      <c r="Q763" s="404"/>
      <c r="R763" s="148"/>
      <c r="S763" s="148"/>
      <c r="T763" s="148"/>
      <c r="U763" s="148"/>
      <c r="V763" s="148"/>
    </row>
    <row r="764" spans="1:22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404"/>
      <c r="K764" s="404"/>
      <c r="L764" s="432"/>
      <c r="M764" s="404"/>
      <c r="N764" s="404"/>
      <c r="O764" s="395"/>
      <c r="P764" s="395"/>
      <c r="Q764" s="404"/>
      <c r="R764" s="148"/>
      <c r="S764" s="148"/>
      <c r="T764" s="148"/>
      <c r="U764" s="148"/>
      <c r="V764" s="148"/>
    </row>
    <row r="765" spans="1:22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404"/>
      <c r="K765" s="404"/>
      <c r="L765" s="432"/>
      <c r="M765" s="404"/>
      <c r="N765" s="404"/>
      <c r="O765" s="395"/>
      <c r="P765" s="395"/>
      <c r="Q765" s="404"/>
      <c r="R765" s="148"/>
      <c r="S765" s="148"/>
      <c r="T765" s="148"/>
      <c r="U765" s="148"/>
      <c r="V765" s="148"/>
    </row>
    <row r="766" spans="1:22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404"/>
      <c r="K766" s="404"/>
      <c r="L766" s="432"/>
      <c r="M766" s="404"/>
      <c r="N766" s="404"/>
      <c r="O766" s="395"/>
      <c r="P766" s="395"/>
      <c r="Q766" s="404"/>
      <c r="R766" s="148"/>
      <c r="S766" s="148"/>
      <c r="T766" s="148"/>
      <c r="U766" s="148"/>
      <c r="V766" s="148"/>
    </row>
    <row r="767" spans="1:22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404"/>
      <c r="K767" s="404"/>
      <c r="L767" s="432"/>
      <c r="M767" s="404"/>
      <c r="N767" s="404"/>
      <c r="O767" s="395"/>
      <c r="P767" s="395"/>
      <c r="Q767" s="404"/>
      <c r="R767" s="148"/>
      <c r="S767" s="148"/>
      <c r="T767" s="148"/>
      <c r="U767" s="148"/>
      <c r="V767" s="148"/>
    </row>
    <row r="768" spans="1:22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404"/>
      <c r="K768" s="404"/>
      <c r="L768" s="432"/>
      <c r="M768" s="404"/>
      <c r="N768" s="404"/>
      <c r="O768" s="395"/>
      <c r="P768" s="395"/>
      <c r="Q768" s="404"/>
      <c r="R768" s="148"/>
      <c r="S768" s="148"/>
      <c r="T768" s="148"/>
      <c r="U768" s="148"/>
      <c r="V768" s="148"/>
    </row>
    <row r="769" spans="1:22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404"/>
      <c r="K769" s="404"/>
      <c r="L769" s="432"/>
      <c r="M769" s="404"/>
      <c r="N769" s="404"/>
      <c r="O769" s="395"/>
      <c r="P769" s="395"/>
      <c r="Q769" s="404"/>
      <c r="R769" s="148"/>
      <c r="S769" s="148"/>
      <c r="T769" s="148"/>
      <c r="U769" s="148"/>
      <c r="V769" s="148"/>
    </row>
    <row r="770" spans="1:22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404"/>
      <c r="K770" s="404"/>
      <c r="L770" s="432"/>
      <c r="M770" s="404"/>
      <c r="N770" s="404"/>
      <c r="O770" s="395"/>
      <c r="P770" s="395"/>
      <c r="Q770" s="404"/>
      <c r="R770" s="148"/>
      <c r="S770" s="148"/>
      <c r="T770" s="148"/>
      <c r="U770" s="148"/>
      <c r="V770" s="148"/>
    </row>
    <row r="771" spans="1:22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404"/>
      <c r="K771" s="404"/>
      <c r="L771" s="432"/>
      <c r="M771" s="404"/>
      <c r="N771" s="404"/>
      <c r="O771" s="395"/>
      <c r="P771" s="395"/>
      <c r="Q771" s="404"/>
      <c r="R771" s="148"/>
      <c r="S771" s="148"/>
      <c r="T771" s="148"/>
      <c r="U771" s="148"/>
      <c r="V771" s="148"/>
    </row>
    <row r="772" spans="1:22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404"/>
      <c r="K772" s="404"/>
      <c r="L772" s="432"/>
      <c r="M772" s="404"/>
      <c r="N772" s="404"/>
      <c r="O772" s="395"/>
      <c r="P772" s="395"/>
      <c r="Q772" s="404"/>
      <c r="R772" s="148"/>
      <c r="S772" s="148"/>
      <c r="T772" s="148"/>
      <c r="U772" s="148"/>
      <c r="V772" s="148"/>
    </row>
    <row r="773" spans="1:22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404"/>
      <c r="K773" s="404"/>
      <c r="L773" s="432"/>
      <c r="M773" s="404"/>
      <c r="N773" s="404"/>
      <c r="O773" s="395"/>
      <c r="P773" s="395"/>
      <c r="Q773" s="404"/>
      <c r="R773" s="148"/>
      <c r="S773" s="148"/>
      <c r="T773" s="148"/>
      <c r="U773" s="148"/>
      <c r="V773" s="148"/>
    </row>
    <row r="774" spans="1:22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404"/>
      <c r="K774" s="404"/>
      <c r="L774" s="432"/>
      <c r="M774" s="404"/>
      <c r="N774" s="404"/>
      <c r="O774" s="395"/>
      <c r="P774" s="395"/>
      <c r="Q774" s="404"/>
      <c r="R774" s="148"/>
      <c r="S774" s="148"/>
      <c r="T774" s="148"/>
      <c r="U774" s="148"/>
      <c r="V774" s="148"/>
    </row>
    <row r="775" spans="1:22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404"/>
      <c r="K775" s="404"/>
      <c r="L775" s="432"/>
      <c r="M775" s="404"/>
      <c r="N775" s="404"/>
      <c r="O775" s="395"/>
      <c r="P775" s="395"/>
      <c r="Q775" s="404"/>
      <c r="R775" s="148"/>
      <c r="S775" s="148"/>
      <c r="T775" s="148"/>
      <c r="U775" s="148"/>
      <c r="V775" s="148"/>
    </row>
    <row r="776" spans="1:22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404"/>
      <c r="K776" s="404"/>
      <c r="L776" s="432"/>
      <c r="M776" s="404"/>
      <c r="N776" s="404"/>
      <c r="O776" s="395"/>
      <c r="P776" s="395"/>
      <c r="Q776" s="404"/>
      <c r="R776" s="148"/>
      <c r="S776" s="148"/>
      <c r="T776" s="148"/>
      <c r="U776" s="148"/>
      <c r="V776" s="148"/>
    </row>
    <row r="777" spans="1:22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404"/>
      <c r="K777" s="404"/>
      <c r="L777" s="432"/>
      <c r="M777" s="404"/>
      <c r="N777" s="404"/>
      <c r="O777" s="395"/>
      <c r="P777" s="395"/>
      <c r="Q777" s="404"/>
      <c r="R777" s="148"/>
      <c r="S777" s="148"/>
      <c r="T777" s="148"/>
      <c r="U777" s="148"/>
      <c r="V777" s="148"/>
    </row>
    <row r="778" spans="1:22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404"/>
      <c r="K778" s="404"/>
      <c r="L778" s="432"/>
      <c r="M778" s="404"/>
      <c r="N778" s="404"/>
      <c r="O778" s="395"/>
      <c r="P778" s="395"/>
      <c r="Q778" s="404"/>
      <c r="R778" s="148"/>
      <c r="S778" s="148"/>
      <c r="T778" s="148"/>
      <c r="U778" s="148"/>
      <c r="V778" s="148"/>
    </row>
    <row r="779" spans="1:22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404"/>
      <c r="K779" s="404"/>
      <c r="L779" s="432"/>
      <c r="M779" s="404"/>
      <c r="N779" s="404"/>
      <c r="O779" s="395"/>
      <c r="P779" s="395"/>
      <c r="Q779" s="404"/>
      <c r="R779" s="148"/>
      <c r="S779" s="148"/>
      <c r="T779" s="148"/>
      <c r="U779" s="148"/>
      <c r="V779" s="148"/>
    </row>
    <row r="780" spans="1:22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404"/>
      <c r="K780" s="404"/>
      <c r="L780" s="432"/>
      <c r="M780" s="404"/>
      <c r="N780" s="404"/>
      <c r="O780" s="395"/>
      <c r="P780" s="395"/>
      <c r="Q780" s="404"/>
      <c r="R780" s="148"/>
      <c r="S780" s="148"/>
      <c r="T780" s="148"/>
      <c r="U780" s="148"/>
      <c r="V780" s="148"/>
    </row>
    <row r="781" spans="1:22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404"/>
      <c r="K781" s="404"/>
      <c r="L781" s="432"/>
      <c r="M781" s="404"/>
      <c r="N781" s="404"/>
      <c r="O781" s="395"/>
      <c r="P781" s="395"/>
      <c r="Q781" s="404"/>
      <c r="R781" s="148"/>
      <c r="S781" s="148"/>
      <c r="T781" s="148"/>
      <c r="U781" s="148"/>
      <c r="V781" s="148"/>
    </row>
    <row r="782" spans="1:22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404"/>
      <c r="K782" s="404"/>
      <c r="L782" s="432"/>
      <c r="M782" s="404"/>
      <c r="N782" s="404"/>
      <c r="O782" s="395"/>
      <c r="P782" s="395"/>
      <c r="Q782" s="404"/>
      <c r="R782" s="148"/>
      <c r="S782" s="148"/>
      <c r="T782" s="148"/>
      <c r="U782" s="148"/>
      <c r="V782" s="148"/>
    </row>
    <row r="783" spans="1:22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404"/>
      <c r="K783" s="404"/>
      <c r="L783" s="432"/>
      <c r="M783" s="404"/>
      <c r="N783" s="404"/>
      <c r="O783" s="395"/>
      <c r="P783" s="395"/>
      <c r="Q783" s="404"/>
      <c r="R783" s="148"/>
      <c r="S783" s="148"/>
      <c r="T783" s="148"/>
      <c r="U783" s="148"/>
      <c r="V783" s="148"/>
    </row>
    <row r="784" spans="1:22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404"/>
      <c r="K784" s="404"/>
      <c r="L784" s="432"/>
      <c r="M784" s="404"/>
      <c r="N784" s="404"/>
      <c r="O784" s="395"/>
      <c r="P784" s="395"/>
      <c r="Q784" s="404"/>
      <c r="R784" s="148"/>
      <c r="S784" s="148"/>
      <c r="T784" s="148"/>
      <c r="U784" s="148"/>
      <c r="V784" s="148"/>
    </row>
    <row r="785" spans="1:22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404"/>
      <c r="K785" s="404"/>
      <c r="L785" s="432"/>
      <c r="M785" s="404"/>
      <c r="N785" s="404"/>
      <c r="O785" s="395"/>
      <c r="P785" s="395"/>
      <c r="Q785" s="404"/>
      <c r="R785" s="148"/>
      <c r="S785" s="148"/>
      <c r="T785" s="148"/>
      <c r="U785" s="148"/>
      <c r="V785" s="148"/>
    </row>
    <row r="786" spans="1:22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404"/>
      <c r="K786" s="404"/>
      <c r="L786" s="432"/>
      <c r="M786" s="404"/>
      <c r="N786" s="404"/>
      <c r="O786" s="395"/>
      <c r="P786" s="395"/>
      <c r="Q786" s="404"/>
      <c r="R786" s="148"/>
      <c r="S786" s="148"/>
      <c r="T786" s="148"/>
      <c r="U786" s="148"/>
      <c r="V786" s="148"/>
    </row>
    <row r="787" spans="1:22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404"/>
      <c r="K787" s="404"/>
      <c r="L787" s="432"/>
      <c r="M787" s="404"/>
      <c r="N787" s="404"/>
      <c r="O787" s="395"/>
      <c r="P787" s="395"/>
      <c r="Q787" s="404"/>
      <c r="R787" s="148"/>
      <c r="S787" s="148"/>
      <c r="T787" s="148"/>
      <c r="U787" s="148"/>
      <c r="V787" s="148"/>
    </row>
    <row r="788" spans="1:22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404"/>
      <c r="K788" s="404"/>
      <c r="L788" s="432"/>
      <c r="M788" s="404"/>
      <c r="N788" s="404"/>
      <c r="O788" s="395"/>
      <c r="P788" s="395"/>
      <c r="Q788" s="404"/>
      <c r="R788" s="148"/>
      <c r="S788" s="148"/>
      <c r="T788" s="148"/>
      <c r="U788" s="148"/>
      <c r="V788" s="148"/>
    </row>
    <row r="789" spans="1:22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404"/>
      <c r="K789" s="404"/>
      <c r="L789" s="432"/>
      <c r="M789" s="404"/>
      <c r="N789" s="404"/>
      <c r="O789" s="395"/>
      <c r="P789" s="395"/>
      <c r="Q789" s="404"/>
      <c r="R789" s="148"/>
      <c r="S789" s="148"/>
      <c r="T789" s="148"/>
      <c r="U789" s="148"/>
      <c r="V789" s="148"/>
    </row>
    <row r="790" spans="1:22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404"/>
      <c r="K790" s="404"/>
      <c r="L790" s="432"/>
      <c r="M790" s="404"/>
      <c r="N790" s="404"/>
      <c r="O790" s="395"/>
      <c r="P790" s="395"/>
      <c r="Q790" s="404"/>
      <c r="R790" s="148"/>
      <c r="S790" s="148"/>
      <c r="T790" s="148"/>
      <c r="U790" s="148"/>
      <c r="V790" s="148"/>
    </row>
    <row r="791" spans="1:22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404"/>
      <c r="K791" s="404"/>
      <c r="L791" s="432"/>
      <c r="M791" s="404"/>
      <c r="N791" s="404"/>
      <c r="O791" s="395"/>
      <c r="P791" s="395"/>
      <c r="Q791" s="404"/>
      <c r="R791" s="148"/>
      <c r="S791" s="148"/>
      <c r="T791" s="148"/>
      <c r="U791" s="148"/>
      <c r="V791" s="148"/>
    </row>
    <row r="792" spans="1:22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404"/>
      <c r="K792" s="404"/>
      <c r="L792" s="432"/>
      <c r="M792" s="404"/>
      <c r="N792" s="404"/>
      <c r="O792" s="395"/>
      <c r="P792" s="395"/>
      <c r="Q792" s="404"/>
      <c r="R792" s="148"/>
      <c r="S792" s="148"/>
      <c r="T792" s="148"/>
      <c r="U792" s="148"/>
      <c r="V792" s="148"/>
    </row>
    <row r="793" spans="1:22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404"/>
      <c r="K793" s="404"/>
      <c r="L793" s="432"/>
      <c r="M793" s="404"/>
      <c r="N793" s="404"/>
      <c r="O793" s="395"/>
      <c r="P793" s="395"/>
      <c r="Q793" s="404"/>
      <c r="R793" s="148"/>
      <c r="S793" s="148"/>
      <c r="T793" s="148"/>
      <c r="U793" s="148"/>
      <c r="V793" s="148"/>
    </row>
    <row r="794" spans="1:22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404"/>
      <c r="K794" s="404"/>
      <c r="L794" s="432"/>
      <c r="M794" s="404"/>
      <c r="N794" s="404"/>
      <c r="O794" s="395"/>
      <c r="P794" s="395"/>
      <c r="Q794" s="404"/>
      <c r="R794" s="148"/>
      <c r="S794" s="148"/>
      <c r="T794" s="148"/>
      <c r="U794" s="148"/>
      <c r="V794" s="148"/>
    </row>
    <row r="795" spans="1:22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404"/>
      <c r="K795" s="404"/>
      <c r="L795" s="432"/>
      <c r="M795" s="404"/>
      <c r="N795" s="404"/>
      <c r="O795" s="395"/>
      <c r="P795" s="395"/>
      <c r="Q795" s="404"/>
      <c r="R795" s="148"/>
      <c r="S795" s="148"/>
      <c r="T795" s="148"/>
      <c r="U795" s="148"/>
      <c r="V795" s="148"/>
    </row>
    <row r="796" spans="1:22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404"/>
      <c r="K796" s="404"/>
      <c r="L796" s="432"/>
      <c r="M796" s="404"/>
      <c r="N796" s="404"/>
      <c r="O796" s="395"/>
      <c r="P796" s="395"/>
      <c r="Q796" s="404"/>
      <c r="R796" s="148"/>
      <c r="S796" s="148"/>
      <c r="T796" s="148"/>
      <c r="U796" s="148"/>
      <c r="V796" s="148"/>
    </row>
    <row r="797" spans="1:22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404"/>
      <c r="K797" s="404"/>
      <c r="L797" s="432"/>
      <c r="M797" s="404"/>
      <c r="N797" s="404"/>
      <c r="O797" s="395"/>
      <c r="P797" s="395"/>
      <c r="Q797" s="404"/>
      <c r="R797" s="148"/>
      <c r="S797" s="148"/>
      <c r="T797" s="148"/>
      <c r="U797" s="148"/>
      <c r="V797" s="148"/>
    </row>
    <row r="798" spans="1:22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404"/>
      <c r="K798" s="404"/>
      <c r="L798" s="432"/>
      <c r="M798" s="404"/>
      <c r="N798" s="404"/>
      <c r="O798" s="395"/>
      <c r="P798" s="395"/>
      <c r="Q798" s="404"/>
      <c r="R798" s="148"/>
      <c r="S798" s="148"/>
      <c r="T798" s="148"/>
      <c r="U798" s="148"/>
      <c r="V798" s="148"/>
    </row>
    <row r="799" spans="1:22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404"/>
      <c r="K799" s="404"/>
      <c r="L799" s="432"/>
      <c r="M799" s="404"/>
      <c r="N799" s="404"/>
      <c r="O799" s="395"/>
      <c r="P799" s="395"/>
      <c r="Q799" s="404"/>
      <c r="R799" s="148"/>
      <c r="S799" s="148"/>
      <c r="T799" s="148"/>
      <c r="U799" s="148"/>
      <c r="V799" s="148"/>
    </row>
    <row r="800" spans="1:22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404"/>
      <c r="K800" s="404"/>
      <c r="L800" s="432"/>
      <c r="M800" s="404"/>
      <c r="N800" s="404"/>
      <c r="O800" s="395"/>
      <c r="P800" s="395"/>
      <c r="Q800" s="404"/>
      <c r="R800" s="148"/>
      <c r="S800" s="148"/>
      <c r="T800" s="148"/>
      <c r="U800" s="148"/>
      <c r="V800" s="148"/>
    </row>
    <row r="801" spans="1:22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404"/>
      <c r="K801" s="404"/>
      <c r="L801" s="432"/>
      <c r="M801" s="404"/>
      <c r="N801" s="404"/>
      <c r="O801" s="395"/>
      <c r="P801" s="395"/>
      <c r="Q801" s="404"/>
      <c r="R801" s="148"/>
      <c r="S801" s="148"/>
      <c r="T801" s="148"/>
      <c r="U801" s="148"/>
      <c r="V801" s="148"/>
    </row>
    <row r="802" spans="1:22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404"/>
      <c r="K802" s="404"/>
      <c r="L802" s="432"/>
      <c r="M802" s="404"/>
      <c r="N802" s="404"/>
      <c r="O802" s="395"/>
      <c r="P802" s="395"/>
      <c r="Q802" s="404"/>
      <c r="R802" s="148"/>
      <c r="S802" s="148"/>
      <c r="T802" s="148"/>
      <c r="U802" s="148"/>
      <c r="V802" s="148"/>
    </row>
    <row r="803" spans="1:22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404"/>
      <c r="K803" s="404"/>
      <c r="L803" s="432"/>
      <c r="M803" s="404"/>
      <c r="N803" s="404"/>
      <c r="O803" s="395"/>
      <c r="P803" s="395"/>
      <c r="Q803" s="404"/>
      <c r="R803" s="148"/>
      <c r="S803" s="148"/>
      <c r="T803" s="148"/>
      <c r="U803" s="148"/>
      <c r="V803" s="148"/>
    </row>
    <row r="804" spans="1:22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404"/>
      <c r="K804" s="404"/>
      <c r="L804" s="432"/>
      <c r="M804" s="404"/>
      <c r="N804" s="404"/>
      <c r="O804" s="395"/>
      <c r="P804" s="395"/>
      <c r="Q804" s="404"/>
      <c r="R804" s="148"/>
      <c r="S804" s="148"/>
      <c r="T804" s="148"/>
      <c r="U804" s="148"/>
      <c r="V804" s="148"/>
    </row>
    <row r="805" spans="1:22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404"/>
      <c r="K805" s="404"/>
      <c r="L805" s="432"/>
      <c r="M805" s="404"/>
      <c r="N805" s="404"/>
      <c r="O805" s="395"/>
      <c r="P805" s="395"/>
      <c r="Q805" s="404"/>
      <c r="R805" s="148"/>
      <c r="S805" s="148"/>
      <c r="T805" s="148"/>
      <c r="U805" s="148"/>
      <c r="V805" s="148"/>
    </row>
    <row r="806" spans="1:22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404"/>
      <c r="K806" s="404"/>
      <c r="L806" s="432"/>
      <c r="M806" s="404"/>
      <c r="N806" s="404"/>
      <c r="O806" s="395"/>
      <c r="P806" s="395"/>
      <c r="Q806" s="404"/>
      <c r="R806" s="148"/>
      <c r="S806" s="148"/>
      <c r="T806" s="148"/>
      <c r="U806" s="148"/>
      <c r="V806" s="148"/>
    </row>
    <row r="807" spans="1:22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404"/>
      <c r="K807" s="404"/>
      <c r="L807" s="432"/>
      <c r="M807" s="404"/>
      <c r="N807" s="404"/>
      <c r="O807" s="395"/>
      <c r="P807" s="395"/>
      <c r="Q807" s="404"/>
      <c r="R807" s="148"/>
      <c r="S807" s="148"/>
      <c r="T807" s="148"/>
      <c r="U807" s="148"/>
      <c r="V807" s="148"/>
    </row>
    <row r="808" spans="1:22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404"/>
      <c r="K808" s="404"/>
      <c r="L808" s="432"/>
      <c r="M808" s="404"/>
      <c r="N808" s="404"/>
      <c r="O808" s="395"/>
      <c r="P808" s="395"/>
      <c r="Q808" s="404"/>
      <c r="R808" s="148"/>
      <c r="S808" s="148"/>
      <c r="T808" s="148"/>
      <c r="U808" s="148"/>
      <c r="V808" s="148"/>
    </row>
    <row r="809" spans="1:22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404"/>
      <c r="K809" s="404"/>
      <c r="L809" s="432"/>
      <c r="M809" s="404"/>
      <c r="N809" s="404"/>
      <c r="O809" s="395"/>
      <c r="P809" s="395"/>
      <c r="Q809" s="404"/>
      <c r="R809" s="148"/>
      <c r="S809" s="148"/>
      <c r="T809" s="148"/>
      <c r="U809" s="148"/>
      <c r="V809" s="148"/>
    </row>
    <row r="810" spans="1:22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404"/>
      <c r="K810" s="404"/>
      <c r="L810" s="432"/>
      <c r="M810" s="404"/>
      <c r="N810" s="404"/>
      <c r="O810" s="395"/>
      <c r="P810" s="395"/>
      <c r="Q810" s="404"/>
      <c r="R810" s="148"/>
      <c r="S810" s="148"/>
      <c r="T810" s="148"/>
      <c r="U810" s="148"/>
      <c r="V810" s="148"/>
    </row>
    <row r="811" spans="1:22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404"/>
      <c r="K811" s="404"/>
      <c r="L811" s="432"/>
      <c r="M811" s="404"/>
      <c r="N811" s="404"/>
      <c r="O811" s="395"/>
      <c r="P811" s="395"/>
      <c r="Q811" s="404"/>
      <c r="R811" s="148"/>
      <c r="S811" s="148"/>
      <c r="T811" s="148"/>
      <c r="U811" s="148"/>
      <c r="V811" s="148"/>
    </row>
    <row r="812" spans="1:22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404"/>
      <c r="K812" s="404"/>
      <c r="L812" s="432"/>
      <c r="M812" s="404"/>
      <c r="N812" s="404"/>
      <c r="O812" s="395"/>
      <c r="P812" s="395"/>
      <c r="Q812" s="404"/>
      <c r="R812" s="148"/>
      <c r="S812" s="148"/>
      <c r="T812" s="148"/>
      <c r="U812" s="148"/>
      <c r="V812" s="148"/>
    </row>
    <row r="813" spans="1:22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404"/>
      <c r="K813" s="404"/>
      <c r="L813" s="432"/>
      <c r="M813" s="404"/>
      <c r="N813" s="404"/>
      <c r="O813" s="395"/>
      <c r="P813" s="395"/>
      <c r="Q813" s="404"/>
      <c r="R813" s="148"/>
      <c r="S813" s="148"/>
      <c r="T813" s="148"/>
      <c r="U813" s="148"/>
      <c r="V813" s="148"/>
    </row>
    <row r="814" spans="1:22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404"/>
      <c r="K814" s="404"/>
      <c r="L814" s="432"/>
      <c r="M814" s="404"/>
      <c r="N814" s="404"/>
      <c r="O814" s="395"/>
      <c r="P814" s="395"/>
      <c r="Q814" s="404"/>
      <c r="R814" s="148"/>
      <c r="S814" s="148"/>
      <c r="T814" s="148"/>
      <c r="U814" s="148"/>
      <c r="V814" s="148"/>
    </row>
    <row r="815" spans="1:22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404"/>
      <c r="K815" s="404"/>
      <c r="L815" s="432"/>
      <c r="M815" s="404"/>
      <c r="N815" s="404"/>
      <c r="O815" s="395"/>
      <c r="P815" s="395"/>
      <c r="Q815" s="404"/>
      <c r="R815" s="148"/>
      <c r="S815" s="148"/>
      <c r="T815" s="148"/>
      <c r="U815" s="148"/>
      <c r="V815" s="148"/>
    </row>
    <row r="816" spans="1:22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404"/>
      <c r="K816" s="404"/>
      <c r="L816" s="432"/>
      <c r="M816" s="404"/>
      <c r="N816" s="404"/>
      <c r="O816" s="395"/>
      <c r="P816" s="395"/>
      <c r="Q816" s="404"/>
      <c r="R816" s="148"/>
      <c r="S816" s="148"/>
      <c r="T816" s="148"/>
      <c r="U816" s="148"/>
      <c r="V816" s="148"/>
    </row>
    <row r="817" spans="1:22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404"/>
      <c r="K817" s="404"/>
      <c r="L817" s="432"/>
      <c r="M817" s="404"/>
      <c r="N817" s="404"/>
      <c r="O817" s="395"/>
      <c r="P817" s="395"/>
      <c r="Q817" s="404"/>
      <c r="R817" s="148"/>
      <c r="S817" s="148"/>
      <c r="T817" s="148"/>
      <c r="U817" s="148"/>
      <c r="V817" s="148"/>
    </row>
    <row r="818" spans="1:22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404"/>
      <c r="K818" s="404"/>
      <c r="L818" s="432"/>
      <c r="M818" s="404"/>
      <c r="N818" s="404"/>
      <c r="O818" s="395"/>
      <c r="P818" s="395"/>
      <c r="Q818" s="404"/>
      <c r="R818" s="148"/>
      <c r="S818" s="148"/>
      <c r="T818" s="148"/>
      <c r="U818" s="148"/>
      <c r="V818" s="148"/>
    </row>
    <row r="819" spans="1:22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404"/>
      <c r="K819" s="404"/>
      <c r="L819" s="432"/>
      <c r="M819" s="404"/>
      <c r="N819" s="404"/>
      <c r="O819" s="395"/>
      <c r="P819" s="395"/>
      <c r="Q819" s="404"/>
      <c r="R819" s="148"/>
      <c r="S819" s="148"/>
      <c r="T819" s="148"/>
      <c r="U819" s="148"/>
      <c r="V819" s="148"/>
    </row>
    <row r="820" spans="1:22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404"/>
      <c r="K820" s="404"/>
      <c r="L820" s="432"/>
      <c r="M820" s="404"/>
      <c r="N820" s="404"/>
      <c r="O820" s="395"/>
      <c r="P820" s="395"/>
      <c r="Q820" s="404"/>
      <c r="R820" s="148"/>
      <c r="S820" s="148"/>
      <c r="T820" s="148"/>
      <c r="U820" s="148"/>
      <c r="V820" s="148"/>
    </row>
    <row r="821" spans="1:22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404"/>
      <c r="K821" s="404"/>
      <c r="L821" s="432"/>
      <c r="M821" s="404"/>
      <c r="N821" s="404"/>
      <c r="O821" s="395"/>
      <c r="P821" s="395"/>
      <c r="Q821" s="404"/>
      <c r="R821" s="148"/>
      <c r="S821" s="148"/>
      <c r="T821" s="148"/>
      <c r="U821" s="148"/>
      <c r="V821" s="148"/>
    </row>
    <row r="822" spans="1:22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404"/>
      <c r="K822" s="404"/>
      <c r="L822" s="432"/>
      <c r="M822" s="404"/>
      <c r="N822" s="404"/>
      <c r="O822" s="395"/>
      <c r="P822" s="395"/>
      <c r="Q822" s="404"/>
      <c r="R822" s="148"/>
      <c r="S822" s="148"/>
      <c r="T822" s="148"/>
      <c r="U822" s="148"/>
      <c r="V822" s="148"/>
    </row>
    <row r="823" spans="1:22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404"/>
      <c r="K823" s="404"/>
      <c r="L823" s="432"/>
      <c r="M823" s="404"/>
      <c r="N823" s="404"/>
      <c r="O823" s="395"/>
      <c r="P823" s="395"/>
      <c r="Q823" s="404"/>
      <c r="R823" s="148"/>
      <c r="S823" s="148"/>
      <c r="T823" s="148"/>
      <c r="U823" s="148"/>
      <c r="V823" s="148"/>
    </row>
    <row r="824" spans="1:22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404"/>
      <c r="K824" s="404"/>
      <c r="L824" s="432"/>
      <c r="M824" s="404"/>
      <c r="N824" s="404"/>
      <c r="O824" s="395"/>
      <c r="P824" s="395"/>
      <c r="Q824" s="404"/>
      <c r="R824" s="148"/>
      <c r="S824" s="148"/>
      <c r="T824" s="148"/>
      <c r="U824" s="148"/>
      <c r="V824" s="148"/>
    </row>
    <row r="825" spans="1:22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404"/>
      <c r="K825" s="404"/>
      <c r="L825" s="432"/>
      <c r="M825" s="404"/>
      <c r="N825" s="404"/>
      <c r="O825" s="395"/>
      <c r="P825" s="395"/>
      <c r="Q825" s="404"/>
      <c r="R825" s="148"/>
      <c r="S825" s="148"/>
      <c r="T825" s="148"/>
      <c r="U825" s="148"/>
      <c r="V825" s="148"/>
    </row>
    <row r="826" spans="1:22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404"/>
      <c r="K826" s="404"/>
      <c r="L826" s="432"/>
      <c r="M826" s="404"/>
      <c r="N826" s="404"/>
      <c r="O826" s="395"/>
      <c r="P826" s="395"/>
      <c r="Q826" s="404"/>
      <c r="R826" s="148"/>
      <c r="S826" s="148"/>
      <c r="T826" s="148"/>
      <c r="U826" s="148"/>
      <c r="V826" s="148"/>
    </row>
    <row r="827" spans="1:22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404"/>
      <c r="K827" s="404"/>
      <c r="L827" s="432"/>
      <c r="M827" s="404"/>
      <c r="N827" s="404"/>
      <c r="O827" s="395"/>
      <c r="P827" s="395"/>
      <c r="Q827" s="404"/>
      <c r="R827" s="148"/>
      <c r="S827" s="148"/>
      <c r="T827" s="148"/>
      <c r="U827" s="148"/>
      <c r="V827" s="148"/>
    </row>
    <row r="828" spans="1:22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404"/>
      <c r="K828" s="404"/>
      <c r="L828" s="432"/>
      <c r="M828" s="404"/>
      <c r="N828" s="404"/>
      <c r="O828" s="395"/>
      <c r="P828" s="395"/>
      <c r="Q828" s="404"/>
      <c r="R828" s="148"/>
      <c r="S828" s="148"/>
      <c r="T828" s="148"/>
      <c r="U828" s="148"/>
      <c r="V828" s="148"/>
    </row>
    <row r="829" spans="1:22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404"/>
      <c r="K829" s="404"/>
      <c r="L829" s="432"/>
      <c r="M829" s="404"/>
      <c r="N829" s="404"/>
      <c r="O829" s="395"/>
      <c r="P829" s="395"/>
      <c r="Q829" s="404"/>
      <c r="R829" s="148"/>
      <c r="S829" s="148"/>
      <c r="T829" s="148"/>
      <c r="U829" s="148"/>
      <c r="V829" s="148"/>
    </row>
    <row r="830" spans="1:22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404"/>
      <c r="K830" s="404"/>
      <c r="L830" s="432"/>
      <c r="M830" s="404"/>
      <c r="N830" s="404"/>
      <c r="O830" s="395"/>
      <c r="P830" s="395"/>
      <c r="Q830" s="404"/>
      <c r="R830" s="148"/>
      <c r="S830" s="148"/>
      <c r="T830" s="148"/>
      <c r="U830" s="148"/>
      <c r="V830" s="148"/>
    </row>
    <row r="831" spans="1:22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404"/>
      <c r="K831" s="404"/>
      <c r="L831" s="432"/>
      <c r="M831" s="404"/>
      <c r="N831" s="404"/>
      <c r="O831" s="395"/>
      <c r="P831" s="395"/>
      <c r="Q831" s="404"/>
      <c r="R831" s="148"/>
      <c r="S831" s="148"/>
      <c r="T831" s="148"/>
      <c r="U831" s="148"/>
      <c r="V831" s="148"/>
    </row>
    <row r="832" spans="1:22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404"/>
      <c r="K832" s="404"/>
      <c r="L832" s="432"/>
      <c r="M832" s="404"/>
      <c r="N832" s="404"/>
      <c r="O832" s="395"/>
      <c r="P832" s="395"/>
      <c r="Q832" s="404"/>
      <c r="R832" s="148"/>
      <c r="S832" s="148"/>
      <c r="T832" s="148"/>
      <c r="U832" s="148"/>
      <c r="V832" s="148"/>
    </row>
    <row r="833" spans="1:22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404"/>
      <c r="K833" s="404"/>
      <c r="L833" s="432"/>
      <c r="M833" s="404"/>
      <c r="N833" s="404"/>
      <c r="O833" s="395"/>
      <c r="P833" s="395"/>
      <c r="Q833" s="404"/>
      <c r="R833" s="148"/>
      <c r="S833" s="148"/>
      <c r="T833" s="148"/>
      <c r="U833" s="148"/>
      <c r="V833" s="148"/>
    </row>
    <row r="834" spans="1:22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404"/>
      <c r="K834" s="404"/>
      <c r="L834" s="432"/>
      <c r="M834" s="404"/>
      <c r="N834" s="404"/>
      <c r="O834" s="395"/>
      <c r="P834" s="395"/>
      <c r="Q834" s="404"/>
      <c r="R834" s="148"/>
      <c r="S834" s="148"/>
      <c r="T834" s="148"/>
      <c r="U834" s="148"/>
      <c r="V834" s="148"/>
    </row>
    <row r="835" spans="1:22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404"/>
      <c r="K835" s="404"/>
      <c r="L835" s="432"/>
      <c r="M835" s="404"/>
      <c r="N835" s="404"/>
      <c r="O835" s="395"/>
      <c r="P835" s="395"/>
      <c r="Q835" s="404"/>
      <c r="R835" s="148"/>
      <c r="S835" s="148"/>
      <c r="T835" s="148"/>
      <c r="U835" s="148"/>
      <c r="V835" s="148"/>
    </row>
    <row r="836" spans="1:22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404"/>
      <c r="K836" s="404"/>
      <c r="L836" s="432"/>
      <c r="M836" s="404"/>
      <c r="N836" s="404"/>
      <c r="O836" s="395"/>
      <c r="P836" s="395"/>
      <c r="Q836" s="404"/>
      <c r="R836" s="148"/>
      <c r="S836" s="148"/>
      <c r="T836" s="148"/>
      <c r="U836" s="148"/>
      <c r="V836" s="148"/>
    </row>
    <row r="837" spans="1:22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404"/>
      <c r="K837" s="404"/>
      <c r="L837" s="432"/>
      <c r="M837" s="404"/>
      <c r="N837" s="404"/>
      <c r="O837" s="395"/>
      <c r="P837" s="395"/>
      <c r="Q837" s="404"/>
      <c r="R837" s="148"/>
      <c r="S837" s="148"/>
      <c r="T837" s="148"/>
      <c r="U837" s="148"/>
      <c r="V837" s="148"/>
    </row>
    <row r="838" spans="1:22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404"/>
      <c r="K838" s="404"/>
      <c r="L838" s="432"/>
      <c r="M838" s="404"/>
      <c r="N838" s="404"/>
      <c r="O838" s="395"/>
      <c r="P838" s="395"/>
      <c r="Q838" s="404"/>
      <c r="R838" s="148"/>
      <c r="S838" s="148"/>
      <c r="T838" s="148"/>
      <c r="U838" s="148"/>
      <c r="V838" s="148"/>
    </row>
    <row r="839" spans="1:22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404"/>
      <c r="K839" s="404"/>
      <c r="L839" s="432"/>
      <c r="M839" s="404"/>
      <c r="N839" s="404"/>
      <c r="O839" s="395"/>
      <c r="P839" s="395"/>
      <c r="Q839" s="404"/>
      <c r="R839" s="148"/>
      <c r="S839" s="148"/>
      <c r="T839" s="148"/>
      <c r="U839" s="148"/>
      <c r="V839" s="148"/>
    </row>
    <row r="840" spans="1:22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404"/>
      <c r="K840" s="404"/>
      <c r="L840" s="432"/>
      <c r="M840" s="404"/>
      <c r="N840" s="404"/>
      <c r="O840" s="395"/>
      <c r="P840" s="395"/>
      <c r="Q840" s="404"/>
      <c r="R840" s="148"/>
      <c r="S840" s="148"/>
      <c r="T840" s="148"/>
      <c r="U840" s="148"/>
      <c r="V840" s="148"/>
    </row>
    <row r="841" spans="1:22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404"/>
      <c r="K841" s="404"/>
      <c r="L841" s="432"/>
      <c r="M841" s="404"/>
      <c r="N841" s="404"/>
      <c r="O841" s="395"/>
      <c r="P841" s="395"/>
      <c r="Q841" s="404"/>
      <c r="R841" s="148"/>
      <c r="S841" s="148"/>
      <c r="T841" s="148"/>
      <c r="U841" s="148"/>
      <c r="V841" s="148"/>
    </row>
    <row r="842" spans="1:22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404"/>
      <c r="K842" s="404"/>
      <c r="L842" s="432"/>
      <c r="M842" s="404"/>
      <c r="N842" s="404"/>
      <c r="O842" s="395"/>
      <c r="P842" s="395"/>
      <c r="Q842" s="404"/>
      <c r="R842" s="148"/>
      <c r="S842" s="148"/>
      <c r="T842" s="148"/>
      <c r="U842" s="148"/>
      <c r="V842" s="148"/>
    </row>
    <row r="843" spans="1:22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404"/>
      <c r="K843" s="404"/>
      <c r="L843" s="432"/>
      <c r="M843" s="404"/>
      <c r="N843" s="404"/>
      <c r="O843" s="395"/>
      <c r="P843" s="395"/>
      <c r="Q843" s="404"/>
      <c r="R843" s="148"/>
      <c r="S843" s="148"/>
      <c r="T843" s="148"/>
      <c r="U843" s="148"/>
      <c r="V843" s="148"/>
    </row>
    <row r="844" spans="1:22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404"/>
      <c r="K844" s="404"/>
      <c r="L844" s="432"/>
      <c r="M844" s="404"/>
      <c r="N844" s="404"/>
      <c r="O844" s="395"/>
      <c r="P844" s="395"/>
      <c r="Q844" s="404"/>
      <c r="R844" s="148"/>
      <c r="S844" s="148"/>
      <c r="T844" s="148"/>
      <c r="U844" s="148"/>
      <c r="V844" s="148"/>
    </row>
    <row r="845" spans="1:22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404"/>
      <c r="K845" s="404"/>
      <c r="L845" s="432"/>
      <c r="M845" s="404"/>
      <c r="N845" s="404"/>
      <c r="O845" s="395"/>
      <c r="P845" s="395"/>
      <c r="Q845" s="404"/>
      <c r="R845" s="148"/>
      <c r="S845" s="148"/>
      <c r="T845" s="148"/>
      <c r="U845" s="148"/>
      <c r="V845" s="148"/>
    </row>
    <row r="846" spans="1:22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404"/>
      <c r="K846" s="404"/>
      <c r="L846" s="432"/>
      <c r="M846" s="404"/>
      <c r="N846" s="404"/>
      <c r="O846" s="395"/>
      <c r="P846" s="395"/>
      <c r="Q846" s="404"/>
      <c r="R846" s="148"/>
      <c r="S846" s="148"/>
      <c r="T846" s="148"/>
      <c r="U846" s="148"/>
      <c r="V846" s="148"/>
    </row>
    <row r="847" spans="1:22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404"/>
      <c r="K847" s="404"/>
      <c r="L847" s="432"/>
      <c r="M847" s="404"/>
      <c r="N847" s="404"/>
      <c r="O847" s="395"/>
      <c r="P847" s="395"/>
      <c r="Q847" s="404"/>
      <c r="R847" s="148"/>
      <c r="S847" s="148"/>
      <c r="T847" s="148"/>
      <c r="U847" s="148"/>
      <c r="V847" s="148"/>
    </row>
    <row r="848" spans="1:22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404"/>
      <c r="K848" s="404"/>
      <c r="L848" s="432"/>
      <c r="M848" s="404"/>
      <c r="N848" s="404"/>
      <c r="O848" s="395"/>
      <c r="P848" s="395"/>
      <c r="Q848" s="404"/>
      <c r="R848" s="148"/>
      <c r="S848" s="148"/>
      <c r="T848" s="148"/>
      <c r="U848" s="148"/>
      <c r="V848" s="148"/>
    </row>
    <row r="849" spans="1:22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404"/>
      <c r="K849" s="404"/>
      <c r="L849" s="432"/>
      <c r="M849" s="404"/>
      <c r="N849" s="404"/>
      <c r="O849" s="395"/>
      <c r="P849" s="395"/>
      <c r="Q849" s="404"/>
      <c r="R849" s="148"/>
      <c r="S849" s="148"/>
      <c r="T849" s="148"/>
      <c r="U849" s="148"/>
      <c r="V849" s="148"/>
    </row>
    <row r="850" spans="1:22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404"/>
      <c r="K850" s="404"/>
      <c r="L850" s="432"/>
      <c r="M850" s="404"/>
      <c r="N850" s="404"/>
      <c r="O850" s="395"/>
      <c r="P850" s="395"/>
      <c r="Q850" s="404"/>
      <c r="R850" s="148"/>
      <c r="S850" s="148"/>
      <c r="T850" s="148"/>
      <c r="U850" s="148"/>
      <c r="V850" s="148"/>
    </row>
    <row r="851" spans="1:22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404"/>
      <c r="K851" s="404"/>
      <c r="L851" s="432"/>
      <c r="M851" s="404"/>
      <c r="N851" s="404"/>
      <c r="O851" s="395"/>
      <c r="P851" s="395"/>
      <c r="Q851" s="404"/>
      <c r="R851" s="148"/>
      <c r="S851" s="148"/>
      <c r="T851" s="148"/>
      <c r="U851" s="148"/>
      <c r="V851" s="148"/>
    </row>
    <row r="852" spans="1:22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404"/>
      <c r="K852" s="404"/>
      <c r="L852" s="432"/>
      <c r="M852" s="404"/>
      <c r="N852" s="404"/>
      <c r="O852" s="395"/>
      <c r="P852" s="395"/>
      <c r="Q852" s="404"/>
      <c r="R852" s="148"/>
      <c r="S852" s="148"/>
      <c r="T852" s="148"/>
      <c r="U852" s="148"/>
      <c r="V852" s="148"/>
    </row>
    <row r="853" spans="1:22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404"/>
      <c r="K853" s="404"/>
      <c r="L853" s="432"/>
      <c r="M853" s="404"/>
      <c r="N853" s="404"/>
      <c r="O853" s="395"/>
      <c r="P853" s="395"/>
      <c r="Q853" s="404"/>
      <c r="R853" s="148"/>
      <c r="S853" s="148"/>
      <c r="T853" s="148"/>
      <c r="U853" s="148"/>
      <c r="V853" s="148"/>
    </row>
    <row r="854" spans="1:22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404"/>
      <c r="K854" s="404"/>
      <c r="L854" s="432"/>
      <c r="M854" s="404"/>
      <c r="N854" s="404"/>
      <c r="O854" s="395"/>
      <c r="P854" s="395"/>
      <c r="Q854" s="404"/>
      <c r="R854" s="148"/>
      <c r="S854" s="148"/>
      <c r="T854" s="148"/>
      <c r="U854" s="148"/>
      <c r="V854" s="148"/>
    </row>
    <row r="855" spans="1:22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404"/>
      <c r="K855" s="404"/>
      <c r="L855" s="432"/>
      <c r="M855" s="404"/>
      <c r="N855" s="404"/>
      <c r="O855" s="395"/>
      <c r="P855" s="395"/>
      <c r="Q855" s="404"/>
      <c r="R855" s="148"/>
      <c r="S855" s="148"/>
      <c r="T855" s="148"/>
      <c r="U855" s="148"/>
      <c r="V855" s="148"/>
    </row>
    <row r="856" spans="1:22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404"/>
      <c r="K856" s="404"/>
      <c r="L856" s="432"/>
      <c r="M856" s="404"/>
      <c r="N856" s="404"/>
      <c r="O856" s="395"/>
      <c r="P856" s="395"/>
      <c r="Q856" s="404"/>
      <c r="R856" s="148"/>
      <c r="S856" s="148"/>
      <c r="T856" s="148"/>
      <c r="U856" s="148"/>
      <c r="V856" s="148"/>
    </row>
    <row r="857" spans="1:22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404"/>
      <c r="K857" s="404"/>
      <c r="L857" s="432"/>
      <c r="M857" s="404"/>
      <c r="N857" s="404"/>
      <c r="O857" s="395"/>
      <c r="P857" s="395"/>
      <c r="Q857" s="404"/>
      <c r="R857" s="148"/>
      <c r="S857" s="148"/>
      <c r="T857" s="148"/>
      <c r="U857" s="148"/>
      <c r="V857" s="148"/>
    </row>
    <row r="858" spans="1:22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404"/>
      <c r="K858" s="404"/>
      <c r="L858" s="432"/>
      <c r="M858" s="404"/>
      <c r="N858" s="404"/>
      <c r="O858" s="395"/>
      <c r="P858" s="395"/>
      <c r="Q858" s="404"/>
      <c r="R858" s="148"/>
      <c r="S858" s="148"/>
      <c r="T858" s="148"/>
      <c r="U858" s="148"/>
      <c r="V858" s="148"/>
    </row>
    <row r="859" spans="1:22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404"/>
      <c r="K859" s="404"/>
      <c r="L859" s="432"/>
      <c r="M859" s="404"/>
      <c r="N859" s="404"/>
      <c r="O859" s="395"/>
      <c r="P859" s="395"/>
      <c r="Q859" s="404"/>
      <c r="R859" s="148"/>
      <c r="S859" s="148"/>
      <c r="T859" s="148"/>
      <c r="U859" s="148"/>
      <c r="V859" s="148"/>
    </row>
    <row r="860" spans="1:22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404"/>
      <c r="K860" s="404"/>
      <c r="L860" s="432"/>
      <c r="M860" s="404"/>
      <c r="N860" s="404"/>
      <c r="O860" s="395"/>
      <c r="P860" s="395"/>
      <c r="Q860" s="404"/>
      <c r="R860" s="148"/>
      <c r="S860" s="148"/>
      <c r="T860" s="148"/>
      <c r="U860" s="148"/>
      <c r="V860" s="148"/>
    </row>
    <row r="861" spans="1:22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404"/>
      <c r="K861" s="404"/>
      <c r="L861" s="432"/>
      <c r="M861" s="404"/>
      <c r="N861" s="404"/>
      <c r="O861" s="395"/>
      <c r="P861" s="395"/>
      <c r="Q861" s="404"/>
      <c r="R861" s="148"/>
      <c r="S861" s="148"/>
      <c r="T861" s="148"/>
      <c r="U861" s="148"/>
      <c r="V861" s="148"/>
    </row>
    <row r="862" spans="1:22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404"/>
      <c r="K862" s="404"/>
      <c r="L862" s="432"/>
      <c r="M862" s="404"/>
      <c r="N862" s="404"/>
      <c r="O862" s="395"/>
      <c r="P862" s="395"/>
      <c r="Q862" s="404"/>
      <c r="R862" s="148"/>
      <c r="S862" s="148"/>
      <c r="T862" s="148"/>
      <c r="U862" s="148"/>
      <c r="V862" s="148"/>
    </row>
    <row r="863" spans="1:22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404"/>
      <c r="K863" s="404"/>
      <c r="L863" s="432"/>
      <c r="M863" s="404"/>
      <c r="N863" s="404"/>
      <c r="O863" s="395"/>
      <c r="P863" s="395"/>
      <c r="Q863" s="404"/>
      <c r="R863" s="148"/>
      <c r="S863" s="148"/>
      <c r="T863" s="148"/>
      <c r="U863" s="148"/>
      <c r="V863" s="148"/>
    </row>
    <row r="864" spans="1:22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404"/>
      <c r="K864" s="404"/>
      <c r="L864" s="432"/>
      <c r="M864" s="404"/>
      <c r="N864" s="404"/>
      <c r="O864" s="395"/>
      <c r="P864" s="395"/>
      <c r="Q864" s="404"/>
      <c r="R864" s="148"/>
      <c r="S864" s="148"/>
      <c r="T864" s="148"/>
      <c r="U864" s="148"/>
      <c r="V864" s="148"/>
    </row>
    <row r="865" spans="1:22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404"/>
      <c r="K865" s="404"/>
      <c r="L865" s="432"/>
      <c r="M865" s="404"/>
      <c r="N865" s="404"/>
      <c r="O865" s="395"/>
      <c r="P865" s="395"/>
      <c r="Q865" s="404"/>
      <c r="R865" s="148"/>
      <c r="S865" s="148"/>
      <c r="T865" s="148"/>
      <c r="U865" s="148"/>
      <c r="V865" s="148"/>
    </row>
    <row r="866" spans="1:22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404"/>
      <c r="K866" s="404"/>
      <c r="L866" s="432"/>
      <c r="M866" s="404"/>
      <c r="N866" s="404"/>
      <c r="O866" s="395"/>
      <c r="P866" s="395"/>
      <c r="Q866" s="404"/>
      <c r="R866" s="148"/>
      <c r="S866" s="148"/>
      <c r="T866" s="148"/>
      <c r="U866" s="148"/>
      <c r="V866" s="148"/>
    </row>
    <row r="867" spans="1:22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404"/>
      <c r="K867" s="404"/>
      <c r="L867" s="432"/>
      <c r="M867" s="404"/>
      <c r="N867" s="404"/>
      <c r="O867" s="395"/>
      <c r="P867" s="395"/>
      <c r="Q867" s="404"/>
      <c r="R867" s="148"/>
      <c r="S867" s="148"/>
      <c r="T867" s="148"/>
      <c r="U867" s="148"/>
      <c r="V867" s="148"/>
    </row>
    <row r="868" spans="1:22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404"/>
      <c r="K868" s="404"/>
      <c r="L868" s="432"/>
      <c r="M868" s="404"/>
      <c r="N868" s="404"/>
      <c r="O868" s="395"/>
      <c r="P868" s="395"/>
      <c r="Q868" s="404"/>
      <c r="R868" s="148"/>
      <c r="S868" s="148"/>
      <c r="T868" s="148"/>
      <c r="U868" s="148"/>
      <c r="V868" s="148"/>
    </row>
    <row r="869" spans="1:22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404"/>
      <c r="K869" s="404"/>
      <c r="L869" s="432"/>
      <c r="M869" s="404"/>
      <c r="N869" s="404"/>
      <c r="O869" s="395"/>
      <c r="P869" s="395"/>
      <c r="Q869" s="404"/>
      <c r="R869" s="148"/>
      <c r="S869" s="148"/>
      <c r="T869" s="148"/>
      <c r="U869" s="148"/>
      <c r="V869" s="148"/>
    </row>
    <row r="870" spans="1:22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404"/>
      <c r="K870" s="404"/>
      <c r="L870" s="432"/>
      <c r="M870" s="404"/>
      <c r="N870" s="404"/>
      <c r="O870" s="395"/>
      <c r="P870" s="395"/>
      <c r="Q870" s="404"/>
      <c r="R870" s="148"/>
      <c r="S870" s="148"/>
      <c r="T870" s="148"/>
      <c r="U870" s="148"/>
      <c r="V870" s="148"/>
    </row>
    <row r="871" spans="1:22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404"/>
      <c r="K871" s="404"/>
      <c r="L871" s="432"/>
      <c r="M871" s="404"/>
      <c r="N871" s="404"/>
      <c r="O871" s="395"/>
      <c r="P871" s="395"/>
      <c r="Q871" s="404"/>
      <c r="R871" s="148"/>
      <c r="S871" s="148"/>
      <c r="T871" s="148"/>
      <c r="U871" s="148"/>
      <c r="V871" s="148"/>
    </row>
    <row r="872" spans="1:22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404"/>
      <c r="K872" s="404"/>
      <c r="L872" s="432"/>
      <c r="M872" s="404"/>
      <c r="N872" s="404"/>
      <c r="O872" s="395"/>
      <c r="P872" s="395"/>
      <c r="Q872" s="404"/>
      <c r="R872" s="148"/>
      <c r="S872" s="148"/>
      <c r="T872" s="148"/>
      <c r="U872" s="148"/>
      <c r="V872" s="148"/>
    </row>
    <row r="873" spans="1:22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404"/>
      <c r="K873" s="404"/>
      <c r="L873" s="432"/>
      <c r="M873" s="404"/>
      <c r="N873" s="404"/>
      <c r="O873" s="395"/>
      <c r="P873" s="395"/>
      <c r="Q873" s="404"/>
      <c r="R873" s="148"/>
      <c r="S873" s="148"/>
      <c r="T873" s="148"/>
      <c r="U873" s="148"/>
      <c r="V873" s="148"/>
    </row>
    <row r="874" spans="1:22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404"/>
      <c r="K874" s="404"/>
      <c r="L874" s="432"/>
      <c r="M874" s="404"/>
      <c r="N874" s="404"/>
      <c r="O874" s="395"/>
      <c r="P874" s="395"/>
      <c r="Q874" s="404"/>
      <c r="R874" s="148"/>
      <c r="S874" s="148"/>
      <c r="T874" s="148"/>
      <c r="U874" s="148"/>
      <c r="V874" s="148"/>
    </row>
    <row r="875" spans="1:22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404"/>
      <c r="K875" s="404"/>
      <c r="L875" s="432"/>
      <c r="M875" s="404"/>
      <c r="N875" s="404"/>
      <c r="O875" s="395"/>
      <c r="P875" s="395"/>
      <c r="Q875" s="404"/>
      <c r="R875" s="148"/>
      <c r="S875" s="148"/>
      <c r="T875" s="148"/>
      <c r="U875" s="148"/>
      <c r="V875" s="148"/>
    </row>
    <row r="876" spans="1:22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404"/>
      <c r="K876" s="404"/>
      <c r="L876" s="432"/>
      <c r="M876" s="404"/>
      <c r="N876" s="404"/>
      <c r="O876" s="395"/>
      <c r="P876" s="395"/>
      <c r="Q876" s="404"/>
      <c r="R876" s="148"/>
      <c r="S876" s="148"/>
      <c r="T876" s="148"/>
      <c r="U876" s="148"/>
      <c r="V876" s="148"/>
    </row>
    <row r="877" spans="1:22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404"/>
      <c r="K877" s="404"/>
      <c r="L877" s="432"/>
      <c r="M877" s="404"/>
      <c r="N877" s="404"/>
      <c r="O877" s="395"/>
      <c r="P877" s="395"/>
      <c r="Q877" s="404"/>
      <c r="R877" s="148"/>
      <c r="S877" s="148"/>
      <c r="T877" s="148"/>
      <c r="U877" s="148"/>
      <c r="V877" s="148"/>
    </row>
    <row r="878" spans="1:22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404"/>
      <c r="K878" s="404"/>
      <c r="L878" s="432"/>
      <c r="M878" s="404"/>
      <c r="N878" s="404"/>
      <c r="O878" s="395"/>
      <c r="P878" s="395"/>
      <c r="Q878" s="404"/>
      <c r="R878" s="148"/>
      <c r="S878" s="148"/>
      <c r="T878" s="148"/>
      <c r="U878" s="148"/>
      <c r="V878" s="148"/>
    </row>
    <row r="879" spans="1:22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404"/>
      <c r="K879" s="404"/>
      <c r="L879" s="432"/>
      <c r="M879" s="404"/>
      <c r="N879" s="404"/>
      <c r="O879" s="395"/>
      <c r="P879" s="395"/>
      <c r="Q879" s="404"/>
      <c r="R879" s="148"/>
      <c r="S879" s="148"/>
      <c r="T879" s="148"/>
      <c r="U879" s="148"/>
      <c r="V879" s="148"/>
    </row>
    <row r="880" spans="1:22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404"/>
      <c r="K880" s="404"/>
      <c r="L880" s="432"/>
      <c r="M880" s="404"/>
      <c r="N880" s="404"/>
      <c r="O880" s="395"/>
      <c r="P880" s="395"/>
      <c r="Q880" s="404"/>
      <c r="R880" s="148"/>
      <c r="S880" s="148"/>
      <c r="T880" s="148"/>
      <c r="U880" s="148"/>
      <c r="V880" s="148"/>
    </row>
    <row r="881" spans="1:22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404"/>
      <c r="K881" s="404"/>
      <c r="L881" s="432"/>
      <c r="M881" s="404"/>
      <c r="N881" s="404"/>
      <c r="O881" s="395"/>
      <c r="P881" s="395"/>
      <c r="Q881" s="404"/>
      <c r="R881" s="148"/>
      <c r="S881" s="148"/>
      <c r="T881" s="148"/>
      <c r="U881" s="148"/>
      <c r="V881" s="148"/>
    </row>
    <row r="882" spans="1:22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404"/>
      <c r="K882" s="404"/>
      <c r="L882" s="432"/>
      <c r="M882" s="404"/>
      <c r="N882" s="404"/>
      <c r="O882" s="395"/>
      <c r="P882" s="395"/>
      <c r="Q882" s="404"/>
      <c r="R882" s="148"/>
      <c r="S882" s="148"/>
      <c r="T882" s="148"/>
      <c r="U882" s="148"/>
      <c r="V882" s="148"/>
    </row>
    <row r="883" spans="1:22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404"/>
      <c r="K883" s="404"/>
      <c r="L883" s="432"/>
      <c r="M883" s="404"/>
      <c r="N883" s="404"/>
      <c r="O883" s="395"/>
      <c r="P883" s="395"/>
      <c r="Q883" s="404"/>
      <c r="R883" s="148"/>
      <c r="S883" s="148"/>
      <c r="T883" s="148"/>
      <c r="U883" s="148"/>
      <c r="V883" s="148"/>
    </row>
    <row r="884" spans="1:22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404"/>
      <c r="K884" s="404"/>
      <c r="L884" s="432"/>
      <c r="M884" s="404"/>
      <c r="N884" s="404"/>
      <c r="O884" s="395"/>
      <c r="P884" s="395"/>
      <c r="Q884" s="404"/>
      <c r="R884" s="148"/>
      <c r="S884" s="148"/>
      <c r="T884" s="148"/>
      <c r="U884" s="148"/>
      <c r="V884" s="148"/>
    </row>
    <row r="885" spans="1:22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404"/>
      <c r="K885" s="404"/>
      <c r="L885" s="432"/>
      <c r="M885" s="404"/>
      <c r="N885" s="404"/>
      <c r="O885" s="395"/>
      <c r="P885" s="395"/>
      <c r="Q885" s="404"/>
      <c r="R885" s="148"/>
      <c r="S885" s="148"/>
      <c r="T885" s="148"/>
      <c r="U885" s="148"/>
      <c r="V885" s="148"/>
    </row>
    <row r="886" spans="1:22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404"/>
      <c r="K886" s="404"/>
      <c r="L886" s="432"/>
      <c r="M886" s="404"/>
      <c r="N886" s="404"/>
      <c r="O886" s="395"/>
      <c r="P886" s="395"/>
      <c r="Q886" s="404"/>
      <c r="R886" s="148"/>
      <c r="S886" s="148"/>
      <c r="T886" s="148"/>
      <c r="U886" s="148"/>
      <c r="V886" s="148"/>
    </row>
    <row r="887" spans="1:22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404"/>
      <c r="K887" s="404"/>
      <c r="L887" s="432"/>
      <c r="M887" s="404"/>
      <c r="N887" s="404"/>
      <c r="O887" s="395"/>
      <c r="P887" s="395"/>
      <c r="Q887" s="404"/>
      <c r="R887" s="148"/>
      <c r="S887" s="148"/>
      <c r="T887" s="148"/>
      <c r="U887" s="148"/>
      <c r="V887" s="148"/>
    </row>
    <row r="888" spans="1:22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404"/>
      <c r="K888" s="404"/>
      <c r="L888" s="432"/>
      <c r="M888" s="404"/>
      <c r="N888" s="404"/>
      <c r="O888" s="395"/>
      <c r="P888" s="395"/>
      <c r="Q888" s="404"/>
      <c r="R888" s="148"/>
      <c r="S888" s="148"/>
      <c r="T888" s="148"/>
      <c r="U888" s="148"/>
      <c r="V888" s="148"/>
    </row>
    <row r="889" spans="1:22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404"/>
      <c r="K889" s="404"/>
      <c r="L889" s="432"/>
      <c r="M889" s="404"/>
      <c r="N889" s="404"/>
      <c r="O889" s="395"/>
      <c r="P889" s="395"/>
      <c r="Q889" s="404"/>
      <c r="R889" s="148"/>
      <c r="S889" s="148"/>
      <c r="T889" s="148"/>
      <c r="U889" s="148"/>
      <c r="V889" s="148"/>
    </row>
    <row r="890" spans="1:22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404"/>
      <c r="K890" s="404"/>
      <c r="L890" s="432"/>
      <c r="M890" s="404"/>
      <c r="N890" s="404"/>
      <c r="O890" s="395"/>
      <c r="P890" s="395"/>
      <c r="Q890" s="404"/>
      <c r="R890" s="148"/>
      <c r="S890" s="148"/>
      <c r="T890" s="148"/>
      <c r="U890" s="148"/>
      <c r="V890" s="148"/>
    </row>
    <row r="891" spans="1:22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404"/>
      <c r="K891" s="404"/>
      <c r="L891" s="432"/>
      <c r="M891" s="404"/>
      <c r="N891" s="404"/>
      <c r="O891" s="395"/>
      <c r="P891" s="395"/>
      <c r="Q891" s="404"/>
      <c r="R891" s="148"/>
      <c r="S891" s="148"/>
      <c r="T891" s="148"/>
      <c r="U891" s="148"/>
      <c r="V891" s="148"/>
    </row>
    <row r="892" spans="1:22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404"/>
      <c r="K892" s="404"/>
      <c r="L892" s="432"/>
      <c r="M892" s="404"/>
      <c r="N892" s="404"/>
      <c r="O892" s="395"/>
      <c r="P892" s="395"/>
      <c r="Q892" s="404"/>
      <c r="R892" s="148"/>
      <c r="S892" s="148"/>
      <c r="T892" s="148"/>
      <c r="U892" s="148"/>
      <c r="V892" s="148"/>
    </row>
    <row r="893" spans="1:22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404"/>
      <c r="K893" s="404"/>
      <c r="L893" s="432"/>
      <c r="M893" s="404"/>
      <c r="N893" s="404"/>
      <c r="O893" s="395"/>
      <c r="P893" s="395"/>
      <c r="Q893" s="404"/>
      <c r="R893" s="148"/>
      <c r="S893" s="148"/>
      <c r="T893" s="148"/>
      <c r="U893" s="148"/>
      <c r="V893" s="148"/>
    </row>
    <row r="894" spans="1:22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404"/>
      <c r="K894" s="404"/>
      <c r="L894" s="432"/>
      <c r="M894" s="404"/>
      <c r="N894" s="404"/>
      <c r="O894" s="395"/>
      <c r="P894" s="395"/>
      <c r="Q894" s="404"/>
      <c r="R894" s="148"/>
      <c r="S894" s="148"/>
      <c r="T894" s="148"/>
      <c r="U894" s="148"/>
      <c r="V894" s="148"/>
    </row>
    <row r="895" spans="1:22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404"/>
      <c r="K895" s="404"/>
      <c r="L895" s="432"/>
      <c r="M895" s="404"/>
      <c r="N895" s="404"/>
      <c r="O895" s="395"/>
      <c r="P895" s="395"/>
      <c r="Q895" s="404"/>
      <c r="R895" s="148"/>
      <c r="S895" s="148"/>
      <c r="T895" s="148"/>
      <c r="U895" s="148"/>
      <c r="V895" s="148"/>
    </row>
    <row r="896" spans="1:22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404"/>
      <c r="K896" s="404"/>
      <c r="L896" s="432"/>
      <c r="M896" s="404"/>
      <c r="N896" s="404"/>
      <c r="O896" s="395"/>
      <c r="P896" s="395"/>
      <c r="Q896" s="404"/>
      <c r="R896" s="148"/>
      <c r="S896" s="148"/>
      <c r="T896" s="148"/>
      <c r="U896" s="148"/>
      <c r="V896" s="148"/>
    </row>
    <row r="897" spans="1:22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404"/>
      <c r="K897" s="404"/>
      <c r="L897" s="432"/>
      <c r="M897" s="404"/>
      <c r="N897" s="404"/>
      <c r="O897" s="395"/>
      <c r="P897" s="395"/>
      <c r="Q897" s="404"/>
      <c r="R897" s="148"/>
      <c r="S897" s="148"/>
      <c r="T897" s="148"/>
      <c r="U897" s="148"/>
      <c r="V897" s="148"/>
    </row>
    <row r="898" spans="1:22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404"/>
      <c r="K898" s="404"/>
      <c r="L898" s="432"/>
      <c r="M898" s="404"/>
      <c r="N898" s="404"/>
      <c r="O898" s="395"/>
      <c r="P898" s="395"/>
      <c r="Q898" s="404"/>
      <c r="R898" s="148"/>
      <c r="S898" s="148"/>
      <c r="T898" s="148"/>
      <c r="U898" s="148"/>
      <c r="V898" s="148"/>
    </row>
    <row r="899" spans="1:22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404"/>
      <c r="K899" s="404"/>
      <c r="L899" s="432"/>
      <c r="M899" s="404"/>
      <c r="N899" s="404"/>
      <c r="O899" s="395"/>
      <c r="P899" s="395"/>
      <c r="Q899" s="404"/>
      <c r="R899" s="148"/>
      <c r="S899" s="148"/>
      <c r="T899" s="148"/>
      <c r="U899" s="148"/>
      <c r="V899" s="148"/>
    </row>
    <row r="900" spans="1:22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404"/>
      <c r="K900" s="404"/>
      <c r="L900" s="432"/>
      <c r="M900" s="404"/>
      <c r="N900" s="404"/>
      <c r="O900" s="395"/>
      <c r="P900" s="395"/>
      <c r="Q900" s="404"/>
      <c r="R900" s="148"/>
      <c r="S900" s="148"/>
      <c r="T900" s="148"/>
      <c r="U900" s="148"/>
      <c r="V900" s="148"/>
    </row>
    <row r="901" spans="1:22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404"/>
      <c r="K901" s="404"/>
      <c r="L901" s="432"/>
      <c r="M901" s="404"/>
      <c r="N901" s="404"/>
      <c r="O901" s="395"/>
      <c r="P901" s="395"/>
      <c r="Q901" s="404"/>
      <c r="R901" s="148"/>
      <c r="S901" s="148"/>
      <c r="T901" s="148"/>
      <c r="U901" s="148"/>
      <c r="V901" s="148"/>
    </row>
    <row r="902" spans="1:22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404"/>
      <c r="K902" s="404"/>
      <c r="L902" s="432"/>
      <c r="M902" s="404"/>
      <c r="N902" s="404"/>
      <c r="O902" s="395"/>
      <c r="P902" s="395"/>
      <c r="Q902" s="404"/>
      <c r="R902" s="148"/>
      <c r="S902" s="148"/>
      <c r="T902" s="148"/>
      <c r="U902" s="148"/>
      <c r="V902" s="148"/>
    </row>
    <row r="903" spans="1:22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404"/>
      <c r="K903" s="404"/>
      <c r="L903" s="432"/>
      <c r="M903" s="404"/>
      <c r="N903" s="404"/>
      <c r="O903" s="395"/>
      <c r="P903" s="395"/>
      <c r="Q903" s="404"/>
      <c r="R903" s="148"/>
      <c r="S903" s="148"/>
      <c r="T903" s="148"/>
      <c r="U903" s="148"/>
      <c r="V903" s="148"/>
    </row>
    <row r="904" spans="1:22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404"/>
      <c r="K904" s="404"/>
      <c r="L904" s="432"/>
      <c r="M904" s="404"/>
      <c r="N904" s="404"/>
      <c r="O904" s="395"/>
      <c r="P904" s="395"/>
      <c r="Q904" s="404"/>
      <c r="R904" s="148"/>
      <c r="S904" s="148"/>
      <c r="T904" s="148"/>
      <c r="U904" s="148"/>
      <c r="V904" s="148"/>
    </row>
    <row r="905" spans="1:22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404"/>
      <c r="K905" s="404"/>
      <c r="L905" s="432"/>
      <c r="M905" s="404"/>
      <c r="N905" s="404"/>
      <c r="O905" s="395"/>
      <c r="P905" s="395"/>
      <c r="Q905" s="404"/>
      <c r="R905" s="148"/>
      <c r="S905" s="148"/>
      <c r="T905" s="148"/>
      <c r="U905" s="148"/>
      <c r="V905" s="148"/>
    </row>
    <row r="906" spans="1:22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404"/>
      <c r="K906" s="404"/>
      <c r="L906" s="432"/>
      <c r="M906" s="404"/>
      <c r="N906" s="404"/>
      <c r="O906" s="395"/>
      <c r="P906" s="395"/>
      <c r="Q906" s="404"/>
      <c r="R906" s="148"/>
      <c r="S906" s="148"/>
      <c r="T906" s="148"/>
      <c r="U906" s="148"/>
      <c r="V906" s="148"/>
    </row>
    <row r="907" spans="1:22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404"/>
      <c r="K907" s="404"/>
      <c r="L907" s="432"/>
      <c r="M907" s="404"/>
      <c r="N907" s="404"/>
      <c r="O907" s="395"/>
      <c r="P907" s="395"/>
      <c r="Q907" s="404"/>
      <c r="R907" s="148"/>
      <c r="S907" s="148"/>
      <c r="T907" s="148"/>
      <c r="U907" s="148"/>
      <c r="V907" s="148"/>
    </row>
    <row r="908" spans="1:22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404"/>
      <c r="K908" s="404"/>
      <c r="L908" s="432"/>
      <c r="M908" s="404"/>
      <c r="N908" s="404"/>
      <c r="O908" s="395"/>
      <c r="P908" s="395"/>
      <c r="Q908" s="404"/>
      <c r="R908" s="148"/>
      <c r="S908" s="148"/>
      <c r="T908" s="148"/>
      <c r="U908" s="148"/>
      <c r="V908" s="148"/>
    </row>
    <row r="909" spans="1:22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404"/>
      <c r="K909" s="404"/>
      <c r="L909" s="432"/>
      <c r="M909" s="404"/>
      <c r="N909" s="404"/>
      <c r="O909" s="395"/>
      <c r="P909" s="395"/>
      <c r="Q909" s="404"/>
      <c r="R909" s="148"/>
      <c r="S909" s="148"/>
      <c r="T909" s="148"/>
      <c r="U909" s="148"/>
      <c r="V909" s="148"/>
    </row>
    <row r="910" spans="1:22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404"/>
      <c r="K910" s="404"/>
      <c r="L910" s="432"/>
      <c r="M910" s="404"/>
      <c r="N910" s="404"/>
      <c r="O910" s="395"/>
      <c r="P910" s="395"/>
      <c r="Q910" s="404"/>
      <c r="R910" s="148"/>
      <c r="S910" s="148"/>
      <c r="T910" s="148"/>
      <c r="U910" s="148"/>
      <c r="V910" s="148"/>
    </row>
    <row r="911" spans="1:22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404"/>
      <c r="K911" s="404"/>
      <c r="L911" s="432"/>
      <c r="M911" s="404"/>
      <c r="N911" s="404"/>
      <c r="O911" s="395"/>
      <c r="P911" s="395"/>
      <c r="Q911" s="404"/>
      <c r="R911" s="148"/>
      <c r="S911" s="148"/>
      <c r="T911" s="148"/>
      <c r="U911" s="148"/>
      <c r="V911" s="148"/>
    </row>
    <row r="912" spans="1:22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404"/>
      <c r="K912" s="404"/>
      <c r="L912" s="432"/>
      <c r="M912" s="404"/>
      <c r="N912" s="404"/>
      <c r="O912" s="395"/>
      <c r="P912" s="395"/>
      <c r="Q912" s="404"/>
      <c r="R912" s="148"/>
      <c r="S912" s="148"/>
      <c r="T912" s="148"/>
      <c r="U912" s="148"/>
      <c r="V912" s="148"/>
    </row>
    <row r="913" spans="1:22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404"/>
      <c r="K913" s="404"/>
      <c r="L913" s="432"/>
      <c r="M913" s="404"/>
      <c r="N913" s="404"/>
      <c r="O913" s="395"/>
      <c r="P913" s="395"/>
      <c r="Q913" s="404"/>
      <c r="R913" s="148"/>
      <c r="S913" s="148"/>
      <c r="T913" s="148"/>
      <c r="U913" s="148"/>
      <c r="V913" s="148"/>
    </row>
    <row r="914" spans="1:22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404"/>
      <c r="K914" s="404"/>
      <c r="L914" s="432"/>
      <c r="M914" s="404"/>
      <c r="N914" s="404"/>
      <c r="O914" s="395"/>
      <c r="P914" s="395"/>
      <c r="Q914" s="404"/>
      <c r="R914" s="148"/>
      <c r="S914" s="148"/>
      <c r="T914" s="148"/>
      <c r="U914" s="148"/>
      <c r="V914" s="148"/>
    </row>
    <row r="915" spans="1:22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404"/>
      <c r="K915" s="404"/>
      <c r="L915" s="432"/>
      <c r="M915" s="404"/>
      <c r="N915" s="404"/>
      <c r="O915" s="395"/>
      <c r="P915" s="395"/>
      <c r="Q915" s="404"/>
      <c r="R915" s="148"/>
      <c r="S915" s="148"/>
      <c r="T915" s="148"/>
      <c r="U915" s="148"/>
      <c r="V915" s="148"/>
    </row>
    <row r="916" spans="1:22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404"/>
      <c r="K916" s="404"/>
      <c r="L916" s="432"/>
      <c r="M916" s="404"/>
      <c r="N916" s="404"/>
      <c r="O916" s="395"/>
      <c r="P916" s="395"/>
      <c r="Q916" s="404"/>
      <c r="R916" s="148"/>
      <c r="S916" s="148"/>
      <c r="T916" s="148"/>
      <c r="U916" s="148"/>
      <c r="V916" s="148"/>
    </row>
    <row r="917" spans="1:22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404"/>
      <c r="K917" s="404"/>
      <c r="L917" s="432"/>
      <c r="M917" s="404"/>
      <c r="N917" s="404"/>
      <c r="O917" s="395"/>
      <c r="P917" s="395"/>
      <c r="Q917" s="404"/>
      <c r="R917" s="148"/>
      <c r="S917" s="148"/>
      <c r="T917" s="148"/>
      <c r="U917" s="148"/>
      <c r="V917" s="148"/>
    </row>
    <row r="918" spans="1:22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404"/>
      <c r="K918" s="404"/>
      <c r="L918" s="432"/>
      <c r="M918" s="404"/>
      <c r="N918" s="404"/>
      <c r="O918" s="395"/>
      <c r="P918" s="395"/>
      <c r="Q918" s="404"/>
      <c r="R918" s="148"/>
      <c r="S918" s="148"/>
      <c r="T918" s="148"/>
      <c r="U918" s="148"/>
      <c r="V918" s="148"/>
    </row>
    <row r="919" spans="1:22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404"/>
      <c r="K919" s="404"/>
      <c r="L919" s="432"/>
      <c r="M919" s="404"/>
      <c r="N919" s="404"/>
      <c r="O919" s="395"/>
      <c r="P919" s="395"/>
      <c r="Q919" s="404"/>
      <c r="R919" s="148"/>
      <c r="S919" s="148"/>
      <c r="T919" s="148"/>
      <c r="U919" s="148"/>
      <c r="V919" s="148"/>
    </row>
    <row r="920" spans="1:22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404"/>
      <c r="K920" s="404"/>
      <c r="L920" s="432"/>
      <c r="M920" s="404"/>
      <c r="N920" s="404"/>
      <c r="O920" s="395"/>
      <c r="P920" s="395"/>
      <c r="Q920" s="404"/>
      <c r="R920" s="148"/>
      <c r="S920" s="148"/>
      <c r="T920" s="148"/>
      <c r="U920" s="148"/>
      <c r="V920" s="148"/>
    </row>
    <row r="921" spans="1:22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404"/>
      <c r="K921" s="404"/>
      <c r="L921" s="432"/>
      <c r="M921" s="404"/>
      <c r="N921" s="404"/>
      <c r="O921" s="395"/>
      <c r="P921" s="395"/>
      <c r="Q921" s="404"/>
      <c r="R921" s="148"/>
      <c r="S921" s="148"/>
      <c r="T921" s="148"/>
      <c r="U921" s="148"/>
      <c r="V921" s="148"/>
    </row>
    <row r="922" spans="1:22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404"/>
      <c r="K922" s="404"/>
      <c r="L922" s="432"/>
      <c r="M922" s="404"/>
      <c r="N922" s="404"/>
      <c r="O922" s="395"/>
      <c r="P922" s="395"/>
      <c r="Q922" s="404"/>
      <c r="R922" s="148"/>
      <c r="S922" s="148"/>
      <c r="T922" s="148"/>
      <c r="U922" s="148"/>
      <c r="V922" s="148"/>
    </row>
    <row r="923" spans="1:22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404"/>
      <c r="K923" s="404"/>
      <c r="L923" s="432"/>
      <c r="M923" s="404"/>
      <c r="N923" s="404"/>
      <c r="O923" s="395"/>
      <c r="P923" s="395"/>
      <c r="Q923" s="404"/>
      <c r="R923" s="148"/>
      <c r="S923" s="148"/>
      <c r="T923" s="148"/>
      <c r="U923" s="148"/>
      <c r="V923" s="148"/>
    </row>
    <row r="924" spans="1:22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404"/>
      <c r="K924" s="404"/>
      <c r="L924" s="432"/>
      <c r="M924" s="404"/>
      <c r="N924" s="404"/>
      <c r="O924" s="395"/>
      <c r="P924" s="395"/>
      <c r="Q924" s="404"/>
      <c r="R924" s="148"/>
      <c r="S924" s="148"/>
      <c r="T924" s="148"/>
      <c r="U924" s="148"/>
      <c r="V924" s="148"/>
    </row>
    <row r="925" spans="1:22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404"/>
      <c r="K925" s="404"/>
      <c r="L925" s="432"/>
      <c r="M925" s="404"/>
      <c r="N925" s="404"/>
      <c r="O925" s="395"/>
      <c r="P925" s="395"/>
      <c r="Q925" s="404"/>
      <c r="R925" s="148"/>
      <c r="S925" s="148"/>
      <c r="T925" s="148"/>
      <c r="U925" s="148"/>
      <c r="V925" s="148"/>
    </row>
    <row r="926" spans="1:22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404"/>
      <c r="K926" s="404"/>
      <c r="L926" s="432"/>
      <c r="M926" s="404"/>
      <c r="N926" s="404"/>
      <c r="O926" s="395"/>
      <c r="P926" s="395"/>
      <c r="Q926" s="404"/>
      <c r="R926" s="148"/>
      <c r="S926" s="148"/>
      <c r="T926" s="148"/>
      <c r="U926" s="148"/>
      <c r="V926" s="148"/>
    </row>
    <row r="927" spans="1:22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404"/>
      <c r="K927" s="404"/>
      <c r="L927" s="432"/>
      <c r="M927" s="404"/>
      <c r="N927" s="404"/>
      <c r="O927" s="395"/>
      <c r="P927" s="395"/>
      <c r="Q927" s="404"/>
      <c r="R927" s="148"/>
      <c r="S927" s="148"/>
      <c r="T927" s="148"/>
      <c r="U927" s="148"/>
      <c r="V927" s="148"/>
    </row>
    <row r="928" spans="1:22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404"/>
      <c r="K928" s="404"/>
      <c r="L928" s="432"/>
      <c r="M928" s="404"/>
      <c r="N928" s="404"/>
      <c r="O928" s="395"/>
      <c r="P928" s="395"/>
      <c r="Q928" s="404"/>
      <c r="R928" s="148"/>
      <c r="S928" s="148"/>
      <c r="T928" s="148"/>
      <c r="U928" s="148"/>
      <c r="V928" s="148"/>
    </row>
    <row r="929" spans="1:22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404"/>
      <c r="K929" s="404"/>
      <c r="L929" s="432"/>
      <c r="M929" s="404"/>
      <c r="N929" s="404"/>
      <c r="O929" s="395"/>
      <c r="P929" s="395"/>
      <c r="Q929" s="404"/>
      <c r="R929" s="148"/>
      <c r="S929" s="148"/>
      <c r="T929" s="148"/>
      <c r="U929" s="148"/>
      <c r="V929" s="148"/>
    </row>
    <row r="930" spans="1:22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404"/>
      <c r="K930" s="404"/>
      <c r="L930" s="432"/>
      <c r="M930" s="404"/>
      <c r="N930" s="404"/>
      <c r="O930" s="395"/>
      <c r="P930" s="395"/>
      <c r="Q930" s="404"/>
      <c r="R930" s="148"/>
      <c r="S930" s="148"/>
      <c r="T930" s="148"/>
      <c r="U930" s="148"/>
      <c r="V930" s="148"/>
    </row>
    <row r="931" spans="1:22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404"/>
      <c r="K931" s="404"/>
      <c r="L931" s="432"/>
      <c r="M931" s="404"/>
      <c r="N931" s="404"/>
      <c r="O931" s="395"/>
      <c r="P931" s="395"/>
      <c r="Q931" s="404"/>
      <c r="R931" s="148"/>
      <c r="S931" s="148"/>
      <c r="T931" s="148"/>
      <c r="U931" s="148"/>
      <c r="V931" s="148"/>
    </row>
    <row r="932" spans="1:22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404"/>
      <c r="K932" s="404"/>
      <c r="L932" s="432"/>
      <c r="M932" s="404"/>
      <c r="N932" s="404"/>
      <c r="O932" s="395"/>
      <c r="P932" s="395"/>
      <c r="Q932" s="404"/>
      <c r="R932" s="148"/>
      <c r="S932" s="148"/>
      <c r="T932" s="148"/>
      <c r="U932" s="148"/>
      <c r="V932" s="148"/>
    </row>
    <row r="933" spans="1:22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404"/>
      <c r="K933" s="404"/>
      <c r="L933" s="432"/>
      <c r="M933" s="404"/>
      <c r="N933" s="404"/>
      <c r="O933" s="395"/>
      <c r="P933" s="395"/>
      <c r="Q933" s="404"/>
      <c r="R933" s="148"/>
      <c r="S933" s="148"/>
      <c r="T933" s="148"/>
      <c r="U933" s="148"/>
      <c r="V933" s="148"/>
    </row>
    <row r="934" spans="1:22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404"/>
      <c r="K934" s="404"/>
      <c r="L934" s="432"/>
      <c r="M934" s="404"/>
      <c r="N934" s="404"/>
      <c r="O934" s="395"/>
      <c r="P934" s="395"/>
      <c r="Q934" s="404"/>
      <c r="R934" s="148"/>
      <c r="S934" s="148"/>
      <c r="T934" s="148"/>
      <c r="U934" s="148"/>
      <c r="V934" s="148"/>
    </row>
    <row r="935" spans="1:22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404"/>
      <c r="K935" s="404"/>
      <c r="L935" s="432"/>
      <c r="M935" s="404"/>
      <c r="N935" s="404"/>
      <c r="O935" s="395"/>
      <c r="P935" s="395"/>
      <c r="Q935" s="404"/>
      <c r="R935" s="148"/>
      <c r="S935" s="148"/>
      <c r="T935" s="148"/>
      <c r="U935" s="148"/>
      <c r="V935" s="148"/>
    </row>
    <row r="936" spans="1:22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404"/>
      <c r="K936" s="404"/>
      <c r="L936" s="432"/>
      <c r="M936" s="404"/>
      <c r="N936" s="404"/>
      <c r="O936" s="395"/>
      <c r="P936" s="395"/>
      <c r="Q936" s="404"/>
      <c r="R936" s="148"/>
      <c r="S936" s="148"/>
      <c r="T936" s="148"/>
      <c r="U936" s="148"/>
      <c r="V936" s="148"/>
    </row>
    <row r="937" spans="1:22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404"/>
      <c r="K937" s="404"/>
      <c r="L937" s="432"/>
      <c r="M937" s="404"/>
      <c r="N937" s="404"/>
      <c r="O937" s="395"/>
      <c r="P937" s="395"/>
      <c r="Q937" s="404"/>
      <c r="R937" s="148"/>
      <c r="S937" s="148"/>
      <c r="T937" s="148"/>
      <c r="U937" s="148"/>
      <c r="V937" s="148"/>
    </row>
    <row r="938" spans="1:22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404"/>
      <c r="K938" s="404"/>
      <c r="L938" s="432"/>
      <c r="M938" s="404"/>
      <c r="N938" s="404"/>
      <c r="O938" s="395"/>
      <c r="P938" s="395"/>
      <c r="Q938" s="404"/>
      <c r="R938" s="148"/>
      <c r="S938" s="148"/>
      <c r="T938" s="148"/>
      <c r="U938" s="148"/>
      <c r="V938" s="148"/>
    </row>
    <row r="939" spans="1:22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404"/>
      <c r="K939" s="404"/>
      <c r="L939" s="432"/>
      <c r="M939" s="404"/>
      <c r="N939" s="404"/>
      <c r="O939" s="395"/>
      <c r="P939" s="395"/>
      <c r="Q939" s="404"/>
      <c r="R939" s="148"/>
      <c r="S939" s="148"/>
      <c r="T939" s="148"/>
      <c r="U939" s="148"/>
      <c r="V939" s="148"/>
    </row>
    <row r="940" spans="1:22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404"/>
      <c r="K940" s="404"/>
      <c r="L940" s="432"/>
      <c r="M940" s="404"/>
      <c r="N940" s="404"/>
      <c r="O940" s="395"/>
      <c r="P940" s="395"/>
      <c r="Q940" s="404"/>
      <c r="R940" s="148"/>
      <c r="S940" s="148"/>
      <c r="T940" s="148"/>
      <c r="U940" s="148"/>
      <c r="V940" s="148"/>
    </row>
    <row r="941" spans="1:22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404"/>
      <c r="K941" s="404"/>
      <c r="L941" s="432"/>
      <c r="M941" s="404"/>
      <c r="N941" s="404"/>
      <c r="O941" s="395"/>
      <c r="P941" s="395"/>
      <c r="Q941" s="404"/>
      <c r="R941" s="148"/>
      <c r="S941" s="148"/>
      <c r="T941" s="148"/>
      <c r="U941" s="148"/>
      <c r="V941" s="148"/>
    </row>
    <row r="942" spans="1:22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404"/>
      <c r="K942" s="404"/>
      <c r="L942" s="432"/>
      <c r="M942" s="404"/>
      <c r="N942" s="404"/>
      <c r="O942" s="395"/>
      <c r="P942" s="395"/>
      <c r="Q942" s="404"/>
      <c r="R942" s="148"/>
      <c r="S942" s="148"/>
      <c r="T942" s="148"/>
      <c r="U942" s="148"/>
      <c r="V942" s="148"/>
    </row>
    <row r="943" spans="1:22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404"/>
      <c r="K943" s="404"/>
      <c r="L943" s="432"/>
      <c r="M943" s="404"/>
      <c r="N943" s="404"/>
      <c r="O943" s="395"/>
      <c r="P943" s="395"/>
      <c r="Q943" s="404"/>
      <c r="R943" s="148"/>
      <c r="S943" s="148"/>
      <c r="T943" s="148"/>
      <c r="U943" s="148"/>
      <c r="V943" s="148"/>
    </row>
    <row r="944" spans="1:22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404"/>
      <c r="K944" s="404"/>
      <c r="L944" s="432"/>
      <c r="M944" s="404"/>
      <c r="N944" s="404"/>
      <c r="O944" s="395"/>
      <c r="P944" s="395"/>
      <c r="Q944" s="404"/>
      <c r="R944" s="148"/>
      <c r="S944" s="148"/>
      <c r="T944" s="148"/>
      <c r="U944" s="148"/>
      <c r="V944" s="148"/>
    </row>
    <row r="945" spans="1:22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404"/>
      <c r="K945" s="404"/>
      <c r="L945" s="432"/>
      <c r="M945" s="404"/>
      <c r="N945" s="404"/>
      <c r="O945" s="395"/>
      <c r="P945" s="395"/>
      <c r="Q945" s="404"/>
      <c r="R945" s="148"/>
      <c r="S945" s="148"/>
      <c r="T945" s="148"/>
      <c r="U945" s="148"/>
      <c r="V945" s="148"/>
    </row>
    <row r="946" spans="1:22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404"/>
      <c r="K946" s="404"/>
      <c r="L946" s="432"/>
      <c r="M946" s="404"/>
      <c r="N946" s="404"/>
      <c r="O946" s="395"/>
      <c r="P946" s="395"/>
      <c r="Q946" s="404"/>
      <c r="R946" s="148"/>
      <c r="S946" s="148"/>
      <c r="T946" s="148"/>
      <c r="U946" s="148"/>
      <c r="V946" s="148"/>
    </row>
    <row r="947" spans="1:22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404"/>
      <c r="K947" s="404"/>
      <c r="L947" s="432"/>
      <c r="M947" s="404"/>
      <c r="N947" s="404"/>
      <c r="O947" s="395"/>
      <c r="P947" s="395"/>
      <c r="Q947" s="404"/>
      <c r="R947" s="148"/>
      <c r="S947" s="148"/>
      <c r="T947" s="148"/>
      <c r="U947" s="148"/>
      <c r="V947" s="148"/>
    </row>
    <row r="948" spans="1:22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404"/>
      <c r="K948" s="404"/>
      <c r="L948" s="432"/>
      <c r="M948" s="404"/>
      <c r="N948" s="404"/>
      <c r="O948" s="395"/>
      <c r="P948" s="395"/>
      <c r="Q948" s="404"/>
      <c r="R948" s="148"/>
      <c r="S948" s="148"/>
      <c r="T948" s="148"/>
      <c r="U948" s="148"/>
      <c r="V948" s="148"/>
    </row>
    <row r="949" spans="1:22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404"/>
      <c r="K949" s="404"/>
      <c r="L949" s="432"/>
      <c r="M949" s="404"/>
      <c r="N949" s="404"/>
      <c r="O949" s="395"/>
      <c r="P949" s="395"/>
      <c r="Q949" s="404"/>
      <c r="R949" s="148"/>
      <c r="S949" s="148"/>
      <c r="T949" s="148"/>
      <c r="U949" s="148"/>
      <c r="V949" s="148"/>
    </row>
    <row r="950" spans="1:22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404"/>
      <c r="K950" s="404"/>
      <c r="L950" s="432"/>
      <c r="M950" s="404"/>
      <c r="N950" s="404"/>
      <c r="O950" s="395"/>
      <c r="P950" s="395"/>
      <c r="Q950" s="404"/>
      <c r="R950" s="148"/>
      <c r="S950" s="148"/>
      <c r="T950" s="148"/>
      <c r="U950" s="148"/>
      <c r="V950" s="148"/>
    </row>
    <row r="951" spans="1:22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404"/>
      <c r="K951" s="404"/>
      <c r="L951" s="432"/>
      <c r="M951" s="404"/>
      <c r="N951" s="404"/>
      <c r="O951" s="395"/>
      <c r="P951" s="395"/>
      <c r="Q951" s="404"/>
      <c r="R951" s="148"/>
      <c r="S951" s="148"/>
      <c r="T951" s="148"/>
      <c r="U951" s="148"/>
      <c r="V951" s="148"/>
    </row>
    <row r="952" spans="1:22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404"/>
      <c r="K952" s="404"/>
      <c r="L952" s="432"/>
      <c r="M952" s="404"/>
      <c r="N952" s="404"/>
      <c r="O952" s="395"/>
      <c r="P952" s="395"/>
      <c r="Q952" s="404"/>
      <c r="R952" s="148"/>
      <c r="S952" s="148"/>
      <c r="T952" s="148"/>
      <c r="U952" s="148"/>
      <c r="V952" s="148"/>
    </row>
    <row r="953" spans="1:22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404"/>
      <c r="K953" s="404"/>
      <c r="L953" s="432"/>
      <c r="M953" s="404"/>
      <c r="N953" s="404"/>
      <c r="O953" s="395"/>
      <c r="P953" s="395"/>
      <c r="Q953" s="404"/>
      <c r="R953" s="148"/>
      <c r="S953" s="148"/>
      <c r="T953" s="148"/>
      <c r="U953" s="148"/>
      <c r="V953" s="148"/>
    </row>
    <row r="954" spans="1:22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404"/>
      <c r="K954" s="404"/>
      <c r="L954" s="432"/>
      <c r="M954" s="404"/>
      <c r="N954" s="404"/>
      <c r="O954" s="395"/>
      <c r="P954" s="395"/>
      <c r="Q954" s="404"/>
      <c r="R954" s="148"/>
      <c r="S954" s="148"/>
      <c r="T954" s="148"/>
      <c r="U954" s="148"/>
      <c r="V954" s="148"/>
    </row>
    <row r="955" spans="1:22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404"/>
      <c r="K955" s="404"/>
      <c r="L955" s="432"/>
      <c r="M955" s="404"/>
      <c r="N955" s="404"/>
      <c r="O955" s="395"/>
      <c r="P955" s="395"/>
      <c r="Q955" s="404"/>
      <c r="R955" s="148"/>
      <c r="S955" s="148"/>
      <c r="T955" s="148"/>
      <c r="U955" s="148"/>
      <c r="V955" s="148"/>
    </row>
    <row r="956" spans="1:22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404"/>
      <c r="K956" s="404"/>
      <c r="L956" s="432"/>
      <c r="M956" s="404"/>
      <c r="N956" s="404"/>
      <c r="O956" s="395"/>
      <c r="P956" s="395"/>
      <c r="Q956" s="404"/>
      <c r="R956" s="148"/>
      <c r="S956" s="148"/>
      <c r="T956" s="148"/>
      <c r="U956" s="148"/>
      <c r="V956" s="148"/>
    </row>
    <row r="957" spans="1:22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404"/>
      <c r="K957" s="404"/>
      <c r="L957" s="432"/>
      <c r="M957" s="404"/>
      <c r="N957" s="404"/>
      <c r="O957" s="395"/>
      <c r="P957" s="395"/>
      <c r="Q957" s="404"/>
      <c r="R957" s="148"/>
      <c r="S957" s="148"/>
      <c r="T957" s="148"/>
      <c r="U957" s="148"/>
      <c r="V957" s="148"/>
    </row>
    <row r="958" spans="1:22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404"/>
      <c r="K958" s="404"/>
      <c r="L958" s="432"/>
      <c r="M958" s="404"/>
      <c r="N958" s="404"/>
      <c r="O958" s="395"/>
      <c r="P958" s="395"/>
      <c r="Q958" s="404"/>
      <c r="R958" s="148"/>
      <c r="S958" s="148"/>
      <c r="T958" s="148"/>
      <c r="U958" s="148"/>
      <c r="V958" s="148"/>
    </row>
    <row r="959" spans="1:22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404"/>
      <c r="K959" s="404"/>
      <c r="L959" s="432"/>
      <c r="M959" s="404"/>
      <c r="N959" s="404"/>
      <c r="O959" s="395"/>
      <c r="P959" s="395"/>
      <c r="Q959" s="404"/>
      <c r="R959" s="148"/>
      <c r="S959" s="148"/>
      <c r="T959" s="148"/>
      <c r="U959" s="148"/>
      <c r="V959" s="148"/>
    </row>
    <row r="960" spans="1:22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404"/>
      <c r="K960" s="404"/>
      <c r="L960" s="432"/>
      <c r="M960" s="404"/>
      <c r="N960" s="404"/>
      <c r="O960" s="395"/>
      <c r="P960" s="395"/>
      <c r="Q960" s="404"/>
      <c r="R960" s="148"/>
      <c r="S960" s="148"/>
      <c r="T960" s="148"/>
      <c r="U960" s="148"/>
      <c r="V960" s="148"/>
    </row>
    <row r="961" spans="1:22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404"/>
      <c r="K961" s="404"/>
      <c r="L961" s="432"/>
      <c r="M961" s="404"/>
      <c r="N961" s="404"/>
      <c r="O961" s="395"/>
      <c r="P961" s="395"/>
      <c r="Q961" s="404"/>
      <c r="R961" s="148"/>
      <c r="S961" s="148"/>
      <c r="T961" s="148"/>
      <c r="U961" s="148"/>
      <c r="V961" s="148"/>
    </row>
    <row r="962" spans="1:22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404"/>
      <c r="K962" s="404"/>
      <c r="L962" s="432"/>
      <c r="M962" s="404"/>
      <c r="N962" s="404"/>
      <c r="O962" s="395"/>
      <c r="P962" s="395"/>
      <c r="Q962" s="404"/>
      <c r="R962" s="148"/>
      <c r="S962" s="148"/>
      <c r="T962" s="148"/>
      <c r="U962" s="148"/>
      <c r="V962" s="148"/>
    </row>
    <row r="963" spans="1:22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404"/>
      <c r="K963" s="404"/>
      <c r="L963" s="432"/>
      <c r="M963" s="404"/>
      <c r="N963" s="404"/>
      <c r="O963" s="395"/>
      <c r="P963" s="395"/>
      <c r="Q963" s="404"/>
      <c r="R963" s="148"/>
      <c r="S963" s="148"/>
      <c r="T963" s="148"/>
      <c r="U963" s="148"/>
      <c r="V963" s="148"/>
    </row>
    <row r="964" spans="1:22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404"/>
      <c r="K964" s="404"/>
      <c r="L964" s="432"/>
      <c r="M964" s="404"/>
      <c r="N964" s="404"/>
      <c r="O964" s="395"/>
      <c r="P964" s="395"/>
      <c r="Q964" s="404"/>
      <c r="R964" s="148"/>
      <c r="S964" s="148"/>
      <c r="T964" s="148"/>
      <c r="U964" s="148"/>
      <c r="V964" s="148"/>
    </row>
    <row r="965" spans="1:22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404"/>
      <c r="K965" s="404"/>
      <c r="L965" s="432"/>
      <c r="M965" s="404"/>
      <c r="N965" s="404"/>
      <c r="O965" s="395"/>
      <c r="P965" s="395"/>
      <c r="Q965" s="404"/>
      <c r="R965" s="148"/>
      <c r="S965" s="148"/>
      <c r="T965" s="148"/>
      <c r="U965" s="148"/>
      <c r="V965" s="148"/>
    </row>
    <row r="966" spans="1:22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404"/>
      <c r="K966" s="404"/>
      <c r="L966" s="432"/>
      <c r="M966" s="404"/>
      <c r="N966" s="404"/>
      <c r="O966" s="395"/>
      <c r="P966" s="395"/>
      <c r="Q966" s="404"/>
      <c r="R966" s="148"/>
      <c r="S966" s="148"/>
      <c r="T966" s="148"/>
      <c r="U966" s="148"/>
      <c r="V966" s="148"/>
    </row>
    <row r="967" spans="1:22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404"/>
      <c r="K967" s="404"/>
      <c r="L967" s="432"/>
      <c r="M967" s="404"/>
      <c r="N967" s="404"/>
      <c r="O967" s="395"/>
      <c r="P967" s="395"/>
      <c r="Q967" s="404"/>
      <c r="R967" s="148"/>
      <c r="S967" s="148"/>
      <c r="T967" s="148"/>
      <c r="U967" s="148"/>
      <c r="V967" s="148"/>
    </row>
    <row r="968" spans="1:22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404"/>
      <c r="K968" s="404"/>
      <c r="L968" s="432"/>
      <c r="M968" s="404"/>
      <c r="N968" s="404"/>
      <c r="O968" s="395"/>
      <c r="P968" s="395"/>
      <c r="Q968" s="404"/>
      <c r="R968" s="148"/>
      <c r="S968" s="148"/>
      <c r="T968" s="148"/>
      <c r="U968" s="148"/>
      <c r="V968" s="148"/>
    </row>
    <row r="969" spans="1:22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404"/>
      <c r="K969" s="404"/>
      <c r="L969" s="432"/>
      <c r="M969" s="404"/>
      <c r="N969" s="404"/>
      <c r="O969" s="395"/>
      <c r="P969" s="395"/>
      <c r="Q969" s="404"/>
      <c r="R969" s="148"/>
      <c r="S969" s="148"/>
      <c r="T969" s="148"/>
      <c r="U969" s="148"/>
      <c r="V969" s="148"/>
    </row>
    <row r="970" spans="1:22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404"/>
      <c r="K970" s="404"/>
      <c r="L970" s="432"/>
      <c r="M970" s="404"/>
      <c r="N970" s="404"/>
      <c r="O970" s="395"/>
      <c r="P970" s="395"/>
      <c r="Q970" s="404"/>
      <c r="R970" s="148"/>
      <c r="S970" s="148"/>
      <c r="T970" s="148"/>
      <c r="U970" s="148"/>
      <c r="V970" s="148"/>
    </row>
    <row r="971" spans="1:22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404"/>
      <c r="K971" s="404"/>
      <c r="L971" s="432"/>
      <c r="M971" s="404"/>
      <c r="N971" s="404"/>
      <c r="O971" s="395"/>
      <c r="P971" s="395"/>
      <c r="Q971" s="404"/>
      <c r="R971" s="148"/>
      <c r="S971" s="148"/>
      <c r="T971" s="148"/>
      <c r="U971" s="148"/>
      <c r="V971" s="148"/>
    </row>
    <row r="972" spans="1:22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404"/>
      <c r="K972" s="404"/>
      <c r="L972" s="432"/>
      <c r="M972" s="404"/>
      <c r="N972" s="404"/>
      <c r="O972" s="395"/>
      <c r="P972" s="395"/>
      <c r="Q972" s="404"/>
      <c r="R972" s="148"/>
      <c r="S972" s="148"/>
      <c r="T972" s="148"/>
      <c r="U972" s="148"/>
      <c r="V972" s="148"/>
    </row>
    <row r="973" spans="1:22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404"/>
      <c r="K973" s="404"/>
      <c r="L973" s="432"/>
      <c r="M973" s="404"/>
      <c r="N973" s="404"/>
      <c r="O973" s="395"/>
      <c r="P973" s="395"/>
      <c r="Q973" s="404"/>
      <c r="R973" s="148"/>
      <c r="S973" s="148"/>
      <c r="T973" s="148"/>
      <c r="U973" s="148"/>
      <c r="V973" s="148"/>
    </row>
    <row r="974" spans="1:22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404"/>
      <c r="K974" s="404"/>
      <c r="L974" s="432"/>
      <c r="M974" s="404"/>
      <c r="N974" s="404"/>
      <c r="O974" s="395"/>
      <c r="P974" s="395"/>
      <c r="Q974" s="404"/>
      <c r="R974" s="148"/>
      <c r="S974" s="148"/>
      <c r="T974" s="148"/>
      <c r="U974" s="148"/>
      <c r="V974" s="148"/>
    </row>
    <row r="975" spans="1:22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404"/>
      <c r="K975" s="404"/>
      <c r="L975" s="432"/>
      <c r="M975" s="404"/>
      <c r="N975" s="404"/>
      <c r="O975" s="395"/>
      <c r="P975" s="395"/>
      <c r="Q975" s="404"/>
      <c r="R975" s="148"/>
      <c r="S975" s="148"/>
      <c r="T975" s="148"/>
      <c r="U975" s="148"/>
      <c r="V975" s="148"/>
    </row>
    <row r="976" spans="1:22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404"/>
      <c r="K976" s="404"/>
      <c r="L976" s="432"/>
      <c r="M976" s="404"/>
      <c r="N976" s="404"/>
      <c r="O976" s="395"/>
      <c r="P976" s="395"/>
      <c r="Q976" s="404"/>
      <c r="R976" s="148"/>
      <c r="S976" s="148"/>
      <c r="T976" s="148"/>
      <c r="U976" s="148"/>
      <c r="V976" s="148"/>
    </row>
    <row r="977" spans="1:22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404"/>
      <c r="K977" s="404"/>
      <c r="L977" s="432"/>
      <c r="M977" s="404"/>
      <c r="N977" s="404"/>
      <c r="O977" s="395"/>
      <c r="P977" s="395"/>
      <c r="Q977" s="404"/>
      <c r="R977" s="148"/>
      <c r="S977" s="148"/>
      <c r="T977" s="148"/>
      <c r="U977" s="148"/>
      <c r="V977" s="148"/>
    </row>
    <row r="978" spans="1:22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404"/>
      <c r="K978" s="404"/>
      <c r="L978" s="432"/>
      <c r="M978" s="404"/>
      <c r="N978" s="404"/>
      <c r="O978" s="395"/>
      <c r="P978" s="395"/>
      <c r="Q978" s="404"/>
      <c r="R978" s="148"/>
      <c r="S978" s="148"/>
      <c r="T978" s="148"/>
      <c r="U978" s="148"/>
      <c r="V978" s="148"/>
    </row>
    <row r="979" spans="1:22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404"/>
      <c r="K979" s="404"/>
      <c r="L979" s="432"/>
      <c r="M979" s="404"/>
      <c r="N979" s="404"/>
      <c r="O979" s="395"/>
      <c r="P979" s="395"/>
      <c r="Q979" s="404"/>
      <c r="R979" s="148"/>
      <c r="S979" s="148"/>
      <c r="T979" s="148"/>
      <c r="U979" s="148"/>
      <c r="V979" s="148"/>
    </row>
    <row r="980" spans="1:22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404"/>
      <c r="K980" s="404"/>
      <c r="L980" s="432"/>
      <c r="M980" s="404"/>
      <c r="N980" s="404"/>
      <c r="O980" s="395"/>
      <c r="P980" s="395"/>
      <c r="Q980" s="404"/>
      <c r="R980" s="148"/>
      <c r="S980" s="148"/>
      <c r="T980" s="148"/>
      <c r="U980" s="148"/>
      <c r="V980" s="148"/>
    </row>
    <row r="981" spans="1:22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404"/>
      <c r="K981" s="404"/>
      <c r="L981" s="432"/>
      <c r="M981" s="404"/>
      <c r="N981" s="404"/>
      <c r="O981" s="395"/>
      <c r="P981" s="395"/>
      <c r="Q981" s="404"/>
      <c r="R981" s="148"/>
      <c r="S981" s="148"/>
      <c r="T981" s="148"/>
      <c r="U981" s="148"/>
      <c r="V981" s="148"/>
    </row>
    <row r="982" spans="1:22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404"/>
      <c r="K982" s="404"/>
      <c r="L982" s="432"/>
      <c r="M982" s="404"/>
      <c r="N982" s="404"/>
      <c r="O982" s="395"/>
      <c r="P982" s="395"/>
      <c r="Q982" s="404"/>
      <c r="R982" s="148"/>
      <c r="S982" s="148"/>
      <c r="T982" s="148"/>
      <c r="U982" s="148"/>
      <c r="V982" s="148"/>
    </row>
    <row r="983" spans="1:22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404"/>
      <c r="K983" s="404"/>
      <c r="L983" s="432"/>
      <c r="M983" s="404"/>
      <c r="N983" s="404"/>
      <c r="O983" s="395"/>
      <c r="P983" s="395"/>
      <c r="Q983" s="404"/>
      <c r="R983" s="148"/>
      <c r="S983" s="148"/>
      <c r="T983" s="148"/>
      <c r="U983" s="148"/>
      <c r="V983" s="148"/>
    </row>
    <row r="984" spans="1:22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404"/>
      <c r="K984" s="404"/>
      <c r="L984" s="432"/>
      <c r="M984" s="404"/>
      <c r="N984" s="404"/>
      <c r="O984" s="395"/>
      <c r="P984" s="395"/>
      <c r="Q984" s="404"/>
      <c r="R984" s="148"/>
      <c r="S984" s="148"/>
      <c r="T984" s="148"/>
      <c r="U984" s="148"/>
      <c r="V984" s="148"/>
    </row>
    <row r="985" spans="1:22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404"/>
      <c r="K985" s="404"/>
      <c r="L985" s="432"/>
      <c r="M985" s="404"/>
      <c r="N985" s="404"/>
      <c r="O985" s="395"/>
      <c r="P985" s="395"/>
      <c r="Q985" s="404"/>
      <c r="R985" s="148"/>
      <c r="S985" s="148"/>
      <c r="T985" s="148"/>
      <c r="U985" s="148"/>
      <c r="V985" s="148"/>
    </row>
    <row r="986" spans="1:22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404"/>
      <c r="K986" s="404"/>
      <c r="L986" s="432"/>
      <c r="M986" s="404"/>
      <c r="N986" s="404"/>
      <c r="O986" s="395"/>
      <c r="P986" s="395"/>
      <c r="Q986" s="404"/>
      <c r="R986" s="148"/>
      <c r="S986" s="148"/>
      <c r="T986" s="148"/>
      <c r="U986" s="148"/>
      <c r="V986" s="148"/>
    </row>
    <row r="987" spans="1:22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404"/>
      <c r="K987" s="404"/>
      <c r="L987" s="432"/>
      <c r="M987" s="404"/>
      <c r="N987" s="404"/>
      <c r="O987" s="395"/>
      <c r="P987" s="395"/>
      <c r="Q987" s="404"/>
      <c r="R987" s="148"/>
      <c r="S987" s="148"/>
      <c r="T987" s="148"/>
      <c r="U987" s="148"/>
      <c r="V987" s="148"/>
    </row>
    <row r="988" spans="1:22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404"/>
      <c r="K988" s="404"/>
      <c r="L988" s="432"/>
      <c r="M988" s="404"/>
      <c r="N988" s="404"/>
      <c r="O988" s="395"/>
      <c r="P988" s="395"/>
      <c r="Q988" s="404"/>
      <c r="R988" s="148"/>
      <c r="S988" s="148"/>
      <c r="T988" s="148"/>
      <c r="U988" s="148"/>
      <c r="V988" s="148"/>
    </row>
    <row r="989" spans="1:22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404"/>
      <c r="K989" s="404"/>
      <c r="L989" s="432"/>
      <c r="M989" s="404"/>
      <c r="N989" s="404"/>
      <c r="O989" s="395"/>
      <c r="P989" s="395"/>
      <c r="Q989" s="404"/>
      <c r="R989" s="148"/>
      <c r="S989" s="148"/>
      <c r="T989" s="148"/>
      <c r="U989" s="148"/>
      <c r="V989" s="148"/>
    </row>
    <row r="990" spans="1:22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404"/>
      <c r="Q990" s="404"/>
      <c r="R990" s="148"/>
      <c r="S990" s="148"/>
      <c r="T990" s="148"/>
      <c r="U990" s="148"/>
      <c r="V990" s="148"/>
    </row>
    <row r="991" spans="1:22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404"/>
      <c r="Q991" s="404"/>
      <c r="R991" s="148"/>
      <c r="S991" s="148"/>
      <c r="T991" s="148"/>
      <c r="U991" s="148"/>
      <c r="V991" s="148"/>
    </row>
    <row r="992" spans="1:22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404"/>
      <c r="Q992" s="404"/>
      <c r="R992" s="148"/>
      <c r="S992" s="148"/>
      <c r="T992" s="148"/>
      <c r="U992" s="148"/>
      <c r="V992" s="148"/>
    </row>
    <row r="993" spans="1:22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404"/>
      <c r="Q993" s="404"/>
      <c r="R993" s="148"/>
      <c r="S993" s="148"/>
      <c r="T993" s="148"/>
      <c r="U993" s="148"/>
      <c r="V993" s="148"/>
    </row>
    <row r="994" spans="1:22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404"/>
      <c r="Q994" s="404"/>
      <c r="R994" s="148"/>
      <c r="S994" s="148"/>
      <c r="T994" s="148"/>
      <c r="U994" s="148"/>
      <c r="V994" s="148"/>
    </row>
    <row r="995" spans="1:22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404"/>
      <c r="Q995" s="404"/>
      <c r="R995" s="148"/>
      <c r="S995" s="148"/>
      <c r="T995" s="148"/>
      <c r="U995" s="148"/>
      <c r="V995" s="148"/>
    </row>
    <row r="996" spans="1:22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404"/>
      <c r="Q996" s="404"/>
      <c r="R996" s="148"/>
      <c r="S996" s="148"/>
      <c r="T996" s="148"/>
      <c r="U996" s="148"/>
      <c r="V996" s="148"/>
    </row>
    <row r="997" spans="1:22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404"/>
      <c r="Q997" s="404"/>
      <c r="R997" s="148"/>
      <c r="S997" s="148"/>
      <c r="T997" s="148"/>
      <c r="U997" s="148"/>
      <c r="V997" s="148"/>
    </row>
    <row r="998" spans="1:22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404"/>
      <c r="Q998" s="404"/>
      <c r="R998" s="148"/>
      <c r="S998" s="148"/>
      <c r="T998" s="148"/>
      <c r="U998" s="148"/>
      <c r="V998" s="148"/>
    </row>
    <row r="999" spans="1:22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Q999" s="404"/>
      <c r="R999" s="148"/>
      <c r="S999" s="148"/>
      <c r="T999" s="148"/>
      <c r="U999" s="148"/>
      <c r="V999" s="148"/>
    </row>
    <row r="1000" spans="1:22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Q1000" s="404"/>
      <c r="R1000" s="148"/>
      <c r="S1000" s="148"/>
      <c r="T1000" s="148"/>
      <c r="U1000" s="148"/>
      <c r="V1000" s="148"/>
    </row>
  </sheetData>
  <mergeCells count="13">
    <mergeCell ref="O24:P24"/>
    <mergeCell ref="I24:K24"/>
    <mergeCell ref="A1:X8"/>
    <mergeCell ref="A9:C45"/>
    <mergeCell ref="I16:K16"/>
    <mergeCell ref="I18:K18"/>
    <mergeCell ref="I20:K20"/>
    <mergeCell ref="I22:K22"/>
    <mergeCell ref="H13:W14"/>
    <mergeCell ref="O16:P16"/>
    <mergeCell ref="O18:P18"/>
    <mergeCell ref="O20:P20"/>
    <mergeCell ref="O22:P22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LimparAdPedido_Vendas">
                <anchor moveWithCells="1" sizeWithCells="1">
                  <from>
                    <xdr:col>9</xdr:col>
                    <xdr:colOff>247650</xdr:colOff>
                    <xdr:row>26</xdr:row>
                    <xdr:rowOff>142875</xdr:rowOff>
                  </from>
                  <to>
                    <xdr:col>12</xdr:col>
                    <xdr:colOff>1323975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2" r:id="rId5" name="Button 2">
              <controlPr defaultSize="0" print="0" autoFill="0" autoPict="0" macro="[0]!AdPedido_Vendas">
                <anchor moveWithCells="1" sizeWithCells="1">
                  <from>
                    <xdr:col>13</xdr:col>
                    <xdr:colOff>514350</xdr:colOff>
                    <xdr:row>26</xdr:row>
                    <xdr:rowOff>142875</xdr:rowOff>
                  </from>
                  <to>
                    <xdr:col>17</xdr:col>
                    <xdr:colOff>857250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9ED444-678A-4478-BC0F-A6B38C61A039}">
          <x14:formula1>
            <xm:f>'Banco de Dados'!$M$4:$M$15</xm:f>
          </x14:formula1>
          <xm:sqref>R16 R18 R20 R22 R24</xm:sqref>
        </x14:dataValidation>
        <x14:dataValidation type="list" allowBlank="1" showInputMessage="1" showErrorMessage="1" xr:uid="{E66A3170-5C77-471E-8457-BDFCAC58B2CD}">
          <x14:formula1>
            <xm:f>ConsultarFuncionários_Vendas!$I$16:$I$20</xm:f>
          </x14:formula1>
          <xm:sqref>M20</xm:sqref>
        </x14:dataValidation>
        <x14:dataValidation type="list" allowBlank="1" showInputMessage="1" showErrorMessage="1" xr:uid="{08FB150B-5B6C-4BEC-BA5C-41D020D0BE74}">
          <x14:formula1>
            <xm:f>OFFSET('Banco de Dados'!AN4,0,0,COUNTA('Banco de Dados'!AO4:AO498),1)</xm:f>
          </x14:formula1>
          <xm:sqref>M22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E012C-16F1-425C-8A12-83CB60959BA5}">
  <sheetPr codeName="Planilha34"/>
  <dimension ref="A1:AD1000"/>
  <sheetViews>
    <sheetView showGridLines="0" zoomScale="70" zoomScaleNormal="70" workbookViewId="0">
      <selection activeCell="D14" sqref="D14"/>
    </sheetView>
  </sheetViews>
  <sheetFormatPr defaultColWidth="14.42578125" defaultRowHeight="15" customHeight="1" x14ac:dyDescent="0.25"/>
  <cols>
    <col min="1" max="16" width="9.140625" customWidth="1"/>
    <col min="17" max="17" width="16" customWidth="1"/>
    <col min="18" max="21" width="9.140625" customWidth="1"/>
    <col min="22" max="26" width="8.7109375" customWidth="1"/>
  </cols>
  <sheetData>
    <row r="1" spans="1:30" ht="15.75" customHeight="1" x14ac:dyDescent="0.25">
      <c r="A1" s="466" t="s">
        <v>450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1"/>
      <c r="AD1" s="1"/>
    </row>
    <row r="2" spans="1:30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1"/>
      <c r="AD2" s="1"/>
    </row>
    <row r="3" spans="1:30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1"/>
      <c r="AD3" s="1"/>
    </row>
    <row r="4" spans="1:30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1"/>
      <c r="AD4" s="1"/>
    </row>
    <row r="5" spans="1:30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1"/>
      <c r="AD5" s="1"/>
    </row>
    <row r="6" spans="1:30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1"/>
      <c r="AD6" s="1"/>
    </row>
    <row r="7" spans="1:30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1"/>
      <c r="AD7" s="1"/>
    </row>
    <row r="8" spans="1:30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1"/>
      <c r="AD8" s="1"/>
    </row>
    <row r="9" spans="1:30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2"/>
      <c r="R9" s="382"/>
      <c r="S9" s="382"/>
      <c r="T9" s="382"/>
      <c r="U9" s="382"/>
      <c r="V9" s="148"/>
      <c r="W9" s="148"/>
      <c r="X9" s="148"/>
      <c r="Y9" s="148"/>
      <c r="Z9" s="148"/>
      <c r="AA9" s="1"/>
      <c r="AB9" s="1"/>
      <c r="AC9" s="1"/>
      <c r="AD9" s="1"/>
    </row>
    <row r="10" spans="1:30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4"/>
      <c r="K10" s="384"/>
      <c r="L10" s="384"/>
      <c r="M10" s="384"/>
      <c r="N10" s="384"/>
      <c r="O10" s="383"/>
      <c r="P10" s="383"/>
      <c r="Q10" s="385"/>
      <c r="R10" s="382"/>
      <c r="S10" s="382"/>
      <c r="T10" s="382"/>
      <c r="U10" s="382"/>
      <c r="V10" s="148"/>
      <c r="W10" s="148"/>
      <c r="X10" s="148"/>
      <c r="Y10" s="148"/>
      <c r="Z10" s="148"/>
      <c r="AA10" s="1"/>
      <c r="AB10" s="1"/>
      <c r="AC10" s="1"/>
      <c r="AD10" s="1"/>
    </row>
    <row r="11" spans="1:30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5"/>
      <c r="R11" s="382"/>
      <c r="S11" s="382"/>
      <c r="T11" s="382"/>
      <c r="U11" s="382"/>
      <c r="V11" s="148"/>
      <c r="W11" s="148"/>
      <c r="X11" s="148"/>
      <c r="Y11" s="148"/>
      <c r="Z11" s="148"/>
      <c r="AA11" s="1"/>
      <c r="AB11" s="1"/>
      <c r="AC11" s="1"/>
      <c r="AD11" s="1"/>
    </row>
    <row r="12" spans="1:30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2"/>
      <c r="R12" s="382"/>
      <c r="S12" s="382"/>
      <c r="T12" s="382"/>
      <c r="U12" s="382"/>
      <c r="V12" s="148"/>
      <c r="W12" s="148"/>
      <c r="X12" s="148"/>
      <c r="Y12" s="148"/>
      <c r="Z12" s="148"/>
      <c r="AA12" s="1"/>
      <c r="AB12" s="1"/>
      <c r="AC12" s="1"/>
      <c r="AD12" s="1"/>
    </row>
    <row r="13" spans="1:30" ht="15.75" customHeight="1" x14ac:dyDescent="0.25">
      <c r="A13" s="746"/>
      <c r="B13" s="746"/>
      <c r="C13" s="746"/>
      <c r="D13" s="382"/>
      <c r="E13" s="382"/>
      <c r="F13" s="382"/>
      <c r="G13" s="382"/>
      <c r="H13" s="382"/>
      <c r="I13" s="382"/>
      <c r="K13" s="749"/>
      <c r="L13" s="749"/>
      <c r="M13" s="749"/>
      <c r="N13" s="749"/>
      <c r="O13" s="749"/>
      <c r="P13" s="749"/>
      <c r="Q13" s="749"/>
      <c r="R13" s="749"/>
      <c r="S13" s="749"/>
      <c r="T13" s="749"/>
      <c r="U13" s="382"/>
      <c r="V13" s="148"/>
      <c r="W13" s="148"/>
      <c r="X13" s="148"/>
      <c r="Y13" s="148"/>
      <c r="Z13" s="148"/>
      <c r="AA13" s="1"/>
      <c r="AB13" s="1"/>
      <c r="AC13" s="1"/>
      <c r="AD13" s="1"/>
    </row>
    <row r="14" spans="1:30" ht="15.75" customHeight="1" x14ac:dyDescent="0.25">
      <c r="A14" s="746"/>
      <c r="B14" s="746"/>
      <c r="C14" s="746"/>
      <c r="D14" s="382"/>
      <c r="E14" s="382"/>
      <c r="F14" s="382"/>
      <c r="G14" s="382"/>
      <c r="H14" s="382"/>
      <c r="I14" s="382"/>
      <c r="J14" s="382"/>
      <c r="K14" s="749"/>
      <c r="L14" s="749"/>
      <c r="M14" s="749"/>
      <c r="N14" s="749"/>
      <c r="O14" s="749"/>
      <c r="P14" s="749"/>
      <c r="Q14" s="749"/>
      <c r="R14" s="749"/>
      <c r="S14" s="749"/>
      <c r="T14" s="749"/>
      <c r="U14" s="382"/>
      <c r="V14" s="382"/>
      <c r="W14" s="148"/>
      <c r="X14" s="148"/>
      <c r="Y14" s="148"/>
      <c r="Z14" s="148"/>
      <c r="AA14" s="1"/>
      <c r="AB14" s="1"/>
      <c r="AC14" s="1"/>
      <c r="AD14" s="1"/>
    </row>
    <row r="15" spans="1:30" ht="15.75" customHeight="1" x14ac:dyDescent="0.25">
      <c r="A15" s="746"/>
      <c r="B15" s="746"/>
      <c r="C15" s="746"/>
      <c r="D15" s="382"/>
      <c r="E15" s="382"/>
      <c r="F15" s="382"/>
      <c r="G15" s="382"/>
      <c r="H15" s="382"/>
      <c r="I15" s="382"/>
      <c r="J15" s="382"/>
      <c r="K15" s="388"/>
      <c r="L15" s="389"/>
      <c r="M15" s="388"/>
      <c r="N15" s="388"/>
      <c r="O15" s="388"/>
      <c r="P15" s="388"/>
      <c r="Q15" s="389"/>
      <c r="R15" s="388"/>
      <c r="S15" s="388"/>
      <c r="T15" s="390"/>
      <c r="U15" s="382"/>
      <c r="V15" s="382"/>
    </row>
    <row r="16" spans="1:30" ht="15.75" customHeight="1" x14ac:dyDescent="0.25">
      <c r="A16" s="746"/>
      <c r="B16" s="746"/>
      <c r="C16" s="746"/>
      <c r="D16" s="382"/>
      <c r="E16" s="382"/>
      <c r="F16" s="382"/>
      <c r="G16" s="148"/>
      <c r="H16" s="148"/>
      <c r="K16" s="388"/>
      <c r="L16" s="752" t="s">
        <v>104</v>
      </c>
      <c r="M16" s="752"/>
      <c r="N16" s="752"/>
      <c r="O16" s="391"/>
      <c r="P16" s="747" t="s">
        <v>388</v>
      </c>
      <c r="Q16" s="747"/>
      <c r="R16" s="747"/>
      <c r="S16" s="747"/>
      <c r="T16" s="20"/>
      <c r="U16" s="1"/>
    </row>
    <row r="17" spans="1:21" ht="15.75" customHeight="1" x14ac:dyDescent="0.25">
      <c r="A17" s="746"/>
      <c r="B17" s="746"/>
      <c r="C17" s="746"/>
      <c r="D17" s="382"/>
      <c r="E17" s="382"/>
      <c r="F17" s="382"/>
      <c r="G17" s="148"/>
      <c r="H17" s="148"/>
      <c r="K17" s="388"/>
      <c r="L17" s="388"/>
      <c r="M17" s="388"/>
      <c r="N17" s="388"/>
      <c r="O17" s="388"/>
      <c r="P17" s="441"/>
      <c r="Q17" s="441"/>
      <c r="R17" s="441"/>
      <c r="S17" s="441"/>
      <c r="T17" s="20"/>
      <c r="U17" s="1"/>
    </row>
    <row r="18" spans="1:21" ht="15.75" customHeight="1" x14ac:dyDescent="0.25">
      <c r="A18" s="746"/>
      <c r="B18" s="746"/>
      <c r="C18" s="746"/>
      <c r="D18" s="382"/>
      <c r="E18" s="382"/>
      <c r="F18" s="382"/>
      <c r="G18" s="148"/>
      <c r="H18" s="148"/>
      <c r="K18" s="388"/>
      <c r="L18" s="752" t="s">
        <v>451</v>
      </c>
      <c r="M18" s="752"/>
      <c r="N18" s="752"/>
      <c r="O18" s="391"/>
      <c r="P18" s="747" t="str">
        <f>VLOOKUP(P16,'Banco de Dados'!L4:M14,2,0)</f>
        <v>Acr-700_#VER-11</v>
      </c>
      <c r="Q18" s="747"/>
      <c r="R18" s="747"/>
      <c r="S18" s="747"/>
      <c r="T18" s="20"/>
      <c r="U18" s="1"/>
    </row>
    <row r="19" spans="1:21" ht="15.75" customHeight="1" x14ac:dyDescent="0.35">
      <c r="A19" s="746"/>
      <c r="B19" s="746"/>
      <c r="C19" s="746"/>
      <c r="D19" s="382"/>
      <c r="E19" s="382"/>
      <c r="F19" s="382"/>
      <c r="G19" s="148"/>
      <c r="H19" s="148"/>
      <c r="J19" s="1"/>
      <c r="K19" s="388"/>
      <c r="L19" s="392"/>
      <c r="M19" s="392"/>
      <c r="N19" s="392"/>
      <c r="O19" s="392"/>
      <c r="P19" s="392"/>
      <c r="Q19" s="388"/>
      <c r="R19" s="388"/>
      <c r="S19" s="388"/>
      <c r="T19" s="20"/>
      <c r="U19" s="1"/>
    </row>
    <row r="20" spans="1:21" ht="15.75" customHeight="1" x14ac:dyDescent="0.25">
      <c r="A20" s="746"/>
      <c r="B20" s="746"/>
      <c r="C20" s="746"/>
      <c r="D20" s="382"/>
      <c r="E20" s="382"/>
      <c r="F20" s="382"/>
      <c r="G20" s="148"/>
      <c r="H20" s="148"/>
      <c r="J20" s="1"/>
      <c r="K20" s="388"/>
      <c r="L20" s="388"/>
      <c r="M20" s="388"/>
      <c r="N20" s="388"/>
      <c r="O20" s="388"/>
      <c r="P20" s="20"/>
      <c r="Q20" s="20"/>
      <c r="R20" s="20"/>
      <c r="S20" s="20"/>
      <c r="T20" s="20"/>
      <c r="U20" s="1"/>
    </row>
    <row r="21" spans="1:21" ht="15.75" customHeight="1" x14ac:dyDescent="0.25">
      <c r="A21" s="746"/>
      <c r="B21" s="746"/>
      <c r="C21" s="746"/>
      <c r="D21" s="382"/>
      <c r="E21" s="382"/>
      <c r="F21" s="382"/>
      <c r="G21" s="148"/>
      <c r="H21" s="148"/>
      <c r="J21" s="1"/>
      <c r="K21" s="148"/>
      <c r="L21" s="148"/>
      <c r="M21" s="148"/>
      <c r="N21" s="148"/>
      <c r="O21" s="148"/>
      <c r="P21" s="1"/>
      <c r="Q21" s="1"/>
      <c r="R21" s="1"/>
      <c r="S21" s="1"/>
      <c r="T21" s="1"/>
      <c r="U21" s="1"/>
    </row>
    <row r="22" spans="1:21" ht="15.75" customHeight="1" x14ac:dyDescent="0.25">
      <c r="A22" s="746"/>
      <c r="B22" s="746"/>
      <c r="C22" s="746"/>
      <c r="D22" s="382"/>
      <c r="E22" s="382"/>
      <c r="F22" s="382"/>
      <c r="G22" s="148"/>
      <c r="H22" s="148"/>
      <c r="J22" s="1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"/>
    </row>
    <row r="23" spans="1:21" ht="15.75" customHeight="1" x14ac:dyDescent="0.25">
      <c r="A23" s="746"/>
      <c r="B23" s="746"/>
      <c r="C23" s="746"/>
      <c r="D23" s="382"/>
      <c r="E23" s="382"/>
      <c r="F23" s="382"/>
      <c r="G23" s="148"/>
      <c r="H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</row>
    <row r="24" spans="1:21" ht="15.75" customHeight="1" x14ac:dyDescent="0.25">
      <c r="A24" s="746"/>
      <c r="B24" s="746"/>
      <c r="C24" s="746"/>
      <c r="D24" s="382"/>
      <c r="E24" s="382"/>
      <c r="F24" s="382"/>
      <c r="G24" s="148"/>
      <c r="H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</row>
    <row r="25" spans="1:21" ht="15.75" customHeight="1" x14ac:dyDescent="0.25">
      <c r="A25" s="746"/>
      <c r="B25" s="746"/>
      <c r="C25" s="746"/>
      <c r="D25" s="382"/>
      <c r="E25" s="382"/>
      <c r="F25" s="382"/>
      <c r="G25" s="148"/>
      <c r="H25" s="148"/>
      <c r="I25" s="1"/>
      <c r="K25" s="148"/>
      <c r="L25" s="148"/>
      <c r="M25" s="148"/>
      <c r="N25" s="148"/>
      <c r="O25" s="148"/>
      <c r="P25" s="148"/>
      <c r="Q25" s="148"/>
      <c r="R25" s="148"/>
      <c r="S25" s="148"/>
      <c r="T25" s="148"/>
    </row>
    <row r="26" spans="1:21" ht="15.75" customHeight="1" x14ac:dyDescent="0.25">
      <c r="A26" s="746"/>
      <c r="B26" s="746"/>
      <c r="C26" s="746"/>
      <c r="D26" s="382"/>
      <c r="E26" s="382"/>
      <c r="F26" s="382"/>
      <c r="G26" s="148"/>
      <c r="H26" s="148"/>
      <c r="I26" s="1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</row>
    <row r="27" spans="1:21" ht="15.75" customHeight="1" x14ac:dyDescent="0.25">
      <c r="A27" s="746"/>
      <c r="B27" s="746"/>
      <c r="C27" s="746"/>
      <c r="D27" s="1"/>
      <c r="E27" s="1"/>
      <c r="F27" s="1"/>
      <c r="G27" s="148"/>
      <c r="H27" s="148"/>
      <c r="I27" s="1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1" ht="15.75" customHeight="1" x14ac:dyDescent="0.25">
      <c r="A28" s="746"/>
      <c r="B28" s="746"/>
      <c r="C28" s="746"/>
      <c r="D28" s="382"/>
      <c r="E28" s="382"/>
      <c r="F28" s="382"/>
      <c r="G28" s="148"/>
      <c r="H28" s="148"/>
      <c r="I28" s="1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</row>
    <row r="29" spans="1:21" ht="15.75" customHeight="1" x14ac:dyDescent="0.25">
      <c r="A29" s="746"/>
      <c r="B29" s="746"/>
      <c r="C29" s="746"/>
      <c r="D29" s="382"/>
      <c r="E29" s="382"/>
      <c r="F29" s="382"/>
      <c r="G29" s="148"/>
      <c r="H29" s="148"/>
      <c r="I29" s="1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</row>
    <row r="30" spans="1:21" ht="15.75" customHeight="1" x14ac:dyDescent="0.25">
      <c r="A30" s="746"/>
      <c r="B30" s="746"/>
      <c r="C30" s="746"/>
      <c r="D30" s="382"/>
      <c r="E30" s="382"/>
      <c r="F30" s="382"/>
      <c r="G30" s="148"/>
      <c r="H30" s="148"/>
      <c r="I30" s="1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</row>
    <row r="31" spans="1:21" ht="15.75" customHeight="1" x14ac:dyDescent="0.25">
      <c r="A31" s="746"/>
      <c r="B31" s="746"/>
      <c r="C31" s="746"/>
      <c r="D31" s="148"/>
      <c r="E31" s="148"/>
      <c r="F31" s="148"/>
      <c r="G31" s="148"/>
      <c r="H31" s="148"/>
      <c r="I31" s="1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</row>
    <row r="32" spans="1:21" ht="15.75" customHeight="1" x14ac:dyDescent="0.25">
      <c r="A32" s="746"/>
      <c r="B32" s="746"/>
      <c r="C32" s="746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</row>
    <row r="33" spans="1:30" ht="15.75" customHeight="1" x14ac:dyDescent="0.25">
      <c r="A33" s="746"/>
      <c r="B33" s="746"/>
      <c r="C33" s="746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</row>
    <row r="34" spans="1:30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</row>
    <row r="35" spans="1:30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"/>
      <c r="AC35" s="1"/>
      <c r="AD35" s="1"/>
    </row>
    <row r="36" spans="1:30" ht="15.75" customHeight="1" x14ac:dyDescent="0.25">
      <c r="A36" s="746"/>
      <c r="B36" s="746"/>
      <c r="C36" s="746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"/>
      <c r="AB36" s="1"/>
      <c r="AC36" s="1"/>
      <c r="AD36" s="1"/>
    </row>
    <row r="37" spans="1:30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"/>
      <c r="AB37" s="1"/>
      <c r="AC37" s="1"/>
      <c r="AD37" s="1"/>
    </row>
    <row r="38" spans="1:30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"/>
      <c r="AB38" s="1"/>
      <c r="AC38" s="1"/>
      <c r="AD38" s="1"/>
    </row>
    <row r="39" spans="1:30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"/>
      <c r="AB39" s="1"/>
      <c r="AC39" s="1"/>
      <c r="AD39" s="1"/>
    </row>
    <row r="40" spans="1:30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"/>
      <c r="AB40" s="1"/>
      <c r="AC40" s="1"/>
      <c r="AD40" s="1"/>
    </row>
    <row r="41" spans="1:30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"/>
      <c r="AB41" s="1"/>
      <c r="AC41" s="1"/>
      <c r="AD41" s="1"/>
    </row>
    <row r="42" spans="1:30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"/>
      <c r="AB42" s="1"/>
      <c r="AC42" s="1"/>
      <c r="AD42" s="1"/>
    </row>
    <row r="43" spans="1:30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"/>
      <c r="AB43" s="1"/>
      <c r="AC43" s="1"/>
      <c r="AD43" s="1"/>
    </row>
    <row r="44" spans="1:30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"/>
      <c r="AB44" s="1"/>
      <c r="AC44" s="1"/>
      <c r="AD44" s="1"/>
    </row>
    <row r="45" spans="1:30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"/>
      <c r="AB45" s="1"/>
      <c r="AC45" s="1"/>
      <c r="AD45" s="1"/>
    </row>
    <row r="46" spans="1:30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"/>
      <c r="AB46" s="1"/>
      <c r="AC46" s="1"/>
      <c r="AD46" s="1"/>
    </row>
    <row r="47" spans="1:30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"/>
      <c r="AB47" s="1"/>
      <c r="AC47" s="1"/>
      <c r="AD47" s="1"/>
    </row>
    <row r="48" spans="1:30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"/>
      <c r="AB48" s="1"/>
      <c r="AC48" s="1"/>
      <c r="AD48" s="1"/>
    </row>
    <row r="49" spans="1:30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"/>
      <c r="AB49" s="1"/>
      <c r="AC49" s="1"/>
      <c r="AD49" s="1"/>
    </row>
    <row r="50" spans="1:30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"/>
      <c r="AB50" s="1"/>
      <c r="AC50" s="1"/>
      <c r="AD50" s="1"/>
    </row>
    <row r="51" spans="1:30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"/>
      <c r="AB51" s="1"/>
      <c r="AC51" s="1"/>
      <c r="AD51" s="1"/>
    </row>
    <row r="52" spans="1:30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"/>
      <c r="AB52" s="1"/>
      <c r="AC52" s="1"/>
      <c r="AD52" s="1"/>
    </row>
    <row r="53" spans="1:30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"/>
      <c r="AB53" s="1"/>
      <c r="AC53" s="1"/>
      <c r="AD53" s="1"/>
    </row>
    <row r="54" spans="1:30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"/>
      <c r="AB54" s="1"/>
      <c r="AC54" s="1"/>
      <c r="AD54" s="1"/>
    </row>
    <row r="55" spans="1:30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"/>
      <c r="AB55" s="1"/>
      <c r="AC55" s="1"/>
      <c r="AD55" s="1"/>
    </row>
    <row r="56" spans="1:30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"/>
      <c r="AB56" s="1"/>
      <c r="AC56" s="1"/>
      <c r="AD56" s="1"/>
    </row>
    <row r="57" spans="1:30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"/>
      <c r="AB57" s="1"/>
      <c r="AC57" s="1"/>
      <c r="AD57" s="1"/>
    </row>
    <row r="58" spans="1:30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"/>
      <c r="AB58" s="1"/>
      <c r="AC58" s="1"/>
      <c r="AD58" s="1"/>
    </row>
    <row r="59" spans="1:30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"/>
      <c r="AB59" s="1"/>
      <c r="AC59" s="1"/>
      <c r="AD59" s="1"/>
    </row>
    <row r="60" spans="1:30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"/>
      <c r="AB60" s="1"/>
      <c r="AC60" s="1"/>
      <c r="AD60" s="1"/>
    </row>
    <row r="61" spans="1:30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"/>
      <c r="AB61" s="1"/>
      <c r="AC61" s="1"/>
      <c r="AD61" s="1"/>
    </row>
    <row r="62" spans="1:30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"/>
      <c r="AB62" s="1"/>
      <c r="AC62" s="1"/>
      <c r="AD62" s="1"/>
    </row>
    <row r="63" spans="1:30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"/>
      <c r="AB63" s="1"/>
      <c r="AC63" s="1"/>
      <c r="AD63" s="1"/>
    </row>
    <row r="64" spans="1:30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"/>
      <c r="AB64" s="1"/>
      <c r="AC64" s="1"/>
      <c r="AD64" s="1"/>
    </row>
    <row r="65" spans="1:30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"/>
      <c r="AB65" s="1"/>
      <c r="AC65" s="1"/>
      <c r="AD65" s="1"/>
    </row>
    <row r="66" spans="1:30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"/>
      <c r="AB66" s="1"/>
      <c r="AC66" s="1"/>
      <c r="AD66" s="1"/>
    </row>
    <row r="67" spans="1:30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"/>
      <c r="AB67" s="1"/>
      <c r="AC67" s="1"/>
      <c r="AD67" s="1"/>
    </row>
    <row r="68" spans="1:30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"/>
      <c r="AB68" s="1"/>
      <c r="AC68" s="1"/>
      <c r="AD68" s="1"/>
    </row>
    <row r="69" spans="1:30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"/>
      <c r="AB69" s="1"/>
      <c r="AC69" s="1"/>
      <c r="AD69" s="1"/>
    </row>
    <row r="70" spans="1:30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"/>
      <c r="AB70" s="1"/>
      <c r="AC70" s="1"/>
      <c r="AD70" s="1"/>
    </row>
    <row r="71" spans="1:30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"/>
      <c r="AB71" s="1"/>
      <c r="AC71" s="1"/>
      <c r="AD71" s="1"/>
    </row>
    <row r="72" spans="1:30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"/>
      <c r="AB72" s="1"/>
      <c r="AC72" s="1"/>
      <c r="AD72" s="1"/>
    </row>
    <row r="73" spans="1:30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"/>
      <c r="AB73" s="1"/>
      <c r="AC73" s="1"/>
      <c r="AD73" s="1"/>
    </row>
    <row r="74" spans="1:30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"/>
      <c r="AB74" s="1"/>
      <c r="AC74" s="1"/>
      <c r="AD74" s="1"/>
    </row>
    <row r="75" spans="1:30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</row>
    <row r="76" spans="1:30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</row>
    <row r="77" spans="1:30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</row>
    <row r="78" spans="1:30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</row>
    <row r="79" spans="1:30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</row>
    <row r="80" spans="1:30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</row>
    <row r="81" spans="1:26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</row>
    <row r="82" spans="1:26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</row>
    <row r="83" spans="1:26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</row>
    <row r="84" spans="1:26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</row>
    <row r="85" spans="1:26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</row>
    <row r="86" spans="1:26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</row>
    <row r="87" spans="1:26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</row>
    <row r="88" spans="1:26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</row>
    <row r="89" spans="1:26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</row>
    <row r="90" spans="1:26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</row>
    <row r="91" spans="1:26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</row>
    <row r="92" spans="1:26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</row>
    <row r="93" spans="1:26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</row>
    <row r="94" spans="1:26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</row>
    <row r="95" spans="1:26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</row>
    <row r="96" spans="1:26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</row>
    <row r="97" spans="1:26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</row>
    <row r="98" spans="1:26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</row>
    <row r="99" spans="1:26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26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</row>
    <row r="101" spans="1:26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</row>
    <row r="102" spans="1:26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</row>
    <row r="103" spans="1:26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</row>
    <row r="104" spans="1:26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</row>
    <row r="105" spans="1:26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</row>
    <row r="106" spans="1:26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</row>
    <row r="107" spans="1:26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V1000" s="148"/>
      <c r="W1000" s="148"/>
      <c r="X1000" s="148"/>
      <c r="Y1000" s="148"/>
      <c r="Z1000" s="148"/>
    </row>
  </sheetData>
  <mergeCells count="7">
    <mergeCell ref="L18:N18"/>
    <mergeCell ref="P18:S18"/>
    <mergeCell ref="A1:AB8"/>
    <mergeCell ref="A9:C45"/>
    <mergeCell ref="K13:T14"/>
    <mergeCell ref="L16:N16"/>
    <mergeCell ref="P16:S16"/>
  </mergeCells>
  <pageMargins left="0.511811024" right="0.511811024" top="0.78740157499999996" bottom="0.78740157499999996" header="0" footer="0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307D85-67A8-4850-BD3F-DA9AF715C02F}">
          <x14:formula1>
            <xm:f>'Banco de Dados'!$L$4:$L$14</xm:f>
          </x14:formula1>
          <xm:sqref>P16:S16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589BF-8A8C-4190-A68A-3543DFBDDD1E}">
  <sheetPr codeName="Planilha35"/>
  <dimension ref="A1:AD1000"/>
  <sheetViews>
    <sheetView showGridLines="0" zoomScale="70" zoomScaleNormal="70" workbookViewId="0">
      <selection sqref="A1:AB8"/>
    </sheetView>
  </sheetViews>
  <sheetFormatPr defaultColWidth="14.42578125" defaultRowHeight="15" customHeight="1" x14ac:dyDescent="0.25"/>
  <cols>
    <col min="1" max="16" width="9.140625" customWidth="1"/>
    <col min="17" max="17" width="16" customWidth="1"/>
    <col min="18" max="21" width="9.140625" customWidth="1"/>
    <col min="22" max="26" width="8.7109375" customWidth="1"/>
  </cols>
  <sheetData>
    <row r="1" spans="1:30" ht="15.75" customHeight="1" x14ac:dyDescent="0.25">
      <c r="A1" s="466" t="s">
        <v>452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1"/>
      <c r="AD1" s="1"/>
    </row>
    <row r="2" spans="1:30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1"/>
      <c r="AD2" s="1"/>
    </row>
    <row r="3" spans="1:30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1"/>
      <c r="AD3" s="1"/>
    </row>
    <row r="4" spans="1:30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1"/>
      <c r="AD4" s="1"/>
    </row>
    <row r="5" spans="1:30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1"/>
      <c r="AD5" s="1"/>
    </row>
    <row r="6" spans="1:30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1"/>
      <c r="AD6" s="1"/>
    </row>
    <row r="7" spans="1:30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1"/>
      <c r="AD7" s="1"/>
    </row>
    <row r="8" spans="1:30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1"/>
      <c r="AD8" s="1"/>
    </row>
    <row r="9" spans="1:30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2"/>
      <c r="R9" s="382"/>
      <c r="S9" s="382"/>
      <c r="T9" s="382"/>
      <c r="U9" s="382"/>
      <c r="V9" s="148"/>
      <c r="W9" s="148"/>
      <c r="X9" s="148"/>
      <c r="Y9" s="148"/>
      <c r="Z9" s="148"/>
      <c r="AA9" s="1"/>
      <c r="AB9" s="1"/>
      <c r="AC9" s="1"/>
      <c r="AD9" s="1"/>
    </row>
    <row r="10" spans="1:30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4"/>
      <c r="K10" s="384"/>
      <c r="L10" s="384"/>
      <c r="M10" s="384"/>
      <c r="N10" s="384"/>
      <c r="O10" s="383"/>
      <c r="P10" s="383"/>
      <c r="Q10" s="385"/>
      <c r="R10" s="382"/>
      <c r="S10" s="382"/>
      <c r="T10" s="382"/>
      <c r="U10" s="382"/>
      <c r="V10" s="148"/>
      <c r="W10" s="148"/>
      <c r="X10" s="148"/>
      <c r="Y10" s="148"/>
      <c r="Z10" s="148"/>
      <c r="AA10" s="1"/>
      <c r="AB10" s="1"/>
      <c r="AC10" s="1"/>
      <c r="AD10" s="1"/>
    </row>
    <row r="11" spans="1:30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5"/>
      <c r="R11" s="382"/>
      <c r="S11" s="382"/>
      <c r="T11" s="382"/>
      <c r="U11" s="382"/>
      <c r="V11" s="148"/>
      <c r="W11" s="148"/>
      <c r="X11" s="148"/>
      <c r="Y11" s="148"/>
      <c r="Z11" s="148"/>
      <c r="AA11" s="1"/>
      <c r="AB11" s="1"/>
      <c r="AC11" s="1"/>
      <c r="AD11" s="1"/>
    </row>
    <row r="12" spans="1:30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2"/>
      <c r="R12" s="382"/>
      <c r="S12" s="382"/>
      <c r="T12" s="382"/>
      <c r="U12" s="382"/>
      <c r="V12" s="148"/>
      <c r="W12" s="148"/>
      <c r="X12" s="148"/>
      <c r="Y12" s="148"/>
      <c r="Z12" s="148"/>
      <c r="AA12" s="1"/>
      <c r="AB12" s="1"/>
      <c r="AC12" s="1"/>
      <c r="AD12" s="1"/>
    </row>
    <row r="13" spans="1:30" ht="15.75" customHeight="1" x14ac:dyDescent="0.25">
      <c r="A13" s="746"/>
      <c r="B13" s="746"/>
      <c r="C13" s="746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2"/>
      <c r="S13" s="382"/>
      <c r="T13" s="382"/>
      <c r="U13" s="382"/>
      <c r="V13" s="148"/>
      <c r="W13" s="148"/>
      <c r="X13" s="148"/>
      <c r="Y13" s="148"/>
      <c r="Z13" s="148"/>
      <c r="AA13" s="1"/>
      <c r="AB13" s="1"/>
      <c r="AC13" s="1"/>
      <c r="AD13" s="1"/>
    </row>
    <row r="14" spans="1:30" ht="15.75" customHeight="1" x14ac:dyDescent="0.25">
      <c r="A14" s="746"/>
      <c r="B14" s="746"/>
      <c r="C14" s="746"/>
      <c r="D14" s="382"/>
      <c r="E14" s="382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148"/>
      <c r="W14" s="148"/>
      <c r="X14" s="148"/>
      <c r="Y14" s="148"/>
      <c r="Z14" s="148"/>
      <c r="AA14" s="1"/>
      <c r="AB14" s="1"/>
      <c r="AC14" s="1"/>
      <c r="AD14" s="1"/>
    </row>
    <row r="15" spans="1:30" ht="15.75" customHeight="1" x14ac:dyDescent="0.25">
      <c r="A15" s="746"/>
      <c r="B15" s="746"/>
      <c r="C15" s="746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2"/>
      <c r="V15" s="148"/>
      <c r="W15" s="148"/>
      <c r="X15" s="148"/>
      <c r="Y15" s="148"/>
      <c r="Z15" s="148"/>
      <c r="AD15" s="1"/>
    </row>
    <row r="16" spans="1:30" ht="15.75" customHeight="1" x14ac:dyDescent="0.25">
      <c r="A16" s="746"/>
      <c r="B16" s="746"/>
      <c r="C16" s="746"/>
      <c r="D16" s="382"/>
      <c r="E16" s="382"/>
      <c r="F16" s="382"/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148"/>
      <c r="W16" s="148"/>
      <c r="X16" s="148"/>
      <c r="Y16" s="148"/>
      <c r="Z16" s="148"/>
      <c r="AD16" s="1"/>
    </row>
    <row r="17" spans="1:30" ht="15.75" customHeight="1" x14ac:dyDescent="0.25">
      <c r="A17" s="746"/>
      <c r="B17" s="746"/>
      <c r="C17" s="746"/>
      <c r="D17" s="382"/>
      <c r="E17" s="382"/>
      <c r="F17" s="382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2"/>
      <c r="V17" s="148"/>
      <c r="W17" s="148"/>
      <c r="X17" s="148"/>
      <c r="Y17" s="148"/>
      <c r="Z17" s="148"/>
      <c r="AD17" s="1"/>
    </row>
    <row r="18" spans="1:30" ht="15.75" customHeight="1" x14ac:dyDescent="0.25">
      <c r="A18" s="746"/>
      <c r="B18" s="746"/>
      <c r="C18" s="746"/>
      <c r="D18" s="382"/>
      <c r="E18" s="382"/>
      <c r="F18" s="382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148"/>
      <c r="W18" s="148"/>
      <c r="X18" s="148"/>
      <c r="Y18" s="148"/>
      <c r="Z18" s="148"/>
      <c r="AD18" s="1"/>
    </row>
    <row r="19" spans="1:30" ht="15.75" customHeight="1" x14ac:dyDescent="0.25">
      <c r="A19" s="746"/>
      <c r="B19" s="746"/>
      <c r="C19" s="746"/>
      <c r="D19" s="382"/>
      <c r="E19" s="382"/>
      <c r="F19" s="382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2"/>
      <c r="V19" s="148"/>
      <c r="W19" s="148"/>
      <c r="X19" s="148"/>
      <c r="Y19" s="148"/>
      <c r="Z19" s="148"/>
      <c r="AD19" s="1"/>
    </row>
    <row r="20" spans="1:30" ht="15.75" customHeight="1" x14ac:dyDescent="0.25">
      <c r="A20" s="746"/>
      <c r="B20" s="746"/>
      <c r="C20" s="746"/>
      <c r="D20" s="382"/>
      <c r="E20" s="382"/>
      <c r="F20" s="382"/>
      <c r="G20" s="382"/>
      <c r="H20" s="382"/>
      <c r="I20" s="382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382"/>
      <c r="V20" s="148"/>
      <c r="W20" s="148"/>
      <c r="X20" s="148"/>
      <c r="Y20" s="148"/>
      <c r="Z20" s="148"/>
      <c r="AD20" s="1"/>
    </row>
    <row r="21" spans="1:30" ht="15.75" customHeight="1" x14ac:dyDescent="0.25">
      <c r="A21" s="746"/>
      <c r="B21" s="746"/>
      <c r="C21" s="746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148"/>
      <c r="W21" s="148"/>
      <c r="X21" s="148"/>
      <c r="Y21" s="148"/>
      <c r="Z21" s="148"/>
      <c r="AD21" s="1"/>
    </row>
    <row r="22" spans="1:30" ht="15.75" customHeight="1" x14ac:dyDescent="0.25">
      <c r="A22" s="746"/>
      <c r="B22" s="746"/>
      <c r="C22" s="746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2"/>
      <c r="O22" s="382"/>
      <c r="P22" s="382"/>
      <c r="Q22" s="382"/>
      <c r="R22" s="382"/>
      <c r="S22" s="382"/>
      <c r="T22" s="382"/>
      <c r="U22" s="382"/>
      <c r="V22" s="148"/>
      <c r="W22" s="148"/>
      <c r="X22" s="148"/>
      <c r="Y22" s="148"/>
      <c r="Z22" s="148"/>
      <c r="AD22" s="1"/>
    </row>
    <row r="23" spans="1:30" ht="15.75" customHeight="1" x14ac:dyDescent="0.25">
      <c r="A23" s="746"/>
      <c r="B23" s="746"/>
      <c r="C23" s="746"/>
      <c r="D23" s="382"/>
      <c r="E23" s="382"/>
      <c r="F23" s="382"/>
      <c r="G23" s="382"/>
      <c r="H23" s="382"/>
      <c r="I23" s="382"/>
      <c r="J23" s="382"/>
      <c r="K23" s="382"/>
      <c r="L23" s="382"/>
      <c r="M23" s="382"/>
      <c r="N23" s="382"/>
      <c r="O23" s="382"/>
      <c r="P23" s="382"/>
      <c r="Q23" s="382"/>
      <c r="R23" s="382"/>
      <c r="S23" s="382"/>
      <c r="T23" s="382"/>
      <c r="U23" s="382"/>
      <c r="V23" s="148"/>
      <c r="W23" s="148"/>
      <c r="X23" s="148"/>
      <c r="Y23" s="148"/>
      <c r="Z23" s="148"/>
      <c r="AD23" s="1"/>
    </row>
    <row r="24" spans="1:30" ht="15.75" customHeight="1" x14ac:dyDescent="0.25">
      <c r="A24" s="746"/>
      <c r="B24" s="746"/>
      <c r="C24" s="746"/>
      <c r="D24" s="382"/>
      <c r="E24" s="382"/>
      <c r="F24" s="382"/>
      <c r="G24" s="382"/>
      <c r="H24" s="382"/>
      <c r="I24" s="382"/>
      <c r="J24" s="382"/>
      <c r="K24" s="382"/>
      <c r="L24" s="382"/>
      <c r="M24" s="382"/>
      <c r="N24" s="382"/>
      <c r="O24" s="382"/>
      <c r="P24" s="382"/>
      <c r="Q24" s="382"/>
      <c r="R24" s="382"/>
      <c r="S24" s="382"/>
      <c r="T24" s="382"/>
      <c r="U24" s="382"/>
      <c r="V24" s="148"/>
      <c r="W24" s="148"/>
      <c r="X24" s="148"/>
      <c r="Y24" s="148"/>
      <c r="Z24" s="148"/>
      <c r="AD24" s="1"/>
    </row>
    <row r="25" spans="1:30" ht="15.75" customHeight="1" x14ac:dyDescent="0.25">
      <c r="A25" s="746"/>
      <c r="B25" s="746"/>
      <c r="C25" s="746"/>
      <c r="D25" s="382"/>
      <c r="E25" s="382"/>
      <c r="F25" s="382"/>
      <c r="G25" s="382"/>
      <c r="H25" s="382"/>
      <c r="I25" s="382"/>
      <c r="J25" s="382"/>
      <c r="K25" s="382"/>
      <c r="L25" s="382"/>
      <c r="M25" s="382"/>
      <c r="N25" s="382"/>
      <c r="O25" s="382"/>
      <c r="P25" s="382"/>
      <c r="Q25" s="382"/>
      <c r="R25" s="382"/>
      <c r="S25" s="382"/>
      <c r="T25" s="382"/>
      <c r="U25" s="382"/>
      <c r="V25" s="148"/>
      <c r="W25" s="148"/>
      <c r="X25" s="148"/>
      <c r="Y25" s="148"/>
      <c r="Z25" s="148"/>
      <c r="AA25" s="1"/>
      <c r="AB25" s="1"/>
      <c r="AC25" s="1"/>
      <c r="AD25" s="1"/>
    </row>
    <row r="26" spans="1:30" ht="15.75" customHeight="1" x14ac:dyDescent="0.25">
      <c r="A26" s="746"/>
      <c r="B26" s="746"/>
      <c r="C26" s="746"/>
      <c r="D26" s="382"/>
      <c r="E26" s="382"/>
      <c r="F26" s="382"/>
      <c r="G26" s="382"/>
      <c r="H26" s="382"/>
      <c r="I26" s="382"/>
      <c r="J26" s="382"/>
      <c r="K26" s="382"/>
      <c r="L26" s="382"/>
      <c r="M26" s="382"/>
      <c r="N26" s="382"/>
      <c r="O26" s="382"/>
      <c r="P26" s="382"/>
      <c r="Q26" s="382"/>
      <c r="R26" s="382"/>
      <c r="S26" s="382"/>
      <c r="T26" s="382"/>
      <c r="U26" s="382"/>
      <c r="V26" s="148"/>
      <c r="W26" s="148"/>
      <c r="X26" s="148"/>
      <c r="Y26" s="148"/>
      <c r="Z26" s="148"/>
      <c r="AA26" s="1"/>
      <c r="AB26" s="1"/>
      <c r="AC26" s="1"/>
      <c r="AD26" s="1"/>
    </row>
    <row r="27" spans="1:30" ht="15.75" customHeight="1" x14ac:dyDescent="0.25">
      <c r="A27" s="746"/>
      <c r="B27" s="746"/>
      <c r="C27" s="746"/>
      <c r="D27" s="1"/>
      <c r="E27" s="1"/>
      <c r="F27" s="1"/>
      <c r="G27" s="382"/>
      <c r="H27" s="382"/>
      <c r="I27" s="382"/>
      <c r="J27" s="382"/>
      <c r="K27" s="382"/>
      <c r="L27" s="382"/>
      <c r="M27" s="382"/>
      <c r="N27" s="382"/>
      <c r="O27" s="382"/>
      <c r="P27" s="382"/>
      <c r="Q27" s="382"/>
      <c r="R27" s="382"/>
      <c r="S27" s="382"/>
      <c r="T27" s="382"/>
      <c r="U27" s="382"/>
      <c r="V27" s="148"/>
      <c r="W27" s="148"/>
      <c r="X27" s="148"/>
      <c r="Y27" s="148"/>
      <c r="Z27" s="148"/>
      <c r="AA27" s="1"/>
      <c r="AB27" s="1"/>
      <c r="AC27" s="1"/>
      <c r="AD27" s="1"/>
    </row>
    <row r="28" spans="1:30" ht="15.75" customHeight="1" x14ac:dyDescent="0.25">
      <c r="A28" s="746"/>
      <c r="B28" s="746"/>
      <c r="C28" s="746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148"/>
      <c r="W28" s="148"/>
      <c r="X28" s="148"/>
      <c r="Y28" s="148"/>
      <c r="Z28" s="148"/>
      <c r="AA28" s="1"/>
      <c r="AB28" s="1"/>
      <c r="AC28" s="1"/>
      <c r="AD28" s="1"/>
    </row>
    <row r="29" spans="1:30" ht="15.75" customHeight="1" x14ac:dyDescent="0.25">
      <c r="A29" s="746"/>
      <c r="B29" s="746"/>
      <c r="C29" s="746"/>
      <c r="D29" s="382"/>
      <c r="E29" s="382"/>
      <c r="F29" s="382"/>
      <c r="G29" s="382"/>
      <c r="H29" s="382"/>
      <c r="I29" s="382"/>
      <c r="J29" s="382"/>
      <c r="K29" s="382"/>
      <c r="L29" s="382"/>
      <c r="M29" s="382"/>
      <c r="N29" s="382"/>
      <c r="O29" s="382"/>
      <c r="P29" s="382"/>
      <c r="Q29" s="382"/>
      <c r="R29" s="382"/>
      <c r="S29" s="382"/>
      <c r="T29" s="382"/>
      <c r="U29" s="382"/>
      <c r="V29" s="148"/>
      <c r="W29" s="148"/>
      <c r="X29" s="148"/>
      <c r="Y29" s="148"/>
      <c r="Z29" s="148"/>
      <c r="AA29" s="1"/>
      <c r="AC29" s="1"/>
      <c r="AD29" s="1"/>
    </row>
    <row r="30" spans="1:30" ht="15.75" customHeight="1" x14ac:dyDescent="0.25">
      <c r="A30" s="746"/>
      <c r="B30" s="746"/>
      <c r="C30" s="746"/>
      <c r="D30" s="382"/>
      <c r="E30" s="382"/>
      <c r="F30" s="382"/>
      <c r="G30" s="382"/>
      <c r="H30" s="382"/>
      <c r="I30" s="382"/>
      <c r="J30" s="382"/>
      <c r="K30" s="382"/>
      <c r="L30" s="382"/>
      <c r="M30" s="382"/>
      <c r="N30" s="382"/>
      <c r="O30" s="382"/>
      <c r="P30" s="382"/>
      <c r="Q30" s="382"/>
      <c r="R30" s="382"/>
      <c r="S30" s="382"/>
      <c r="T30" s="382"/>
      <c r="U30" s="382"/>
      <c r="V30" s="148"/>
      <c r="W30" s="148"/>
      <c r="X30" s="148"/>
      <c r="Y30" s="148"/>
      <c r="Z30" s="148"/>
      <c r="AA30" s="1"/>
      <c r="AC30" s="1"/>
      <c r="AD30" s="1"/>
    </row>
    <row r="31" spans="1:30" ht="15.75" customHeight="1" x14ac:dyDescent="0.25">
      <c r="A31" s="746"/>
      <c r="B31" s="746"/>
      <c r="C31" s="746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"/>
      <c r="AC31" s="1"/>
      <c r="AD31" s="1"/>
    </row>
    <row r="32" spans="1:30" ht="15.75" customHeight="1" x14ac:dyDescent="0.25">
      <c r="A32" s="746"/>
      <c r="B32" s="746"/>
      <c r="C32" s="746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"/>
      <c r="AC32" s="1"/>
      <c r="AD32" s="1"/>
    </row>
    <row r="33" spans="1:30" ht="15.75" customHeight="1" x14ac:dyDescent="0.25">
      <c r="A33" s="746"/>
      <c r="B33" s="746"/>
      <c r="C33" s="746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"/>
      <c r="AC33" s="1"/>
      <c r="AD33" s="1"/>
    </row>
    <row r="34" spans="1:30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"/>
      <c r="AC34" s="1"/>
      <c r="AD34" s="1"/>
    </row>
    <row r="35" spans="1:30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"/>
      <c r="AC35" s="1"/>
      <c r="AD35" s="1"/>
    </row>
    <row r="36" spans="1:30" ht="15.75" customHeight="1" x14ac:dyDescent="0.25">
      <c r="A36" s="746"/>
      <c r="B36" s="746"/>
      <c r="C36" s="746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"/>
      <c r="AB36" s="1"/>
      <c r="AC36" s="1"/>
      <c r="AD36" s="1"/>
    </row>
    <row r="37" spans="1:30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"/>
      <c r="AB37" s="1"/>
      <c r="AC37" s="1"/>
      <c r="AD37" s="1"/>
    </row>
    <row r="38" spans="1:30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"/>
      <c r="AB38" s="1"/>
      <c r="AC38" s="1"/>
      <c r="AD38" s="1"/>
    </row>
    <row r="39" spans="1:30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"/>
      <c r="AB39" s="1"/>
      <c r="AC39" s="1"/>
      <c r="AD39" s="1"/>
    </row>
    <row r="40" spans="1:30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"/>
      <c r="AB40" s="1"/>
      <c r="AC40" s="1"/>
      <c r="AD40" s="1"/>
    </row>
    <row r="41" spans="1:30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"/>
      <c r="AB41" s="1"/>
      <c r="AC41" s="1"/>
      <c r="AD41" s="1"/>
    </row>
    <row r="42" spans="1:30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"/>
      <c r="AB42" s="1"/>
      <c r="AC42" s="1"/>
      <c r="AD42" s="1"/>
    </row>
    <row r="43" spans="1:30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"/>
      <c r="AB43" s="1"/>
      <c r="AC43" s="1"/>
      <c r="AD43" s="1"/>
    </row>
    <row r="44" spans="1:30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"/>
      <c r="AB44" s="1"/>
      <c r="AC44" s="1"/>
      <c r="AD44" s="1"/>
    </row>
    <row r="45" spans="1:30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"/>
      <c r="AB45" s="1"/>
      <c r="AC45" s="1"/>
      <c r="AD45" s="1"/>
    </row>
    <row r="46" spans="1:30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"/>
      <c r="AB46" s="1"/>
      <c r="AC46" s="1"/>
      <c r="AD46" s="1"/>
    </row>
    <row r="47" spans="1:30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"/>
      <c r="AB47" s="1"/>
      <c r="AC47" s="1"/>
      <c r="AD47" s="1"/>
    </row>
    <row r="48" spans="1:30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"/>
      <c r="AB48" s="1"/>
      <c r="AC48" s="1"/>
      <c r="AD48" s="1"/>
    </row>
    <row r="49" spans="1:30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"/>
      <c r="AB49" s="1"/>
      <c r="AC49" s="1"/>
      <c r="AD49" s="1"/>
    </row>
    <row r="50" spans="1:30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"/>
      <c r="AB50" s="1"/>
      <c r="AC50" s="1"/>
      <c r="AD50" s="1"/>
    </row>
    <row r="51" spans="1:30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"/>
      <c r="AB51" s="1"/>
      <c r="AC51" s="1"/>
      <c r="AD51" s="1"/>
    </row>
    <row r="52" spans="1:30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"/>
      <c r="AB52" s="1"/>
      <c r="AC52" s="1"/>
      <c r="AD52" s="1"/>
    </row>
    <row r="53" spans="1:30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"/>
      <c r="AB53" s="1"/>
      <c r="AC53" s="1"/>
      <c r="AD53" s="1"/>
    </row>
    <row r="54" spans="1:30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"/>
      <c r="AB54" s="1"/>
      <c r="AC54" s="1"/>
      <c r="AD54" s="1"/>
    </row>
    <row r="55" spans="1:30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"/>
      <c r="AB55" s="1"/>
      <c r="AC55" s="1"/>
      <c r="AD55" s="1"/>
    </row>
    <row r="56" spans="1:30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"/>
      <c r="AB56" s="1"/>
      <c r="AC56" s="1"/>
      <c r="AD56" s="1"/>
    </row>
    <row r="57" spans="1:30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"/>
      <c r="AB57" s="1"/>
      <c r="AC57" s="1"/>
      <c r="AD57" s="1"/>
    </row>
    <row r="58" spans="1:30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"/>
      <c r="AB58" s="1"/>
      <c r="AC58" s="1"/>
      <c r="AD58" s="1"/>
    </row>
    <row r="59" spans="1:30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"/>
      <c r="AB59" s="1"/>
      <c r="AC59" s="1"/>
      <c r="AD59" s="1"/>
    </row>
    <row r="60" spans="1:30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"/>
      <c r="AB60" s="1"/>
      <c r="AC60" s="1"/>
      <c r="AD60" s="1"/>
    </row>
    <row r="61" spans="1:30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"/>
      <c r="AB61" s="1"/>
      <c r="AC61" s="1"/>
      <c r="AD61" s="1"/>
    </row>
    <row r="62" spans="1:30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"/>
      <c r="AB62" s="1"/>
      <c r="AC62" s="1"/>
      <c r="AD62" s="1"/>
    </row>
    <row r="63" spans="1:30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"/>
      <c r="AB63" s="1"/>
      <c r="AC63" s="1"/>
      <c r="AD63" s="1"/>
    </row>
    <row r="64" spans="1:30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"/>
      <c r="AB64" s="1"/>
      <c r="AC64" s="1"/>
      <c r="AD64" s="1"/>
    </row>
    <row r="65" spans="1:30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"/>
      <c r="AB65" s="1"/>
      <c r="AC65" s="1"/>
      <c r="AD65" s="1"/>
    </row>
    <row r="66" spans="1:30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"/>
      <c r="AB66" s="1"/>
      <c r="AC66" s="1"/>
      <c r="AD66" s="1"/>
    </row>
    <row r="67" spans="1:30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"/>
      <c r="AB67" s="1"/>
      <c r="AC67" s="1"/>
      <c r="AD67" s="1"/>
    </row>
    <row r="68" spans="1:30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"/>
      <c r="AB68" s="1"/>
      <c r="AC68" s="1"/>
      <c r="AD68" s="1"/>
    </row>
    <row r="69" spans="1:30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"/>
      <c r="AB69" s="1"/>
      <c r="AC69" s="1"/>
      <c r="AD69" s="1"/>
    </row>
    <row r="70" spans="1:30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"/>
      <c r="AB70" s="1"/>
      <c r="AC70" s="1"/>
      <c r="AD70" s="1"/>
    </row>
    <row r="71" spans="1:30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"/>
      <c r="AB71" s="1"/>
      <c r="AC71" s="1"/>
      <c r="AD71" s="1"/>
    </row>
    <row r="72" spans="1:30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"/>
      <c r="AB72" s="1"/>
      <c r="AC72" s="1"/>
      <c r="AD72" s="1"/>
    </row>
    <row r="73" spans="1:30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"/>
      <c r="AB73" s="1"/>
      <c r="AC73" s="1"/>
      <c r="AD73" s="1"/>
    </row>
    <row r="74" spans="1:30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"/>
      <c r="AB74" s="1"/>
      <c r="AC74" s="1"/>
      <c r="AD74" s="1"/>
    </row>
    <row r="75" spans="1:30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</row>
    <row r="76" spans="1:30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</row>
    <row r="77" spans="1:30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</row>
    <row r="78" spans="1:30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</row>
    <row r="79" spans="1:30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</row>
    <row r="80" spans="1:30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</row>
    <row r="81" spans="1:26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</row>
    <row r="82" spans="1:26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</row>
    <row r="83" spans="1:26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</row>
    <row r="84" spans="1:26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</row>
    <row r="85" spans="1:26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</row>
    <row r="86" spans="1:26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</row>
    <row r="87" spans="1:26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</row>
    <row r="88" spans="1:26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</row>
    <row r="89" spans="1:26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</row>
    <row r="90" spans="1:26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</row>
    <row r="91" spans="1:26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</row>
    <row r="92" spans="1:26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</row>
    <row r="93" spans="1:26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</row>
    <row r="94" spans="1:26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</row>
    <row r="95" spans="1:26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</row>
    <row r="96" spans="1:26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</row>
    <row r="97" spans="1:26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</row>
    <row r="98" spans="1:26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</row>
    <row r="99" spans="1:26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26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</row>
    <row r="101" spans="1:26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</row>
    <row r="102" spans="1:26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</row>
    <row r="103" spans="1:26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</row>
    <row r="104" spans="1:26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</row>
    <row r="105" spans="1:26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</row>
    <row r="106" spans="1:26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</row>
    <row r="107" spans="1:26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</row>
  </sheetData>
  <mergeCells count="2">
    <mergeCell ref="A1:AB8"/>
    <mergeCell ref="A9:C45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027C3-2FA9-457F-9B70-73445854E152}">
  <sheetPr codeName="Planilha36"/>
  <dimension ref="A1:AD1001"/>
  <sheetViews>
    <sheetView showGridLines="0" zoomScale="70" zoomScaleNormal="70" workbookViewId="0">
      <selection sqref="A1:AB8"/>
    </sheetView>
  </sheetViews>
  <sheetFormatPr defaultColWidth="14.42578125" defaultRowHeight="15" customHeight="1" x14ac:dyDescent="0.25"/>
  <cols>
    <col min="1" max="16" width="9.140625" customWidth="1"/>
    <col min="17" max="17" width="16" customWidth="1"/>
    <col min="18" max="21" width="9.140625" customWidth="1"/>
    <col min="22" max="26" width="8.7109375" customWidth="1"/>
  </cols>
  <sheetData>
    <row r="1" spans="1:30" ht="15.75" customHeight="1" x14ac:dyDescent="0.25">
      <c r="A1" s="466" t="s">
        <v>453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1"/>
      <c r="AD1" s="1"/>
    </row>
    <row r="2" spans="1:30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1"/>
      <c r="AD2" s="1"/>
    </row>
    <row r="3" spans="1:30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1"/>
      <c r="AD3" s="1"/>
    </row>
    <row r="4" spans="1:30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1"/>
      <c r="AD4" s="1"/>
    </row>
    <row r="5" spans="1:30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1"/>
      <c r="AD5" s="1"/>
    </row>
    <row r="6" spans="1:30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1"/>
      <c r="AD6" s="1"/>
    </row>
    <row r="7" spans="1:30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1"/>
      <c r="AD7" s="1"/>
    </row>
    <row r="8" spans="1:30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1"/>
      <c r="AD8" s="1"/>
    </row>
    <row r="9" spans="1:30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2"/>
      <c r="R9" s="382"/>
      <c r="S9" s="382"/>
      <c r="T9" s="382"/>
      <c r="U9" s="382"/>
      <c r="V9" s="148"/>
      <c r="W9" s="148"/>
      <c r="X9" s="148"/>
      <c r="Y9" s="148"/>
      <c r="Z9" s="148"/>
      <c r="AA9" s="1"/>
      <c r="AB9" s="1"/>
      <c r="AC9" s="1"/>
      <c r="AD9" s="1"/>
    </row>
    <row r="10" spans="1:30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4"/>
      <c r="K10" s="384"/>
      <c r="L10" s="384"/>
      <c r="M10" s="384"/>
      <c r="N10" s="384"/>
      <c r="O10" s="383"/>
      <c r="P10" s="383"/>
      <c r="Q10" s="385"/>
      <c r="R10" s="382"/>
      <c r="S10" s="382"/>
      <c r="T10" s="382"/>
      <c r="U10" s="382"/>
      <c r="V10" s="148"/>
      <c r="W10" s="148"/>
      <c r="X10" s="148"/>
      <c r="Y10" s="148"/>
      <c r="Z10" s="148"/>
      <c r="AA10" s="1"/>
      <c r="AB10" s="1"/>
      <c r="AC10" s="1"/>
      <c r="AD10" s="1"/>
    </row>
    <row r="11" spans="1:30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5"/>
      <c r="R11" s="382"/>
      <c r="S11" s="382"/>
      <c r="T11" s="382"/>
      <c r="U11" s="382"/>
      <c r="V11" s="148"/>
      <c r="W11" s="148"/>
      <c r="X11" s="148"/>
      <c r="Y11" s="148"/>
      <c r="Z11" s="148"/>
      <c r="AA11" s="1"/>
      <c r="AB11" s="1"/>
      <c r="AC11" s="1"/>
      <c r="AD11" s="1"/>
    </row>
    <row r="12" spans="1:30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2"/>
      <c r="R12" s="382"/>
      <c r="S12" s="382"/>
      <c r="T12" s="382"/>
      <c r="U12" s="382"/>
      <c r="V12" s="148"/>
      <c r="W12" s="148"/>
      <c r="X12" s="148"/>
      <c r="Y12" s="148"/>
      <c r="Z12" s="148"/>
      <c r="AA12" s="1"/>
      <c r="AB12" s="1"/>
      <c r="AC12" s="1"/>
      <c r="AD12" s="1"/>
    </row>
    <row r="13" spans="1:30" ht="15.75" customHeight="1" x14ac:dyDescent="0.25">
      <c r="A13" s="746"/>
      <c r="B13" s="746"/>
      <c r="C13" s="746"/>
      <c r="D13" s="382"/>
      <c r="E13" s="382"/>
      <c r="F13" s="382"/>
      <c r="G13" s="749"/>
      <c r="H13" s="749"/>
      <c r="I13" s="749"/>
      <c r="J13" s="749"/>
      <c r="K13" s="749"/>
      <c r="L13" s="749"/>
      <c r="M13" s="749"/>
      <c r="N13" s="749"/>
      <c r="O13" s="749"/>
      <c r="P13" s="749"/>
      <c r="R13" s="749"/>
      <c r="S13" s="749"/>
      <c r="T13" s="749"/>
      <c r="U13" s="749"/>
      <c r="V13" s="749"/>
      <c r="W13" s="749"/>
      <c r="X13" s="749"/>
      <c r="Y13" s="749"/>
      <c r="Z13" s="749"/>
      <c r="AA13" s="749"/>
    </row>
    <row r="14" spans="1:30" ht="15.75" customHeight="1" x14ac:dyDescent="0.25">
      <c r="A14" s="746"/>
      <c r="B14" s="746"/>
      <c r="C14" s="746"/>
      <c r="D14" s="382"/>
      <c r="E14" s="382"/>
      <c r="F14" s="382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382"/>
      <c r="R14" s="749"/>
      <c r="S14" s="749"/>
      <c r="T14" s="749"/>
      <c r="U14" s="749"/>
      <c r="V14" s="749"/>
      <c r="W14" s="749"/>
      <c r="X14" s="749"/>
      <c r="Y14" s="749"/>
      <c r="Z14" s="749"/>
      <c r="AA14" s="749"/>
      <c r="AB14" s="1"/>
    </row>
    <row r="15" spans="1:30" ht="15.75" customHeight="1" x14ac:dyDescent="0.25">
      <c r="A15" s="746"/>
      <c r="B15" s="746"/>
      <c r="C15" s="746"/>
      <c r="D15" s="382"/>
      <c r="E15" s="382"/>
      <c r="F15" s="382"/>
      <c r="G15" s="388"/>
      <c r="H15" s="388"/>
      <c r="I15" s="388"/>
      <c r="J15" s="388"/>
      <c r="K15" s="388"/>
      <c r="L15" s="388"/>
      <c r="M15" s="388"/>
      <c r="N15" s="388"/>
      <c r="O15" s="388"/>
      <c r="P15" s="390"/>
      <c r="Q15" s="382"/>
      <c r="R15" s="388"/>
      <c r="S15" s="388"/>
      <c r="T15" s="388"/>
      <c r="U15" s="388"/>
      <c r="V15" s="388"/>
      <c r="W15" s="388"/>
      <c r="X15" s="388"/>
      <c r="Y15" s="388"/>
      <c r="Z15" s="388"/>
      <c r="AA15" s="390"/>
      <c r="AB15" s="1"/>
    </row>
    <row r="16" spans="1:30" ht="15.75" customHeight="1" x14ac:dyDescent="0.25">
      <c r="A16" s="746"/>
      <c r="B16" s="746"/>
      <c r="C16" s="746"/>
      <c r="D16" s="382"/>
      <c r="E16" s="382"/>
      <c r="F16" s="382"/>
      <c r="G16" s="388"/>
      <c r="H16" s="752" t="s">
        <v>454</v>
      </c>
      <c r="I16" s="752"/>
      <c r="J16" s="752"/>
      <c r="K16" s="391"/>
      <c r="L16" s="753" t="s">
        <v>522</v>
      </c>
      <c r="M16" s="753"/>
      <c r="N16" s="753"/>
      <c r="O16" s="753"/>
      <c r="P16" s="390"/>
      <c r="Q16" s="382"/>
      <c r="R16" s="388"/>
      <c r="S16" s="752" t="s">
        <v>442</v>
      </c>
      <c r="T16" s="752"/>
      <c r="U16" s="752"/>
      <c r="V16" s="391"/>
      <c r="W16" s="753">
        <v>5</v>
      </c>
      <c r="X16" s="753"/>
      <c r="Y16" s="753"/>
      <c r="Z16" s="753"/>
      <c r="AA16" s="390"/>
      <c r="AB16" s="1"/>
    </row>
    <row r="17" spans="1:28" ht="15.75" customHeight="1" x14ac:dyDescent="0.35">
      <c r="A17" s="746"/>
      <c r="B17" s="746"/>
      <c r="C17" s="746"/>
      <c r="D17" s="382"/>
      <c r="E17" s="382"/>
      <c r="F17" s="382"/>
      <c r="G17" s="388"/>
      <c r="H17" s="392"/>
      <c r="I17" s="392"/>
      <c r="J17" s="392"/>
      <c r="K17" s="392"/>
      <c r="L17" s="442"/>
      <c r="M17" s="441"/>
      <c r="N17" s="441"/>
      <c r="O17" s="441"/>
      <c r="P17" s="390"/>
      <c r="Q17" s="382"/>
      <c r="R17" s="388"/>
      <c r="S17" s="392"/>
      <c r="T17" s="392"/>
      <c r="U17" s="392"/>
      <c r="V17" s="392"/>
      <c r="W17" s="442"/>
      <c r="X17" s="441"/>
      <c r="Y17" s="441"/>
      <c r="Z17" s="441"/>
      <c r="AA17" s="390"/>
      <c r="AB17" s="1"/>
    </row>
    <row r="18" spans="1:28" ht="15.75" customHeight="1" x14ac:dyDescent="0.25">
      <c r="A18" s="746"/>
      <c r="B18" s="746"/>
      <c r="C18" s="746"/>
      <c r="D18" s="382"/>
      <c r="E18" s="382"/>
      <c r="F18" s="382"/>
      <c r="G18" s="388"/>
      <c r="H18" s="752" t="s">
        <v>442</v>
      </c>
      <c r="I18" s="752"/>
      <c r="J18" s="752"/>
      <c r="K18" s="391"/>
      <c r="L18" s="753">
        <f>_xlfn.XLOOKUP($L$16,'Banco de Dados'!$AO$4:$AO$498,'Banco de Dados'!$AN$4:$AN$498)</f>
        <v>5</v>
      </c>
      <c r="M18" s="753"/>
      <c r="N18" s="753"/>
      <c r="O18" s="753"/>
      <c r="P18" s="390"/>
      <c r="Q18" s="382"/>
      <c r="R18" s="388"/>
      <c r="S18" s="752" t="s">
        <v>487</v>
      </c>
      <c r="T18" s="752"/>
      <c r="U18" s="752"/>
      <c r="V18" s="391"/>
      <c r="W18" s="753" t="str">
        <f>_xlfn.XLOOKUP($W$16,'Banco de Dados'!AN4:AN498,'Banco de Dados'!AO4:AO498)</f>
        <v>Ryan</v>
      </c>
      <c r="X18" s="753"/>
      <c r="Y18" s="753"/>
      <c r="Z18" s="753"/>
      <c r="AA18" s="390"/>
      <c r="AB18" s="1"/>
    </row>
    <row r="19" spans="1:28" ht="15.75" customHeight="1" x14ac:dyDescent="0.35">
      <c r="A19" s="746"/>
      <c r="B19" s="746"/>
      <c r="C19" s="746"/>
      <c r="D19" s="382"/>
      <c r="E19" s="382"/>
      <c r="F19" s="382"/>
      <c r="G19" s="388"/>
      <c r="H19" s="392"/>
      <c r="I19" s="392"/>
      <c r="J19" s="392"/>
      <c r="K19" s="392"/>
      <c r="L19" s="442"/>
      <c r="M19" s="441"/>
      <c r="N19" s="441"/>
      <c r="O19" s="441"/>
      <c r="P19" s="390"/>
      <c r="Q19" s="382"/>
      <c r="R19" s="388"/>
      <c r="S19" s="392"/>
      <c r="T19" s="392"/>
      <c r="U19" s="392"/>
      <c r="V19" s="392"/>
      <c r="W19" s="442"/>
      <c r="X19" s="441"/>
      <c r="Y19" s="441"/>
      <c r="Z19" s="441"/>
      <c r="AA19" s="390"/>
      <c r="AB19" s="1"/>
    </row>
    <row r="20" spans="1:28" ht="15.75" customHeight="1" x14ac:dyDescent="0.25">
      <c r="A20" s="746"/>
      <c r="B20" s="746"/>
      <c r="C20" s="746"/>
      <c r="D20" s="382"/>
      <c r="E20" s="382"/>
      <c r="F20" s="382"/>
      <c r="G20" s="388"/>
      <c r="H20" s="752" t="s">
        <v>455</v>
      </c>
      <c r="I20" s="752"/>
      <c r="J20" s="752"/>
      <c r="K20" s="391"/>
      <c r="L20" s="753" t="str">
        <f>VLOOKUP($L$18,'Banco de Dados'!AN4:AW475,3,0)</f>
        <v>d</v>
      </c>
      <c r="M20" s="753"/>
      <c r="N20" s="753"/>
      <c r="O20" s="753"/>
      <c r="P20" s="390"/>
      <c r="Q20" s="382"/>
      <c r="R20" s="388"/>
      <c r="S20" s="752" t="s">
        <v>455</v>
      </c>
      <c r="T20" s="752"/>
      <c r="U20" s="752"/>
      <c r="V20" s="391"/>
      <c r="W20" s="753" t="str">
        <f>VLOOKUP(W16,'Banco de Dados'!AN4:AW475,3,0)</f>
        <v>d</v>
      </c>
      <c r="X20" s="753"/>
      <c r="Y20" s="753"/>
      <c r="Z20" s="753"/>
      <c r="AA20" s="390"/>
      <c r="AB20" s="1"/>
    </row>
    <row r="21" spans="1:28" ht="15.75" customHeight="1" x14ac:dyDescent="0.35">
      <c r="A21" s="746"/>
      <c r="B21" s="746"/>
      <c r="C21" s="746"/>
      <c r="D21" s="382"/>
      <c r="E21" s="382"/>
      <c r="F21" s="382"/>
      <c r="G21" s="388"/>
      <c r="H21" s="392"/>
      <c r="I21" s="392"/>
      <c r="J21" s="392"/>
      <c r="K21" s="392"/>
      <c r="L21" s="442"/>
      <c r="M21" s="441"/>
      <c r="N21" s="441"/>
      <c r="O21" s="441"/>
      <c r="P21" s="390"/>
      <c r="Q21" s="382"/>
      <c r="R21" s="388"/>
      <c r="S21" s="392"/>
      <c r="T21" s="392"/>
      <c r="U21" s="392"/>
      <c r="V21" s="392"/>
      <c r="W21" s="442"/>
      <c r="X21" s="441"/>
      <c r="Y21" s="441"/>
      <c r="Z21" s="441"/>
      <c r="AA21" s="390"/>
      <c r="AB21" s="1"/>
    </row>
    <row r="22" spans="1:28" ht="15.75" customHeight="1" x14ac:dyDescent="0.25">
      <c r="A22" s="746"/>
      <c r="B22" s="746"/>
      <c r="C22" s="746"/>
      <c r="D22" s="382"/>
      <c r="E22" s="382"/>
      <c r="F22" s="382"/>
      <c r="G22" s="388"/>
      <c r="H22" s="752" t="s">
        <v>456</v>
      </c>
      <c r="I22" s="752"/>
      <c r="J22" s="752"/>
      <c r="K22" s="391"/>
      <c r="L22" s="753" t="str">
        <f>VLOOKUP($L$18,'Banco de Dados'!AN4:AW475,4,0)</f>
        <v>d</v>
      </c>
      <c r="M22" s="753"/>
      <c r="N22" s="753"/>
      <c r="O22" s="753"/>
      <c r="P22" s="390"/>
      <c r="Q22" s="382"/>
      <c r="R22" s="388"/>
      <c r="S22" s="752" t="s">
        <v>456</v>
      </c>
      <c r="T22" s="752"/>
      <c r="U22" s="752"/>
      <c r="V22" s="391"/>
      <c r="W22" s="753" t="str">
        <f>VLOOKUP(W16,'Banco de Dados'!AN4:AW475,4,0)</f>
        <v>d</v>
      </c>
      <c r="X22" s="753"/>
      <c r="Y22" s="753"/>
      <c r="Z22" s="753"/>
      <c r="AA22" s="390"/>
      <c r="AB22" s="1"/>
    </row>
    <row r="23" spans="1:28" ht="15.75" customHeight="1" x14ac:dyDescent="0.35">
      <c r="A23" s="746"/>
      <c r="B23" s="746"/>
      <c r="C23" s="746"/>
      <c r="D23" s="382"/>
      <c r="E23" s="382"/>
      <c r="F23" s="382"/>
      <c r="G23" s="388"/>
      <c r="H23" s="392"/>
      <c r="I23" s="392"/>
      <c r="J23" s="392"/>
      <c r="K23" s="392"/>
      <c r="L23" s="442"/>
      <c r="M23" s="441"/>
      <c r="N23" s="441"/>
      <c r="O23" s="441"/>
      <c r="P23" s="390"/>
      <c r="Q23" s="382"/>
      <c r="R23" s="388"/>
      <c r="S23" s="392"/>
      <c r="T23" s="392"/>
      <c r="U23" s="392"/>
      <c r="V23" s="392"/>
      <c r="W23" s="442"/>
      <c r="X23" s="441"/>
      <c r="Y23" s="441"/>
      <c r="Z23" s="441"/>
      <c r="AA23" s="390"/>
      <c r="AB23" s="1"/>
    </row>
    <row r="24" spans="1:28" ht="15.75" customHeight="1" x14ac:dyDescent="0.25">
      <c r="A24" s="746"/>
      <c r="B24" s="746"/>
      <c r="C24" s="746"/>
      <c r="D24" s="382"/>
      <c r="E24" s="382"/>
      <c r="F24" s="382"/>
      <c r="G24" s="388"/>
      <c r="H24" s="752" t="s">
        <v>457</v>
      </c>
      <c r="I24" s="752"/>
      <c r="J24" s="752"/>
      <c r="K24" s="391"/>
      <c r="L24" s="753" t="str">
        <f>VLOOKUP($L$18,'Banco de Dados'!AN4:AW475,5,0)</f>
        <v>d</v>
      </c>
      <c r="M24" s="753"/>
      <c r="N24" s="753"/>
      <c r="O24" s="753"/>
      <c r="P24" s="390"/>
      <c r="Q24" s="382"/>
      <c r="R24" s="388"/>
      <c r="S24" s="752" t="s">
        <v>457</v>
      </c>
      <c r="T24" s="752"/>
      <c r="U24" s="752"/>
      <c r="V24" s="391"/>
      <c r="W24" s="753" t="str">
        <f>VLOOKUP(W16,'Banco de Dados'!AN4:AW475,5,0)</f>
        <v>d</v>
      </c>
      <c r="X24" s="753"/>
      <c r="Y24" s="753"/>
      <c r="Z24" s="753"/>
      <c r="AA24" s="390"/>
      <c r="AB24" s="1"/>
    </row>
    <row r="25" spans="1:28" ht="15.75" customHeight="1" x14ac:dyDescent="0.25">
      <c r="A25" s="746"/>
      <c r="B25" s="746"/>
      <c r="C25" s="746"/>
      <c r="D25" s="382"/>
      <c r="E25" s="382"/>
      <c r="F25" s="382"/>
      <c r="G25" s="388"/>
      <c r="H25" s="388"/>
      <c r="I25" s="388"/>
      <c r="J25" s="388"/>
      <c r="K25" s="388"/>
      <c r="L25" s="441"/>
      <c r="M25" s="441"/>
      <c r="N25" s="441"/>
      <c r="O25" s="441"/>
      <c r="P25" s="390"/>
      <c r="Q25" s="382"/>
      <c r="R25" s="388"/>
      <c r="S25" s="388"/>
      <c r="T25" s="388"/>
      <c r="U25" s="388"/>
      <c r="V25" s="388"/>
      <c r="W25" s="441"/>
      <c r="X25" s="441"/>
      <c r="Y25" s="441"/>
      <c r="Z25" s="441"/>
      <c r="AA25" s="390"/>
      <c r="AB25" s="1"/>
    </row>
    <row r="26" spans="1:28" ht="15.75" customHeight="1" x14ac:dyDescent="0.25">
      <c r="A26" s="746"/>
      <c r="B26" s="746"/>
      <c r="C26" s="746"/>
      <c r="D26" s="382"/>
      <c r="E26" s="382"/>
      <c r="F26" s="382"/>
      <c r="G26" s="388"/>
      <c r="H26" s="752" t="s">
        <v>458</v>
      </c>
      <c r="I26" s="752"/>
      <c r="J26" s="752"/>
      <c r="K26" s="391"/>
      <c r="L26" s="753" t="str">
        <f>VLOOKUP($L$18,'Banco de Dados'!AN4:AW475,6,0)</f>
        <v>d</v>
      </c>
      <c r="M26" s="753"/>
      <c r="N26" s="753"/>
      <c r="O26" s="753"/>
      <c r="P26" s="390"/>
      <c r="Q26" s="382"/>
      <c r="R26" s="388"/>
      <c r="S26" s="752" t="s">
        <v>458</v>
      </c>
      <c r="T26" s="752"/>
      <c r="U26" s="752"/>
      <c r="V26" s="391"/>
      <c r="W26" s="753" t="str">
        <f>VLOOKUP(W16,'Banco de Dados'!AN4:AW475,6,0)</f>
        <v>d</v>
      </c>
      <c r="X26" s="753"/>
      <c r="Y26" s="753"/>
      <c r="Z26" s="753"/>
      <c r="AA26" s="390"/>
      <c r="AB26" s="1"/>
    </row>
    <row r="27" spans="1:28" ht="15.75" customHeight="1" x14ac:dyDescent="0.35">
      <c r="A27" s="746"/>
      <c r="B27" s="746"/>
      <c r="C27" s="746"/>
      <c r="D27" s="1"/>
      <c r="E27" s="1"/>
      <c r="F27" s="1"/>
      <c r="G27" s="388"/>
      <c r="H27" s="392"/>
      <c r="I27" s="392"/>
      <c r="J27" s="392"/>
      <c r="K27" s="392"/>
      <c r="L27" s="442"/>
      <c r="M27" s="441"/>
      <c r="N27" s="441"/>
      <c r="O27" s="441"/>
      <c r="P27" s="390"/>
      <c r="Q27" s="382"/>
      <c r="R27" s="388"/>
      <c r="S27" s="392"/>
      <c r="T27" s="392"/>
      <c r="U27" s="392"/>
      <c r="V27" s="392"/>
      <c r="W27" s="442"/>
      <c r="X27" s="441"/>
      <c r="Y27" s="441"/>
      <c r="Z27" s="441"/>
      <c r="AA27" s="390"/>
      <c r="AB27" s="1"/>
    </row>
    <row r="28" spans="1:28" ht="15.75" customHeight="1" x14ac:dyDescent="0.25">
      <c r="A28" s="746"/>
      <c r="B28" s="746"/>
      <c r="C28" s="746"/>
      <c r="D28" s="382"/>
      <c r="E28" s="382"/>
      <c r="F28" s="382"/>
      <c r="G28" s="388"/>
      <c r="H28" s="752" t="s">
        <v>28</v>
      </c>
      <c r="I28" s="752"/>
      <c r="J28" s="752"/>
      <c r="K28" s="391"/>
      <c r="L28" s="753" t="str">
        <f>VLOOKUP($L$18,'Banco de Dados'!AN4:AW475,7,0)</f>
        <v>d</v>
      </c>
      <c r="M28" s="753"/>
      <c r="N28" s="753"/>
      <c r="O28" s="753"/>
      <c r="P28" s="390"/>
      <c r="Q28" s="382"/>
      <c r="R28" s="388"/>
      <c r="S28" s="752" t="s">
        <v>28</v>
      </c>
      <c r="T28" s="752"/>
      <c r="U28" s="752"/>
      <c r="V28" s="391"/>
      <c r="W28" s="753" t="str">
        <f>VLOOKUP(W16,'Banco de Dados'!AN4:AW475,7,0)</f>
        <v>d</v>
      </c>
      <c r="X28" s="753"/>
      <c r="Y28" s="753"/>
      <c r="Z28" s="753"/>
      <c r="AA28" s="390"/>
      <c r="AB28" s="1"/>
    </row>
    <row r="29" spans="1:28" ht="15.75" customHeight="1" x14ac:dyDescent="0.35">
      <c r="A29" s="746"/>
      <c r="B29" s="746"/>
      <c r="C29" s="746"/>
      <c r="D29" s="382"/>
      <c r="E29" s="382"/>
      <c r="F29" s="382"/>
      <c r="G29" s="388"/>
      <c r="H29" s="392"/>
      <c r="I29" s="392"/>
      <c r="J29" s="392"/>
      <c r="K29" s="392"/>
      <c r="L29" s="442"/>
      <c r="M29" s="441"/>
      <c r="N29" s="441"/>
      <c r="O29" s="441"/>
      <c r="P29" s="390"/>
      <c r="Q29" s="382"/>
      <c r="R29" s="388"/>
      <c r="S29" s="392"/>
      <c r="T29" s="392"/>
      <c r="U29" s="392"/>
      <c r="V29" s="392"/>
      <c r="W29" s="442"/>
      <c r="X29" s="441"/>
      <c r="Y29" s="441"/>
      <c r="Z29" s="441"/>
      <c r="AA29" s="390"/>
      <c r="AB29" s="1"/>
    </row>
    <row r="30" spans="1:28" ht="15.75" customHeight="1" x14ac:dyDescent="0.25">
      <c r="A30" s="746"/>
      <c r="B30" s="746"/>
      <c r="C30" s="746"/>
      <c r="D30" s="382"/>
      <c r="E30" s="382"/>
      <c r="F30" s="382"/>
      <c r="G30" s="388"/>
      <c r="H30" s="752" t="s">
        <v>29</v>
      </c>
      <c r="I30" s="752"/>
      <c r="J30" s="752"/>
      <c r="K30" s="391"/>
      <c r="L30" s="753" t="str">
        <f>VLOOKUP($L$18,'Banco de Dados'!AN4:AW475,8,0)</f>
        <v>d</v>
      </c>
      <c r="M30" s="753"/>
      <c r="N30" s="753"/>
      <c r="O30" s="753"/>
      <c r="P30" s="390"/>
      <c r="Q30" s="382"/>
      <c r="R30" s="388"/>
      <c r="S30" s="752" t="s">
        <v>29</v>
      </c>
      <c r="T30" s="752"/>
      <c r="U30" s="752"/>
      <c r="V30" s="391"/>
      <c r="W30" s="753" t="str">
        <f>VLOOKUP(W16,'Banco de Dados'!AN4:AW475,8,0)</f>
        <v>d</v>
      </c>
      <c r="X30" s="753"/>
      <c r="Y30" s="753"/>
      <c r="Z30" s="753"/>
      <c r="AA30" s="390"/>
      <c r="AB30" s="1"/>
    </row>
    <row r="31" spans="1:28" ht="15.75" customHeight="1" x14ac:dyDescent="0.35">
      <c r="A31" s="746"/>
      <c r="B31" s="746"/>
      <c r="C31" s="746"/>
      <c r="D31" s="148"/>
      <c r="E31" s="148"/>
      <c r="F31" s="148"/>
      <c r="G31" s="388"/>
      <c r="H31" s="392"/>
      <c r="I31" s="392"/>
      <c r="J31" s="392"/>
      <c r="K31" s="392"/>
      <c r="L31" s="442"/>
      <c r="M31" s="441"/>
      <c r="N31" s="441"/>
      <c r="O31" s="441"/>
      <c r="P31" s="390"/>
      <c r="Q31" s="148"/>
      <c r="R31" s="388"/>
      <c r="S31" s="392"/>
      <c r="T31" s="392"/>
      <c r="U31" s="392"/>
      <c r="V31" s="392"/>
      <c r="W31" s="442"/>
      <c r="X31" s="441"/>
      <c r="Y31" s="441"/>
      <c r="Z31" s="441"/>
      <c r="AA31" s="390"/>
      <c r="AB31" s="1"/>
    </row>
    <row r="32" spans="1:28" ht="15.75" customHeight="1" x14ac:dyDescent="0.25">
      <c r="A32" s="746"/>
      <c r="B32" s="746"/>
      <c r="C32" s="746"/>
      <c r="D32" s="148"/>
      <c r="E32" s="148"/>
      <c r="F32" s="148"/>
      <c r="G32" s="388"/>
      <c r="H32" s="752" t="s">
        <v>459</v>
      </c>
      <c r="I32" s="752"/>
      <c r="J32" s="752"/>
      <c r="K32" s="391"/>
      <c r="L32" s="753" t="str">
        <f>VLOOKUP($L$18,'Banco de Dados'!AN4:AW475,9,0)</f>
        <v>d</v>
      </c>
      <c r="M32" s="753"/>
      <c r="N32" s="753"/>
      <c r="O32" s="753"/>
      <c r="P32" s="388"/>
      <c r="Q32" s="148"/>
      <c r="R32" s="388"/>
      <c r="S32" s="752" t="s">
        <v>459</v>
      </c>
      <c r="T32" s="752"/>
      <c r="U32" s="752"/>
      <c r="V32" s="391"/>
      <c r="W32" s="753" t="str">
        <f>VLOOKUP(W16,'Banco de Dados'!AN4:AW475,9,0)</f>
        <v>d</v>
      </c>
      <c r="X32" s="753"/>
      <c r="Y32" s="753"/>
      <c r="Z32" s="753"/>
      <c r="AA32" s="388"/>
      <c r="AB32" s="1"/>
    </row>
    <row r="33" spans="1:28" ht="15.75" customHeight="1" x14ac:dyDescent="0.35">
      <c r="A33" s="746"/>
      <c r="B33" s="746"/>
      <c r="C33" s="746"/>
      <c r="D33" s="148"/>
      <c r="E33" s="148"/>
      <c r="F33" s="148"/>
      <c r="G33" s="388"/>
      <c r="H33" s="392"/>
      <c r="I33" s="392"/>
      <c r="J33" s="392"/>
      <c r="K33" s="392"/>
      <c r="L33" s="442"/>
      <c r="M33" s="441"/>
      <c r="N33" s="441"/>
      <c r="O33" s="441"/>
      <c r="P33" s="388"/>
      <c r="Q33" s="148"/>
      <c r="R33" s="388"/>
      <c r="S33" s="392"/>
      <c r="T33" s="392"/>
      <c r="U33" s="392"/>
      <c r="V33" s="392"/>
      <c r="W33" s="442"/>
      <c r="X33" s="441"/>
      <c r="Y33" s="441"/>
      <c r="Z33" s="441"/>
      <c r="AA33" s="388"/>
      <c r="AB33" s="1"/>
    </row>
    <row r="34" spans="1:28" ht="15.75" customHeight="1" x14ac:dyDescent="0.25">
      <c r="A34" s="746"/>
      <c r="B34" s="746"/>
      <c r="C34" s="746"/>
      <c r="D34" s="148"/>
      <c r="E34" s="148"/>
      <c r="F34" s="148"/>
      <c r="G34" s="388"/>
      <c r="H34" s="752" t="s">
        <v>460</v>
      </c>
      <c r="I34" s="752"/>
      <c r="J34" s="752"/>
      <c r="K34" s="391"/>
      <c r="L34" s="753" t="str">
        <f>VLOOKUP($L$18,'Banco de Dados'!AN4:AW475,10,0)</f>
        <v>d</v>
      </c>
      <c r="M34" s="753"/>
      <c r="N34" s="753"/>
      <c r="O34" s="753"/>
      <c r="P34" s="388"/>
      <c r="Q34" s="148"/>
      <c r="R34" s="388"/>
      <c r="S34" s="752" t="s">
        <v>460</v>
      </c>
      <c r="T34" s="752"/>
      <c r="U34" s="752"/>
      <c r="V34" s="391"/>
      <c r="W34" s="753" t="str">
        <f>VLOOKUP(W16,'Banco de Dados'!AN4:AW475,10,0)</f>
        <v>d</v>
      </c>
      <c r="X34" s="753"/>
      <c r="Y34" s="753"/>
      <c r="Z34" s="753"/>
      <c r="AA34" s="388"/>
      <c r="AB34" s="1"/>
    </row>
    <row r="35" spans="1:28" ht="15.75" customHeight="1" x14ac:dyDescent="0.25">
      <c r="A35" s="746"/>
      <c r="B35" s="746"/>
      <c r="C35" s="746"/>
      <c r="D35" s="148"/>
      <c r="E35" s="148"/>
      <c r="F35" s="148"/>
      <c r="G35" s="388"/>
      <c r="H35" s="388"/>
      <c r="I35" s="388"/>
      <c r="J35" s="388"/>
      <c r="K35" s="388"/>
      <c r="L35" s="388"/>
      <c r="M35" s="388"/>
      <c r="N35" s="388"/>
      <c r="O35" s="388"/>
      <c r="P35" s="388"/>
      <c r="Q35" s="148"/>
      <c r="R35" s="388"/>
      <c r="S35" s="388"/>
      <c r="T35" s="388"/>
      <c r="U35" s="388"/>
      <c r="V35" s="388"/>
      <c r="W35" s="388"/>
      <c r="X35" s="388"/>
      <c r="Y35" s="388"/>
      <c r="Z35" s="388"/>
      <c r="AA35" s="388"/>
    </row>
    <row r="36" spans="1:28" ht="15.75" customHeight="1" x14ac:dyDescent="0.25">
      <c r="A36" s="746"/>
      <c r="B36" s="746"/>
      <c r="C36" s="746"/>
      <c r="D36" s="148"/>
      <c r="E36" s="148"/>
      <c r="F36" s="148"/>
      <c r="G36" s="388"/>
      <c r="H36" s="388"/>
      <c r="I36" s="388"/>
      <c r="J36" s="388"/>
      <c r="K36" s="388"/>
      <c r="L36" s="388"/>
      <c r="M36" s="388"/>
      <c r="N36" s="388"/>
      <c r="O36" s="388"/>
      <c r="P36" s="388"/>
      <c r="Q36" s="148"/>
      <c r="R36" s="388"/>
      <c r="S36" s="388"/>
      <c r="T36" s="388"/>
      <c r="U36" s="388"/>
      <c r="V36" s="388"/>
      <c r="W36" s="388"/>
      <c r="X36" s="388"/>
      <c r="Y36" s="388"/>
      <c r="Z36" s="388"/>
      <c r="AA36" s="388"/>
    </row>
    <row r="37" spans="1:28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"/>
      <c r="X37" s="1"/>
      <c r="Y37" s="1"/>
      <c r="Z37" s="1"/>
    </row>
    <row r="38" spans="1:28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"/>
      <c r="X38" s="1"/>
      <c r="Y38" s="1"/>
      <c r="Z38" s="1"/>
    </row>
    <row r="39" spans="1:28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"/>
      <c r="X39" s="1"/>
      <c r="Y39" s="1"/>
      <c r="Z39" s="1"/>
    </row>
    <row r="40" spans="1:28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"/>
      <c r="X40" s="1"/>
      <c r="Y40" s="1"/>
      <c r="Z40" s="1"/>
    </row>
    <row r="41" spans="1:28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"/>
      <c r="X41" s="1"/>
      <c r="Y41" s="1"/>
      <c r="Z41" s="1"/>
    </row>
    <row r="42" spans="1:28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"/>
      <c r="X42" s="1"/>
      <c r="Y42" s="1"/>
      <c r="Z42" s="1"/>
    </row>
    <row r="43" spans="1:28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"/>
      <c r="X43" s="1"/>
      <c r="Y43" s="1"/>
      <c r="Z43" s="1"/>
    </row>
    <row r="44" spans="1:28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"/>
      <c r="X44" s="1"/>
      <c r="Y44" s="1"/>
      <c r="Z44" s="1"/>
    </row>
    <row r="45" spans="1:28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"/>
      <c r="X45" s="1"/>
      <c r="Y45" s="1"/>
      <c r="Z45" s="1"/>
    </row>
    <row r="46" spans="1:28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"/>
      <c r="X46" s="1"/>
      <c r="Y46" s="1"/>
      <c r="Z46" s="1"/>
    </row>
    <row r="47" spans="1:28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"/>
      <c r="X47" s="1"/>
      <c r="Y47" s="1"/>
      <c r="Z47" s="1"/>
    </row>
    <row r="48" spans="1:28" ht="1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"/>
      <c r="X48" s="1"/>
      <c r="Y48" s="1"/>
      <c r="Z48" s="1"/>
    </row>
    <row r="49" spans="1:26" ht="1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"/>
      <c r="X49" s="1"/>
      <c r="Y49" s="1"/>
      <c r="Z49" s="1"/>
    </row>
    <row r="50" spans="1:26" ht="1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"/>
      <c r="X50" s="1"/>
      <c r="Y50" s="1"/>
      <c r="Z50" s="1"/>
    </row>
    <row r="51" spans="1:26" ht="1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"/>
      <c r="X51" s="1"/>
      <c r="Y51" s="1"/>
      <c r="Z51" s="1"/>
    </row>
    <row r="52" spans="1:26" ht="1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"/>
      <c r="X52" s="1"/>
      <c r="Y52" s="1"/>
      <c r="Z52" s="1"/>
    </row>
    <row r="53" spans="1:26" ht="1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"/>
      <c r="X53" s="1"/>
      <c r="Y53" s="1"/>
      <c r="Z53" s="1"/>
    </row>
    <row r="54" spans="1:26" ht="1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"/>
      <c r="X54" s="1"/>
      <c r="Y54" s="1"/>
      <c r="Z54" s="1"/>
    </row>
    <row r="55" spans="1:26" ht="1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"/>
      <c r="X55" s="1"/>
      <c r="Y55" s="1"/>
      <c r="Z55" s="1"/>
    </row>
    <row r="56" spans="1:26" ht="1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"/>
      <c r="X56" s="1"/>
      <c r="Y56" s="1"/>
      <c r="Z56" s="1"/>
    </row>
    <row r="57" spans="1:26" ht="1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"/>
      <c r="X57" s="1"/>
      <c r="Y57" s="1"/>
      <c r="Z57" s="1"/>
    </row>
    <row r="58" spans="1:26" ht="1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"/>
      <c r="X58" s="1"/>
      <c r="Y58" s="1"/>
      <c r="Z58" s="1"/>
    </row>
    <row r="59" spans="1:26" ht="1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"/>
      <c r="X59" s="1"/>
      <c r="Y59" s="1"/>
      <c r="Z59" s="1"/>
    </row>
    <row r="60" spans="1:26" ht="1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"/>
      <c r="X60" s="1"/>
      <c r="Y60" s="1"/>
      <c r="Z60" s="1"/>
    </row>
    <row r="61" spans="1:26" ht="1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"/>
      <c r="X61" s="1"/>
      <c r="Y61" s="1"/>
      <c r="Z61" s="1"/>
    </row>
    <row r="62" spans="1:26" ht="1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"/>
      <c r="X62" s="1"/>
      <c r="Y62" s="1"/>
      <c r="Z62" s="1"/>
    </row>
    <row r="63" spans="1:26" ht="1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"/>
      <c r="X63" s="1"/>
      <c r="Y63" s="1"/>
      <c r="Z63" s="1"/>
    </row>
    <row r="64" spans="1:26" ht="1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"/>
      <c r="X64" s="1"/>
      <c r="Y64" s="1"/>
      <c r="Z64" s="1"/>
    </row>
    <row r="65" spans="1:26" ht="1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"/>
      <c r="X65" s="1"/>
      <c r="Y65" s="1"/>
      <c r="Z65" s="1"/>
    </row>
    <row r="66" spans="1:26" ht="1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"/>
      <c r="X66" s="1"/>
      <c r="Y66" s="1"/>
      <c r="Z66" s="1"/>
    </row>
    <row r="67" spans="1:26" ht="1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"/>
      <c r="X67" s="1"/>
      <c r="Y67" s="1"/>
      <c r="Z67" s="1"/>
    </row>
    <row r="68" spans="1:26" ht="1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"/>
      <c r="X68" s="1"/>
      <c r="Y68" s="1"/>
      <c r="Z68" s="1"/>
    </row>
    <row r="69" spans="1:26" ht="1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"/>
      <c r="X69" s="1"/>
      <c r="Y69" s="1"/>
      <c r="Z69" s="1"/>
    </row>
    <row r="70" spans="1:26" ht="1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"/>
      <c r="X70" s="1"/>
      <c r="Y70" s="1"/>
      <c r="Z70" s="1"/>
    </row>
    <row r="71" spans="1:26" ht="1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"/>
      <c r="X71" s="1"/>
      <c r="Y71" s="1"/>
      <c r="Z71" s="1"/>
    </row>
    <row r="72" spans="1:26" ht="1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"/>
      <c r="X72" s="1"/>
      <c r="Y72" s="1"/>
      <c r="Z72" s="1"/>
    </row>
    <row r="73" spans="1:26" ht="1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"/>
      <c r="X73" s="1"/>
      <c r="Y73" s="1"/>
      <c r="Z73" s="1"/>
    </row>
    <row r="74" spans="1:26" ht="1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"/>
      <c r="X74" s="1"/>
      <c r="Y74" s="1"/>
      <c r="Z74" s="1"/>
    </row>
    <row r="75" spans="1:26" ht="1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</row>
    <row r="76" spans="1:26" ht="1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</row>
    <row r="77" spans="1:26" ht="1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</row>
    <row r="78" spans="1:26" ht="1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</row>
    <row r="79" spans="1:26" ht="1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</row>
    <row r="80" spans="1:26" ht="1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</row>
    <row r="81" spans="1:22" ht="1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</row>
    <row r="82" spans="1:22" ht="1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</row>
    <row r="83" spans="1:22" ht="1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</row>
    <row r="84" spans="1:22" ht="1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</row>
    <row r="85" spans="1:22" ht="1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</row>
    <row r="86" spans="1:22" ht="1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</row>
    <row r="87" spans="1:22" ht="1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</row>
    <row r="88" spans="1:22" ht="1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</row>
    <row r="89" spans="1:22" ht="1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</row>
    <row r="90" spans="1:22" ht="1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</row>
    <row r="91" spans="1:22" ht="1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</row>
    <row r="92" spans="1:22" ht="1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</row>
    <row r="93" spans="1:22" ht="1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</row>
    <row r="94" spans="1:22" ht="1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</row>
    <row r="95" spans="1:22" ht="1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</row>
    <row r="96" spans="1:22" ht="1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</row>
    <row r="97" spans="1:26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</row>
    <row r="98" spans="1:26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</row>
    <row r="99" spans="1:26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</row>
    <row r="100" spans="1:26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</row>
    <row r="101" spans="1:26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</row>
    <row r="102" spans="1:26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</row>
    <row r="103" spans="1:26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</row>
    <row r="104" spans="1:26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</row>
    <row r="105" spans="1:26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</row>
    <row r="106" spans="1:26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</row>
    <row r="107" spans="1:26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</row>
    <row r="1001" spans="1:26" ht="15" customHeight="1" x14ac:dyDescent="0.25">
      <c r="R1001" s="148"/>
      <c r="S1001" s="148"/>
      <c r="T1001" s="148"/>
    </row>
  </sheetData>
  <mergeCells count="44">
    <mergeCell ref="S30:U30"/>
    <mergeCell ref="W30:Z30"/>
    <mergeCell ref="S32:U32"/>
    <mergeCell ref="W32:Z32"/>
    <mergeCell ref="S34:U34"/>
    <mergeCell ref="W34:Z34"/>
    <mergeCell ref="S24:U24"/>
    <mergeCell ref="W24:Z24"/>
    <mergeCell ref="S26:U26"/>
    <mergeCell ref="W26:Z26"/>
    <mergeCell ref="S28:U28"/>
    <mergeCell ref="W28:Z28"/>
    <mergeCell ref="W18:Z18"/>
    <mergeCell ref="S20:U20"/>
    <mergeCell ref="W20:Z20"/>
    <mergeCell ref="S22:U22"/>
    <mergeCell ref="W22:Z22"/>
    <mergeCell ref="H28:J28"/>
    <mergeCell ref="L28:O28"/>
    <mergeCell ref="A1:AB8"/>
    <mergeCell ref="A9:C45"/>
    <mergeCell ref="G13:P14"/>
    <mergeCell ref="H16:J16"/>
    <mergeCell ref="L16:O16"/>
    <mergeCell ref="H18:J18"/>
    <mergeCell ref="L18:O18"/>
    <mergeCell ref="H20:J20"/>
    <mergeCell ref="L20:O20"/>
    <mergeCell ref="H22:J22"/>
    <mergeCell ref="R13:AA14"/>
    <mergeCell ref="S16:U16"/>
    <mergeCell ref="W16:Z16"/>
    <mergeCell ref="S18:U18"/>
    <mergeCell ref="L22:O22"/>
    <mergeCell ref="H24:J24"/>
    <mergeCell ref="L24:O24"/>
    <mergeCell ref="H26:J26"/>
    <mergeCell ref="L26:O26"/>
    <mergeCell ref="H30:J30"/>
    <mergeCell ref="L30:O30"/>
    <mergeCell ref="H32:J32"/>
    <mergeCell ref="L32:O32"/>
    <mergeCell ref="H34:J34"/>
    <mergeCell ref="L34:O34"/>
  </mergeCells>
  <pageMargins left="0.511811024" right="0.511811024" top="0.78740157499999996" bottom="0.78740157499999996" header="0" footer="0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94C60F4-07D2-4868-AEB7-C093B9DB3D79}">
          <x14:formula1>
            <xm:f>OFFSET('Banco de Dados'!AO4,0,0,COUNTA('Banco de Dados'!AO4:AO500),1)</xm:f>
          </x14:formula1>
          <xm:sqref>L16:O16</xm:sqref>
        </x14:dataValidation>
        <x14:dataValidation type="list" allowBlank="1" showInputMessage="1" showErrorMessage="1" xr:uid="{6A953DDB-9E0F-4586-902A-2B8D09886F01}">
          <x14:formula1>
            <xm:f>OFFSET('Banco de Dados'!AN4,0,0,COUNTA('Banco de Dados'!AN4:AN503),1)</xm:f>
          </x14:formula1>
          <xm:sqref>W16:Z16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144ED-A5A3-433D-AC10-DF5279736AEC}">
  <sheetPr codeName="Planilha37"/>
  <dimension ref="A1:AG1000"/>
  <sheetViews>
    <sheetView showGridLines="0" zoomScale="70" zoomScaleNormal="70" workbookViewId="0">
      <selection sqref="A1:Y8"/>
    </sheetView>
  </sheetViews>
  <sheetFormatPr defaultColWidth="14.42578125" defaultRowHeight="15" customHeight="1" x14ac:dyDescent="0.25"/>
  <cols>
    <col min="1" max="15" width="9.140625" customWidth="1"/>
    <col min="16" max="16" width="43.42578125" customWidth="1"/>
    <col min="17" max="18" width="9.140625" customWidth="1"/>
    <col min="19" max="23" width="8.7109375" customWidth="1"/>
    <col min="28" max="28" width="8.7109375" customWidth="1"/>
    <col min="29" max="29" width="6.28515625" customWidth="1"/>
    <col min="30" max="30" width="2.85546875" customWidth="1"/>
  </cols>
  <sheetData>
    <row r="1" spans="1:29" ht="15.75" customHeight="1" x14ac:dyDescent="0.25">
      <c r="A1" s="466" t="s">
        <v>461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1"/>
      <c r="AA1" s="1"/>
    </row>
    <row r="2" spans="1:29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1"/>
      <c r="AA2" s="1"/>
    </row>
    <row r="3" spans="1:29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1"/>
      <c r="AA3" s="1"/>
    </row>
    <row r="4" spans="1:29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1"/>
      <c r="AA4" s="1"/>
    </row>
    <row r="5" spans="1:29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1"/>
      <c r="AA5" s="1"/>
    </row>
    <row r="6" spans="1:29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1"/>
      <c r="AA6" s="1"/>
    </row>
    <row r="7" spans="1:29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1"/>
      <c r="AA7" s="1"/>
    </row>
    <row r="8" spans="1:29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1"/>
      <c r="AA8" s="1"/>
    </row>
    <row r="9" spans="1:29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2"/>
      <c r="R9" s="382"/>
      <c r="S9" s="148"/>
      <c r="T9" s="148"/>
      <c r="U9" s="148"/>
      <c r="V9" s="148"/>
      <c r="W9" s="148"/>
      <c r="X9" s="1"/>
      <c r="Y9" s="1"/>
      <c r="Z9" s="1"/>
      <c r="AA9" s="1"/>
    </row>
    <row r="10" spans="1:29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4"/>
      <c r="K10" s="384"/>
      <c r="L10" s="384"/>
      <c r="M10" s="384"/>
      <c r="N10" s="384"/>
      <c r="O10" s="383"/>
      <c r="P10" s="383"/>
      <c r="Q10" s="385"/>
      <c r="R10" s="382"/>
      <c r="S10" s="148"/>
      <c r="T10" s="148"/>
      <c r="U10" s="148"/>
      <c r="V10" s="148"/>
      <c r="W10" s="148"/>
      <c r="X10" s="1"/>
      <c r="Y10" s="1"/>
      <c r="Z10" s="1"/>
      <c r="AA10" s="1"/>
    </row>
    <row r="11" spans="1:29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5"/>
      <c r="R11" s="382"/>
      <c r="S11" s="148"/>
      <c r="T11" s="148"/>
      <c r="U11" s="148"/>
      <c r="V11" s="148"/>
      <c r="W11" s="148"/>
      <c r="X11" s="1"/>
      <c r="Y11" s="1"/>
      <c r="Z11" s="1"/>
      <c r="AA11" s="1"/>
    </row>
    <row r="12" spans="1:29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2"/>
      <c r="R12" s="382"/>
      <c r="S12" s="148"/>
      <c r="T12" s="148"/>
      <c r="U12" s="148"/>
      <c r="V12" s="148"/>
      <c r="W12" s="148"/>
      <c r="X12" s="1"/>
      <c r="Y12" s="1"/>
      <c r="Z12" s="1"/>
      <c r="AA12" s="1"/>
    </row>
    <row r="13" spans="1:29" ht="15.75" customHeight="1" x14ac:dyDescent="0.25">
      <c r="A13" s="746"/>
      <c r="B13" s="746"/>
      <c r="C13" s="746"/>
      <c r="D13" s="382"/>
      <c r="E13" s="382"/>
      <c r="F13" s="382"/>
      <c r="G13" s="382"/>
      <c r="H13" s="382"/>
      <c r="I13" s="382"/>
      <c r="K13" s="749"/>
      <c r="L13" s="749"/>
      <c r="M13" s="749"/>
      <c r="N13" s="749"/>
      <c r="O13" s="749"/>
      <c r="P13" s="749"/>
      <c r="Q13" s="749"/>
      <c r="R13" s="382"/>
      <c r="S13" s="148"/>
      <c r="T13" s="148"/>
      <c r="U13" s="148"/>
      <c r="V13" s="148"/>
      <c r="W13" s="148"/>
      <c r="X13" s="1"/>
      <c r="Y13" s="1"/>
      <c r="Z13" s="1"/>
      <c r="AA13" s="1"/>
    </row>
    <row r="14" spans="1:29" ht="15.75" customHeight="1" x14ac:dyDescent="0.25">
      <c r="A14" s="746"/>
      <c r="B14" s="746"/>
      <c r="C14" s="746"/>
      <c r="D14" s="382"/>
      <c r="E14" s="382"/>
      <c r="F14" s="382"/>
      <c r="G14" s="382"/>
      <c r="H14" s="382"/>
      <c r="I14" s="382"/>
      <c r="J14" s="382"/>
      <c r="K14" s="749"/>
      <c r="L14" s="749"/>
      <c r="M14" s="749"/>
      <c r="N14" s="749"/>
      <c r="O14" s="749"/>
      <c r="P14" s="749"/>
      <c r="Q14" s="749"/>
      <c r="R14" s="382"/>
      <c r="S14" s="148"/>
      <c r="T14" s="148"/>
      <c r="U14" s="148"/>
      <c r="V14" s="148"/>
      <c r="W14" s="148"/>
      <c r="X14" s="1"/>
      <c r="Y14" s="1"/>
      <c r="Z14" s="1"/>
      <c r="AA14" s="1"/>
    </row>
    <row r="15" spans="1:29" ht="15.75" customHeight="1" x14ac:dyDescent="0.25">
      <c r="A15" s="746"/>
      <c r="B15" s="746"/>
      <c r="C15" s="746"/>
      <c r="D15" s="382"/>
      <c r="E15" s="382"/>
      <c r="F15" s="382"/>
      <c r="G15" s="382"/>
      <c r="H15" s="382"/>
      <c r="I15" s="382"/>
      <c r="J15" s="382"/>
      <c r="K15" s="388"/>
      <c r="L15" s="388"/>
      <c r="M15" s="388"/>
      <c r="N15" s="388"/>
      <c r="O15" s="388"/>
      <c r="P15" s="388"/>
      <c r="Q15" s="388"/>
      <c r="R15" s="382"/>
      <c r="S15" s="148"/>
      <c r="T15" s="148"/>
      <c r="U15" s="148"/>
      <c r="V15" s="148"/>
      <c r="W15" s="148"/>
      <c r="AA15" s="1"/>
    </row>
    <row r="16" spans="1:29" ht="15.75" customHeight="1" x14ac:dyDescent="0.25">
      <c r="A16" s="746"/>
      <c r="B16" s="746"/>
      <c r="C16" s="746"/>
      <c r="D16" s="382"/>
      <c r="E16" s="382"/>
      <c r="F16" s="382"/>
      <c r="G16" s="382"/>
      <c r="H16" s="382"/>
      <c r="I16" s="382"/>
      <c r="J16" s="382"/>
      <c r="K16" s="388"/>
      <c r="L16" s="754" t="s">
        <v>442</v>
      </c>
      <c r="M16" s="754"/>
      <c r="N16" s="754"/>
      <c r="O16" s="391"/>
      <c r="P16" s="444">
        <f>MAX('Banco de Dados'!AN4:AN498)+1</f>
        <v>6</v>
      </c>
      <c r="Q16" s="446"/>
      <c r="R16" s="382"/>
      <c r="S16" s="382"/>
      <c r="T16" s="382"/>
      <c r="U16" s="148"/>
      <c r="V16" s="148"/>
      <c r="W16" s="148"/>
      <c r="X16" s="148"/>
      <c r="Y16" s="148"/>
      <c r="AC16" s="1"/>
    </row>
    <row r="17" spans="1:29" ht="15.75" customHeight="1" x14ac:dyDescent="0.35">
      <c r="A17" s="746"/>
      <c r="B17" s="746"/>
      <c r="C17" s="746"/>
      <c r="D17" s="382"/>
      <c r="E17" s="382"/>
      <c r="F17" s="382"/>
      <c r="G17" s="382"/>
      <c r="H17" s="382"/>
      <c r="I17" s="382"/>
      <c r="J17" s="382"/>
      <c r="K17" s="388"/>
      <c r="L17" s="392"/>
      <c r="M17" s="392"/>
      <c r="N17" s="392"/>
      <c r="O17" s="392"/>
      <c r="P17" s="445"/>
      <c r="Q17" s="445"/>
      <c r="R17" s="382"/>
      <c r="S17" s="382"/>
      <c r="T17" s="382"/>
      <c r="U17" s="148"/>
      <c r="V17" s="148"/>
      <c r="W17" s="148"/>
      <c r="X17" s="755"/>
      <c r="Y17" s="755"/>
      <c r="Z17" s="755"/>
      <c r="AC17" s="1"/>
    </row>
    <row r="18" spans="1:29" ht="15.75" customHeight="1" x14ac:dyDescent="0.25">
      <c r="A18" s="746"/>
      <c r="B18" s="746"/>
      <c r="C18" s="746"/>
      <c r="D18" s="382"/>
      <c r="E18" s="382"/>
      <c r="F18" s="382"/>
      <c r="G18" s="382"/>
      <c r="H18" s="382"/>
      <c r="I18" s="382"/>
      <c r="J18" s="382"/>
      <c r="K18" s="388"/>
      <c r="L18" s="754" t="s">
        <v>454</v>
      </c>
      <c r="M18" s="754"/>
      <c r="N18" s="754"/>
      <c r="O18" s="391"/>
      <c r="P18" s="444"/>
      <c r="Q18" s="446"/>
      <c r="R18" s="382"/>
      <c r="S18" s="382"/>
      <c r="T18" s="382"/>
      <c r="U18" s="148"/>
      <c r="V18" s="148"/>
      <c r="W18" s="148"/>
      <c r="X18" s="148"/>
      <c r="Y18" s="148"/>
      <c r="AC18" s="1"/>
    </row>
    <row r="19" spans="1:29" ht="15.75" customHeight="1" x14ac:dyDescent="0.35">
      <c r="A19" s="746"/>
      <c r="B19" s="746"/>
      <c r="C19" s="746"/>
      <c r="D19" s="382"/>
      <c r="E19" s="382"/>
      <c r="F19" s="382"/>
      <c r="G19" s="382"/>
      <c r="H19" s="382"/>
      <c r="I19" s="382"/>
      <c r="J19" s="382"/>
      <c r="K19" s="388"/>
      <c r="L19" s="392"/>
      <c r="M19" s="392"/>
      <c r="N19" s="392"/>
      <c r="O19" s="392"/>
      <c r="P19" s="445"/>
      <c r="Q19" s="445"/>
      <c r="R19" s="382"/>
      <c r="S19" s="382"/>
      <c r="T19" s="382"/>
      <c r="U19" s="148"/>
      <c r="V19" s="148"/>
      <c r="W19" s="148"/>
      <c r="X19" s="148"/>
      <c r="Y19" s="148"/>
      <c r="AC19" s="1"/>
    </row>
    <row r="20" spans="1:29" ht="15.75" customHeight="1" x14ac:dyDescent="0.25">
      <c r="A20" s="746"/>
      <c r="B20" s="746"/>
      <c r="C20" s="746"/>
      <c r="D20" s="382"/>
      <c r="E20" s="382"/>
      <c r="F20" s="382"/>
      <c r="G20" s="382"/>
      <c r="H20" s="382"/>
      <c r="I20" s="382"/>
      <c r="J20" s="382"/>
      <c r="K20" s="388"/>
      <c r="L20" s="754" t="s">
        <v>455</v>
      </c>
      <c r="M20" s="754"/>
      <c r="N20" s="754"/>
      <c r="O20" s="391"/>
      <c r="P20" s="444"/>
      <c r="Q20" s="446"/>
      <c r="R20" s="382"/>
      <c r="S20" s="382"/>
      <c r="T20" s="382"/>
      <c r="U20" s="148"/>
      <c r="V20" s="148"/>
      <c r="W20" s="148"/>
      <c r="X20" s="148"/>
      <c r="Y20" s="148"/>
      <c r="AC20" s="1"/>
    </row>
    <row r="21" spans="1:29" ht="15.75" customHeight="1" x14ac:dyDescent="0.35">
      <c r="A21" s="746"/>
      <c r="B21" s="746"/>
      <c r="C21" s="746"/>
      <c r="D21" s="382"/>
      <c r="E21" s="382"/>
      <c r="F21" s="382"/>
      <c r="G21" s="382"/>
      <c r="H21" s="382"/>
      <c r="I21" s="382"/>
      <c r="J21" s="382"/>
      <c r="K21" s="388"/>
      <c r="L21" s="392"/>
      <c r="M21" s="392"/>
      <c r="N21" s="392"/>
      <c r="O21" s="392"/>
      <c r="P21" s="445"/>
      <c r="Q21" s="445"/>
      <c r="R21" s="382"/>
      <c r="S21" s="382"/>
      <c r="T21" s="382"/>
      <c r="U21" s="148"/>
      <c r="V21" s="148"/>
      <c r="W21" s="148"/>
      <c r="X21" s="148"/>
      <c r="Y21" s="148"/>
      <c r="AC21" s="1"/>
    </row>
    <row r="22" spans="1:29" ht="15.75" customHeight="1" x14ac:dyDescent="0.25">
      <c r="A22" s="746"/>
      <c r="B22" s="746"/>
      <c r="C22" s="746"/>
      <c r="D22" s="382"/>
      <c r="E22" s="382"/>
      <c r="F22" s="382"/>
      <c r="G22" s="382"/>
      <c r="H22" s="382"/>
      <c r="I22" s="382"/>
      <c r="J22" s="382"/>
      <c r="K22" s="388"/>
      <c r="L22" s="754" t="s">
        <v>456</v>
      </c>
      <c r="M22" s="754"/>
      <c r="N22" s="754"/>
      <c r="O22" s="391"/>
      <c r="P22" s="444"/>
      <c r="Q22" s="446"/>
      <c r="R22" s="382"/>
      <c r="S22" s="382"/>
      <c r="T22" s="382"/>
      <c r="U22" s="148"/>
      <c r="V22" s="148"/>
      <c r="W22" s="148"/>
      <c r="X22" s="148"/>
      <c r="Y22" s="148"/>
      <c r="AC22" s="1"/>
    </row>
    <row r="23" spans="1:29" ht="15.75" customHeight="1" x14ac:dyDescent="0.35">
      <c r="A23" s="746"/>
      <c r="B23" s="746"/>
      <c r="C23" s="746"/>
      <c r="D23" s="382"/>
      <c r="E23" s="382"/>
      <c r="F23" s="382"/>
      <c r="G23" s="382"/>
      <c r="H23" s="382"/>
      <c r="I23" s="382"/>
      <c r="J23" s="382"/>
      <c r="K23" s="388"/>
      <c r="L23" s="392"/>
      <c r="M23" s="392"/>
      <c r="N23" s="392"/>
      <c r="O23" s="392"/>
      <c r="P23" s="445"/>
      <c r="Q23" s="445"/>
      <c r="R23" s="382"/>
      <c r="S23" s="382"/>
      <c r="T23" s="382"/>
      <c r="U23" s="148"/>
      <c r="V23" s="148"/>
      <c r="W23" s="148"/>
      <c r="X23" s="148"/>
      <c r="Y23" s="148"/>
      <c r="AC23" s="1"/>
    </row>
    <row r="24" spans="1:29" ht="15.75" customHeight="1" x14ac:dyDescent="0.25">
      <c r="A24" s="746"/>
      <c r="B24" s="746"/>
      <c r="C24" s="746"/>
      <c r="D24" s="382"/>
      <c r="E24" s="382"/>
      <c r="F24" s="382"/>
      <c r="G24" s="382"/>
      <c r="H24" s="382"/>
      <c r="I24" s="382"/>
      <c r="J24" s="382"/>
      <c r="K24" s="388"/>
      <c r="L24" s="754" t="s">
        <v>457</v>
      </c>
      <c r="M24" s="754"/>
      <c r="N24" s="754"/>
      <c r="O24" s="391"/>
      <c r="P24" s="444"/>
      <c r="Q24" s="446"/>
      <c r="R24" s="382"/>
      <c r="S24" s="382"/>
      <c r="T24" s="382"/>
      <c r="U24" s="148"/>
      <c r="V24" s="148"/>
      <c r="W24" s="148"/>
      <c r="X24" s="148"/>
      <c r="Y24" s="148"/>
      <c r="AC24" s="1"/>
    </row>
    <row r="25" spans="1:29" ht="15.75" customHeight="1" x14ac:dyDescent="0.25">
      <c r="A25" s="746"/>
      <c r="B25" s="746"/>
      <c r="C25" s="746"/>
      <c r="D25" s="382"/>
      <c r="E25" s="382"/>
      <c r="F25" s="382"/>
      <c r="G25" s="382"/>
      <c r="H25" s="382"/>
      <c r="I25" s="382"/>
      <c r="J25" s="382"/>
      <c r="K25" s="388"/>
      <c r="L25" s="419"/>
      <c r="M25" s="419"/>
      <c r="N25" s="419"/>
      <c r="O25" s="388"/>
      <c r="P25" s="445"/>
      <c r="Q25" s="445"/>
      <c r="R25" s="382"/>
      <c r="S25" s="382"/>
      <c r="T25" s="382"/>
      <c r="U25" s="148"/>
      <c r="V25" s="148"/>
      <c r="W25" s="148"/>
      <c r="X25" s="148"/>
      <c r="Y25" s="148"/>
      <c r="Z25" s="1"/>
      <c r="AA25" s="1"/>
      <c r="AB25" s="1"/>
      <c r="AC25" s="1"/>
    </row>
    <row r="26" spans="1:29" ht="15.75" customHeight="1" x14ac:dyDescent="0.25">
      <c r="A26" s="746"/>
      <c r="B26" s="746"/>
      <c r="C26" s="746"/>
      <c r="D26" s="382"/>
      <c r="E26" s="382"/>
      <c r="F26" s="382"/>
      <c r="G26" s="382"/>
      <c r="H26" s="382"/>
      <c r="I26" s="382"/>
      <c r="J26" s="382"/>
      <c r="K26" s="388"/>
      <c r="L26" s="754" t="s">
        <v>458</v>
      </c>
      <c r="M26" s="754"/>
      <c r="N26" s="754"/>
      <c r="O26" s="391"/>
      <c r="P26" s="444"/>
      <c r="Q26" s="446"/>
      <c r="R26" s="382"/>
      <c r="S26" s="382"/>
      <c r="T26" s="382"/>
      <c r="U26" s="148"/>
      <c r="V26" s="148"/>
      <c r="W26" s="148"/>
      <c r="X26" s="148"/>
      <c r="Y26" s="148"/>
      <c r="Z26" s="1"/>
      <c r="AA26" s="1"/>
      <c r="AB26" s="1"/>
      <c r="AC26" s="1"/>
    </row>
    <row r="27" spans="1:29" ht="15.75" customHeight="1" x14ac:dyDescent="0.35">
      <c r="A27" s="746"/>
      <c r="B27" s="746"/>
      <c r="C27" s="746"/>
      <c r="D27" s="1"/>
      <c r="E27" s="1"/>
      <c r="F27" s="1"/>
      <c r="G27" s="1"/>
      <c r="H27" s="1"/>
      <c r="I27" s="1"/>
      <c r="J27" s="382"/>
      <c r="K27" s="388"/>
      <c r="L27" s="392"/>
      <c r="M27" s="392"/>
      <c r="N27" s="392"/>
      <c r="O27" s="392"/>
      <c r="P27" s="445"/>
      <c r="Q27" s="445"/>
      <c r="R27" s="382"/>
      <c r="S27" s="382"/>
      <c r="T27" s="382"/>
      <c r="U27" s="148"/>
      <c r="V27" s="148"/>
      <c r="W27" s="148"/>
      <c r="X27" s="148"/>
      <c r="Y27" s="148"/>
      <c r="Z27" s="1"/>
      <c r="AA27" s="1"/>
      <c r="AB27" s="1"/>
      <c r="AC27" s="1"/>
    </row>
    <row r="28" spans="1:29" ht="15.75" customHeight="1" x14ac:dyDescent="0.25">
      <c r="A28" s="746"/>
      <c r="B28" s="746"/>
      <c r="C28" s="746"/>
      <c r="D28" s="382"/>
      <c r="E28" s="382"/>
      <c r="F28" s="382"/>
      <c r="G28" s="382"/>
      <c r="H28" s="382"/>
      <c r="I28" s="382"/>
      <c r="J28" s="382"/>
      <c r="K28" s="388"/>
      <c r="L28" s="754" t="s">
        <v>28</v>
      </c>
      <c r="M28" s="754"/>
      <c r="N28" s="754"/>
      <c r="O28" s="391"/>
      <c r="P28" s="444"/>
      <c r="Q28" s="446"/>
      <c r="R28" s="382"/>
      <c r="S28" s="382"/>
      <c r="T28" s="382"/>
      <c r="U28" s="148"/>
      <c r="V28" s="148"/>
      <c r="W28" s="148"/>
      <c r="X28" s="148"/>
      <c r="Y28" s="148"/>
      <c r="Z28" s="1"/>
      <c r="AA28" s="1"/>
      <c r="AB28" s="1"/>
      <c r="AC28" s="1"/>
    </row>
    <row r="29" spans="1:29" ht="15.75" customHeight="1" x14ac:dyDescent="0.35">
      <c r="A29" s="746"/>
      <c r="B29" s="746"/>
      <c r="C29" s="746"/>
      <c r="D29" s="382"/>
      <c r="E29" s="382"/>
      <c r="F29" s="382"/>
      <c r="G29" s="382"/>
      <c r="H29" s="382"/>
      <c r="I29" s="382"/>
      <c r="J29" s="382"/>
      <c r="K29" s="388"/>
      <c r="L29" s="392"/>
      <c r="M29" s="392"/>
      <c r="N29" s="392"/>
      <c r="O29" s="392"/>
      <c r="P29" s="445"/>
      <c r="Q29" s="445"/>
      <c r="R29" s="382"/>
      <c r="S29" s="382"/>
      <c r="T29" s="382"/>
      <c r="U29" s="148"/>
      <c r="V29" s="148"/>
      <c r="W29" s="148"/>
      <c r="X29" s="148"/>
      <c r="Y29" s="148"/>
      <c r="Z29" s="1"/>
      <c r="AB29" s="1"/>
      <c r="AC29" s="1"/>
    </row>
    <row r="30" spans="1:29" ht="15.75" customHeight="1" x14ac:dyDescent="0.25">
      <c r="A30" s="746"/>
      <c r="B30" s="746"/>
      <c r="C30" s="746"/>
      <c r="D30" s="382"/>
      <c r="E30" s="382"/>
      <c r="F30" s="382"/>
      <c r="G30" s="382"/>
      <c r="H30" s="382"/>
      <c r="I30" s="382"/>
      <c r="J30" s="382"/>
      <c r="K30" s="388"/>
      <c r="L30" s="754" t="s">
        <v>29</v>
      </c>
      <c r="M30" s="754"/>
      <c r="N30" s="754"/>
      <c r="O30" s="391"/>
      <c r="P30" s="444"/>
      <c r="Q30" s="446"/>
      <c r="R30" s="382"/>
      <c r="S30" s="382"/>
      <c r="T30" s="382"/>
      <c r="U30" s="148"/>
      <c r="V30" s="148"/>
      <c r="W30" s="148"/>
      <c r="X30" s="148"/>
      <c r="Y30" s="148"/>
      <c r="Z30" s="1"/>
      <c r="AB30" s="1"/>
      <c r="AC30" s="1"/>
    </row>
    <row r="31" spans="1:29" ht="15.75" customHeight="1" x14ac:dyDescent="0.35">
      <c r="A31" s="746"/>
      <c r="B31" s="746"/>
      <c r="C31" s="746"/>
      <c r="D31" s="148"/>
      <c r="E31" s="148"/>
      <c r="F31" s="148"/>
      <c r="G31" s="148"/>
      <c r="H31" s="148"/>
      <c r="I31" s="148"/>
      <c r="J31" s="148"/>
      <c r="K31" s="388"/>
      <c r="L31" s="392"/>
      <c r="M31" s="392"/>
      <c r="N31" s="392"/>
      <c r="O31" s="392"/>
      <c r="P31" s="445"/>
      <c r="Q31" s="445"/>
      <c r="R31" s="148"/>
      <c r="S31" s="148"/>
      <c r="T31" s="148"/>
      <c r="U31" s="148"/>
      <c r="V31" s="148"/>
      <c r="W31" s="148"/>
      <c r="X31" s="148"/>
      <c r="Y31" s="148"/>
      <c r="Z31" s="1"/>
      <c r="AB31" s="1"/>
      <c r="AC31" s="1"/>
    </row>
    <row r="32" spans="1:29" ht="15.75" customHeight="1" x14ac:dyDescent="0.25">
      <c r="A32" s="746"/>
      <c r="B32" s="746"/>
      <c r="C32" s="746"/>
      <c r="D32" s="148"/>
      <c r="E32" s="148"/>
      <c r="F32" s="148"/>
      <c r="G32" s="148"/>
      <c r="H32" s="148"/>
      <c r="I32" s="148"/>
      <c r="J32" s="148"/>
      <c r="K32" s="388"/>
      <c r="L32" s="754" t="s">
        <v>459</v>
      </c>
      <c r="M32" s="754"/>
      <c r="N32" s="754"/>
      <c r="O32" s="391"/>
      <c r="P32" s="444"/>
      <c r="Q32" s="446"/>
      <c r="R32" s="148"/>
      <c r="S32" s="148"/>
      <c r="T32" s="148"/>
      <c r="U32" s="148"/>
      <c r="V32" s="148"/>
      <c r="W32" s="148"/>
      <c r="X32" s="148"/>
      <c r="Y32" s="148"/>
      <c r="Z32" s="1"/>
      <c r="AB32" s="1"/>
      <c r="AC32" s="1"/>
    </row>
    <row r="33" spans="1:29" ht="15.75" customHeight="1" x14ac:dyDescent="0.35">
      <c r="A33" s="746"/>
      <c r="B33" s="746"/>
      <c r="C33" s="746"/>
      <c r="D33" s="148"/>
      <c r="E33" s="148"/>
      <c r="F33" s="148"/>
      <c r="G33" s="148"/>
      <c r="H33" s="148"/>
      <c r="I33" s="148"/>
      <c r="J33" s="148"/>
      <c r="K33" s="388"/>
      <c r="L33" s="392"/>
      <c r="M33" s="392"/>
      <c r="N33" s="392"/>
      <c r="O33" s="392"/>
      <c r="P33" s="445"/>
      <c r="Q33" s="445"/>
      <c r="R33" s="148"/>
      <c r="S33" s="148"/>
      <c r="T33" s="148"/>
      <c r="U33" s="148"/>
      <c r="V33" s="148"/>
      <c r="W33" s="148"/>
      <c r="X33" s="148"/>
      <c r="Y33" s="148"/>
      <c r="Z33" s="1"/>
      <c r="AB33" s="1"/>
      <c r="AC33" s="1"/>
    </row>
    <row r="34" spans="1:29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148"/>
      <c r="K34" s="388"/>
      <c r="L34" s="754" t="s">
        <v>460</v>
      </c>
      <c r="M34" s="754"/>
      <c r="N34" s="754"/>
      <c r="O34" s="391"/>
      <c r="P34" s="444"/>
      <c r="Q34" s="446"/>
      <c r="R34" s="148"/>
      <c r="S34" s="148"/>
      <c r="T34" s="148"/>
      <c r="U34" s="148"/>
      <c r="V34" s="148"/>
      <c r="W34" s="148"/>
      <c r="X34" s="148"/>
      <c r="Y34" s="148"/>
      <c r="Z34" s="1"/>
      <c r="AB34" s="1"/>
      <c r="AC34" s="1"/>
    </row>
    <row r="35" spans="1:29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148"/>
      <c r="K35" s="388"/>
      <c r="L35" s="388"/>
      <c r="M35" s="388"/>
      <c r="N35" s="388"/>
      <c r="O35" s="388"/>
      <c r="P35" s="388"/>
      <c r="Q35" s="388"/>
      <c r="R35" s="148"/>
      <c r="S35" s="148"/>
      <c r="T35" s="148"/>
      <c r="U35" s="148"/>
      <c r="V35" s="148"/>
      <c r="W35" s="148"/>
      <c r="X35" s="148"/>
      <c r="Y35" s="148"/>
      <c r="Z35" s="1"/>
      <c r="AB35" s="1"/>
      <c r="AC35" s="1"/>
    </row>
    <row r="36" spans="1:29" ht="15.75" customHeight="1" x14ac:dyDescent="0.25">
      <c r="A36" s="746"/>
      <c r="B36" s="746"/>
      <c r="C36" s="746"/>
      <c r="D36" s="148"/>
      <c r="E36" s="148"/>
      <c r="F36" s="148"/>
      <c r="G36" s="148"/>
      <c r="H36" s="148"/>
      <c r="I36" s="148"/>
      <c r="J36" s="148"/>
      <c r="K36" s="388"/>
      <c r="L36" s="388"/>
      <c r="M36" s="388"/>
      <c r="N36" s="388"/>
      <c r="O36" s="388"/>
      <c r="P36" s="388"/>
      <c r="Q36" s="388"/>
      <c r="R36" s="148"/>
      <c r="S36" s="148"/>
      <c r="T36" s="148"/>
      <c r="U36" s="148"/>
      <c r="V36" s="148"/>
      <c r="W36" s="148"/>
      <c r="X36" s="148"/>
      <c r="Y36" s="148"/>
      <c r="Z36" s="1"/>
      <c r="AA36" s="1"/>
      <c r="AB36" s="1"/>
      <c r="AC36" s="1"/>
    </row>
    <row r="37" spans="1:29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148"/>
      <c r="K37" s="388"/>
      <c r="L37" s="388"/>
      <c r="M37" s="388"/>
      <c r="N37" s="388"/>
      <c r="O37" s="388"/>
      <c r="P37" s="388"/>
      <c r="Q37" s="388"/>
      <c r="R37" s="148"/>
      <c r="S37" s="148"/>
      <c r="T37" s="148"/>
      <c r="U37" s="148"/>
      <c r="V37" s="148"/>
      <c r="W37" s="148"/>
      <c r="X37" s="148"/>
      <c r="Y37" s="148"/>
      <c r="Z37" s="1"/>
      <c r="AA37" s="1"/>
      <c r="AB37" s="1"/>
      <c r="AC37" s="1"/>
    </row>
    <row r="38" spans="1:29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148"/>
      <c r="K38" s="388"/>
      <c r="L38" s="388"/>
      <c r="M38" s="388"/>
      <c r="N38" s="388"/>
      <c r="O38" s="388"/>
      <c r="P38" s="388"/>
      <c r="Q38" s="388"/>
      <c r="R38" s="148"/>
      <c r="S38" s="148"/>
      <c r="T38" s="148"/>
      <c r="U38" s="148"/>
      <c r="V38" s="148"/>
      <c r="W38" s="148"/>
      <c r="X38" s="148"/>
      <c r="Y38" s="148"/>
      <c r="Z38" s="1"/>
      <c r="AA38" s="1"/>
      <c r="AB38" s="1"/>
      <c r="AC38" s="1"/>
    </row>
    <row r="39" spans="1:29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148"/>
      <c r="K39" s="388"/>
      <c r="L39" s="388"/>
      <c r="M39" s="388"/>
      <c r="N39" s="388"/>
      <c r="O39" s="388"/>
      <c r="P39" s="388"/>
      <c r="Q39" s="388"/>
      <c r="R39" s="148"/>
      <c r="S39" s="148"/>
      <c r="T39" s="148"/>
      <c r="U39" s="148"/>
      <c r="V39" s="148"/>
      <c r="W39" s="148"/>
      <c r="X39" s="148"/>
      <c r="Y39" s="148"/>
      <c r="Z39" s="1"/>
      <c r="AA39" s="1"/>
      <c r="AB39" s="1"/>
      <c r="AC39" s="1"/>
    </row>
    <row r="40" spans="1:29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148"/>
      <c r="K40" s="388"/>
      <c r="L40" s="388"/>
      <c r="M40" s="388"/>
      <c r="N40" s="388"/>
      <c r="O40" s="388"/>
      <c r="P40" s="388"/>
      <c r="Q40" s="388"/>
      <c r="R40" s="148"/>
      <c r="S40" s="148"/>
      <c r="T40" s="148"/>
      <c r="U40" s="148"/>
      <c r="V40" s="148"/>
      <c r="W40" s="148"/>
      <c r="X40" s="148"/>
      <c r="Y40" s="148"/>
      <c r="Z40" s="1"/>
      <c r="AA40" s="1"/>
      <c r="AB40" s="1"/>
      <c r="AC40" s="1"/>
    </row>
    <row r="41" spans="1:29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148"/>
      <c r="K41" s="388"/>
      <c r="L41" s="388"/>
      <c r="M41" s="388"/>
      <c r="N41" s="388"/>
      <c r="O41" s="388"/>
      <c r="P41" s="388"/>
      <c r="Q41" s="388"/>
      <c r="R41" s="148"/>
      <c r="S41" s="148"/>
      <c r="T41" s="148"/>
      <c r="U41" s="148"/>
      <c r="V41" s="148"/>
      <c r="W41" s="148"/>
      <c r="X41" s="148"/>
      <c r="Y41" s="148"/>
      <c r="Z41" s="1"/>
      <c r="AA41" s="1"/>
      <c r="AB41" s="1"/>
      <c r="AC41" s="1"/>
    </row>
    <row r="42" spans="1:29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"/>
      <c r="AA42" s="1"/>
      <c r="AB42" s="1"/>
      <c r="AC42" s="1"/>
    </row>
    <row r="43" spans="1:29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"/>
      <c r="Y43" s="1"/>
      <c r="Z43" s="1"/>
      <c r="AA43" s="1"/>
    </row>
    <row r="44" spans="1:29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"/>
      <c r="Y44" s="1"/>
      <c r="Z44" s="1"/>
      <c r="AA44" s="1"/>
    </row>
    <row r="45" spans="1:29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"/>
      <c r="Y45" s="1"/>
      <c r="Z45" s="1"/>
      <c r="AA45" s="1"/>
    </row>
    <row r="46" spans="1:29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"/>
      <c r="Y46" s="1"/>
      <c r="Z46" s="1"/>
      <c r="AA46" s="1"/>
    </row>
    <row r="47" spans="1:29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"/>
      <c r="Y47" s="1"/>
      <c r="Z47" s="1"/>
      <c r="AA47" s="1"/>
    </row>
    <row r="48" spans="1:29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"/>
      <c r="Y48" s="1"/>
      <c r="Z48" s="1"/>
      <c r="AA48" s="1"/>
    </row>
    <row r="49" spans="1:27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"/>
      <c r="Y49" s="1"/>
      <c r="Z49" s="1"/>
      <c r="AA49" s="1"/>
    </row>
    <row r="50" spans="1:27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"/>
      <c r="Y50" s="1"/>
      <c r="Z50" s="1"/>
      <c r="AA50" s="1"/>
    </row>
    <row r="51" spans="1:27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"/>
      <c r="Y51" s="1"/>
      <c r="Z51" s="1"/>
      <c r="AA51" s="1"/>
    </row>
    <row r="52" spans="1:27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"/>
      <c r="Y52" s="1"/>
      <c r="Z52" s="1"/>
      <c r="AA52" s="1"/>
    </row>
    <row r="53" spans="1:27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"/>
      <c r="Y53" s="1"/>
      <c r="Z53" s="1"/>
      <c r="AA53" s="1"/>
    </row>
    <row r="54" spans="1:27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"/>
      <c r="Y54" s="1"/>
      <c r="Z54" s="1"/>
      <c r="AA54" s="1"/>
    </row>
    <row r="55" spans="1:27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"/>
      <c r="Y55" s="1"/>
      <c r="Z55" s="1"/>
      <c r="AA55" s="1"/>
    </row>
    <row r="56" spans="1:27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"/>
      <c r="Y56" s="1"/>
      <c r="Z56" s="1"/>
      <c r="AA56" s="1"/>
    </row>
    <row r="57" spans="1:27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"/>
      <c r="Y57" s="1"/>
      <c r="Z57" s="1"/>
      <c r="AA57" s="1"/>
    </row>
    <row r="58" spans="1:27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"/>
      <c r="Y58" s="1"/>
      <c r="Z58" s="1"/>
      <c r="AA58" s="1"/>
    </row>
    <row r="59" spans="1:27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"/>
      <c r="Y59" s="1"/>
      <c r="Z59" s="1"/>
      <c r="AA59" s="1"/>
    </row>
    <row r="60" spans="1:27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"/>
      <c r="Y60" s="1"/>
      <c r="Z60" s="1"/>
      <c r="AA60" s="1"/>
    </row>
    <row r="61" spans="1:27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"/>
      <c r="Y61" s="1"/>
      <c r="Z61" s="1"/>
      <c r="AA61" s="1"/>
    </row>
    <row r="62" spans="1:27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"/>
      <c r="Y62" s="1"/>
      <c r="Z62" s="1"/>
      <c r="AA62" s="1"/>
    </row>
    <row r="63" spans="1:27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"/>
      <c r="Y63" s="1"/>
      <c r="Z63" s="1"/>
      <c r="AA63" s="1"/>
    </row>
    <row r="64" spans="1:27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"/>
      <c r="Y64" s="1"/>
      <c r="Z64" s="1"/>
      <c r="AA64" s="1"/>
    </row>
    <row r="65" spans="1:27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"/>
      <c r="Y65" s="1"/>
      <c r="Z65" s="1"/>
      <c r="AA65" s="1"/>
    </row>
    <row r="66" spans="1:27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"/>
      <c r="Y66" s="1"/>
      <c r="Z66" s="1"/>
      <c r="AA66" s="1"/>
    </row>
    <row r="67" spans="1:27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"/>
      <c r="Y67" s="1"/>
      <c r="Z67" s="1"/>
      <c r="AA67" s="1"/>
    </row>
    <row r="68" spans="1:27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"/>
      <c r="Y68" s="1"/>
      <c r="Z68" s="1"/>
      <c r="AA68" s="1"/>
    </row>
    <row r="69" spans="1:27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"/>
      <c r="Y69" s="1"/>
      <c r="Z69" s="1"/>
      <c r="AA69" s="1"/>
    </row>
    <row r="70" spans="1:27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"/>
      <c r="Y70" s="1"/>
      <c r="Z70" s="1"/>
      <c r="AA70" s="1"/>
    </row>
    <row r="71" spans="1:27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"/>
      <c r="Y71" s="1"/>
      <c r="Z71" s="1"/>
      <c r="AA71" s="1"/>
    </row>
    <row r="72" spans="1:27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"/>
      <c r="Y72" s="1"/>
      <c r="Z72" s="1"/>
      <c r="AA72" s="1"/>
    </row>
    <row r="73" spans="1:27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"/>
      <c r="Y73" s="1"/>
      <c r="Z73" s="1"/>
      <c r="AA73" s="1"/>
    </row>
    <row r="74" spans="1:27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"/>
      <c r="Y74" s="1"/>
      <c r="Z74" s="1"/>
      <c r="AA74" s="1"/>
    </row>
    <row r="75" spans="1:27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</row>
    <row r="76" spans="1:27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</row>
    <row r="77" spans="1:27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</row>
    <row r="78" spans="1:27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</row>
    <row r="79" spans="1:27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</row>
    <row r="80" spans="1:27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</row>
    <row r="81" spans="1:23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</row>
    <row r="82" spans="1:23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</row>
    <row r="83" spans="1:23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</row>
    <row r="84" spans="1:23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</row>
    <row r="85" spans="1:23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</row>
    <row r="86" spans="1:23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</row>
    <row r="87" spans="1:23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</row>
    <row r="88" spans="1:23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</row>
    <row r="89" spans="1:23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</row>
    <row r="90" spans="1:23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</row>
    <row r="91" spans="1:23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</row>
    <row r="92" spans="1:23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</row>
    <row r="93" spans="1:23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</row>
    <row r="94" spans="1:23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</row>
    <row r="95" spans="1:23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</row>
    <row r="96" spans="1:23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</row>
    <row r="97" spans="1:23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</row>
    <row r="98" spans="1:23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</row>
    <row r="99" spans="1:23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</row>
    <row r="100" spans="1:23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</row>
    <row r="101" spans="1:23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</row>
    <row r="102" spans="1:23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</row>
    <row r="103" spans="1:23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</row>
    <row r="104" spans="1:23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</row>
    <row r="105" spans="1:23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</row>
    <row r="106" spans="1:23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</row>
    <row r="107" spans="1:23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</row>
    <row r="108" spans="1:23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</row>
    <row r="109" spans="1:23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</row>
    <row r="110" spans="1:23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</row>
    <row r="111" spans="1:23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</row>
    <row r="112" spans="1:23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</row>
    <row r="113" spans="1:33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</row>
    <row r="114" spans="1:33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</row>
    <row r="115" spans="1:33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</row>
    <row r="116" spans="1:33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</row>
    <row r="117" spans="1:33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</row>
    <row r="118" spans="1:33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</row>
    <row r="119" spans="1:33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</row>
    <row r="120" spans="1:33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</row>
    <row r="121" spans="1:33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</row>
    <row r="122" spans="1:33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</row>
    <row r="123" spans="1:33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</row>
    <row r="124" spans="1:33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</row>
    <row r="125" spans="1:33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</row>
    <row r="126" spans="1:33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</row>
    <row r="127" spans="1:33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AG127" s="451"/>
    </row>
    <row r="128" spans="1:33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</row>
    <row r="129" spans="1:23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</row>
    <row r="130" spans="1:23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</row>
    <row r="131" spans="1:23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</row>
    <row r="132" spans="1:23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</row>
    <row r="133" spans="1:23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</row>
    <row r="134" spans="1:23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</row>
    <row r="135" spans="1:23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</row>
    <row r="136" spans="1:23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</row>
    <row r="137" spans="1:23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</row>
    <row r="138" spans="1:23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</row>
    <row r="139" spans="1:23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</row>
    <row r="140" spans="1:23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</row>
    <row r="141" spans="1:23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</row>
    <row r="142" spans="1:23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</row>
    <row r="143" spans="1:23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</row>
    <row r="144" spans="1:23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</row>
    <row r="145" spans="1:23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</row>
    <row r="146" spans="1:23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</row>
    <row r="147" spans="1:23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</row>
    <row r="148" spans="1:23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</row>
    <row r="149" spans="1:23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</row>
    <row r="150" spans="1:23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</row>
    <row r="151" spans="1:23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</row>
    <row r="152" spans="1:23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</row>
    <row r="153" spans="1:23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</row>
    <row r="154" spans="1:23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</row>
    <row r="155" spans="1:23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</row>
    <row r="156" spans="1:23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</row>
    <row r="157" spans="1:23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</row>
    <row r="158" spans="1:23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</row>
    <row r="159" spans="1:23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</row>
    <row r="160" spans="1:23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</row>
    <row r="161" spans="1:23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</row>
    <row r="162" spans="1:23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</row>
    <row r="163" spans="1:23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</row>
    <row r="164" spans="1:23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</row>
    <row r="165" spans="1:23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</row>
    <row r="166" spans="1:23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</row>
    <row r="167" spans="1:23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</row>
    <row r="168" spans="1:23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</row>
    <row r="169" spans="1:23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</row>
    <row r="170" spans="1:23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</row>
    <row r="171" spans="1:23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</row>
    <row r="172" spans="1:23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</row>
    <row r="173" spans="1:23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</row>
    <row r="174" spans="1:23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</row>
    <row r="175" spans="1:23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</row>
    <row r="176" spans="1:23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</row>
    <row r="177" spans="1:23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</row>
    <row r="178" spans="1:23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</row>
    <row r="179" spans="1:23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</row>
    <row r="180" spans="1:23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</row>
    <row r="181" spans="1:23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</row>
    <row r="182" spans="1:23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</row>
    <row r="183" spans="1:23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</row>
    <row r="184" spans="1:23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</row>
    <row r="185" spans="1:23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</row>
    <row r="186" spans="1:23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</row>
    <row r="187" spans="1:23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</row>
    <row r="188" spans="1:23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</row>
    <row r="189" spans="1:23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</row>
    <row r="190" spans="1:23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</row>
    <row r="191" spans="1:23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</row>
    <row r="192" spans="1:23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</row>
    <row r="193" spans="1:23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</row>
    <row r="194" spans="1:23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</row>
    <row r="195" spans="1:23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</row>
    <row r="196" spans="1:23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</row>
    <row r="197" spans="1:23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</row>
    <row r="198" spans="1:23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</row>
    <row r="199" spans="1:23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</row>
    <row r="200" spans="1:23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</row>
    <row r="201" spans="1:23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</row>
    <row r="202" spans="1:23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</row>
    <row r="203" spans="1:23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</row>
    <row r="204" spans="1:23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</row>
    <row r="205" spans="1:23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</row>
    <row r="206" spans="1:23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</row>
    <row r="207" spans="1:23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</row>
    <row r="208" spans="1:23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</row>
    <row r="209" spans="1:23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</row>
    <row r="210" spans="1:23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</row>
    <row r="211" spans="1:23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</row>
    <row r="212" spans="1:23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</row>
    <row r="213" spans="1:23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</row>
    <row r="214" spans="1:23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</row>
    <row r="215" spans="1:23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</row>
    <row r="216" spans="1:23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</row>
    <row r="217" spans="1:23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</row>
    <row r="218" spans="1:23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</row>
    <row r="219" spans="1:23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</row>
    <row r="220" spans="1:23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</row>
    <row r="221" spans="1:23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</row>
    <row r="222" spans="1:23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</row>
    <row r="223" spans="1:23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</row>
    <row r="224" spans="1:23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</row>
    <row r="225" spans="1:23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</row>
    <row r="226" spans="1:23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</row>
    <row r="227" spans="1:23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</row>
    <row r="228" spans="1:23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</row>
    <row r="229" spans="1:23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</row>
    <row r="230" spans="1:23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</row>
    <row r="231" spans="1:23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</row>
    <row r="232" spans="1:23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</row>
    <row r="233" spans="1:23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</row>
    <row r="234" spans="1:23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</row>
    <row r="235" spans="1:23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</row>
    <row r="236" spans="1:23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</row>
    <row r="237" spans="1:23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</row>
    <row r="238" spans="1:23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</row>
    <row r="239" spans="1:23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</row>
    <row r="240" spans="1:23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</row>
    <row r="241" spans="1:23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</row>
    <row r="242" spans="1:23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</row>
    <row r="243" spans="1:23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</row>
    <row r="244" spans="1:23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</row>
    <row r="245" spans="1:23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</row>
    <row r="246" spans="1:23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</row>
    <row r="247" spans="1:23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</row>
    <row r="248" spans="1:23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</row>
    <row r="249" spans="1:23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</row>
    <row r="250" spans="1:23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</row>
    <row r="251" spans="1:23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</row>
    <row r="252" spans="1:23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</row>
    <row r="253" spans="1:23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</row>
    <row r="254" spans="1:23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</row>
    <row r="255" spans="1:23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</row>
    <row r="256" spans="1:23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</row>
    <row r="257" spans="1:23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</row>
    <row r="258" spans="1:23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</row>
    <row r="259" spans="1:23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</row>
    <row r="260" spans="1:23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</row>
    <row r="261" spans="1:23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</row>
    <row r="262" spans="1:23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</row>
    <row r="263" spans="1:23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</row>
    <row r="264" spans="1:23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</row>
    <row r="265" spans="1:23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</row>
    <row r="266" spans="1:23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</row>
    <row r="267" spans="1:23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</row>
    <row r="268" spans="1:23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</row>
    <row r="269" spans="1:23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</row>
    <row r="270" spans="1:23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</row>
    <row r="271" spans="1:23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</row>
    <row r="272" spans="1:23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</row>
    <row r="273" spans="1:23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</row>
    <row r="274" spans="1:23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</row>
    <row r="275" spans="1:23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</row>
    <row r="276" spans="1:23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</row>
    <row r="277" spans="1:23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</row>
    <row r="278" spans="1:23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</row>
    <row r="279" spans="1:23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</row>
    <row r="280" spans="1:23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</row>
    <row r="281" spans="1:23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</row>
    <row r="282" spans="1:23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</row>
    <row r="283" spans="1:23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</row>
    <row r="284" spans="1:23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</row>
    <row r="285" spans="1:23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</row>
    <row r="286" spans="1:23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</row>
    <row r="287" spans="1:23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</row>
    <row r="288" spans="1:23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</row>
    <row r="289" spans="1:23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</row>
    <row r="290" spans="1:23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</row>
    <row r="291" spans="1:23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</row>
    <row r="292" spans="1:23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</row>
    <row r="293" spans="1:23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</row>
    <row r="294" spans="1:23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</row>
    <row r="295" spans="1:23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</row>
    <row r="296" spans="1:23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</row>
    <row r="297" spans="1:23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</row>
    <row r="298" spans="1:23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</row>
    <row r="299" spans="1:23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</row>
    <row r="300" spans="1:23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</row>
    <row r="301" spans="1:23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</row>
    <row r="302" spans="1:23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</row>
    <row r="303" spans="1:23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</row>
    <row r="304" spans="1:23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</row>
    <row r="305" spans="1:23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</row>
    <row r="306" spans="1:23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</row>
    <row r="307" spans="1:23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</row>
    <row r="308" spans="1:23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</row>
    <row r="309" spans="1:23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</row>
    <row r="310" spans="1:23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</row>
    <row r="311" spans="1:23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</row>
    <row r="312" spans="1:23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</row>
    <row r="313" spans="1:23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</row>
    <row r="314" spans="1:23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</row>
    <row r="315" spans="1:23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</row>
    <row r="316" spans="1:23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</row>
    <row r="317" spans="1:23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</row>
    <row r="318" spans="1:23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</row>
    <row r="319" spans="1:23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</row>
    <row r="320" spans="1:23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</row>
    <row r="321" spans="1:23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</row>
    <row r="322" spans="1:23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</row>
    <row r="323" spans="1:23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</row>
    <row r="324" spans="1:23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</row>
    <row r="325" spans="1:23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</row>
    <row r="326" spans="1:23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</row>
    <row r="327" spans="1:23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</row>
    <row r="328" spans="1:23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</row>
    <row r="329" spans="1:23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</row>
    <row r="330" spans="1:23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</row>
    <row r="331" spans="1:23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</row>
    <row r="332" spans="1:23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</row>
    <row r="333" spans="1:23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</row>
    <row r="334" spans="1:23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</row>
    <row r="335" spans="1:23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</row>
    <row r="336" spans="1:23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</row>
    <row r="337" spans="1:23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</row>
    <row r="338" spans="1:23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</row>
    <row r="339" spans="1:23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</row>
    <row r="340" spans="1:23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</row>
    <row r="341" spans="1:23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</row>
    <row r="342" spans="1:23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</row>
    <row r="343" spans="1:23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</row>
    <row r="344" spans="1:23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</row>
    <row r="345" spans="1:23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</row>
    <row r="346" spans="1:23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</row>
    <row r="347" spans="1:23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</row>
    <row r="348" spans="1:23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</row>
    <row r="349" spans="1:23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</row>
    <row r="350" spans="1:23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</row>
    <row r="351" spans="1:23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</row>
    <row r="352" spans="1:23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</row>
    <row r="353" spans="1:23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</row>
    <row r="354" spans="1:23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</row>
    <row r="355" spans="1:23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</row>
    <row r="356" spans="1:23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</row>
    <row r="357" spans="1:23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</row>
    <row r="358" spans="1:23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</row>
    <row r="359" spans="1:23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</row>
    <row r="360" spans="1:23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</row>
    <row r="361" spans="1:23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</row>
    <row r="362" spans="1:23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</row>
    <row r="363" spans="1:23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</row>
    <row r="364" spans="1:23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</row>
    <row r="365" spans="1:23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</row>
    <row r="366" spans="1:23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</row>
    <row r="367" spans="1:23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</row>
    <row r="368" spans="1:23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</row>
    <row r="369" spans="1:23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</row>
    <row r="370" spans="1:23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</row>
    <row r="371" spans="1:23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</row>
    <row r="372" spans="1:23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</row>
    <row r="373" spans="1:23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</row>
    <row r="374" spans="1:23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</row>
    <row r="375" spans="1:23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</row>
    <row r="376" spans="1:23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</row>
    <row r="377" spans="1:23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</row>
    <row r="378" spans="1:23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</row>
    <row r="379" spans="1:23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</row>
    <row r="380" spans="1:23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</row>
    <row r="381" spans="1:23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</row>
    <row r="382" spans="1:23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</row>
    <row r="383" spans="1:23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</row>
    <row r="384" spans="1:23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</row>
    <row r="385" spans="1:23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</row>
    <row r="386" spans="1:23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</row>
    <row r="387" spans="1:23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</row>
    <row r="388" spans="1:23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</row>
    <row r="389" spans="1:23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</row>
    <row r="390" spans="1:23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</row>
    <row r="391" spans="1:23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</row>
    <row r="392" spans="1:23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</row>
    <row r="393" spans="1:23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</row>
    <row r="394" spans="1:23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</row>
    <row r="395" spans="1:23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</row>
    <row r="396" spans="1:23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</row>
    <row r="397" spans="1:23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</row>
    <row r="398" spans="1:23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</row>
    <row r="399" spans="1:23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</row>
    <row r="400" spans="1:23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</row>
    <row r="401" spans="1:23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</row>
    <row r="402" spans="1:23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</row>
    <row r="403" spans="1:23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</row>
    <row r="404" spans="1:23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</row>
    <row r="405" spans="1:23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</row>
    <row r="406" spans="1:23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</row>
    <row r="407" spans="1:23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</row>
    <row r="408" spans="1:23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</row>
    <row r="409" spans="1:23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</row>
    <row r="410" spans="1:23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</row>
    <row r="411" spans="1:23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</row>
    <row r="412" spans="1:23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</row>
    <row r="413" spans="1:23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</row>
    <row r="414" spans="1:23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</row>
    <row r="415" spans="1:23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</row>
    <row r="416" spans="1:23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</row>
    <row r="417" spans="1:23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</row>
    <row r="418" spans="1:23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</row>
    <row r="419" spans="1:23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</row>
    <row r="420" spans="1:23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</row>
    <row r="421" spans="1:23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</row>
    <row r="422" spans="1:23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</row>
    <row r="423" spans="1:23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</row>
    <row r="424" spans="1:23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</row>
    <row r="425" spans="1:23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</row>
    <row r="426" spans="1:23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</row>
    <row r="427" spans="1:23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</row>
    <row r="428" spans="1:23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</row>
    <row r="429" spans="1:23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</row>
    <row r="430" spans="1:23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</row>
    <row r="431" spans="1:23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</row>
    <row r="432" spans="1:23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</row>
    <row r="433" spans="1:23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</row>
    <row r="434" spans="1:23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</row>
    <row r="435" spans="1:23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</row>
    <row r="436" spans="1:23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</row>
    <row r="437" spans="1:23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</row>
    <row r="438" spans="1:23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</row>
    <row r="439" spans="1:23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</row>
    <row r="440" spans="1:23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</row>
    <row r="441" spans="1:23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</row>
    <row r="442" spans="1:23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</row>
    <row r="443" spans="1:23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</row>
    <row r="444" spans="1:23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</row>
    <row r="445" spans="1:23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</row>
    <row r="446" spans="1:23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</row>
    <row r="447" spans="1:23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</row>
    <row r="448" spans="1:23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</row>
    <row r="449" spans="1:23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</row>
    <row r="450" spans="1:23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</row>
    <row r="451" spans="1:23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</row>
    <row r="452" spans="1:23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</row>
    <row r="453" spans="1:23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</row>
    <row r="454" spans="1:23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</row>
    <row r="455" spans="1:23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</row>
    <row r="456" spans="1:23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</row>
    <row r="457" spans="1:23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</row>
    <row r="458" spans="1:23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</row>
    <row r="459" spans="1:23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</row>
    <row r="460" spans="1:23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</row>
    <row r="461" spans="1:23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</row>
    <row r="462" spans="1:23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</row>
    <row r="463" spans="1:23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</row>
    <row r="464" spans="1:23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</row>
    <row r="465" spans="1:23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</row>
    <row r="466" spans="1:23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</row>
    <row r="467" spans="1:23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</row>
    <row r="468" spans="1:23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</row>
    <row r="469" spans="1:23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</row>
    <row r="470" spans="1:23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</row>
    <row r="471" spans="1:23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</row>
    <row r="472" spans="1:23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</row>
    <row r="473" spans="1:23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</row>
    <row r="474" spans="1:23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</row>
    <row r="475" spans="1:23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</row>
    <row r="476" spans="1:23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</row>
    <row r="477" spans="1:23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</row>
    <row r="478" spans="1:23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</row>
    <row r="479" spans="1:23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</row>
    <row r="480" spans="1:23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</row>
    <row r="481" spans="1:23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</row>
    <row r="482" spans="1:23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</row>
    <row r="483" spans="1:23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</row>
    <row r="484" spans="1:23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</row>
    <row r="485" spans="1:23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</row>
    <row r="486" spans="1:23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</row>
    <row r="487" spans="1:23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</row>
    <row r="488" spans="1:23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</row>
    <row r="489" spans="1:23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</row>
    <row r="490" spans="1:23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</row>
    <row r="491" spans="1:23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</row>
    <row r="492" spans="1:23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</row>
    <row r="493" spans="1:23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</row>
    <row r="494" spans="1:23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</row>
    <row r="495" spans="1:23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</row>
    <row r="496" spans="1:23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</row>
    <row r="497" spans="1:23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</row>
    <row r="498" spans="1:23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</row>
    <row r="499" spans="1:23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</row>
    <row r="500" spans="1:23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</row>
    <row r="501" spans="1:23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</row>
    <row r="502" spans="1:23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</row>
    <row r="503" spans="1:23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</row>
    <row r="504" spans="1:23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</row>
    <row r="505" spans="1:23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</row>
    <row r="506" spans="1:23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</row>
    <row r="507" spans="1:23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</row>
    <row r="508" spans="1:23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</row>
    <row r="509" spans="1:23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</row>
    <row r="510" spans="1:23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</row>
    <row r="511" spans="1:23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</row>
    <row r="512" spans="1:23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</row>
    <row r="513" spans="1:23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</row>
    <row r="514" spans="1:23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</row>
    <row r="515" spans="1:23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</row>
    <row r="516" spans="1:23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</row>
    <row r="517" spans="1:23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</row>
    <row r="518" spans="1:23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</row>
    <row r="519" spans="1:23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</row>
    <row r="520" spans="1:23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</row>
    <row r="521" spans="1:23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</row>
    <row r="522" spans="1:23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</row>
    <row r="523" spans="1:23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</row>
    <row r="524" spans="1:23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</row>
    <row r="525" spans="1:23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</row>
    <row r="526" spans="1:23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</row>
    <row r="527" spans="1:23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</row>
    <row r="528" spans="1:23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</row>
    <row r="529" spans="1:23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</row>
    <row r="530" spans="1:23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</row>
    <row r="531" spans="1:23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</row>
    <row r="532" spans="1:23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</row>
    <row r="533" spans="1:23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</row>
    <row r="534" spans="1:23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</row>
    <row r="535" spans="1:23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</row>
    <row r="536" spans="1:23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</row>
    <row r="537" spans="1:23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</row>
    <row r="538" spans="1:23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</row>
    <row r="539" spans="1:23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</row>
    <row r="540" spans="1:23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</row>
    <row r="541" spans="1:23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</row>
    <row r="542" spans="1:23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</row>
    <row r="543" spans="1:23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</row>
    <row r="544" spans="1:23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</row>
    <row r="545" spans="1:23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</row>
    <row r="546" spans="1:23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</row>
    <row r="547" spans="1:23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</row>
    <row r="548" spans="1:23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</row>
    <row r="549" spans="1:23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</row>
    <row r="550" spans="1:23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</row>
    <row r="551" spans="1:23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</row>
    <row r="552" spans="1:23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</row>
    <row r="553" spans="1:23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</row>
    <row r="554" spans="1:23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</row>
    <row r="555" spans="1:23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</row>
    <row r="556" spans="1:23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</row>
    <row r="557" spans="1:23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</row>
    <row r="558" spans="1:23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</row>
    <row r="559" spans="1:23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</row>
    <row r="560" spans="1:23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</row>
    <row r="561" spans="1:23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</row>
    <row r="562" spans="1:23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</row>
    <row r="563" spans="1:23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</row>
    <row r="564" spans="1:23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</row>
    <row r="565" spans="1:23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</row>
    <row r="566" spans="1:23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</row>
    <row r="567" spans="1:23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</row>
    <row r="568" spans="1:23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</row>
    <row r="569" spans="1:23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</row>
    <row r="570" spans="1:23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</row>
    <row r="571" spans="1:23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</row>
    <row r="572" spans="1:23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</row>
    <row r="573" spans="1:23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</row>
    <row r="574" spans="1:23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</row>
    <row r="575" spans="1:23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</row>
    <row r="576" spans="1:23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</row>
    <row r="577" spans="1:23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</row>
    <row r="578" spans="1:23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</row>
    <row r="579" spans="1:23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</row>
    <row r="580" spans="1:23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</row>
    <row r="581" spans="1:23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</row>
    <row r="582" spans="1:23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</row>
    <row r="583" spans="1:23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</row>
    <row r="584" spans="1:23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</row>
    <row r="585" spans="1:23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</row>
    <row r="586" spans="1:23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</row>
    <row r="587" spans="1:23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</row>
    <row r="588" spans="1:23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</row>
    <row r="589" spans="1:23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</row>
    <row r="590" spans="1:23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</row>
    <row r="591" spans="1:23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</row>
    <row r="592" spans="1:23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</row>
    <row r="593" spans="1:23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</row>
    <row r="594" spans="1:23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</row>
    <row r="595" spans="1:23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</row>
    <row r="596" spans="1:23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</row>
    <row r="597" spans="1:23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</row>
    <row r="598" spans="1:23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</row>
    <row r="599" spans="1:23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</row>
    <row r="600" spans="1:23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</row>
    <row r="601" spans="1:23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</row>
    <row r="602" spans="1:23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</row>
    <row r="603" spans="1:23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</row>
    <row r="604" spans="1:23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</row>
    <row r="605" spans="1:23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</row>
    <row r="606" spans="1:23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</row>
    <row r="607" spans="1:23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</row>
    <row r="608" spans="1:23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</row>
    <row r="609" spans="1:23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</row>
    <row r="610" spans="1:23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</row>
    <row r="611" spans="1:23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</row>
    <row r="612" spans="1:23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</row>
    <row r="613" spans="1:23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</row>
    <row r="614" spans="1:23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</row>
    <row r="615" spans="1:23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</row>
    <row r="616" spans="1:23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</row>
    <row r="617" spans="1:23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</row>
    <row r="618" spans="1:23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</row>
    <row r="619" spans="1:23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</row>
    <row r="620" spans="1:23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</row>
    <row r="621" spans="1:23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</row>
    <row r="622" spans="1:23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</row>
    <row r="623" spans="1:23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</row>
    <row r="624" spans="1:23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</row>
    <row r="625" spans="1:23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</row>
    <row r="626" spans="1:23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</row>
    <row r="627" spans="1:23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</row>
    <row r="628" spans="1:23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</row>
    <row r="629" spans="1:23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</row>
    <row r="630" spans="1:23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</row>
    <row r="631" spans="1:23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</row>
    <row r="632" spans="1:23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</row>
    <row r="633" spans="1:23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</row>
    <row r="634" spans="1:23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</row>
    <row r="635" spans="1:23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</row>
    <row r="636" spans="1:23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</row>
    <row r="637" spans="1:23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</row>
    <row r="638" spans="1:23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</row>
    <row r="639" spans="1:23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</row>
    <row r="640" spans="1:23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</row>
    <row r="641" spans="1:23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</row>
    <row r="642" spans="1:23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</row>
    <row r="643" spans="1:23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</row>
    <row r="644" spans="1:23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</row>
    <row r="645" spans="1:23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</row>
    <row r="646" spans="1:23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</row>
    <row r="647" spans="1:23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</row>
    <row r="648" spans="1:23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</row>
    <row r="649" spans="1:23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</row>
    <row r="650" spans="1:23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</row>
    <row r="651" spans="1:23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</row>
    <row r="652" spans="1:23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</row>
    <row r="653" spans="1:23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</row>
    <row r="654" spans="1:23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</row>
    <row r="655" spans="1:23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</row>
    <row r="656" spans="1:23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</row>
    <row r="657" spans="1:23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</row>
    <row r="658" spans="1:23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</row>
    <row r="659" spans="1:23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</row>
    <row r="660" spans="1:23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</row>
    <row r="661" spans="1:23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</row>
    <row r="662" spans="1:23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</row>
    <row r="663" spans="1:23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</row>
    <row r="664" spans="1:23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</row>
    <row r="665" spans="1:23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</row>
    <row r="666" spans="1:23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</row>
    <row r="667" spans="1:23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</row>
    <row r="668" spans="1:23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</row>
    <row r="669" spans="1:23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</row>
    <row r="670" spans="1:23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</row>
    <row r="671" spans="1:23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</row>
    <row r="672" spans="1:23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</row>
    <row r="673" spans="1:23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</row>
    <row r="674" spans="1:23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</row>
    <row r="675" spans="1:23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</row>
    <row r="676" spans="1:23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</row>
    <row r="677" spans="1:23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</row>
    <row r="678" spans="1:23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</row>
    <row r="679" spans="1:23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</row>
    <row r="680" spans="1:23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</row>
    <row r="681" spans="1:23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</row>
    <row r="682" spans="1:23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</row>
    <row r="683" spans="1:23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</row>
    <row r="684" spans="1:23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</row>
    <row r="685" spans="1:23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</row>
    <row r="686" spans="1:23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</row>
    <row r="687" spans="1:23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</row>
    <row r="688" spans="1:23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</row>
    <row r="689" spans="1:23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</row>
    <row r="690" spans="1:23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</row>
    <row r="691" spans="1:23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</row>
    <row r="692" spans="1:23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</row>
    <row r="693" spans="1:23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</row>
    <row r="694" spans="1:23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</row>
    <row r="695" spans="1:23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</row>
    <row r="696" spans="1:23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</row>
    <row r="697" spans="1:23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</row>
    <row r="698" spans="1:23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</row>
    <row r="699" spans="1:23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</row>
    <row r="700" spans="1:23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</row>
    <row r="701" spans="1:23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</row>
    <row r="702" spans="1:23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</row>
    <row r="703" spans="1:23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</row>
    <row r="704" spans="1:23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</row>
    <row r="705" spans="1:23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</row>
    <row r="706" spans="1:23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</row>
    <row r="707" spans="1:23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</row>
    <row r="708" spans="1:23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</row>
    <row r="709" spans="1:23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</row>
    <row r="710" spans="1:23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</row>
    <row r="711" spans="1:23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</row>
    <row r="712" spans="1:23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</row>
    <row r="713" spans="1:23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</row>
    <row r="714" spans="1:23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</row>
    <row r="715" spans="1:23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</row>
    <row r="716" spans="1:23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</row>
    <row r="717" spans="1:23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</row>
    <row r="718" spans="1:23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</row>
    <row r="719" spans="1:23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</row>
    <row r="720" spans="1:23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</row>
    <row r="721" spans="1:23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</row>
    <row r="722" spans="1:23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</row>
    <row r="723" spans="1:23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</row>
    <row r="724" spans="1:23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</row>
    <row r="725" spans="1:23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</row>
    <row r="726" spans="1:23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</row>
    <row r="727" spans="1:23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</row>
    <row r="728" spans="1:23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</row>
    <row r="729" spans="1:23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</row>
    <row r="730" spans="1:23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</row>
    <row r="731" spans="1:23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</row>
    <row r="732" spans="1:23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</row>
    <row r="733" spans="1:23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</row>
    <row r="734" spans="1:23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</row>
    <row r="735" spans="1:23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</row>
    <row r="736" spans="1:23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</row>
    <row r="737" spans="1:23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</row>
    <row r="738" spans="1:23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</row>
    <row r="739" spans="1:23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</row>
    <row r="740" spans="1:23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</row>
    <row r="741" spans="1:23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</row>
    <row r="742" spans="1:23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</row>
    <row r="743" spans="1:23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</row>
    <row r="744" spans="1:23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</row>
    <row r="745" spans="1:23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</row>
    <row r="746" spans="1:23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</row>
    <row r="747" spans="1:23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</row>
    <row r="748" spans="1:23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</row>
    <row r="749" spans="1:23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</row>
    <row r="750" spans="1:23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</row>
    <row r="751" spans="1:23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</row>
    <row r="752" spans="1:23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</row>
    <row r="753" spans="1:23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</row>
    <row r="754" spans="1:23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</row>
    <row r="755" spans="1:23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</row>
    <row r="756" spans="1:23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</row>
    <row r="757" spans="1:23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</row>
    <row r="758" spans="1:23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</row>
    <row r="759" spans="1:23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</row>
    <row r="760" spans="1:23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</row>
    <row r="761" spans="1:23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</row>
    <row r="762" spans="1:23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</row>
    <row r="763" spans="1:23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</row>
    <row r="764" spans="1:23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</row>
    <row r="765" spans="1:23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</row>
    <row r="766" spans="1:23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</row>
    <row r="767" spans="1:23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</row>
    <row r="768" spans="1:23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</row>
    <row r="769" spans="1:23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</row>
    <row r="770" spans="1:23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</row>
    <row r="771" spans="1:23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</row>
    <row r="772" spans="1:23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</row>
    <row r="773" spans="1:23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</row>
    <row r="774" spans="1:23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</row>
    <row r="775" spans="1:23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</row>
    <row r="776" spans="1:23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</row>
    <row r="777" spans="1:23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</row>
    <row r="778" spans="1:23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</row>
    <row r="779" spans="1:23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</row>
    <row r="780" spans="1:23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</row>
    <row r="781" spans="1:23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</row>
    <row r="782" spans="1:23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</row>
    <row r="783" spans="1:23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</row>
    <row r="784" spans="1:23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</row>
    <row r="785" spans="1:23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</row>
    <row r="786" spans="1:23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</row>
    <row r="787" spans="1:23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</row>
    <row r="788" spans="1:23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</row>
    <row r="789" spans="1:23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</row>
    <row r="790" spans="1:23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</row>
    <row r="791" spans="1:23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</row>
    <row r="792" spans="1:23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</row>
    <row r="793" spans="1:23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</row>
    <row r="794" spans="1:23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</row>
    <row r="795" spans="1:23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</row>
    <row r="796" spans="1:23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</row>
    <row r="797" spans="1:23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</row>
    <row r="798" spans="1:23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</row>
    <row r="799" spans="1:23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</row>
    <row r="800" spans="1:23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</row>
    <row r="801" spans="1:23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</row>
    <row r="802" spans="1:23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</row>
    <row r="803" spans="1:23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</row>
    <row r="804" spans="1:23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</row>
    <row r="805" spans="1:23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</row>
    <row r="806" spans="1:23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</row>
    <row r="807" spans="1:23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</row>
    <row r="808" spans="1:23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</row>
    <row r="809" spans="1:23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</row>
    <row r="810" spans="1:23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</row>
    <row r="811" spans="1:23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</row>
    <row r="812" spans="1:23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</row>
    <row r="813" spans="1:23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</row>
    <row r="814" spans="1:23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</row>
    <row r="815" spans="1:23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</row>
    <row r="816" spans="1:23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</row>
    <row r="817" spans="1:23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</row>
    <row r="818" spans="1:23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</row>
    <row r="819" spans="1:23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</row>
    <row r="820" spans="1:23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</row>
    <row r="821" spans="1:23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</row>
    <row r="822" spans="1:23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</row>
    <row r="823" spans="1:23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</row>
    <row r="824" spans="1:23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</row>
    <row r="825" spans="1:23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</row>
    <row r="826" spans="1:23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</row>
    <row r="827" spans="1:23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</row>
    <row r="828" spans="1:23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</row>
    <row r="829" spans="1:23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</row>
    <row r="830" spans="1:23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</row>
    <row r="831" spans="1:23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</row>
    <row r="832" spans="1:23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</row>
    <row r="833" spans="1:23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</row>
    <row r="834" spans="1:23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</row>
    <row r="835" spans="1:23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</row>
    <row r="836" spans="1:23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</row>
    <row r="837" spans="1:23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</row>
    <row r="838" spans="1:23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</row>
    <row r="839" spans="1:23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</row>
    <row r="840" spans="1:23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</row>
    <row r="841" spans="1:23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</row>
    <row r="842" spans="1:23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</row>
    <row r="843" spans="1:23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</row>
    <row r="844" spans="1:23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</row>
    <row r="845" spans="1:23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</row>
    <row r="846" spans="1:23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</row>
    <row r="847" spans="1:23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</row>
    <row r="848" spans="1:23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</row>
    <row r="849" spans="1:23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</row>
    <row r="850" spans="1:23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</row>
    <row r="851" spans="1:23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</row>
    <row r="852" spans="1:23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</row>
    <row r="853" spans="1:23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</row>
    <row r="854" spans="1:23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</row>
    <row r="855" spans="1:23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</row>
    <row r="856" spans="1:23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</row>
    <row r="857" spans="1:23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</row>
    <row r="858" spans="1:23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</row>
    <row r="859" spans="1:23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</row>
    <row r="860" spans="1:23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</row>
    <row r="861" spans="1:23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</row>
    <row r="862" spans="1:23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</row>
    <row r="863" spans="1:23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</row>
    <row r="864" spans="1:23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</row>
    <row r="865" spans="1:23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</row>
    <row r="866" spans="1:23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</row>
    <row r="867" spans="1:23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</row>
    <row r="868" spans="1:23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</row>
    <row r="869" spans="1:23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</row>
    <row r="870" spans="1:23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</row>
    <row r="871" spans="1:23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</row>
    <row r="872" spans="1:23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</row>
    <row r="873" spans="1:23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</row>
    <row r="874" spans="1:23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</row>
    <row r="875" spans="1:23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</row>
    <row r="876" spans="1:23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</row>
    <row r="877" spans="1:23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</row>
    <row r="878" spans="1:23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</row>
    <row r="879" spans="1:23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</row>
    <row r="880" spans="1:23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</row>
    <row r="881" spans="1:23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</row>
    <row r="882" spans="1:23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</row>
    <row r="883" spans="1:23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</row>
    <row r="884" spans="1:23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</row>
    <row r="885" spans="1:23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</row>
    <row r="886" spans="1:23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</row>
    <row r="887" spans="1:23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</row>
    <row r="888" spans="1:23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</row>
    <row r="889" spans="1:23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</row>
    <row r="890" spans="1:23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</row>
    <row r="891" spans="1:23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</row>
    <row r="892" spans="1:23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</row>
    <row r="893" spans="1:23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</row>
    <row r="894" spans="1:23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</row>
    <row r="895" spans="1:23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</row>
    <row r="896" spans="1:23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</row>
    <row r="897" spans="1:23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</row>
    <row r="898" spans="1:23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</row>
    <row r="899" spans="1:23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</row>
    <row r="900" spans="1:23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</row>
    <row r="901" spans="1:23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</row>
    <row r="902" spans="1:23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</row>
    <row r="903" spans="1:23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</row>
    <row r="904" spans="1:23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</row>
    <row r="905" spans="1:23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</row>
    <row r="906" spans="1:23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</row>
    <row r="907" spans="1:23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</row>
    <row r="908" spans="1:23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</row>
    <row r="909" spans="1:23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</row>
    <row r="910" spans="1:23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</row>
    <row r="911" spans="1:23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</row>
    <row r="912" spans="1:23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</row>
    <row r="913" spans="1:23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</row>
    <row r="914" spans="1:23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</row>
    <row r="915" spans="1:23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</row>
    <row r="916" spans="1:23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</row>
    <row r="917" spans="1:23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</row>
    <row r="918" spans="1:23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</row>
    <row r="919" spans="1:23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</row>
    <row r="920" spans="1:23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</row>
    <row r="921" spans="1:23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</row>
    <row r="922" spans="1:23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</row>
    <row r="923" spans="1:23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</row>
    <row r="924" spans="1:23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</row>
    <row r="925" spans="1:23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</row>
    <row r="926" spans="1:23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</row>
    <row r="927" spans="1:23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</row>
    <row r="928" spans="1:23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</row>
    <row r="929" spans="1:23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</row>
    <row r="930" spans="1:23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</row>
    <row r="931" spans="1:23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</row>
    <row r="932" spans="1:23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</row>
    <row r="933" spans="1:23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</row>
    <row r="934" spans="1:23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</row>
    <row r="935" spans="1:23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</row>
    <row r="936" spans="1:23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</row>
    <row r="937" spans="1:23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</row>
    <row r="938" spans="1:23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</row>
    <row r="939" spans="1:23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</row>
    <row r="940" spans="1:23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</row>
    <row r="941" spans="1:23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</row>
    <row r="942" spans="1:23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</row>
    <row r="943" spans="1:23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</row>
    <row r="944" spans="1:23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</row>
    <row r="945" spans="1:23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</row>
    <row r="946" spans="1:23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</row>
    <row r="947" spans="1:23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</row>
    <row r="948" spans="1:23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</row>
    <row r="949" spans="1:23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</row>
    <row r="950" spans="1:23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</row>
    <row r="951" spans="1:23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</row>
    <row r="952" spans="1:23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</row>
    <row r="953" spans="1:23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</row>
    <row r="954" spans="1:23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</row>
    <row r="955" spans="1:23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</row>
    <row r="956" spans="1:23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</row>
    <row r="957" spans="1:23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</row>
    <row r="958" spans="1:23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</row>
    <row r="959" spans="1:23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</row>
    <row r="960" spans="1:23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</row>
    <row r="961" spans="1:23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</row>
    <row r="962" spans="1:23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</row>
    <row r="963" spans="1:23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</row>
    <row r="964" spans="1:23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</row>
    <row r="965" spans="1:23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</row>
    <row r="966" spans="1:23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</row>
    <row r="967" spans="1:23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</row>
    <row r="968" spans="1:23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</row>
    <row r="969" spans="1:23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</row>
    <row r="970" spans="1:23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</row>
    <row r="971" spans="1:23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</row>
    <row r="972" spans="1:23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</row>
    <row r="973" spans="1:23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</row>
    <row r="974" spans="1:23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</row>
    <row r="975" spans="1:23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</row>
    <row r="976" spans="1:23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</row>
    <row r="977" spans="1:23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</row>
    <row r="978" spans="1:23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</row>
    <row r="979" spans="1:23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</row>
    <row r="980" spans="1:23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</row>
    <row r="981" spans="1:23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</row>
    <row r="982" spans="1:23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</row>
    <row r="983" spans="1:23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</row>
    <row r="984" spans="1:23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</row>
    <row r="985" spans="1:23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</row>
    <row r="986" spans="1:23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</row>
    <row r="987" spans="1:23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</row>
    <row r="988" spans="1:23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</row>
    <row r="989" spans="1:23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</row>
    <row r="990" spans="1:23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</row>
    <row r="991" spans="1:23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</row>
    <row r="992" spans="1:23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</row>
    <row r="993" spans="1:23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</row>
    <row r="994" spans="1:23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</row>
    <row r="995" spans="1:23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</row>
    <row r="996" spans="1:23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</row>
    <row r="997" spans="1:23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</row>
    <row r="998" spans="1:23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R998" s="148"/>
      <c r="S998" s="148"/>
      <c r="T998" s="148"/>
      <c r="U998" s="148"/>
      <c r="V998" s="148"/>
      <c r="W998" s="148"/>
    </row>
    <row r="999" spans="1:23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R999" s="148"/>
      <c r="S999" s="148"/>
      <c r="T999" s="148"/>
      <c r="U999" s="148"/>
      <c r="V999" s="148"/>
      <c r="W999" s="148"/>
    </row>
    <row r="1000" spans="1:23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R1000" s="148"/>
      <c r="S1000" s="148"/>
      <c r="T1000" s="148"/>
      <c r="U1000" s="148"/>
      <c r="V1000" s="148"/>
      <c r="W1000" s="148"/>
    </row>
  </sheetData>
  <mergeCells count="14">
    <mergeCell ref="L34:N34"/>
    <mergeCell ref="L28:N28"/>
    <mergeCell ref="L30:N30"/>
    <mergeCell ref="L32:N32"/>
    <mergeCell ref="A1:Y8"/>
    <mergeCell ref="A9:C45"/>
    <mergeCell ref="K13:Q14"/>
    <mergeCell ref="L16:N16"/>
    <mergeCell ref="X17:Z17"/>
    <mergeCell ref="L18:N18"/>
    <mergeCell ref="L20:N20"/>
    <mergeCell ref="L22:N22"/>
    <mergeCell ref="L24:N24"/>
    <mergeCell ref="L26:N26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LimparAdCliente_Vendas">
                <anchor moveWithCells="1" sizeWithCells="1">
                  <from>
                    <xdr:col>10</xdr:col>
                    <xdr:colOff>523875</xdr:colOff>
                    <xdr:row>36</xdr:row>
                    <xdr:rowOff>28575</xdr:rowOff>
                  </from>
                  <to>
                    <xdr:col>14</xdr:col>
                    <xdr:colOff>419100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5" name="Button 2">
              <controlPr defaultSize="0" print="0" autoFill="0" autoPict="0" macro="[0]!AdCliente_Vendas">
                <anchor moveWithCells="1" sizeWithCells="1">
                  <from>
                    <xdr:col>15</xdr:col>
                    <xdr:colOff>628650</xdr:colOff>
                    <xdr:row>36</xdr:row>
                    <xdr:rowOff>28575</xdr:rowOff>
                  </from>
                  <to>
                    <xdr:col>16</xdr:col>
                    <xdr:colOff>38100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562F-9987-4269-B627-F2AC0725B335}">
  <sheetPr codeName="Planilha38"/>
  <dimension ref="A1:AD1000"/>
  <sheetViews>
    <sheetView showGridLines="0" zoomScale="70" zoomScaleNormal="70" workbookViewId="0">
      <selection sqref="A1:AB8"/>
    </sheetView>
  </sheetViews>
  <sheetFormatPr defaultColWidth="14.42578125" defaultRowHeight="15" customHeight="1" x14ac:dyDescent="0.25"/>
  <cols>
    <col min="1" max="16" width="9.140625" customWidth="1"/>
    <col min="17" max="17" width="16" customWidth="1"/>
    <col min="18" max="21" width="9.140625" customWidth="1"/>
    <col min="22" max="26" width="8.7109375" customWidth="1"/>
  </cols>
  <sheetData>
    <row r="1" spans="1:30" ht="15.75" customHeight="1" x14ac:dyDescent="0.25">
      <c r="A1" s="466" t="s">
        <v>462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1"/>
      <c r="AD1" s="1"/>
    </row>
    <row r="2" spans="1:30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1"/>
      <c r="AD2" s="1"/>
    </row>
    <row r="3" spans="1:30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1"/>
      <c r="AD3" s="1"/>
    </row>
    <row r="4" spans="1:30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1"/>
      <c r="AD4" s="1"/>
    </row>
    <row r="5" spans="1:30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1"/>
      <c r="AD5" s="1"/>
    </row>
    <row r="6" spans="1:30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1"/>
      <c r="AD6" s="1"/>
    </row>
    <row r="7" spans="1:30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1"/>
      <c r="AD7" s="1"/>
    </row>
    <row r="8" spans="1:30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1"/>
      <c r="AD8" s="1"/>
    </row>
    <row r="9" spans="1:30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2"/>
      <c r="R9" s="382"/>
      <c r="S9" s="382"/>
      <c r="T9" s="382"/>
      <c r="U9" s="382"/>
      <c r="V9" s="148"/>
      <c r="W9" s="148"/>
      <c r="X9" s="148"/>
      <c r="Y9" s="148"/>
      <c r="Z9" s="148"/>
      <c r="AA9" s="1"/>
      <c r="AB9" s="1"/>
      <c r="AC9" s="1"/>
      <c r="AD9" s="1"/>
    </row>
    <row r="10" spans="1:30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4"/>
      <c r="K10" s="384"/>
      <c r="L10" s="384"/>
      <c r="M10" s="384"/>
      <c r="N10" s="384"/>
      <c r="O10" s="383"/>
      <c r="P10" s="383"/>
      <c r="Q10" s="385"/>
      <c r="R10" s="382"/>
      <c r="S10" s="382"/>
      <c r="T10" s="382"/>
      <c r="U10" s="382"/>
      <c r="V10" s="148"/>
      <c r="W10" s="148"/>
      <c r="X10" s="148"/>
      <c r="Y10" s="148"/>
      <c r="Z10" s="148"/>
      <c r="AA10" s="1"/>
      <c r="AB10" s="1"/>
      <c r="AC10" s="1"/>
      <c r="AD10" s="1"/>
    </row>
    <row r="11" spans="1:30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5"/>
      <c r="R11" s="382"/>
      <c r="S11" s="382"/>
      <c r="T11" s="382"/>
      <c r="U11" s="382"/>
      <c r="V11" s="148"/>
      <c r="W11" s="148"/>
      <c r="X11" s="148"/>
      <c r="Y11" s="148"/>
      <c r="Z11" s="148"/>
      <c r="AA11" s="1"/>
      <c r="AB11" s="1"/>
      <c r="AC11" s="1"/>
      <c r="AD11" s="1"/>
    </row>
    <row r="12" spans="1:30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2"/>
      <c r="R12" s="382"/>
      <c r="S12" s="382"/>
      <c r="T12" s="382"/>
      <c r="U12" s="382"/>
      <c r="V12" s="148"/>
      <c r="W12" s="148"/>
      <c r="X12" s="148"/>
      <c r="Y12" s="148"/>
      <c r="Z12" s="148"/>
      <c r="AA12" s="1"/>
      <c r="AB12" s="1"/>
      <c r="AC12" s="1"/>
      <c r="AD12" s="1"/>
    </row>
    <row r="13" spans="1:30" ht="15.75" customHeight="1" x14ac:dyDescent="0.25">
      <c r="A13" s="746"/>
      <c r="B13" s="746"/>
      <c r="C13" s="746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2"/>
      <c r="S13" s="382"/>
      <c r="T13" s="382"/>
      <c r="U13" s="382"/>
      <c r="V13" s="148"/>
      <c r="W13" s="148"/>
      <c r="X13" s="148"/>
      <c r="Y13" s="148"/>
      <c r="Z13" s="148"/>
      <c r="AA13" s="1"/>
      <c r="AB13" s="1"/>
      <c r="AC13" s="1"/>
      <c r="AD13" s="1"/>
    </row>
    <row r="14" spans="1:30" ht="15.75" customHeight="1" x14ac:dyDescent="0.25">
      <c r="A14" s="746"/>
      <c r="B14" s="746"/>
      <c r="C14" s="746"/>
      <c r="D14" s="382"/>
      <c r="E14" s="382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148"/>
      <c r="W14" s="148"/>
      <c r="X14" s="148"/>
      <c r="Y14" s="148"/>
      <c r="Z14" s="148"/>
      <c r="AA14" s="1"/>
      <c r="AB14" s="1"/>
      <c r="AC14" s="1"/>
      <c r="AD14" s="1"/>
    </row>
    <row r="15" spans="1:30" ht="15.75" customHeight="1" x14ac:dyDescent="0.25">
      <c r="A15" s="746"/>
      <c r="B15" s="746"/>
      <c r="C15" s="746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2"/>
      <c r="V15" s="148"/>
      <c r="W15" s="148"/>
      <c r="X15" s="148"/>
      <c r="Y15" s="148"/>
      <c r="Z15" s="148"/>
      <c r="AD15" s="1"/>
    </row>
    <row r="16" spans="1:30" ht="15.75" customHeight="1" x14ac:dyDescent="0.25">
      <c r="A16" s="746"/>
      <c r="B16" s="746"/>
      <c r="C16" s="746"/>
      <c r="D16" s="382"/>
      <c r="E16" s="382"/>
      <c r="F16" s="382"/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148"/>
      <c r="W16" s="148"/>
      <c r="X16" s="148"/>
      <c r="Y16" s="148"/>
      <c r="Z16" s="148"/>
      <c r="AD16" s="1"/>
    </row>
    <row r="17" spans="1:30" ht="15.75" customHeight="1" x14ac:dyDescent="0.25">
      <c r="A17" s="746"/>
      <c r="B17" s="746"/>
      <c r="C17" s="746"/>
      <c r="D17" s="382"/>
      <c r="E17" s="382"/>
      <c r="F17" s="382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2"/>
      <c r="V17" s="148"/>
      <c r="W17" s="148"/>
      <c r="X17" s="148"/>
      <c r="Y17" s="148"/>
      <c r="Z17" s="148"/>
      <c r="AD17" s="1"/>
    </row>
    <row r="18" spans="1:30" ht="15.75" customHeight="1" x14ac:dyDescent="0.25">
      <c r="A18" s="746"/>
      <c r="B18" s="746"/>
      <c r="C18" s="746"/>
      <c r="D18" s="382"/>
      <c r="E18" s="382"/>
      <c r="F18" s="382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148"/>
      <c r="W18" s="148"/>
      <c r="X18" s="148"/>
      <c r="Y18" s="148"/>
      <c r="Z18" s="148"/>
      <c r="AD18" s="1"/>
    </row>
    <row r="19" spans="1:30" ht="15.75" customHeight="1" x14ac:dyDescent="0.25">
      <c r="A19" s="746"/>
      <c r="B19" s="746"/>
      <c r="C19" s="746"/>
      <c r="D19" s="382"/>
      <c r="E19" s="382"/>
      <c r="F19" s="382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2"/>
      <c r="V19" s="148"/>
      <c r="W19" s="148"/>
      <c r="X19" s="148"/>
      <c r="Y19" s="148"/>
      <c r="Z19" s="148"/>
      <c r="AD19" s="1"/>
    </row>
    <row r="20" spans="1:30" ht="15.75" customHeight="1" x14ac:dyDescent="0.25">
      <c r="A20" s="746"/>
      <c r="B20" s="746"/>
      <c r="C20" s="746"/>
      <c r="D20" s="382"/>
      <c r="E20" s="382"/>
      <c r="F20" s="382"/>
      <c r="G20" s="382"/>
      <c r="H20" s="382"/>
      <c r="I20" s="382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382"/>
      <c r="V20" s="148"/>
      <c r="W20" s="148"/>
      <c r="X20" s="148"/>
      <c r="Y20" s="148"/>
      <c r="Z20" s="148"/>
      <c r="AD20" s="1"/>
    </row>
    <row r="21" spans="1:30" ht="15.75" customHeight="1" x14ac:dyDescent="0.25">
      <c r="A21" s="746"/>
      <c r="B21" s="746"/>
      <c r="C21" s="746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148"/>
      <c r="W21" s="148"/>
      <c r="X21" s="148"/>
      <c r="Y21" s="148"/>
      <c r="Z21" s="148"/>
      <c r="AD21" s="1"/>
    </row>
    <row r="22" spans="1:30" ht="15.75" customHeight="1" x14ac:dyDescent="0.25">
      <c r="A22" s="746"/>
      <c r="B22" s="746"/>
      <c r="C22" s="746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2"/>
      <c r="O22" s="382"/>
      <c r="P22" s="382"/>
      <c r="Q22" s="382"/>
      <c r="R22" s="382"/>
      <c r="S22" s="382"/>
      <c r="T22" s="382"/>
      <c r="U22" s="382"/>
      <c r="V22" s="148"/>
      <c r="W22" s="148"/>
      <c r="X22" s="148"/>
      <c r="Y22" s="148"/>
      <c r="Z22" s="148"/>
      <c r="AD22" s="1"/>
    </row>
    <row r="23" spans="1:30" ht="15.75" customHeight="1" x14ac:dyDescent="0.25">
      <c r="A23" s="746"/>
      <c r="B23" s="746"/>
      <c r="C23" s="746"/>
      <c r="D23" s="382"/>
      <c r="E23" s="382"/>
      <c r="F23" s="382"/>
      <c r="G23" s="382"/>
      <c r="H23" s="382"/>
      <c r="I23" s="382"/>
      <c r="J23" s="382"/>
      <c r="K23" s="382"/>
      <c r="L23" s="382"/>
      <c r="M23" s="382"/>
      <c r="N23" s="382"/>
      <c r="O23" s="382"/>
      <c r="P23" s="382"/>
      <c r="Q23" s="382"/>
      <c r="R23" s="382"/>
      <c r="S23" s="382"/>
      <c r="T23" s="382"/>
      <c r="U23" s="382"/>
      <c r="V23" s="148"/>
      <c r="W23" s="148"/>
      <c r="X23" s="148"/>
      <c r="Y23" s="148"/>
      <c r="Z23" s="148"/>
      <c r="AD23" s="1"/>
    </row>
    <row r="24" spans="1:30" ht="15.75" customHeight="1" x14ac:dyDescent="0.25">
      <c r="A24" s="746"/>
      <c r="B24" s="746"/>
      <c r="C24" s="746"/>
      <c r="D24" s="382"/>
      <c r="E24" s="382"/>
      <c r="F24" s="382"/>
      <c r="G24" s="382"/>
      <c r="H24" s="382"/>
      <c r="I24" s="382"/>
      <c r="J24" s="382"/>
      <c r="K24" s="382"/>
      <c r="L24" s="382"/>
      <c r="M24" s="382"/>
      <c r="N24" s="382"/>
      <c r="O24" s="382"/>
      <c r="P24" s="382"/>
      <c r="Q24" s="382"/>
      <c r="R24" s="382"/>
      <c r="S24" s="382"/>
      <c r="T24" s="382"/>
      <c r="U24" s="382"/>
      <c r="V24" s="148"/>
      <c r="W24" s="148"/>
      <c r="X24" s="148"/>
      <c r="Y24" s="148"/>
      <c r="Z24" s="148"/>
      <c r="AD24" s="1"/>
    </row>
    <row r="25" spans="1:30" ht="15.75" customHeight="1" x14ac:dyDescent="0.25">
      <c r="A25" s="746"/>
      <c r="B25" s="746"/>
      <c r="C25" s="746"/>
      <c r="D25" s="382"/>
      <c r="E25" s="382"/>
      <c r="F25" s="382"/>
      <c r="G25" s="382"/>
      <c r="H25" s="382"/>
      <c r="I25" s="382"/>
      <c r="J25" s="382"/>
      <c r="K25" s="382"/>
      <c r="L25" s="382"/>
      <c r="M25" s="382"/>
      <c r="N25" s="382"/>
      <c r="O25" s="382"/>
      <c r="P25" s="382"/>
      <c r="Q25" s="382"/>
      <c r="R25" s="382"/>
      <c r="S25" s="382"/>
      <c r="T25" s="382"/>
      <c r="U25" s="382"/>
      <c r="V25" s="148"/>
      <c r="W25" s="148"/>
      <c r="X25" s="148"/>
      <c r="Y25" s="148"/>
      <c r="Z25" s="148"/>
      <c r="AA25" s="1"/>
      <c r="AB25" s="1"/>
      <c r="AC25" s="1"/>
      <c r="AD25" s="1"/>
    </row>
    <row r="26" spans="1:30" ht="15.75" customHeight="1" x14ac:dyDescent="0.25">
      <c r="A26" s="746"/>
      <c r="B26" s="746"/>
      <c r="C26" s="746"/>
      <c r="D26" s="382"/>
      <c r="E26" s="382"/>
      <c r="F26" s="382"/>
      <c r="G26" s="382"/>
      <c r="H26" s="382"/>
      <c r="I26" s="382"/>
      <c r="J26" s="382"/>
      <c r="K26" s="382"/>
      <c r="L26" s="382"/>
      <c r="M26" s="382"/>
      <c r="N26" s="382"/>
      <c r="O26" s="382"/>
      <c r="P26" s="382"/>
      <c r="Q26" s="382"/>
      <c r="R26" s="382"/>
      <c r="S26" s="382"/>
      <c r="T26" s="382"/>
      <c r="U26" s="382"/>
      <c r="V26" s="148"/>
      <c r="W26" s="148"/>
      <c r="X26" s="148"/>
      <c r="Y26" s="148"/>
      <c r="Z26" s="148"/>
      <c r="AA26" s="1"/>
      <c r="AB26" s="1"/>
      <c r="AC26" s="1"/>
      <c r="AD26" s="1"/>
    </row>
    <row r="27" spans="1:30" ht="15.75" customHeight="1" x14ac:dyDescent="0.25">
      <c r="A27" s="746"/>
      <c r="B27" s="746"/>
      <c r="C27" s="746"/>
      <c r="D27" s="1"/>
      <c r="E27" s="1"/>
      <c r="F27" s="1"/>
      <c r="G27" s="382"/>
      <c r="H27" s="382"/>
      <c r="I27" s="382"/>
      <c r="J27" s="382"/>
      <c r="K27" s="382"/>
      <c r="L27" s="382"/>
      <c r="M27" s="382"/>
      <c r="N27" s="382"/>
      <c r="O27" s="382"/>
      <c r="P27" s="382"/>
      <c r="Q27" s="382"/>
      <c r="R27" s="382"/>
      <c r="S27" s="382"/>
      <c r="T27" s="382"/>
      <c r="U27" s="382"/>
      <c r="V27" s="148"/>
      <c r="W27" s="148"/>
      <c r="X27" s="148"/>
      <c r="Y27" s="148"/>
      <c r="Z27" s="148"/>
      <c r="AA27" s="1"/>
      <c r="AB27" s="1"/>
      <c r="AC27" s="1"/>
      <c r="AD27" s="1"/>
    </row>
    <row r="28" spans="1:30" ht="15.75" customHeight="1" x14ac:dyDescent="0.25">
      <c r="A28" s="746"/>
      <c r="B28" s="746"/>
      <c r="C28" s="746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148"/>
      <c r="W28" s="148"/>
      <c r="X28" s="148"/>
      <c r="Y28" s="148"/>
      <c r="Z28" s="148"/>
      <c r="AA28" s="1"/>
      <c r="AB28" s="1"/>
      <c r="AC28" s="1"/>
      <c r="AD28" s="1"/>
    </row>
    <row r="29" spans="1:30" ht="15.75" customHeight="1" x14ac:dyDescent="0.25">
      <c r="A29" s="746"/>
      <c r="B29" s="746"/>
      <c r="C29" s="746"/>
      <c r="D29" s="382"/>
      <c r="E29" s="382"/>
      <c r="F29" s="382"/>
      <c r="G29" s="382"/>
      <c r="H29" s="382"/>
      <c r="I29" s="382"/>
      <c r="J29" s="382"/>
      <c r="K29" s="382"/>
      <c r="L29" s="382"/>
      <c r="M29" s="382"/>
      <c r="N29" s="382"/>
      <c r="O29" s="382"/>
      <c r="P29" s="382"/>
      <c r="Q29" s="382"/>
      <c r="R29" s="382"/>
      <c r="S29" s="382"/>
      <c r="T29" s="382"/>
      <c r="U29" s="382"/>
      <c r="V29" s="148"/>
      <c r="W29" s="148"/>
      <c r="X29" s="148"/>
      <c r="Y29" s="148"/>
      <c r="Z29" s="148"/>
      <c r="AA29" s="1"/>
      <c r="AC29" s="1"/>
      <c r="AD29" s="1"/>
    </row>
    <row r="30" spans="1:30" ht="15.75" customHeight="1" x14ac:dyDescent="0.25">
      <c r="A30" s="746"/>
      <c r="B30" s="746"/>
      <c r="C30" s="746"/>
      <c r="D30" s="382"/>
      <c r="E30" s="382"/>
      <c r="F30" s="382"/>
      <c r="G30" s="382"/>
      <c r="H30" s="382"/>
      <c r="I30" s="382"/>
      <c r="J30" s="382"/>
      <c r="K30" s="382"/>
      <c r="L30" s="382"/>
      <c r="M30" s="382"/>
      <c r="N30" s="382"/>
      <c r="O30" s="382"/>
      <c r="P30" s="382"/>
      <c r="Q30" s="382"/>
      <c r="R30" s="382"/>
      <c r="S30" s="382"/>
      <c r="T30" s="382"/>
      <c r="U30" s="382"/>
      <c r="V30" s="148"/>
      <c r="W30" s="148"/>
      <c r="X30" s="148"/>
      <c r="Y30" s="148"/>
      <c r="Z30" s="148"/>
      <c r="AA30" s="1"/>
      <c r="AC30" s="1"/>
      <c r="AD30" s="1"/>
    </row>
    <row r="31" spans="1:30" ht="15.75" customHeight="1" x14ac:dyDescent="0.25">
      <c r="A31" s="746"/>
      <c r="B31" s="746"/>
      <c r="C31" s="746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"/>
      <c r="AC31" s="1"/>
      <c r="AD31" s="1"/>
    </row>
    <row r="32" spans="1:30" ht="15.75" customHeight="1" x14ac:dyDescent="0.25">
      <c r="A32" s="746"/>
      <c r="B32" s="746"/>
      <c r="C32" s="746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"/>
      <c r="AC32" s="1"/>
      <c r="AD32" s="1"/>
    </row>
    <row r="33" spans="1:30" ht="15.75" customHeight="1" x14ac:dyDescent="0.25">
      <c r="A33" s="746"/>
      <c r="B33" s="746"/>
      <c r="C33" s="746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"/>
      <c r="AC33" s="1"/>
      <c r="AD33" s="1"/>
    </row>
    <row r="34" spans="1:30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"/>
      <c r="AC34" s="1"/>
      <c r="AD34" s="1"/>
    </row>
    <row r="35" spans="1:30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"/>
      <c r="AC35" s="1"/>
      <c r="AD35" s="1"/>
    </row>
    <row r="36" spans="1:30" ht="15.75" customHeight="1" x14ac:dyDescent="0.25">
      <c r="A36" s="746"/>
      <c r="B36" s="746"/>
      <c r="C36" s="746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"/>
      <c r="AB36" s="1"/>
      <c r="AC36" s="1"/>
      <c r="AD36" s="1"/>
    </row>
    <row r="37" spans="1:30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"/>
      <c r="AB37" s="1"/>
      <c r="AC37" s="1"/>
      <c r="AD37" s="1"/>
    </row>
    <row r="38" spans="1:30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"/>
      <c r="AB38" s="1"/>
      <c r="AC38" s="1"/>
      <c r="AD38" s="1"/>
    </row>
    <row r="39" spans="1:30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"/>
      <c r="AB39" s="1"/>
      <c r="AC39" s="1"/>
      <c r="AD39" s="1"/>
    </row>
    <row r="40" spans="1:30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"/>
      <c r="AB40" s="1"/>
      <c r="AC40" s="1"/>
      <c r="AD40" s="1"/>
    </row>
    <row r="41" spans="1:30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"/>
      <c r="AB41" s="1"/>
      <c r="AC41" s="1"/>
      <c r="AD41" s="1"/>
    </row>
    <row r="42" spans="1:30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"/>
      <c r="AB42" s="1"/>
      <c r="AC42" s="1"/>
      <c r="AD42" s="1"/>
    </row>
    <row r="43" spans="1:30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"/>
      <c r="AB43" s="1"/>
      <c r="AC43" s="1"/>
      <c r="AD43" s="1"/>
    </row>
    <row r="44" spans="1:30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"/>
      <c r="AB44" s="1"/>
      <c r="AC44" s="1"/>
      <c r="AD44" s="1"/>
    </row>
    <row r="45" spans="1:30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"/>
      <c r="AB45" s="1"/>
      <c r="AC45" s="1"/>
      <c r="AD45" s="1"/>
    </row>
    <row r="46" spans="1:30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"/>
      <c r="AB46" s="1"/>
      <c r="AC46" s="1"/>
      <c r="AD46" s="1"/>
    </row>
    <row r="47" spans="1:30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"/>
      <c r="AB47" s="1"/>
      <c r="AC47" s="1"/>
      <c r="AD47" s="1"/>
    </row>
    <row r="48" spans="1:30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"/>
      <c r="AB48" s="1"/>
      <c r="AC48" s="1"/>
      <c r="AD48" s="1"/>
    </row>
    <row r="49" spans="1:30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"/>
      <c r="AB49" s="1"/>
      <c r="AC49" s="1"/>
      <c r="AD49" s="1"/>
    </row>
    <row r="50" spans="1:30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"/>
      <c r="AB50" s="1"/>
      <c r="AC50" s="1"/>
      <c r="AD50" s="1"/>
    </row>
    <row r="51" spans="1:30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"/>
      <c r="AB51" s="1"/>
      <c r="AC51" s="1"/>
      <c r="AD51" s="1"/>
    </row>
    <row r="52" spans="1:30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"/>
      <c r="AB52" s="1"/>
      <c r="AC52" s="1"/>
      <c r="AD52" s="1"/>
    </row>
    <row r="53" spans="1:30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"/>
      <c r="AB53" s="1"/>
      <c r="AC53" s="1"/>
      <c r="AD53" s="1"/>
    </row>
    <row r="54" spans="1:30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"/>
      <c r="AB54" s="1"/>
      <c r="AC54" s="1"/>
      <c r="AD54" s="1"/>
    </row>
    <row r="55" spans="1:30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"/>
      <c r="AB55" s="1"/>
      <c r="AC55" s="1"/>
      <c r="AD55" s="1"/>
    </row>
    <row r="56" spans="1:30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"/>
      <c r="AB56" s="1"/>
      <c r="AC56" s="1"/>
      <c r="AD56" s="1"/>
    </row>
    <row r="57" spans="1:30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"/>
      <c r="AB57" s="1"/>
      <c r="AC57" s="1"/>
      <c r="AD57" s="1"/>
    </row>
    <row r="58" spans="1:30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"/>
      <c r="AB58" s="1"/>
      <c r="AC58" s="1"/>
      <c r="AD58" s="1"/>
    </row>
    <row r="59" spans="1:30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"/>
      <c r="AB59" s="1"/>
      <c r="AC59" s="1"/>
      <c r="AD59" s="1"/>
    </row>
    <row r="60" spans="1:30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"/>
      <c r="AB60" s="1"/>
      <c r="AC60" s="1"/>
      <c r="AD60" s="1"/>
    </row>
    <row r="61" spans="1:30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"/>
      <c r="AB61" s="1"/>
      <c r="AC61" s="1"/>
      <c r="AD61" s="1"/>
    </row>
    <row r="62" spans="1:30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"/>
      <c r="AB62" s="1"/>
      <c r="AC62" s="1"/>
      <c r="AD62" s="1"/>
    </row>
    <row r="63" spans="1:30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"/>
      <c r="AB63" s="1"/>
      <c r="AC63" s="1"/>
      <c r="AD63" s="1"/>
    </row>
    <row r="64" spans="1:30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"/>
      <c r="AB64" s="1"/>
      <c r="AC64" s="1"/>
      <c r="AD64" s="1"/>
    </row>
    <row r="65" spans="1:30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"/>
      <c r="AB65" s="1"/>
      <c r="AC65" s="1"/>
      <c r="AD65" s="1"/>
    </row>
    <row r="66" spans="1:30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"/>
      <c r="AB66" s="1"/>
      <c r="AC66" s="1"/>
      <c r="AD66" s="1"/>
    </row>
    <row r="67" spans="1:30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"/>
      <c r="AB67" s="1"/>
      <c r="AC67" s="1"/>
      <c r="AD67" s="1"/>
    </row>
    <row r="68" spans="1:30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"/>
      <c r="AB68" s="1"/>
      <c r="AC68" s="1"/>
      <c r="AD68" s="1"/>
    </row>
    <row r="69" spans="1:30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"/>
      <c r="AB69" s="1"/>
      <c r="AC69" s="1"/>
      <c r="AD69" s="1"/>
    </row>
    <row r="70" spans="1:30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"/>
      <c r="AB70" s="1"/>
      <c r="AC70" s="1"/>
      <c r="AD70" s="1"/>
    </row>
    <row r="71" spans="1:30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"/>
      <c r="AB71" s="1"/>
      <c r="AC71" s="1"/>
      <c r="AD71" s="1"/>
    </row>
    <row r="72" spans="1:30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"/>
      <c r="AB72" s="1"/>
      <c r="AC72" s="1"/>
      <c r="AD72" s="1"/>
    </row>
    <row r="73" spans="1:30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"/>
      <c r="AB73" s="1"/>
      <c r="AC73" s="1"/>
      <c r="AD73" s="1"/>
    </row>
    <row r="74" spans="1:30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"/>
      <c r="AB74" s="1"/>
      <c r="AC74" s="1"/>
      <c r="AD74" s="1"/>
    </row>
    <row r="75" spans="1:30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</row>
    <row r="76" spans="1:30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</row>
    <row r="77" spans="1:30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</row>
    <row r="78" spans="1:30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</row>
    <row r="79" spans="1:30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</row>
    <row r="80" spans="1:30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</row>
    <row r="81" spans="1:26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</row>
    <row r="82" spans="1:26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</row>
    <row r="83" spans="1:26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</row>
    <row r="84" spans="1:26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</row>
    <row r="85" spans="1:26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</row>
    <row r="86" spans="1:26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</row>
    <row r="87" spans="1:26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</row>
    <row r="88" spans="1:26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</row>
    <row r="89" spans="1:26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</row>
    <row r="90" spans="1:26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</row>
    <row r="91" spans="1:26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</row>
    <row r="92" spans="1:26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</row>
    <row r="93" spans="1:26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</row>
    <row r="94" spans="1:26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</row>
    <row r="95" spans="1:26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</row>
    <row r="96" spans="1:26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</row>
    <row r="97" spans="1:26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</row>
    <row r="98" spans="1:26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</row>
    <row r="99" spans="1:26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26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</row>
    <row r="101" spans="1:26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</row>
    <row r="102" spans="1:26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</row>
    <row r="103" spans="1:26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</row>
    <row r="104" spans="1:26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</row>
    <row r="105" spans="1:26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</row>
    <row r="106" spans="1:26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</row>
    <row r="107" spans="1:26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</row>
  </sheetData>
  <mergeCells count="2">
    <mergeCell ref="A1:AB8"/>
    <mergeCell ref="A9:C45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D2B7F-1EA1-4FDC-89CE-745AC95287EC}">
  <sheetPr codeName="Planilha39"/>
  <dimension ref="A1:AC1000"/>
  <sheetViews>
    <sheetView showGridLines="0" zoomScale="70" zoomScaleNormal="70" workbookViewId="0">
      <selection sqref="A1:Y8"/>
    </sheetView>
  </sheetViews>
  <sheetFormatPr defaultColWidth="14.42578125" defaultRowHeight="15" customHeight="1" x14ac:dyDescent="0.25"/>
  <cols>
    <col min="1" max="6" width="9.140625" customWidth="1"/>
    <col min="7" max="11" width="10.85546875" customWidth="1"/>
    <col min="12" max="14" width="10.85546875" style="406" customWidth="1"/>
    <col min="15" max="15" width="34" customWidth="1"/>
    <col min="16" max="16" width="10.85546875" style="407" customWidth="1"/>
    <col min="17" max="22" width="10.85546875" customWidth="1"/>
    <col min="23" max="23" width="5" customWidth="1"/>
    <col min="24" max="24" width="3.28515625" customWidth="1"/>
    <col min="25" max="25" width="12.42578125" customWidth="1"/>
  </cols>
  <sheetData>
    <row r="1" spans="1:27" ht="15.75" customHeight="1" x14ac:dyDescent="0.25">
      <c r="A1" s="466" t="s">
        <v>463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1"/>
      <c r="AA1" s="1"/>
    </row>
    <row r="2" spans="1:27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1"/>
      <c r="AA2" s="1"/>
    </row>
    <row r="3" spans="1:27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1"/>
      <c r="AA3" s="1"/>
    </row>
    <row r="4" spans="1:27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1"/>
      <c r="AA4" s="1"/>
    </row>
    <row r="5" spans="1:27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1"/>
      <c r="AA5" s="1"/>
    </row>
    <row r="6" spans="1:27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1"/>
      <c r="AA6" s="1"/>
    </row>
    <row r="7" spans="1:27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1"/>
      <c r="AA7" s="1"/>
    </row>
    <row r="8" spans="1:27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1"/>
      <c r="AA8" s="1"/>
    </row>
    <row r="9" spans="1:27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82"/>
      <c r="K9" s="382"/>
      <c r="L9" s="397"/>
      <c r="M9" s="397"/>
      <c r="N9" s="397"/>
      <c r="O9" s="382"/>
      <c r="P9" s="398"/>
      <c r="Q9" s="382"/>
      <c r="R9" s="382"/>
      <c r="S9" s="148"/>
      <c r="T9" s="148"/>
      <c r="U9" s="148"/>
      <c r="V9" s="148"/>
      <c r="W9" s="148"/>
      <c r="X9" s="1"/>
      <c r="Y9" s="1"/>
      <c r="Z9" s="1"/>
      <c r="AA9" s="1"/>
    </row>
    <row r="10" spans="1:27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4"/>
      <c r="K10" s="384"/>
      <c r="L10" s="386"/>
      <c r="M10" s="386"/>
      <c r="N10" s="386"/>
      <c r="O10" s="383"/>
      <c r="P10" s="399"/>
      <c r="Q10" s="382"/>
      <c r="R10" s="382"/>
      <c r="S10" s="148"/>
      <c r="T10" s="148"/>
      <c r="U10" s="148"/>
      <c r="V10" s="148"/>
      <c r="W10" s="148"/>
      <c r="X10" s="1"/>
      <c r="Y10" s="1"/>
      <c r="Z10" s="1"/>
      <c r="AA10" s="1"/>
    </row>
    <row r="11" spans="1:27" ht="15.75" customHeight="1" x14ac:dyDescent="0.25">
      <c r="A11" s="746"/>
      <c r="B11" s="746"/>
      <c r="C11" s="746"/>
      <c r="D11" s="382"/>
      <c r="E11" s="382"/>
      <c r="F11" s="382"/>
      <c r="G11" s="399"/>
      <c r="H11" s="382"/>
      <c r="I11" s="382"/>
      <c r="J11" s="148"/>
      <c r="K11" s="148"/>
      <c r="L11" s="148"/>
      <c r="M11" s="148"/>
      <c r="N11" s="148"/>
      <c r="O11" s="1"/>
      <c r="P11" s="1"/>
      <c r="Q11" s="1"/>
      <c r="R11" s="1"/>
    </row>
    <row r="12" spans="1:27" ht="15.75" customHeight="1" x14ac:dyDescent="0.25">
      <c r="A12" s="746"/>
      <c r="B12" s="746"/>
      <c r="C12" s="746"/>
      <c r="D12" s="382"/>
      <c r="E12" s="382"/>
      <c r="F12" s="382"/>
      <c r="G12" s="399"/>
      <c r="H12" s="382"/>
      <c r="I12" s="382"/>
      <c r="J12" s="148"/>
      <c r="K12" s="148"/>
      <c r="L12" s="148"/>
      <c r="M12" s="148"/>
      <c r="N12" s="148"/>
      <c r="O12" s="1"/>
      <c r="P12" s="1"/>
      <c r="Q12" s="1"/>
      <c r="R12" s="1"/>
    </row>
    <row r="13" spans="1:27" ht="15.75" customHeight="1" x14ac:dyDescent="0.25">
      <c r="A13" s="746"/>
      <c r="B13" s="746"/>
      <c r="C13" s="746"/>
      <c r="D13" s="382"/>
      <c r="E13" s="382"/>
      <c r="F13" s="382"/>
      <c r="G13" s="382"/>
      <c r="H13" s="382"/>
      <c r="J13" s="749"/>
      <c r="K13" s="749"/>
      <c r="L13" s="749"/>
      <c r="M13" s="749"/>
      <c r="N13" s="749"/>
      <c r="O13" s="749"/>
      <c r="P13" s="749"/>
      <c r="Q13" s="382"/>
      <c r="R13" s="148"/>
      <c r="S13" s="148"/>
      <c r="T13" s="148"/>
      <c r="U13" s="148"/>
      <c r="V13" s="148"/>
      <c r="W13" s="1"/>
      <c r="X13" s="1"/>
      <c r="Y13" s="1"/>
      <c r="Z13" s="1"/>
    </row>
    <row r="14" spans="1:27" ht="15.75" customHeight="1" x14ac:dyDescent="0.4">
      <c r="A14" s="746"/>
      <c r="B14" s="746"/>
      <c r="C14" s="746"/>
      <c r="D14" s="382"/>
      <c r="E14" s="382"/>
      <c r="F14" s="382"/>
      <c r="G14" s="382"/>
      <c r="H14" s="382"/>
      <c r="I14" s="382"/>
      <c r="J14" s="749"/>
      <c r="K14" s="749"/>
      <c r="L14" s="749"/>
      <c r="M14" s="749"/>
      <c r="N14" s="749"/>
      <c r="O14" s="749"/>
      <c r="P14" s="749"/>
      <c r="Q14" s="1"/>
    </row>
    <row r="15" spans="1:27" ht="15.75" customHeight="1" x14ac:dyDescent="0.25">
      <c r="A15" s="746"/>
      <c r="B15" s="746"/>
      <c r="C15" s="746"/>
      <c r="D15" s="382"/>
      <c r="E15" s="382"/>
      <c r="F15" s="382"/>
      <c r="G15" s="382"/>
      <c r="H15" s="382"/>
      <c r="I15" s="382"/>
      <c r="J15" s="388"/>
      <c r="K15" s="401"/>
      <c r="L15" s="401"/>
      <c r="M15" s="401"/>
      <c r="N15" s="388"/>
      <c r="O15" s="402"/>
      <c r="P15" s="390"/>
      <c r="Q15" s="1"/>
    </row>
    <row r="16" spans="1:27" ht="15.75" customHeight="1" x14ac:dyDescent="0.25">
      <c r="A16" s="746"/>
      <c r="B16" s="746"/>
      <c r="C16" s="746"/>
      <c r="D16" s="382"/>
      <c r="E16" s="382"/>
      <c r="F16" s="382"/>
      <c r="G16" s="382"/>
      <c r="H16" s="382"/>
      <c r="I16" s="382"/>
      <c r="J16" s="388"/>
      <c r="K16" s="754" t="s">
        <v>464</v>
      </c>
      <c r="L16" s="754"/>
      <c r="M16" s="754"/>
      <c r="N16" s="391"/>
      <c r="O16" s="443"/>
      <c r="P16" s="390"/>
      <c r="Q16" s="1"/>
    </row>
    <row r="17" spans="1:17" ht="15.75" customHeight="1" x14ac:dyDescent="0.35">
      <c r="A17" s="746"/>
      <c r="B17" s="746"/>
      <c r="C17" s="746"/>
      <c r="D17" s="382"/>
      <c r="E17" s="382"/>
      <c r="F17" s="382"/>
      <c r="G17" s="382"/>
      <c r="H17" s="382"/>
      <c r="I17" s="382"/>
      <c r="J17" s="388"/>
      <c r="K17" s="403"/>
      <c r="L17" s="403"/>
      <c r="M17" s="403"/>
      <c r="N17" s="392"/>
      <c r="O17" s="439"/>
      <c r="P17" s="390"/>
      <c r="Q17" s="1"/>
    </row>
    <row r="18" spans="1:17" ht="15.75" customHeight="1" x14ac:dyDescent="0.25">
      <c r="A18" s="746"/>
      <c r="B18" s="746"/>
      <c r="C18" s="746"/>
      <c r="D18" s="382"/>
      <c r="E18" s="382"/>
      <c r="F18" s="382"/>
      <c r="G18" s="382"/>
      <c r="H18" s="382"/>
      <c r="I18" s="382"/>
      <c r="J18" s="388"/>
      <c r="K18" s="754" t="s">
        <v>465</v>
      </c>
      <c r="L18" s="754"/>
      <c r="M18" s="754"/>
      <c r="N18" s="391"/>
      <c r="O18" s="443"/>
      <c r="P18" s="390"/>
      <c r="Q18" s="1"/>
    </row>
    <row r="19" spans="1:17" ht="15.75" customHeight="1" x14ac:dyDescent="0.25">
      <c r="A19" s="746"/>
      <c r="B19" s="746"/>
      <c r="C19" s="746"/>
      <c r="D19" s="382"/>
      <c r="E19" s="382"/>
      <c r="F19" s="382"/>
      <c r="G19" s="382"/>
      <c r="H19" s="382"/>
      <c r="I19" s="382"/>
      <c r="J19" s="388"/>
      <c r="K19" s="401"/>
      <c r="L19" s="401"/>
      <c r="M19" s="401"/>
      <c r="N19" s="388"/>
      <c r="O19" s="439"/>
      <c r="P19" s="390"/>
      <c r="Q19" s="1"/>
    </row>
    <row r="20" spans="1:17" ht="15.75" customHeight="1" x14ac:dyDescent="0.25">
      <c r="A20" s="746"/>
      <c r="B20" s="746"/>
      <c r="C20" s="746"/>
      <c r="D20" s="382"/>
      <c r="E20" s="382"/>
      <c r="F20" s="382"/>
      <c r="G20" s="382"/>
      <c r="H20" s="382"/>
      <c r="I20" s="382"/>
      <c r="J20" s="388"/>
      <c r="K20" s="754" t="s">
        <v>466</v>
      </c>
      <c r="L20" s="754"/>
      <c r="M20" s="754"/>
      <c r="N20" s="391"/>
      <c r="O20" s="443" t="e">
        <f>VLOOKUP(O18,Valid_Vendas!A1:B12,2,0)</f>
        <v>#N/A</v>
      </c>
      <c r="P20" s="390"/>
      <c r="Q20" s="1"/>
    </row>
    <row r="21" spans="1:17" ht="15.75" customHeight="1" x14ac:dyDescent="0.25">
      <c r="A21" s="746"/>
      <c r="B21" s="746"/>
      <c r="C21" s="746"/>
      <c r="D21" s="382"/>
      <c r="E21" s="382"/>
      <c r="F21" s="382"/>
      <c r="G21" s="382"/>
      <c r="H21" s="382"/>
      <c r="I21" s="382"/>
      <c r="J21" s="388"/>
      <c r="K21" s="401"/>
      <c r="L21" s="401"/>
      <c r="M21" s="401"/>
      <c r="N21" s="388"/>
      <c r="O21" s="439"/>
      <c r="P21" s="390"/>
      <c r="Q21" s="1"/>
    </row>
    <row r="22" spans="1:17" ht="15.75" customHeight="1" x14ac:dyDescent="0.25">
      <c r="A22" s="746"/>
      <c r="B22" s="746"/>
      <c r="C22" s="746"/>
      <c r="D22" s="382"/>
      <c r="E22" s="382"/>
      <c r="F22" s="382"/>
      <c r="G22" s="382"/>
      <c r="H22" s="382"/>
      <c r="I22" s="382"/>
      <c r="J22" s="388"/>
      <c r="K22" s="754" t="s">
        <v>524</v>
      </c>
      <c r="L22" s="754"/>
      <c r="M22" s="754"/>
      <c r="N22" s="391"/>
      <c r="O22" s="443"/>
      <c r="P22" s="390"/>
      <c r="Q22" s="1"/>
    </row>
    <row r="23" spans="1:17" ht="15.75" customHeight="1" x14ac:dyDescent="0.25">
      <c r="A23" s="746"/>
      <c r="B23" s="746"/>
      <c r="C23" s="746"/>
      <c r="D23" s="382"/>
      <c r="E23" s="382"/>
      <c r="F23" s="382"/>
      <c r="G23" s="382"/>
      <c r="H23" s="382"/>
      <c r="I23" s="382"/>
      <c r="J23" s="388"/>
      <c r="K23" s="401"/>
      <c r="L23" s="401"/>
      <c r="M23" s="401"/>
      <c r="N23" s="388"/>
      <c r="O23" s="402"/>
      <c r="P23" s="390"/>
      <c r="Q23" s="1"/>
    </row>
    <row r="24" spans="1:17" ht="15.75" customHeight="1" x14ac:dyDescent="0.25">
      <c r="A24" s="746"/>
      <c r="B24" s="746"/>
      <c r="C24" s="746"/>
      <c r="D24" s="382"/>
      <c r="E24" s="382"/>
      <c r="F24" s="382"/>
      <c r="G24" s="382"/>
      <c r="H24" s="382"/>
      <c r="I24" s="148"/>
      <c r="J24" s="388"/>
      <c r="K24" s="388"/>
      <c r="L24" s="388"/>
      <c r="M24" s="388"/>
      <c r="N24" s="20"/>
      <c r="O24" s="20"/>
      <c r="P24" s="20"/>
      <c r="Q24" s="1"/>
    </row>
    <row r="25" spans="1:17" ht="15.75" customHeight="1" x14ac:dyDescent="0.25">
      <c r="A25" s="746"/>
      <c r="B25" s="746"/>
      <c r="C25" s="746"/>
      <c r="D25" s="382"/>
      <c r="E25" s="382"/>
      <c r="F25" s="382"/>
      <c r="G25" s="382"/>
      <c r="H25" s="382"/>
      <c r="I25" s="148"/>
      <c r="J25" s="388"/>
      <c r="K25" s="388"/>
      <c r="L25" s="388"/>
      <c r="M25" s="388"/>
      <c r="N25" s="20"/>
      <c r="O25" s="20"/>
      <c r="P25" s="20"/>
      <c r="Q25" s="1"/>
    </row>
    <row r="26" spans="1:17" ht="15.75" customHeight="1" x14ac:dyDescent="0.25">
      <c r="A26" s="746"/>
      <c r="B26" s="746"/>
      <c r="C26" s="746"/>
      <c r="D26" s="382"/>
      <c r="E26" s="382"/>
      <c r="F26" s="382"/>
      <c r="G26" s="382"/>
      <c r="H26" s="382"/>
      <c r="I26" s="148"/>
      <c r="J26" s="388"/>
      <c r="K26" s="388"/>
      <c r="L26" s="388"/>
      <c r="M26" s="388"/>
      <c r="N26" s="20"/>
      <c r="O26" s="20"/>
      <c r="P26" s="20"/>
      <c r="Q26" s="1"/>
    </row>
    <row r="27" spans="1:17" ht="15.75" customHeight="1" x14ac:dyDescent="0.25">
      <c r="A27" s="746"/>
      <c r="B27" s="746"/>
      <c r="C27" s="746"/>
      <c r="D27" s="1"/>
      <c r="E27" s="1"/>
      <c r="F27" s="1"/>
      <c r="G27" s="1"/>
      <c r="H27" s="1"/>
      <c r="I27" s="148"/>
      <c r="J27" s="388"/>
      <c r="K27" s="388"/>
      <c r="L27" s="388"/>
      <c r="M27" s="388"/>
      <c r="N27" s="20"/>
      <c r="O27" s="20"/>
      <c r="P27" s="20"/>
      <c r="Q27" s="1"/>
    </row>
    <row r="28" spans="1:17" ht="15.75" customHeight="1" x14ac:dyDescent="0.25">
      <c r="A28" s="746"/>
      <c r="B28" s="746"/>
      <c r="C28" s="746"/>
      <c r="D28" s="382"/>
      <c r="E28" s="382"/>
      <c r="F28" s="382"/>
      <c r="G28" s="382"/>
      <c r="H28" s="382"/>
      <c r="I28" s="148"/>
      <c r="J28" s="388"/>
      <c r="K28" s="388"/>
      <c r="L28" s="388"/>
      <c r="M28" s="388"/>
      <c r="N28" s="20"/>
      <c r="O28" s="20"/>
      <c r="P28" s="20"/>
      <c r="Q28" s="1"/>
    </row>
    <row r="29" spans="1:17" ht="15.75" customHeight="1" x14ac:dyDescent="0.25">
      <c r="A29" s="746"/>
      <c r="B29" s="746"/>
      <c r="C29" s="746"/>
      <c r="D29" s="382"/>
      <c r="E29" s="382"/>
      <c r="F29" s="382"/>
      <c r="G29" s="1"/>
      <c r="H29" s="1"/>
      <c r="L29"/>
      <c r="M29"/>
      <c r="N29"/>
      <c r="P29"/>
    </row>
    <row r="30" spans="1:17" ht="15.75" customHeight="1" x14ac:dyDescent="0.25">
      <c r="A30" s="746"/>
      <c r="B30" s="746"/>
      <c r="C30" s="746"/>
      <c r="D30" s="382"/>
      <c r="E30" s="382"/>
      <c r="F30" s="382"/>
      <c r="L30"/>
      <c r="M30"/>
      <c r="N30"/>
      <c r="P30"/>
    </row>
    <row r="31" spans="1:17" ht="15.75" customHeight="1" x14ac:dyDescent="0.25">
      <c r="A31" s="746"/>
      <c r="B31" s="746"/>
      <c r="C31" s="746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"/>
      <c r="P31" s="1"/>
      <c r="Q31" s="1"/>
    </row>
    <row r="32" spans="1:17" ht="15.75" customHeight="1" x14ac:dyDescent="0.25">
      <c r="A32" s="746"/>
      <c r="B32" s="746"/>
      <c r="C32" s="746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"/>
      <c r="P32" s="1"/>
      <c r="Q32" s="1"/>
    </row>
    <row r="33" spans="1:27" ht="15.75" customHeight="1" x14ac:dyDescent="0.25">
      <c r="A33" s="746"/>
      <c r="B33" s="746"/>
      <c r="C33" s="746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"/>
      <c r="P33" s="1"/>
      <c r="Q33" s="1"/>
    </row>
    <row r="34" spans="1:27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"/>
      <c r="P34" s="1"/>
      <c r="Q34" s="1"/>
    </row>
    <row r="35" spans="1:27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"/>
      <c r="P35" s="1"/>
      <c r="Q35" s="1"/>
    </row>
    <row r="36" spans="1:27" ht="15.75" customHeight="1" x14ac:dyDescent="0.25">
      <c r="A36" s="746"/>
      <c r="B36" s="746"/>
      <c r="C36" s="746"/>
      <c r="D36" s="148"/>
      <c r="E36" s="148"/>
      <c r="F36" s="148"/>
      <c r="G36" s="405"/>
      <c r="H36" s="148"/>
      <c r="I36" s="148"/>
      <c r="J36" s="148"/>
      <c r="K36" s="148"/>
      <c r="L36" s="148"/>
      <c r="M36" s="148"/>
      <c r="N36" s="148"/>
      <c r="O36" s="1"/>
      <c r="P36" s="1"/>
      <c r="Q36" s="1"/>
      <c r="R36" s="1"/>
    </row>
    <row r="37" spans="1:27" ht="15.75" customHeight="1" x14ac:dyDescent="0.25">
      <c r="A37" s="746"/>
      <c r="B37" s="746"/>
      <c r="C37" s="746"/>
      <c r="D37" s="148"/>
      <c r="E37" s="148"/>
      <c r="F37" s="148"/>
      <c r="G37" s="405"/>
      <c r="H37" s="148"/>
      <c r="I37" s="148"/>
      <c r="J37" s="148"/>
      <c r="K37" s="148"/>
      <c r="L37" s="148"/>
      <c r="M37" s="148"/>
      <c r="N37" s="148"/>
      <c r="O37" s="1"/>
      <c r="P37" s="1"/>
      <c r="Q37" s="1"/>
      <c r="R37" s="1"/>
    </row>
    <row r="38" spans="1:27" ht="15.75" customHeight="1" x14ac:dyDescent="0.25">
      <c r="A38" s="746"/>
      <c r="B38" s="746"/>
      <c r="C38" s="746"/>
      <c r="D38" s="148"/>
      <c r="E38" s="148"/>
      <c r="F38" s="148"/>
      <c r="G38" s="405"/>
      <c r="H38" s="148"/>
      <c r="I38" s="148"/>
      <c r="J38" s="148"/>
      <c r="K38" s="148"/>
      <c r="L38" s="148"/>
      <c r="M38" s="148"/>
      <c r="N38" s="148"/>
      <c r="O38" s="1"/>
      <c r="P38" s="1"/>
      <c r="Q38" s="1"/>
      <c r="R38" s="1"/>
    </row>
    <row r="39" spans="1:27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148"/>
      <c r="K39" s="148"/>
      <c r="L39" s="404"/>
      <c r="M39" s="404"/>
      <c r="N39" s="404"/>
      <c r="O39" s="148"/>
      <c r="P39" s="405"/>
      <c r="Q39" s="148"/>
      <c r="R39" s="148"/>
      <c r="S39" s="148"/>
      <c r="T39" s="148"/>
      <c r="U39" s="148"/>
      <c r="V39" s="148"/>
      <c r="W39" s="148"/>
      <c r="X39" s="1"/>
      <c r="Y39" s="1"/>
      <c r="Z39" s="1"/>
      <c r="AA39" s="1"/>
    </row>
    <row r="40" spans="1:27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148"/>
      <c r="K40" s="148"/>
      <c r="L40" s="404"/>
      <c r="M40" s="404"/>
      <c r="N40" s="404"/>
      <c r="O40" s="148"/>
      <c r="P40" s="405"/>
      <c r="Q40" s="148"/>
      <c r="R40" s="148"/>
      <c r="S40" s="148"/>
      <c r="T40" s="148"/>
      <c r="U40" s="148"/>
      <c r="V40" s="148"/>
      <c r="W40" s="148"/>
      <c r="X40" s="1"/>
      <c r="Y40" s="1"/>
      <c r="Z40" s="1"/>
      <c r="AA40" s="1"/>
    </row>
    <row r="41" spans="1:27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148"/>
      <c r="K41" s="148"/>
      <c r="L41" s="404"/>
      <c r="M41" s="404"/>
      <c r="N41" s="404"/>
      <c r="O41" s="148"/>
      <c r="P41" s="405"/>
      <c r="Q41" s="148"/>
      <c r="R41" s="148"/>
      <c r="S41" s="148"/>
      <c r="T41" s="148"/>
      <c r="U41" s="148"/>
      <c r="V41" s="148"/>
      <c r="W41" s="148"/>
      <c r="X41" s="1"/>
      <c r="Y41" s="1"/>
      <c r="Z41" s="1"/>
      <c r="AA41" s="1"/>
    </row>
    <row r="42" spans="1:27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148"/>
      <c r="K42" s="148"/>
      <c r="L42" s="404"/>
      <c r="M42" s="404"/>
      <c r="N42" s="404"/>
      <c r="O42" s="148"/>
      <c r="P42" s="405"/>
      <c r="Q42" s="148"/>
      <c r="R42" s="148"/>
      <c r="S42" s="148"/>
      <c r="T42" s="148"/>
      <c r="U42" s="148"/>
      <c r="V42" s="148"/>
      <c r="W42" s="148"/>
      <c r="X42" s="1"/>
      <c r="Y42" s="1"/>
      <c r="Z42" s="1"/>
      <c r="AA42" s="1"/>
    </row>
    <row r="43" spans="1:27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148"/>
      <c r="K43" s="148"/>
      <c r="L43" s="404"/>
      <c r="M43" s="404"/>
      <c r="N43" s="404"/>
      <c r="O43" s="148"/>
      <c r="P43" s="405"/>
      <c r="Q43" s="148"/>
      <c r="R43" s="148"/>
      <c r="S43" s="148"/>
      <c r="T43" s="148"/>
      <c r="U43" s="148"/>
      <c r="V43" s="148"/>
      <c r="W43" s="148"/>
      <c r="X43" s="1"/>
      <c r="Y43" s="1"/>
      <c r="Z43" s="1"/>
      <c r="AA43" s="1"/>
    </row>
    <row r="44" spans="1:27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148"/>
      <c r="K44" s="148"/>
      <c r="L44" s="404"/>
      <c r="M44" s="404"/>
      <c r="N44" s="404"/>
      <c r="O44" s="148"/>
      <c r="P44" s="405"/>
      <c r="Q44" s="148"/>
      <c r="R44" s="148"/>
      <c r="S44" s="148"/>
      <c r="T44" s="148"/>
      <c r="U44" s="148"/>
      <c r="V44" s="148"/>
      <c r="W44" s="148"/>
      <c r="X44" s="1"/>
      <c r="Y44" s="1"/>
      <c r="Z44" s="1"/>
      <c r="AA44" s="1"/>
    </row>
    <row r="45" spans="1:27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148"/>
      <c r="K45" s="148"/>
      <c r="L45" s="404"/>
      <c r="M45" s="404"/>
      <c r="N45" s="404"/>
      <c r="O45" s="148"/>
      <c r="P45" s="405"/>
      <c r="Q45" s="148"/>
      <c r="R45" s="148"/>
      <c r="S45" s="148"/>
      <c r="T45" s="148"/>
      <c r="U45" s="148"/>
      <c r="V45" s="148"/>
      <c r="W45" s="148"/>
      <c r="X45" s="1"/>
      <c r="Y45" s="1"/>
      <c r="Z45" s="1"/>
      <c r="AA45" s="1"/>
    </row>
    <row r="46" spans="1:27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404"/>
      <c r="M46" s="404"/>
      <c r="N46" s="404"/>
      <c r="O46" s="148"/>
      <c r="P46" s="405"/>
      <c r="Q46" s="148"/>
      <c r="R46" s="148"/>
      <c r="S46" s="148"/>
      <c r="T46" s="148"/>
      <c r="U46" s="148"/>
      <c r="V46" s="148"/>
      <c r="W46" s="148"/>
      <c r="X46" s="1"/>
      <c r="Y46" s="1"/>
      <c r="Z46" s="1"/>
      <c r="AA46" s="1"/>
    </row>
    <row r="47" spans="1:27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404"/>
      <c r="M47" s="404"/>
      <c r="N47" s="404"/>
      <c r="O47" s="148"/>
      <c r="P47" s="405"/>
      <c r="Q47" s="148"/>
      <c r="R47" s="148"/>
      <c r="S47" s="148"/>
      <c r="T47" s="148"/>
      <c r="U47" s="148"/>
      <c r="V47" s="148"/>
      <c r="W47" s="148"/>
      <c r="X47" s="1"/>
      <c r="Y47" s="1"/>
      <c r="Z47" s="1"/>
      <c r="AA47" s="1"/>
    </row>
    <row r="48" spans="1:27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404"/>
      <c r="M48" s="404"/>
      <c r="N48" s="404"/>
      <c r="O48" s="148"/>
      <c r="P48" s="405"/>
      <c r="Q48" s="148"/>
      <c r="R48" s="148"/>
      <c r="S48" s="148"/>
      <c r="T48" s="148"/>
      <c r="U48" s="148"/>
      <c r="V48" s="148"/>
      <c r="W48" s="148"/>
      <c r="X48" s="1"/>
      <c r="Y48" s="1"/>
      <c r="Z48" s="1"/>
      <c r="AA48" s="1"/>
    </row>
    <row r="49" spans="1:27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404"/>
      <c r="M49" s="404"/>
      <c r="N49" s="404"/>
      <c r="O49" s="148"/>
      <c r="P49" s="405"/>
      <c r="Q49" s="148"/>
      <c r="R49" s="148"/>
      <c r="S49" s="148"/>
      <c r="T49" s="148"/>
      <c r="U49" s="148"/>
      <c r="V49" s="148"/>
      <c r="W49" s="148"/>
      <c r="X49" s="1"/>
      <c r="Y49" s="1"/>
      <c r="Z49" s="1"/>
      <c r="AA49" s="1"/>
    </row>
    <row r="50" spans="1:27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404"/>
      <c r="M50" s="404"/>
      <c r="N50" s="404"/>
      <c r="O50" s="148"/>
      <c r="P50" s="405"/>
      <c r="Q50" s="148"/>
      <c r="R50" s="148"/>
      <c r="S50" s="148"/>
      <c r="T50" s="148"/>
      <c r="U50" s="148"/>
      <c r="V50" s="148"/>
      <c r="W50" s="148"/>
      <c r="X50" s="1"/>
      <c r="Y50" s="1"/>
      <c r="Z50" s="1"/>
      <c r="AA50" s="1"/>
    </row>
    <row r="51" spans="1:27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404"/>
      <c r="M51" s="404"/>
      <c r="N51" s="404"/>
      <c r="O51" s="148"/>
      <c r="P51" s="405"/>
      <c r="Q51" s="148"/>
      <c r="R51" s="148"/>
      <c r="S51" s="148"/>
      <c r="T51" s="148"/>
      <c r="U51" s="148"/>
      <c r="V51" s="148"/>
      <c r="W51" s="148"/>
      <c r="X51" s="1"/>
      <c r="Y51" s="1"/>
      <c r="Z51" s="1"/>
      <c r="AA51" s="1"/>
    </row>
    <row r="52" spans="1:27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404"/>
      <c r="M52" s="404"/>
      <c r="N52" s="404"/>
      <c r="O52" s="148"/>
      <c r="P52" s="405"/>
      <c r="Q52" s="148"/>
      <c r="R52" s="148"/>
      <c r="S52" s="148"/>
      <c r="T52" s="148"/>
      <c r="U52" s="148"/>
      <c r="V52" s="148"/>
      <c r="W52" s="148"/>
      <c r="X52" s="1"/>
      <c r="Y52" s="1"/>
      <c r="Z52" s="1"/>
      <c r="AA52" s="1"/>
    </row>
    <row r="53" spans="1:27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404"/>
      <c r="M53" s="404"/>
      <c r="N53" s="404"/>
      <c r="O53" s="148"/>
      <c r="P53" s="405"/>
      <c r="Q53" s="148"/>
      <c r="R53" s="148"/>
      <c r="S53" s="148"/>
      <c r="T53" s="148"/>
      <c r="U53" s="148"/>
      <c r="V53" s="148"/>
      <c r="W53" s="148"/>
      <c r="X53" s="1"/>
      <c r="Y53" s="1"/>
      <c r="Z53" s="1"/>
      <c r="AA53" s="1"/>
    </row>
    <row r="54" spans="1:27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404"/>
      <c r="M54" s="404"/>
      <c r="N54" s="404"/>
      <c r="O54" s="148"/>
      <c r="P54" s="405"/>
      <c r="Q54" s="148"/>
      <c r="R54" s="148"/>
      <c r="S54" s="148"/>
      <c r="T54" s="148"/>
      <c r="U54" s="148"/>
      <c r="V54" s="148"/>
      <c r="W54" s="148"/>
      <c r="X54" s="1"/>
      <c r="Y54" s="1"/>
      <c r="Z54" s="1"/>
      <c r="AA54" s="1"/>
    </row>
    <row r="55" spans="1:27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404"/>
      <c r="M55" s="404"/>
      <c r="N55" s="404"/>
      <c r="O55" s="148"/>
      <c r="P55" s="405"/>
      <c r="Q55" s="148"/>
      <c r="R55" s="148"/>
      <c r="S55" s="148"/>
      <c r="T55" s="148"/>
      <c r="U55" s="148"/>
      <c r="V55" s="148"/>
      <c r="W55" s="148"/>
      <c r="X55" s="1"/>
      <c r="Y55" s="1"/>
      <c r="Z55" s="1"/>
      <c r="AA55" s="1"/>
    </row>
    <row r="56" spans="1:27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404"/>
      <c r="M56" s="404"/>
      <c r="N56" s="404"/>
      <c r="O56" s="148"/>
      <c r="P56" s="405"/>
      <c r="Q56" s="148"/>
      <c r="R56" s="148"/>
      <c r="S56" s="148"/>
      <c r="T56" s="148"/>
      <c r="U56" s="148"/>
      <c r="V56" s="148"/>
      <c r="W56" s="148"/>
      <c r="X56" s="1"/>
      <c r="Y56" s="1"/>
      <c r="Z56" s="1"/>
      <c r="AA56" s="1"/>
    </row>
    <row r="57" spans="1:27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404"/>
      <c r="M57" s="404"/>
      <c r="N57" s="404"/>
      <c r="O57" s="148"/>
      <c r="P57" s="405"/>
      <c r="Q57" s="148"/>
      <c r="R57" s="148"/>
      <c r="S57" s="148"/>
      <c r="T57" s="148"/>
      <c r="U57" s="148"/>
      <c r="V57" s="148"/>
      <c r="W57" s="148"/>
      <c r="X57" s="1"/>
      <c r="Y57" s="1"/>
      <c r="Z57" s="1"/>
      <c r="AA57" s="1"/>
    </row>
    <row r="58" spans="1:27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404"/>
      <c r="M58" s="404"/>
      <c r="N58" s="404"/>
      <c r="O58" s="148"/>
      <c r="P58" s="405"/>
      <c r="Q58" s="148"/>
      <c r="R58" s="148"/>
      <c r="S58" s="148"/>
      <c r="T58" s="148"/>
      <c r="U58" s="148"/>
      <c r="V58" s="148"/>
      <c r="W58" s="148"/>
      <c r="X58" s="1"/>
      <c r="Y58" s="1"/>
      <c r="Z58" s="1"/>
      <c r="AA58" s="1"/>
    </row>
    <row r="59" spans="1:27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404"/>
      <c r="M59" s="404"/>
      <c r="N59" s="404"/>
      <c r="O59" s="148"/>
      <c r="P59" s="405"/>
      <c r="Q59" s="148"/>
      <c r="R59" s="148"/>
      <c r="S59" s="148"/>
      <c r="T59" s="148"/>
      <c r="U59" s="148"/>
      <c r="V59" s="148"/>
      <c r="W59" s="148"/>
      <c r="X59" s="1"/>
      <c r="Y59" s="1"/>
      <c r="Z59" s="1"/>
      <c r="AA59" s="1"/>
    </row>
    <row r="60" spans="1:27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404"/>
      <c r="M60" s="404"/>
      <c r="N60" s="404"/>
      <c r="O60" s="148"/>
      <c r="P60" s="405"/>
      <c r="Q60" s="148"/>
      <c r="R60" s="148"/>
      <c r="S60" s="148"/>
      <c r="T60" s="148"/>
      <c r="U60" s="148"/>
      <c r="V60" s="148"/>
      <c r="W60" s="148"/>
      <c r="X60" s="1"/>
      <c r="Y60" s="1"/>
      <c r="Z60" s="1"/>
      <c r="AA60" s="1"/>
    </row>
    <row r="61" spans="1:27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404"/>
      <c r="M61" s="404"/>
      <c r="N61" s="404"/>
      <c r="O61" s="148"/>
      <c r="P61" s="405"/>
      <c r="Q61" s="148"/>
      <c r="R61" s="148"/>
      <c r="S61" s="148"/>
      <c r="T61" s="148"/>
      <c r="U61" s="148"/>
      <c r="V61" s="148"/>
      <c r="W61" s="148"/>
      <c r="X61" s="1"/>
      <c r="Y61" s="1"/>
      <c r="Z61" s="1"/>
      <c r="AA61" s="1"/>
    </row>
    <row r="62" spans="1:27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404"/>
      <c r="M62" s="404"/>
      <c r="N62" s="404"/>
      <c r="O62" s="148"/>
      <c r="P62" s="405"/>
      <c r="Q62" s="148"/>
      <c r="R62" s="148"/>
      <c r="S62" s="148"/>
      <c r="T62" s="148"/>
      <c r="U62" s="148"/>
      <c r="V62" s="148"/>
      <c r="W62" s="148"/>
      <c r="X62" s="1"/>
      <c r="Y62" s="1"/>
      <c r="Z62" s="1"/>
      <c r="AA62" s="1"/>
    </row>
    <row r="63" spans="1:27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404"/>
      <c r="M63" s="404"/>
      <c r="N63" s="404"/>
      <c r="O63" s="148"/>
      <c r="P63" s="405"/>
      <c r="Q63" s="148"/>
      <c r="R63" s="148"/>
      <c r="S63" s="148"/>
      <c r="T63" s="148"/>
      <c r="U63" s="148"/>
      <c r="V63" s="148"/>
      <c r="W63" s="148"/>
      <c r="X63" s="1"/>
      <c r="Y63" s="1"/>
      <c r="Z63" s="1"/>
      <c r="AA63" s="1"/>
    </row>
    <row r="64" spans="1:27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404"/>
      <c r="M64" s="404"/>
      <c r="N64" s="404"/>
      <c r="O64" s="148"/>
      <c r="P64" s="405"/>
      <c r="Q64" s="148"/>
      <c r="R64" s="148"/>
      <c r="S64" s="148"/>
      <c r="T64" s="148"/>
      <c r="U64" s="148"/>
      <c r="V64" s="148"/>
      <c r="W64" s="148"/>
      <c r="X64" s="1"/>
      <c r="Y64" s="1"/>
      <c r="Z64" s="1"/>
      <c r="AA64" s="1"/>
    </row>
    <row r="65" spans="1:27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404"/>
      <c r="M65" s="404"/>
      <c r="N65" s="404"/>
      <c r="O65" s="148"/>
      <c r="P65" s="405"/>
      <c r="Q65" s="148"/>
      <c r="R65" s="148"/>
      <c r="S65" s="148"/>
      <c r="T65" s="148"/>
      <c r="U65" s="148"/>
      <c r="V65" s="148"/>
      <c r="W65" s="148"/>
      <c r="X65" s="1"/>
      <c r="Y65" s="1"/>
      <c r="Z65" s="1"/>
      <c r="AA65" s="1"/>
    </row>
    <row r="66" spans="1:27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404"/>
      <c r="M66" s="404"/>
      <c r="N66" s="404"/>
      <c r="O66" s="148"/>
      <c r="P66" s="405"/>
      <c r="Q66" s="148"/>
      <c r="R66" s="148"/>
      <c r="S66" s="148"/>
      <c r="T66" s="148"/>
      <c r="U66" s="148"/>
      <c r="V66" s="148"/>
      <c r="W66" s="148"/>
      <c r="X66" s="1"/>
      <c r="Y66" s="1"/>
      <c r="Z66" s="1"/>
      <c r="AA66" s="1"/>
    </row>
    <row r="67" spans="1:27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404"/>
      <c r="M67" s="404"/>
      <c r="N67" s="404"/>
      <c r="O67" s="148"/>
      <c r="P67" s="405"/>
      <c r="Q67" s="148"/>
      <c r="R67" s="148"/>
      <c r="S67" s="148"/>
      <c r="T67" s="148"/>
      <c r="U67" s="148"/>
      <c r="V67" s="148"/>
      <c r="W67" s="148"/>
      <c r="X67" s="1"/>
      <c r="Y67" s="1"/>
      <c r="Z67" s="1"/>
      <c r="AA67" s="1"/>
    </row>
    <row r="68" spans="1:27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404"/>
      <c r="M68" s="404"/>
      <c r="N68" s="404"/>
      <c r="O68" s="148"/>
      <c r="P68" s="405"/>
      <c r="Q68" s="148"/>
      <c r="R68" s="148"/>
      <c r="S68" s="148"/>
      <c r="T68" s="148"/>
      <c r="U68" s="148"/>
      <c r="V68" s="148"/>
      <c r="W68" s="148"/>
      <c r="X68" s="1"/>
      <c r="Y68" s="1"/>
      <c r="Z68" s="1"/>
      <c r="AA68" s="1"/>
    </row>
    <row r="69" spans="1:27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404"/>
      <c r="M69" s="404"/>
      <c r="N69" s="404"/>
      <c r="O69" s="148"/>
      <c r="P69" s="405"/>
      <c r="Q69" s="148"/>
      <c r="R69" s="148"/>
      <c r="S69" s="148"/>
      <c r="T69" s="148"/>
      <c r="U69" s="148"/>
      <c r="V69" s="148"/>
      <c r="W69" s="148"/>
      <c r="X69" s="1"/>
      <c r="Y69" s="1"/>
      <c r="Z69" s="1"/>
      <c r="AA69" s="1"/>
    </row>
    <row r="70" spans="1:27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404"/>
      <c r="M70" s="404"/>
      <c r="N70" s="404"/>
      <c r="O70" s="148"/>
      <c r="P70" s="405"/>
      <c r="Q70" s="148"/>
      <c r="R70" s="148"/>
      <c r="S70" s="148"/>
      <c r="T70" s="148"/>
      <c r="U70" s="148"/>
      <c r="V70" s="148"/>
      <c r="W70" s="148"/>
      <c r="X70" s="1"/>
      <c r="Y70" s="1"/>
      <c r="Z70" s="1"/>
      <c r="AA70" s="1"/>
    </row>
    <row r="71" spans="1:27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404"/>
      <c r="M71" s="404"/>
      <c r="N71" s="404"/>
      <c r="O71" s="148"/>
      <c r="P71" s="405"/>
      <c r="Q71" s="148"/>
      <c r="R71" s="148"/>
      <c r="S71" s="148"/>
      <c r="T71" s="148"/>
      <c r="U71" s="148"/>
      <c r="V71" s="148"/>
      <c r="W71" s="148"/>
      <c r="X71" s="1"/>
      <c r="Y71" s="1"/>
      <c r="Z71" s="1"/>
      <c r="AA71" s="1"/>
    </row>
    <row r="72" spans="1:27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404"/>
      <c r="M72" s="404"/>
      <c r="N72" s="404"/>
      <c r="O72" s="148"/>
      <c r="P72" s="405"/>
      <c r="Q72" s="148"/>
      <c r="R72" s="148"/>
      <c r="S72" s="148"/>
      <c r="T72" s="148"/>
      <c r="U72" s="148"/>
      <c r="V72" s="148"/>
      <c r="W72" s="148"/>
      <c r="X72" s="1"/>
      <c r="Y72" s="1"/>
      <c r="Z72" s="1"/>
      <c r="AA72" s="1"/>
    </row>
    <row r="73" spans="1:27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404"/>
      <c r="M73" s="404"/>
      <c r="N73" s="404"/>
      <c r="O73" s="148"/>
      <c r="P73" s="405"/>
      <c r="Q73" s="148"/>
      <c r="R73" s="148"/>
      <c r="S73" s="148"/>
      <c r="T73" s="148"/>
      <c r="U73" s="148"/>
      <c r="V73" s="148"/>
      <c r="W73" s="148"/>
      <c r="X73" s="1"/>
      <c r="Y73" s="1"/>
      <c r="Z73" s="1"/>
      <c r="AA73" s="1"/>
    </row>
    <row r="74" spans="1:27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404"/>
      <c r="M74" s="404"/>
      <c r="N74" s="404"/>
      <c r="O74" s="148"/>
      <c r="P74" s="405"/>
      <c r="Q74" s="148"/>
      <c r="R74" s="148"/>
      <c r="S74" s="148"/>
      <c r="T74" s="148"/>
      <c r="U74" s="148"/>
      <c r="V74" s="148"/>
      <c r="W74" s="148"/>
      <c r="X74" s="1"/>
      <c r="Y74" s="1"/>
      <c r="Z74" s="1"/>
      <c r="AA74" s="1"/>
    </row>
    <row r="75" spans="1:27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404"/>
      <c r="M75" s="404"/>
      <c r="N75" s="404"/>
      <c r="O75" s="148"/>
      <c r="P75" s="405"/>
      <c r="Q75" s="148"/>
      <c r="R75" s="148"/>
      <c r="S75" s="148"/>
      <c r="T75" s="148"/>
      <c r="U75" s="148"/>
      <c r="V75" s="148"/>
      <c r="W75" s="148"/>
    </row>
    <row r="76" spans="1:27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404"/>
      <c r="M76" s="404"/>
      <c r="N76" s="404"/>
      <c r="O76" s="148"/>
      <c r="P76" s="405"/>
      <c r="Q76" s="148"/>
      <c r="R76" s="148"/>
      <c r="S76" s="148"/>
      <c r="T76" s="148"/>
      <c r="U76" s="148"/>
      <c r="V76" s="148"/>
      <c r="W76" s="148"/>
    </row>
    <row r="77" spans="1:27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404"/>
      <c r="M77" s="404"/>
      <c r="N77" s="404"/>
      <c r="O77" s="148"/>
      <c r="P77" s="405"/>
      <c r="Q77" s="148"/>
      <c r="R77" s="148"/>
      <c r="S77" s="148"/>
      <c r="T77" s="148"/>
      <c r="U77" s="148"/>
      <c r="V77" s="148"/>
      <c r="W77" s="148"/>
    </row>
    <row r="78" spans="1:27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404"/>
      <c r="M78" s="404"/>
      <c r="N78" s="404"/>
      <c r="O78" s="148"/>
      <c r="P78" s="405"/>
      <c r="Q78" s="148"/>
      <c r="R78" s="148"/>
      <c r="S78" s="148"/>
      <c r="T78" s="148"/>
      <c r="U78" s="148"/>
      <c r="V78" s="148"/>
      <c r="W78" s="148"/>
    </row>
    <row r="79" spans="1:27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404"/>
      <c r="M79" s="404"/>
      <c r="N79" s="404"/>
      <c r="O79" s="148"/>
      <c r="P79" s="405"/>
      <c r="Q79" s="148"/>
      <c r="R79" s="148"/>
      <c r="S79" s="148"/>
      <c r="T79" s="148"/>
      <c r="U79" s="148"/>
      <c r="V79" s="148"/>
      <c r="W79" s="148"/>
    </row>
    <row r="80" spans="1:27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404"/>
      <c r="M80" s="404"/>
      <c r="N80" s="404"/>
      <c r="O80" s="148"/>
      <c r="P80" s="405"/>
      <c r="Q80" s="148"/>
      <c r="R80" s="148"/>
      <c r="S80" s="148"/>
      <c r="T80" s="148"/>
      <c r="U80" s="148"/>
      <c r="V80" s="148"/>
      <c r="W80" s="148"/>
    </row>
    <row r="81" spans="1:23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404"/>
      <c r="M81" s="404"/>
      <c r="N81" s="404"/>
      <c r="O81" s="148"/>
      <c r="P81" s="405"/>
      <c r="Q81" s="148"/>
      <c r="R81" s="148"/>
      <c r="S81" s="148"/>
      <c r="T81" s="148"/>
      <c r="U81" s="148"/>
      <c r="V81" s="148"/>
      <c r="W81" s="148"/>
    </row>
    <row r="82" spans="1:23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404"/>
      <c r="M82" s="404"/>
      <c r="N82" s="404"/>
      <c r="O82" s="148"/>
      <c r="P82" s="405"/>
      <c r="Q82" s="148"/>
      <c r="R82" s="148"/>
      <c r="S82" s="148"/>
      <c r="T82" s="148"/>
      <c r="U82" s="148"/>
      <c r="V82" s="148"/>
      <c r="W82" s="148"/>
    </row>
    <row r="83" spans="1:23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404"/>
      <c r="M83" s="404"/>
      <c r="N83" s="404"/>
      <c r="O83" s="148"/>
      <c r="P83" s="405"/>
      <c r="Q83" s="148"/>
      <c r="R83" s="148"/>
      <c r="S83" s="148"/>
      <c r="T83" s="148"/>
      <c r="U83" s="148"/>
      <c r="V83" s="148"/>
      <c r="W83" s="148"/>
    </row>
    <row r="84" spans="1:23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404"/>
      <c r="M84" s="404"/>
      <c r="N84" s="404"/>
      <c r="O84" s="148"/>
      <c r="P84" s="405"/>
      <c r="Q84" s="148"/>
      <c r="R84" s="148"/>
      <c r="S84" s="148"/>
      <c r="T84" s="148"/>
      <c r="U84" s="148"/>
      <c r="V84" s="148"/>
      <c r="W84" s="148"/>
    </row>
    <row r="85" spans="1:23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404"/>
      <c r="M85" s="404"/>
      <c r="N85" s="404"/>
      <c r="O85" s="148"/>
      <c r="P85" s="405"/>
      <c r="Q85" s="148"/>
      <c r="R85" s="148"/>
      <c r="S85" s="148"/>
      <c r="T85" s="148"/>
      <c r="U85" s="148"/>
      <c r="V85" s="148"/>
      <c r="W85" s="148"/>
    </row>
    <row r="86" spans="1:23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404"/>
      <c r="M86" s="404"/>
      <c r="N86" s="404"/>
      <c r="O86" s="148"/>
      <c r="P86" s="405"/>
      <c r="Q86" s="148"/>
      <c r="R86" s="148"/>
      <c r="S86" s="148"/>
      <c r="T86" s="148"/>
      <c r="U86" s="148"/>
      <c r="V86" s="148"/>
      <c r="W86" s="148"/>
    </row>
    <row r="87" spans="1:23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404"/>
      <c r="M87" s="404"/>
      <c r="N87" s="404"/>
      <c r="O87" s="148"/>
      <c r="P87" s="405"/>
      <c r="Q87" s="148"/>
      <c r="R87" s="148"/>
      <c r="S87" s="148"/>
      <c r="T87" s="148"/>
      <c r="U87" s="148"/>
      <c r="V87" s="148"/>
      <c r="W87" s="148"/>
    </row>
    <row r="88" spans="1:23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404"/>
      <c r="M88" s="404"/>
      <c r="N88" s="404"/>
      <c r="O88" s="148"/>
      <c r="P88" s="405"/>
      <c r="Q88" s="148"/>
      <c r="R88" s="148"/>
      <c r="S88" s="148"/>
      <c r="T88" s="148"/>
      <c r="U88" s="148"/>
      <c r="V88" s="148"/>
      <c r="W88" s="148"/>
    </row>
    <row r="89" spans="1:23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404"/>
      <c r="M89" s="404"/>
      <c r="N89" s="404"/>
      <c r="O89" s="148"/>
      <c r="P89" s="405"/>
      <c r="Q89" s="148"/>
      <c r="R89" s="148"/>
      <c r="S89" s="148"/>
      <c r="T89" s="148"/>
      <c r="U89" s="148"/>
      <c r="V89" s="148"/>
      <c r="W89" s="148"/>
    </row>
    <row r="90" spans="1:23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404"/>
      <c r="M90" s="404"/>
      <c r="N90" s="404"/>
      <c r="O90" s="148"/>
      <c r="P90" s="405"/>
      <c r="Q90" s="148"/>
      <c r="R90" s="148"/>
      <c r="S90" s="148"/>
      <c r="T90" s="148"/>
      <c r="U90" s="148"/>
      <c r="V90" s="148"/>
      <c r="W90" s="148"/>
    </row>
    <row r="91" spans="1:23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404"/>
      <c r="M91" s="404"/>
      <c r="N91" s="404"/>
      <c r="O91" s="148"/>
      <c r="P91" s="405"/>
      <c r="Q91" s="148"/>
      <c r="R91" s="148"/>
      <c r="S91" s="148"/>
      <c r="T91" s="148"/>
      <c r="U91" s="148"/>
      <c r="V91" s="148"/>
      <c r="W91" s="148"/>
    </row>
    <row r="92" spans="1:23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404"/>
      <c r="M92" s="404"/>
      <c r="N92" s="404"/>
      <c r="O92" s="148"/>
      <c r="P92" s="405"/>
      <c r="Q92" s="148"/>
      <c r="R92" s="148"/>
      <c r="S92" s="148"/>
      <c r="T92" s="148"/>
      <c r="U92" s="148"/>
      <c r="V92" s="148"/>
      <c r="W92" s="148"/>
    </row>
    <row r="93" spans="1:23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404"/>
      <c r="M93" s="404"/>
      <c r="N93" s="404"/>
      <c r="O93" s="148"/>
      <c r="P93" s="405"/>
      <c r="Q93" s="148"/>
      <c r="R93" s="148"/>
      <c r="S93" s="148"/>
      <c r="T93" s="148"/>
      <c r="U93" s="148"/>
      <c r="V93" s="148"/>
      <c r="W93" s="148"/>
    </row>
    <row r="94" spans="1:23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404"/>
      <c r="M94" s="404"/>
      <c r="N94" s="404"/>
      <c r="O94" s="148"/>
      <c r="P94" s="405"/>
      <c r="Q94" s="148"/>
      <c r="R94" s="148"/>
      <c r="S94" s="148"/>
      <c r="T94" s="148"/>
      <c r="U94" s="148"/>
      <c r="V94" s="148"/>
      <c r="W94" s="148"/>
    </row>
    <row r="95" spans="1:23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404"/>
      <c r="M95" s="404"/>
      <c r="N95" s="404"/>
      <c r="O95" s="148"/>
      <c r="P95" s="405"/>
      <c r="Q95" s="148"/>
      <c r="R95" s="148"/>
      <c r="S95" s="148"/>
      <c r="T95" s="148"/>
      <c r="U95" s="148"/>
      <c r="V95" s="148"/>
      <c r="W95" s="148"/>
    </row>
    <row r="96" spans="1:23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404"/>
      <c r="M96" s="404"/>
      <c r="N96" s="404"/>
      <c r="O96" s="148"/>
      <c r="P96" s="405"/>
      <c r="Q96" s="148"/>
      <c r="R96" s="148"/>
      <c r="S96" s="148"/>
      <c r="T96" s="148"/>
      <c r="U96" s="148"/>
      <c r="V96" s="148"/>
      <c r="W96" s="148"/>
    </row>
    <row r="97" spans="1:29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404"/>
      <c r="M97" s="404"/>
      <c r="N97" s="404"/>
      <c r="O97" s="148"/>
      <c r="P97" s="405"/>
      <c r="Q97" s="148"/>
      <c r="R97" s="148"/>
      <c r="S97" s="148"/>
      <c r="T97" s="148"/>
      <c r="U97" s="148"/>
      <c r="V97" s="148"/>
      <c r="W97" s="148"/>
    </row>
    <row r="98" spans="1:29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404"/>
      <c r="M98" s="404"/>
      <c r="N98" s="404"/>
      <c r="O98" s="148"/>
      <c r="P98" s="405"/>
      <c r="Q98" s="148"/>
      <c r="R98" s="148"/>
      <c r="S98" s="148"/>
      <c r="T98" s="148"/>
      <c r="U98" s="148"/>
      <c r="V98" s="148"/>
      <c r="W98" s="148"/>
    </row>
    <row r="99" spans="1:29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404"/>
      <c r="M99" s="404"/>
      <c r="N99" s="404"/>
      <c r="O99" s="148"/>
      <c r="P99" s="405"/>
      <c r="Q99" s="148"/>
      <c r="R99" s="148"/>
      <c r="S99" s="148"/>
      <c r="T99" s="148"/>
      <c r="U99" s="148"/>
      <c r="V99" s="148"/>
      <c r="W99" s="148"/>
    </row>
    <row r="100" spans="1:29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404"/>
      <c r="M100" s="404"/>
      <c r="N100" s="404"/>
      <c r="O100" s="148"/>
      <c r="P100" s="405"/>
      <c r="Q100" s="148"/>
      <c r="R100" s="148"/>
      <c r="S100" s="148"/>
      <c r="T100" s="148"/>
      <c r="U100" s="148"/>
      <c r="V100" s="148"/>
      <c r="W100" s="148"/>
    </row>
    <row r="101" spans="1:29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404"/>
      <c r="M101" s="404"/>
      <c r="N101" s="404"/>
      <c r="O101" s="148"/>
      <c r="P101" s="405"/>
      <c r="Q101" s="148"/>
      <c r="R101" s="148"/>
      <c r="S101" s="148"/>
      <c r="T101" s="148"/>
      <c r="U101" s="148"/>
      <c r="V101" s="148"/>
      <c r="W101" s="148"/>
    </row>
    <row r="102" spans="1:29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404"/>
      <c r="M102" s="404"/>
      <c r="N102" s="404"/>
      <c r="O102" s="148"/>
      <c r="P102" s="405"/>
      <c r="Q102" s="148"/>
      <c r="R102" s="148"/>
      <c r="S102" s="148"/>
      <c r="T102" s="148"/>
      <c r="U102" s="148"/>
      <c r="V102" s="148"/>
      <c r="W102" s="148"/>
      <c r="AC102" s="451"/>
    </row>
    <row r="103" spans="1:29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404"/>
      <c r="M103" s="404"/>
      <c r="N103" s="404"/>
      <c r="O103" s="148"/>
      <c r="P103" s="405"/>
      <c r="Q103" s="148"/>
      <c r="R103" s="148"/>
      <c r="S103" s="148"/>
      <c r="T103" s="148"/>
      <c r="U103" s="148"/>
      <c r="V103" s="148"/>
      <c r="W103" s="148"/>
    </row>
    <row r="104" spans="1:29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404"/>
      <c r="M104" s="404"/>
      <c r="N104" s="404"/>
      <c r="O104" s="148"/>
      <c r="P104" s="405"/>
      <c r="Q104" s="148"/>
      <c r="R104" s="148"/>
      <c r="S104" s="148"/>
      <c r="T104" s="148"/>
      <c r="U104" s="148"/>
      <c r="V104" s="148"/>
      <c r="W104" s="148"/>
    </row>
    <row r="105" spans="1:29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404"/>
      <c r="M105" s="404"/>
      <c r="N105" s="404"/>
      <c r="O105" s="148"/>
      <c r="P105" s="405"/>
      <c r="Q105" s="148"/>
      <c r="R105" s="148"/>
      <c r="S105" s="148"/>
      <c r="T105" s="148"/>
      <c r="U105" s="148"/>
      <c r="V105" s="148"/>
      <c r="W105" s="148"/>
    </row>
    <row r="106" spans="1:29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404"/>
      <c r="M106" s="404"/>
      <c r="N106" s="404"/>
      <c r="O106" s="148"/>
      <c r="P106" s="405"/>
      <c r="Q106" s="148"/>
      <c r="R106" s="148"/>
      <c r="S106" s="148"/>
      <c r="T106" s="148"/>
      <c r="U106" s="148"/>
      <c r="V106" s="148"/>
      <c r="W106" s="148"/>
    </row>
    <row r="107" spans="1:29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404"/>
      <c r="M107" s="404"/>
      <c r="N107" s="404"/>
      <c r="O107" s="148"/>
      <c r="P107" s="405"/>
      <c r="Q107" s="148"/>
      <c r="R107" s="148"/>
      <c r="S107" s="148"/>
      <c r="T107" s="148"/>
      <c r="U107" s="148"/>
      <c r="V107" s="148"/>
      <c r="W107" s="148"/>
    </row>
    <row r="108" spans="1:29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404"/>
      <c r="M108" s="404"/>
      <c r="N108" s="404"/>
      <c r="O108" s="148"/>
      <c r="P108" s="405"/>
      <c r="Q108" s="148"/>
      <c r="R108" s="148"/>
      <c r="S108" s="148"/>
      <c r="T108" s="148"/>
      <c r="U108" s="148"/>
      <c r="V108" s="148"/>
      <c r="W108" s="148"/>
    </row>
    <row r="109" spans="1:29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404"/>
      <c r="M109" s="404"/>
      <c r="N109" s="404"/>
      <c r="O109" s="148"/>
      <c r="P109" s="405"/>
      <c r="Q109" s="148"/>
      <c r="R109" s="148"/>
      <c r="S109" s="148"/>
      <c r="T109" s="148"/>
      <c r="U109" s="148"/>
      <c r="V109" s="148"/>
      <c r="W109" s="148"/>
    </row>
    <row r="110" spans="1:29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404"/>
      <c r="M110" s="404"/>
      <c r="N110" s="404"/>
      <c r="O110" s="148"/>
      <c r="P110" s="405"/>
      <c r="Q110" s="148"/>
      <c r="R110" s="148"/>
      <c r="S110" s="148"/>
      <c r="T110" s="148"/>
      <c r="U110" s="148"/>
      <c r="V110" s="148"/>
      <c r="W110" s="148"/>
    </row>
    <row r="111" spans="1:29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404"/>
      <c r="M111" s="404"/>
      <c r="N111" s="404"/>
      <c r="O111" s="148"/>
      <c r="P111" s="405"/>
      <c r="Q111" s="148"/>
      <c r="R111" s="148"/>
      <c r="S111" s="148"/>
      <c r="T111" s="148"/>
      <c r="U111" s="148"/>
      <c r="V111" s="148"/>
      <c r="W111" s="148"/>
    </row>
    <row r="112" spans="1:29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404"/>
      <c r="M112" s="404"/>
      <c r="N112" s="404"/>
      <c r="O112" s="148"/>
      <c r="P112" s="405"/>
      <c r="Q112" s="148"/>
      <c r="R112" s="148"/>
      <c r="S112" s="148"/>
      <c r="T112" s="148"/>
      <c r="U112" s="148"/>
      <c r="V112" s="148"/>
      <c r="W112" s="148"/>
    </row>
    <row r="113" spans="1:23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404"/>
      <c r="M113" s="404"/>
      <c r="N113" s="404"/>
      <c r="O113" s="148"/>
      <c r="P113" s="405"/>
      <c r="Q113" s="148"/>
      <c r="R113" s="148"/>
      <c r="S113" s="148"/>
      <c r="T113" s="148"/>
      <c r="U113" s="148"/>
      <c r="V113" s="148"/>
      <c r="W113" s="148"/>
    </row>
    <row r="114" spans="1:23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404"/>
      <c r="M114" s="404"/>
      <c r="N114" s="404"/>
      <c r="O114" s="148"/>
      <c r="P114" s="405"/>
      <c r="Q114" s="148"/>
      <c r="R114" s="148"/>
      <c r="S114" s="148"/>
      <c r="T114" s="148"/>
      <c r="U114" s="148"/>
      <c r="V114" s="148"/>
      <c r="W114" s="148"/>
    </row>
    <row r="115" spans="1:23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404"/>
      <c r="M115" s="404"/>
      <c r="N115" s="404"/>
      <c r="O115" s="148"/>
      <c r="P115" s="405"/>
      <c r="Q115" s="148"/>
      <c r="R115" s="148"/>
      <c r="S115" s="148"/>
      <c r="T115" s="148"/>
      <c r="U115" s="148"/>
      <c r="V115" s="148"/>
      <c r="W115" s="148"/>
    </row>
    <row r="116" spans="1:23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404"/>
      <c r="M116" s="404"/>
      <c r="N116" s="404"/>
      <c r="O116" s="148"/>
      <c r="P116" s="405"/>
      <c r="Q116" s="148"/>
      <c r="R116" s="148"/>
      <c r="S116" s="148"/>
      <c r="T116" s="148"/>
      <c r="U116" s="148"/>
      <c r="V116" s="148"/>
      <c r="W116" s="148"/>
    </row>
    <row r="117" spans="1:23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404"/>
      <c r="M117" s="404"/>
      <c r="N117" s="404"/>
      <c r="O117" s="148"/>
      <c r="P117" s="405"/>
      <c r="Q117" s="148"/>
      <c r="R117" s="148"/>
      <c r="S117" s="148"/>
      <c r="T117" s="148"/>
      <c r="U117" s="148"/>
      <c r="V117" s="148"/>
      <c r="W117" s="148"/>
    </row>
    <row r="118" spans="1:23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404"/>
      <c r="M118" s="404"/>
      <c r="N118" s="404"/>
      <c r="O118" s="148"/>
      <c r="P118" s="405"/>
      <c r="Q118" s="148"/>
      <c r="R118" s="148"/>
      <c r="S118" s="148"/>
      <c r="T118" s="148"/>
      <c r="U118" s="148"/>
      <c r="V118" s="148"/>
      <c r="W118" s="148"/>
    </row>
    <row r="119" spans="1:23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404"/>
      <c r="M119" s="404"/>
      <c r="N119" s="404"/>
      <c r="O119" s="148"/>
      <c r="P119" s="405"/>
      <c r="Q119" s="148"/>
      <c r="R119" s="148"/>
      <c r="S119" s="148"/>
      <c r="T119" s="148"/>
      <c r="U119" s="148"/>
      <c r="V119" s="148"/>
      <c r="W119" s="148"/>
    </row>
    <row r="120" spans="1:23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404"/>
      <c r="M120" s="404"/>
      <c r="N120" s="404"/>
      <c r="O120" s="148"/>
      <c r="P120" s="405"/>
      <c r="Q120" s="148"/>
      <c r="R120" s="148"/>
      <c r="S120" s="148"/>
      <c r="T120" s="148"/>
      <c r="U120" s="148"/>
      <c r="V120" s="148"/>
      <c r="W120" s="148"/>
    </row>
    <row r="121" spans="1:23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404"/>
      <c r="M121" s="404"/>
      <c r="N121" s="404"/>
      <c r="O121" s="148"/>
      <c r="P121" s="405"/>
      <c r="Q121" s="148"/>
      <c r="R121" s="148"/>
      <c r="S121" s="148"/>
      <c r="T121" s="148"/>
      <c r="U121" s="148"/>
      <c r="V121" s="148"/>
      <c r="W121" s="148"/>
    </row>
    <row r="122" spans="1:23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404"/>
      <c r="M122" s="404"/>
      <c r="N122" s="404"/>
      <c r="O122" s="148"/>
      <c r="P122" s="405"/>
      <c r="Q122" s="148"/>
      <c r="R122" s="148"/>
      <c r="S122" s="148"/>
      <c r="T122" s="148"/>
      <c r="U122" s="148"/>
      <c r="V122" s="148"/>
      <c r="W122" s="148"/>
    </row>
    <row r="123" spans="1:23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404"/>
      <c r="M123" s="404"/>
      <c r="N123" s="404"/>
      <c r="O123" s="148"/>
      <c r="P123" s="405"/>
      <c r="Q123" s="148"/>
      <c r="R123" s="148"/>
      <c r="S123" s="148"/>
      <c r="T123" s="148"/>
      <c r="U123" s="148"/>
      <c r="V123" s="148"/>
      <c r="W123" s="148"/>
    </row>
    <row r="124" spans="1:23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404"/>
      <c r="M124" s="404"/>
      <c r="N124" s="404"/>
      <c r="O124" s="148"/>
      <c r="P124" s="405"/>
      <c r="Q124" s="148"/>
      <c r="R124" s="148"/>
      <c r="S124" s="148"/>
      <c r="T124" s="148"/>
      <c r="U124" s="148"/>
      <c r="V124" s="148"/>
      <c r="W124" s="148"/>
    </row>
    <row r="125" spans="1:23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404"/>
      <c r="M125" s="404"/>
      <c r="N125" s="404"/>
      <c r="O125" s="148"/>
      <c r="P125" s="405"/>
      <c r="Q125" s="148"/>
      <c r="R125" s="148"/>
      <c r="S125" s="148"/>
      <c r="T125" s="148"/>
      <c r="U125" s="148"/>
      <c r="V125" s="148"/>
      <c r="W125" s="148"/>
    </row>
    <row r="126" spans="1:23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404"/>
      <c r="M126" s="404"/>
      <c r="N126" s="404"/>
      <c r="O126" s="148"/>
      <c r="P126" s="405"/>
      <c r="Q126" s="148"/>
      <c r="R126" s="148"/>
      <c r="S126" s="148"/>
      <c r="T126" s="148"/>
      <c r="U126" s="148"/>
      <c r="V126" s="148"/>
      <c r="W126" s="148"/>
    </row>
    <row r="127" spans="1:23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404"/>
      <c r="M127" s="404"/>
      <c r="N127" s="404"/>
      <c r="O127" s="148"/>
      <c r="P127" s="405"/>
      <c r="Q127" s="148"/>
      <c r="R127" s="148"/>
      <c r="S127" s="148"/>
      <c r="T127" s="148"/>
      <c r="U127" s="148"/>
      <c r="V127" s="148"/>
      <c r="W127" s="148"/>
    </row>
    <row r="128" spans="1:23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404"/>
      <c r="M128" s="404"/>
      <c r="N128" s="404"/>
      <c r="O128" s="148"/>
      <c r="P128" s="405"/>
      <c r="Q128" s="148"/>
      <c r="R128" s="148"/>
      <c r="S128" s="148"/>
      <c r="T128" s="148"/>
      <c r="U128" s="148"/>
      <c r="V128" s="148"/>
      <c r="W128" s="148"/>
    </row>
    <row r="129" spans="1:23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404"/>
      <c r="M129" s="404"/>
      <c r="N129" s="404"/>
      <c r="O129" s="148"/>
      <c r="P129" s="405"/>
      <c r="Q129" s="148"/>
      <c r="R129" s="148"/>
      <c r="S129" s="148"/>
      <c r="T129" s="148"/>
      <c r="U129" s="148"/>
      <c r="V129" s="148"/>
      <c r="W129" s="148"/>
    </row>
    <row r="130" spans="1:23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404"/>
      <c r="M130" s="404"/>
      <c r="N130" s="404"/>
      <c r="O130" s="148"/>
      <c r="P130" s="405"/>
      <c r="Q130" s="148"/>
      <c r="R130" s="148"/>
      <c r="S130" s="148"/>
      <c r="T130" s="148"/>
      <c r="U130" s="148"/>
      <c r="V130" s="148"/>
      <c r="W130" s="148"/>
    </row>
    <row r="131" spans="1:23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404"/>
      <c r="M131" s="404"/>
      <c r="N131" s="404"/>
      <c r="O131" s="148"/>
      <c r="P131" s="405"/>
      <c r="Q131" s="148"/>
      <c r="R131" s="148"/>
      <c r="S131" s="148"/>
      <c r="T131" s="148"/>
      <c r="U131" s="148"/>
      <c r="V131" s="148"/>
      <c r="W131" s="148"/>
    </row>
    <row r="132" spans="1:23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404"/>
      <c r="M132" s="404"/>
      <c r="N132" s="404"/>
      <c r="O132" s="148"/>
      <c r="P132" s="405"/>
      <c r="Q132" s="148"/>
      <c r="R132" s="148"/>
      <c r="S132" s="148"/>
      <c r="T132" s="148"/>
      <c r="U132" s="148"/>
      <c r="V132" s="148"/>
      <c r="W132" s="148"/>
    </row>
    <row r="133" spans="1:23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404"/>
      <c r="M133" s="404"/>
      <c r="N133" s="404"/>
      <c r="O133" s="148"/>
      <c r="P133" s="405"/>
      <c r="Q133" s="148"/>
      <c r="R133" s="148"/>
      <c r="S133" s="148"/>
      <c r="T133" s="148"/>
      <c r="U133" s="148"/>
      <c r="V133" s="148"/>
      <c r="W133" s="148"/>
    </row>
    <row r="134" spans="1:23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404"/>
      <c r="M134" s="404"/>
      <c r="N134" s="404"/>
      <c r="O134" s="148"/>
      <c r="P134" s="405"/>
      <c r="Q134" s="148"/>
      <c r="R134" s="148"/>
      <c r="S134" s="148"/>
      <c r="T134" s="148"/>
      <c r="U134" s="148"/>
      <c r="V134" s="148"/>
      <c r="W134" s="148"/>
    </row>
    <row r="135" spans="1:23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404"/>
      <c r="M135" s="404"/>
      <c r="N135" s="404"/>
      <c r="O135" s="148"/>
      <c r="P135" s="405"/>
      <c r="Q135" s="148"/>
      <c r="R135" s="148"/>
      <c r="S135" s="148"/>
      <c r="T135" s="148"/>
      <c r="U135" s="148"/>
      <c r="V135" s="148"/>
      <c r="W135" s="148"/>
    </row>
    <row r="136" spans="1:23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404"/>
      <c r="M136" s="404"/>
      <c r="N136" s="404"/>
      <c r="O136" s="148"/>
      <c r="P136" s="405"/>
      <c r="Q136" s="148"/>
      <c r="R136" s="148"/>
      <c r="S136" s="148"/>
      <c r="T136" s="148"/>
      <c r="U136" s="148"/>
      <c r="V136" s="148"/>
      <c r="W136" s="148"/>
    </row>
    <row r="137" spans="1:23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404"/>
      <c r="M137" s="404"/>
      <c r="N137" s="404"/>
      <c r="O137" s="148"/>
      <c r="P137" s="405"/>
      <c r="Q137" s="148"/>
      <c r="R137" s="148"/>
      <c r="S137" s="148"/>
      <c r="T137" s="148"/>
      <c r="U137" s="148"/>
      <c r="V137" s="148"/>
      <c r="W137" s="148"/>
    </row>
    <row r="138" spans="1:23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404"/>
      <c r="M138" s="404"/>
      <c r="N138" s="404"/>
      <c r="O138" s="148"/>
      <c r="P138" s="405"/>
      <c r="Q138" s="148"/>
      <c r="R138" s="148"/>
      <c r="S138" s="148"/>
      <c r="T138" s="148"/>
      <c r="U138" s="148"/>
      <c r="V138" s="148"/>
      <c r="W138" s="148"/>
    </row>
    <row r="139" spans="1:23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404"/>
      <c r="M139" s="404"/>
      <c r="N139" s="404"/>
      <c r="O139" s="148"/>
      <c r="P139" s="405"/>
      <c r="Q139" s="148"/>
      <c r="R139" s="148"/>
      <c r="S139" s="148"/>
      <c r="T139" s="148"/>
      <c r="U139" s="148"/>
      <c r="V139" s="148"/>
      <c r="W139" s="148"/>
    </row>
    <row r="140" spans="1:23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404"/>
      <c r="M140" s="404"/>
      <c r="N140" s="404"/>
      <c r="O140" s="148"/>
      <c r="P140" s="405"/>
      <c r="Q140" s="148"/>
      <c r="R140" s="148"/>
      <c r="S140" s="148"/>
      <c r="T140" s="148"/>
      <c r="U140" s="148"/>
      <c r="V140" s="148"/>
      <c r="W140" s="148"/>
    </row>
    <row r="141" spans="1:23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404"/>
      <c r="M141" s="404"/>
      <c r="N141" s="404"/>
      <c r="O141" s="148"/>
      <c r="P141" s="405"/>
      <c r="Q141" s="148"/>
      <c r="R141" s="148"/>
      <c r="S141" s="148"/>
      <c r="T141" s="148"/>
      <c r="U141" s="148"/>
      <c r="V141" s="148"/>
      <c r="W141" s="148"/>
    </row>
    <row r="142" spans="1:23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404"/>
      <c r="M142" s="404"/>
      <c r="N142" s="404"/>
      <c r="O142" s="148"/>
      <c r="P142" s="405"/>
      <c r="Q142" s="148"/>
      <c r="R142" s="148"/>
      <c r="S142" s="148"/>
      <c r="T142" s="148"/>
      <c r="U142" s="148"/>
      <c r="V142" s="148"/>
      <c r="W142" s="148"/>
    </row>
    <row r="143" spans="1:23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404"/>
      <c r="M143" s="404"/>
      <c r="N143" s="404"/>
      <c r="O143" s="148"/>
      <c r="P143" s="405"/>
      <c r="Q143" s="148"/>
      <c r="R143" s="148"/>
      <c r="S143" s="148"/>
      <c r="T143" s="148"/>
      <c r="U143" s="148"/>
      <c r="V143" s="148"/>
      <c r="W143" s="148"/>
    </row>
    <row r="144" spans="1:23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404"/>
      <c r="M144" s="404"/>
      <c r="N144" s="404"/>
      <c r="O144" s="148"/>
      <c r="P144" s="405"/>
      <c r="Q144" s="148"/>
      <c r="R144" s="148"/>
      <c r="S144" s="148"/>
      <c r="T144" s="148"/>
      <c r="U144" s="148"/>
      <c r="V144" s="148"/>
      <c r="W144" s="148"/>
    </row>
    <row r="145" spans="1:23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404"/>
      <c r="M145" s="404"/>
      <c r="N145" s="404"/>
      <c r="O145" s="148"/>
      <c r="P145" s="405"/>
      <c r="Q145" s="148"/>
      <c r="R145" s="148"/>
      <c r="S145" s="148"/>
      <c r="T145" s="148"/>
      <c r="U145" s="148"/>
      <c r="V145" s="148"/>
      <c r="W145" s="148"/>
    </row>
    <row r="146" spans="1:23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404"/>
      <c r="M146" s="404"/>
      <c r="N146" s="404"/>
      <c r="O146" s="148"/>
      <c r="P146" s="405"/>
      <c r="Q146" s="148"/>
      <c r="R146" s="148"/>
      <c r="S146" s="148"/>
      <c r="T146" s="148"/>
      <c r="U146" s="148"/>
      <c r="V146" s="148"/>
      <c r="W146" s="148"/>
    </row>
    <row r="147" spans="1:23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404"/>
      <c r="M147" s="404"/>
      <c r="N147" s="404"/>
      <c r="O147" s="148"/>
      <c r="P147" s="405"/>
      <c r="Q147" s="148"/>
      <c r="R147" s="148"/>
      <c r="S147" s="148"/>
      <c r="T147" s="148"/>
      <c r="U147" s="148"/>
      <c r="V147" s="148"/>
      <c r="W147" s="148"/>
    </row>
    <row r="148" spans="1:23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404"/>
      <c r="M148" s="404"/>
      <c r="N148" s="404"/>
      <c r="O148" s="148"/>
      <c r="P148" s="405"/>
      <c r="Q148" s="148"/>
      <c r="R148" s="148"/>
      <c r="S148" s="148"/>
      <c r="T148" s="148"/>
      <c r="U148" s="148"/>
      <c r="V148" s="148"/>
      <c r="W148" s="148"/>
    </row>
    <row r="149" spans="1:23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404"/>
      <c r="M149" s="404"/>
      <c r="N149" s="404"/>
      <c r="O149" s="148"/>
      <c r="P149" s="405"/>
      <c r="Q149" s="148"/>
      <c r="R149" s="148"/>
      <c r="S149" s="148"/>
      <c r="T149" s="148"/>
      <c r="U149" s="148"/>
      <c r="V149" s="148"/>
      <c r="W149" s="148"/>
    </row>
    <row r="150" spans="1:23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404"/>
      <c r="M150" s="404"/>
      <c r="N150" s="404"/>
      <c r="O150" s="148"/>
      <c r="P150" s="405"/>
      <c r="Q150" s="148"/>
      <c r="R150" s="148"/>
      <c r="S150" s="148"/>
      <c r="T150" s="148"/>
      <c r="U150" s="148"/>
      <c r="V150" s="148"/>
      <c r="W150" s="148"/>
    </row>
    <row r="151" spans="1:23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404"/>
      <c r="M151" s="404"/>
      <c r="N151" s="404"/>
      <c r="O151" s="148"/>
      <c r="P151" s="405"/>
      <c r="Q151" s="148"/>
      <c r="R151" s="148"/>
      <c r="S151" s="148"/>
      <c r="T151" s="148"/>
      <c r="U151" s="148"/>
      <c r="V151" s="148"/>
      <c r="W151" s="148"/>
    </row>
    <row r="152" spans="1:23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404"/>
      <c r="M152" s="404"/>
      <c r="N152" s="404"/>
      <c r="O152" s="148"/>
      <c r="P152" s="405"/>
      <c r="Q152" s="148"/>
      <c r="R152" s="148"/>
      <c r="S152" s="148"/>
      <c r="T152" s="148"/>
      <c r="U152" s="148"/>
      <c r="V152" s="148"/>
      <c r="W152" s="148"/>
    </row>
    <row r="153" spans="1:23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404"/>
      <c r="M153" s="404"/>
      <c r="N153" s="404"/>
      <c r="O153" s="148"/>
      <c r="P153" s="405"/>
      <c r="Q153" s="148"/>
      <c r="R153" s="148"/>
      <c r="S153" s="148"/>
      <c r="T153" s="148"/>
      <c r="U153" s="148"/>
      <c r="V153" s="148"/>
      <c r="W153" s="148"/>
    </row>
    <row r="154" spans="1:23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404"/>
      <c r="M154" s="404"/>
      <c r="N154" s="404"/>
      <c r="O154" s="148"/>
      <c r="P154" s="405"/>
      <c r="Q154" s="148"/>
      <c r="R154" s="148"/>
      <c r="S154" s="148"/>
      <c r="T154" s="148"/>
      <c r="U154" s="148"/>
      <c r="V154" s="148"/>
      <c r="W154" s="148"/>
    </row>
    <row r="155" spans="1:23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404"/>
      <c r="M155" s="404"/>
      <c r="N155" s="404"/>
      <c r="O155" s="148"/>
      <c r="P155" s="405"/>
      <c r="Q155" s="148"/>
      <c r="R155" s="148"/>
      <c r="S155" s="148"/>
      <c r="T155" s="148"/>
      <c r="U155" s="148"/>
      <c r="V155" s="148"/>
      <c r="W155" s="148"/>
    </row>
    <row r="156" spans="1:23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404"/>
      <c r="M156" s="404"/>
      <c r="N156" s="404"/>
      <c r="O156" s="148"/>
      <c r="P156" s="405"/>
      <c r="Q156" s="148"/>
      <c r="R156" s="148"/>
      <c r="S156" s="148"/>
      <c r="T156" s="148"/>
      <c r="U156" s="148"/>
      <c r="V156" s="148"/>
      <c r="W156" s="148"/>
    </row>
    <row r="157" spans="1:23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404"/>
      <c r="M157" s="404"/>
      <c r="N157" s="404"/>
      <c r="O157" s="148"/>
      <c r="P157" s="405"/>
      <c r="Q157" s="148"/>
      <c r="R157" s="148"/>
      <c r="S157" s="148"/>
      <c r="T157" s="148"/>
      <c r="U157" s="148"/>
      <c r="V157" s="148"/>
      <c r="W157" s="148"/>
    </row>
    <row r="158" spans="1:23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404"/>
      <c r="M158" s="404"/>
      <c r="N158" s="404"/>
      <c r="O158" s="148"/>
      <c r="P158" s="405"/>
      <c r="Q158" s="148"/>
      <c r="R158" s="148"/>
      <c r="S158" s="148"/>
      <c r="T158" s="148"/>
      <c r="U158" s="148"/>
      <c r="V158" s="148"/>
      <c r="W158" s="148"/>
    </row>
    <row r="159" spans="1:23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404"/>
      <c r="M159" s="404"/>
      <c r="N159" s="404"/>
      <c r="O159" s="148"/>
      <c r="P159" s="405"/>
      <c r="Q159" s="148"/>
      <c r="R159" s="148"/>
      <c r="S159" s="148"/>
      <c r="T159" s="148"/>
      <c r="U159" s="148"/>
      <c r="V159" s="148"/>
      <c r="W159" s="148"/>
    </row>
    <row r="160" spans="1:23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404"/>
      <c r="M160" s="404"/>
      <c r="N160" s="404"/>
      <c r="O160" s="148"/>
      <c r="P160" s="405"/>
      <c r="Q160" s="148"/>
      <c r="R160" s="148"/>
      <c r="S160" s="148"/>
      <c r="T160" s="148"/>
      <c r="U160" s="148"/>
      <c r="V160" s="148"/>
      <c r="W160" s="148"/>
    </row>
    <row r="161" spans="1:23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404"/>
      <c r="M161" s="404"/>
      <c r="N161" s="404"/>
      <c r="O161" s="148"/>
      <c r="P161" s="405"/>
      <c r="Q161" s="148"/>
      <c r="R161" s="148"/>
      <c r="S161" s="148"/>
      <c r="T161" s="148"/>
      <c r="U161" s="148"/>
      <c r="V161" s="148"/>
      <c r="W161" s="148"/>
    </row>
    <row r="162" spans="1:23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404"/>
      <c r="M162" s="404"/>
      <c r="N162" s="404"/>
      <c r="O162" s="148"/>
      <c r="P162" s="405"/>
      <c r="Q162" s="148"/>
      <c r="R162" s="148"/>
      <c r="S162" s="148"/>
      <c r="T162" s="148"/>
      <c r="U162" s="148"/>
      <c r="V162" s="148"/>
      <c r="W162" s="148"/>
    </row>
    <row r="163" spans="1:23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404"/>
      <c r="M163" s="404"/>
      <c r="N163" s="404"/>
      <c r="O163" s="148"/>
      <c r="P163" s="405"/>
      <c r="Q163" s="148"/>
      <c r="R163" s="148"/>
      <c r="S163" s="148"/>
      <c r="T163" s="148"/>
      <c r="U163" s="148"/>
      <c r="V163" s="148"/>
      <c r="W163" s="148"/>
    </row>
    <row r="164" spans="1:23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404"/>
      <c r="M164" s="404"/>
      <c r="N164" s="404"/>
      <c r="O164" s="148"/>
      <c r="P164" s="405"/>
      <c r="Q164" s="148"/>
      <c r="R164" s="148"/>
      <c r="S164" s="148"/>
      <c r="T164" s="148"/>
      <c r="U164" s="148"/>
      <c r="V164" s="148"/>
      <c r="W164" s="148"/>
    </row>
    <row r="165" spans="1:23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404"/>
      <c r="M165" s="404"/>
      <c r="N165" s="404"/>
      <c r="O165" s="148"/>
      <c r="P165" s="405"/>
      <c r="Q165" s="148"/>
      <c r="R165" s="148"/>
      <c r="S165" s="148"/>
      <c r="T165" s="148"/>
      <c r="U165" s="148"/>
      <c r="V165" s="148"/>
      <c r="W165" s="148"/>
    </row>
    <row r="166" spans="1:23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404"/>
      <c r="M166" s="404"/>
      <c r="N166" s="404"/>
      <c r="O166" s="148"/>
      <c r="P166" s="405"/>
      <c r="Q166" s="148"/>
      <c r="R166" s="148"/>
      <c r="S166" s="148"/>
      <c r="T166" s="148"/>
      <c r="U166" s="148"/>
      <c r="V166" s="148"/>
      <c r="W166" s="148"/>
    </row>
    <row r="167" spans="1:23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404"/>
      <c r="M167" s="404"/>
      <c r="N167" s="404"/>
      <c r="O167" s="148"/>
      <c r="P167" s="405"/>
      <c r="Q167" s="148"/>
      <c r="R167" s="148"/>
      <c r="S167" s="148"/>
      <c r="T167" s="148"/>
      <c r="U167" s="148"/>
      <c r="V167" s="148"/>
      <c r="W167" s="148"/>
    </row>
    <row r="168" spans="1:23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404"/>
      <c r="M168" s="404"/>
      <c r="N168" s="404"/>
      <c r="O168" s="148"/>
      <c r="P168" s="405"/>
      <c r="Q168" s="148"/>
      <c r="R168" s="148"/>
      <c r="S168" s="148"/>
      <c r="T168" s="148"/>
      <c r="U168" s="148"/>
      <c r="V168" s="148"/>
      <c r="W168" s="148"/>
    </row>
    <row r="169" spans="1:23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404"/>
      <c r="M169" s="404"/>
      <c r="N169" s="404"/>
      <c r="O169" s="148"/>
      <c r="P169" s="405"/>
      <c r="Q169" s="148"/>
      <c r="R169" s="148"/>
      <c r="S169" s="148"/>
      <c r="T169" s="148"/>
      <c r="U169" s="148"/>
      <c r="V169" s="148"/>
      <c r="W169" s="148"/>
    </row>
    <row r="170" spans="1:23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404"/>
      <c r="M170" s="404"/>
      <c r="N170" s="404"/>
      <c r="O170" s="148"/>
      <c r="P170" s="405"/>
      <c r="Q170" s="148"/>
      <c r="R170" s="148"/>
      <c r="S170" s="148"/>
      <c r="T170" s="148"/>
      <c r="U170" s="148"/>
      <c r="V170" s="148"/>
      <c r="W170" s="148"/>
    </row>
    <row r="171" spans="1:23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404"/>
      <c r="M171" s="404"/>
      <c r="N171" s="404"/>
      <c r="O171" s="148"/>
      <c r="P171" s="405"/>
      <c r="Q171" s="148"/>
      <c r="R171" s="148"/>
      <c r="S171" s="148"/>
      <c r="T171" s="148"/>
      <c r="U171" s="148"/>
      <c r="V171" s="148"/>
      <c r="W171" s="148"/>
    </row>
    <row r="172" spans="1:23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404"/>
      <c r="M172" s="404"/>
      <c r="N172" s="404"/>
      <c r="O172" s="148"/>
      <c r="P172" s="405"/>
      <c r="Q172" s="148"/>
      <c r="R172" s="148"/>
      <c r="S172" s="148"/>
      <c r="T172" s="148"/>
      <c r="U172" s="148"/>
      <c r="V172" s="148"/>
      <c r="W172" s="148"/>
    </row>
    <row r="173" spans="1:23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404"/>
      <c r="M173" s="404"/>
      <c r="N173" s="404"/>
      <c r="O173" s="148"/>
      <c r="P173" s="405"/>
      <c r="Q173" s="148"/>
      <c r="R173" s="148"/>
      <c r="S173" s="148"/>
      <c r="T173" s="148"/>
      <c r="U173" s="148"/>
      <c r="V173" s="148"/>
      <c r="W173" s="148"/>
    </row>
    <row r="174" spans="1:23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404"/>
      <c r="M174" s="404"/>
      <c r="N174" s="404"/>
      <c r="O174" s="148"/>
      <c r="P174" s="405"/>
      <c r="Q174" s="148"/>
      <c r="R174" s="148"/>
      <c r="S174" s="148"/>
      <c r="T174" s="148"/>
      <c r="U174" s="148"/>
      <c r="V174" s="148"/>
      <c r="W174" s="148"/>
    </row>
    <row r="175" spans="1:23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404"/>
      <c r="M175" s="404"/>
      <c r="N175" s="404"/>
      <c r="O175" s="148"/>
      <c r="P175" s="405"/>
      <c r="Q175" s="148"/>
      <c r="R175" s="148"/>
      <c r="S175" s="148"/>
      <c r="T175" s="148"/>
      <c r="U175" s="148"/>
      <c r="V175" s="148"/>
      <c r="W175" s="148"/>
    </row>
    <row r="176" spans="1:23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404"/>
      <c r="M176" s="404"/>
      <c r="N176" s="404"/>
      <c r="O176" s="148"/>
      <c r="P176" s="405"/>
      <c r="Q176" s="148"/>
      <c r="R176" s="148"/>
      <c r="S176" s="148"/>
      <c r="T176" s="148"/>
      <c r="U176" s="148"/>
      <c r="V176" s="148"/>
      <c r="W176" s="148"/>
    </row>
    <row r="177" spans="1:23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404"/>
      <c r="M177" s="404"/>
      <c r="N177" s="404"/>
      <c r="O177" s="148"/>
      <c r="P177" s="405"/>
      <c r="Q177" s="148"/>
      <c r="R177" s="148"/>
      <c r="S177" s="148"/>
      <c r="T177" s="148"/>
      <c r="U177" s="148"/>
      <c r="V177" s="148"/>
      <c r="W177" s="148"/>
    </row>
    <row r="178" spans="1:23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404"/>
      <c r="M178" s="404"/>
      <c r="N178" s="404"/>
      <c r="O178" s="148"/>
      <c r="P178" s="405"/>
      <c r="Q178" s="148"/>
      <c r="R178" s="148"/>
      <c r="S178" s="148"/>
      <c r="T178" s="148"/>
      <c r="U178" s="148"/>
      <c r="V178" s="148"/>
      <c r="W178" s="148"/>
    </row>
    <row r="179" spans="1:23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404"/>
      <c r="M179" s="404"/>
      <c r="N179" s="404"/>
      <c r="O179" s="148"/>
      <c r="P179" s="405"/>
      <c r="Q179" s="148"/>
      <c r="R179" s="148"/>
      <c r="S179" s="148"/>
      <c r="T179" s="148"/>
      <c r="U179" s="148"/>
      <c r="V179" s="148"/>
      <c r="W179" s="148"/>
    </row>
    <row r="180" spans="1:23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404"/>
      <c r="M180" s="404"/>
      <c r="N180" s="404"/>
      <c r="O180" s="148"/>
      <c r="P180" s="405"/>
      <c r="Q180" s="148"/>
      <c r="R180" s="148"/>
      <c r="S180" s="148"/>
      <c r="T180" s="148"/>
      <c r="U180" s="148"/>
      <c r="V180" s="148"/>
      <c r="W180" s="148"/>
    </row>
    <row r="181" spans="1:23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404"/>
      <c r="M181" s="404"/>
      <c r="N181" s="404"/>
      <c r="O181" s="148"/>
      <c r="P181" s="405"/>
      <c r="Q181" s="148"/>
      <c r="R181" s="148"/>
      <c r="S181" s="148"/>
      <c r="T181" s="148"/>
      <c r="U181" s="148"/>
      <c r="V181" s="148"/>
      <c r="W181" s="148"/>
    </row>
    <row r="182" spans="1:23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404"/>
      <c r="M182" s="404"/>
      <c r="N182" s="404"/>
      <c r="O182" s="148"/>
      <c r="P182" s="405"/>
      <c r="Q182" s="148"/>
      <c r="R182" s="148"/>
      <c r="S182" s="148"/>
      <c r="T182" s="148"/>
      <c r="U182" s="148"/>
      <c r="V182" s="148"/>
      <c r="W182" s="148"/>
    </row>
    <row r="183" spans="1:23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404"/>
      <c r="M183" s="404"/>
      <c r="N183" s="404"/>
      <c r="O183" s="148"/>
      <c r="P183" s="405"/>
      <c r="Q183" s="148"/>
      <c r="R183" s="148"/>
      <c r="S183" s="148"/>
      <c r="T183" s="148"/>
      <c r="U183" s="148"/>
      <c r="V183" s="148"/>
      <c r="W183" s="148"/>
    </row>
    <row r="184" spans="1:23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404"/>
      <c r="M184" s="404"/>
      <c r="N184" s="404"/>
      <c r="O184" s="148"/>
      <c r="P184" s="405"/>
      <c r="Q184" s="148"/>
      <c r="R184" s="148"/>
      <c r="S184" s="148"/>
      <c r="T184" s="148"/>
      <c r="U184" s="148"/>
      <c r="V184" s="148"/>
      <c r="W184" s="148"/>
    </row>
    <row r="185" spans="1:23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404"/>
      <c r="M185" s="404"/>
      <c r="N185" s="404"/>
      <c r="O185" s="148"/>
      <c r="P185" s="405"/>
      <c r="Q185" s="148"/>
      <c r="R185" s="148"/>
      <c r="S185" s="148"/>
      <c r="T185" s="148"/>
      <c r="U185" s="148"/>
      <c r="V185" s="148"/>
      <c r="W185" s="148"/>
    </row>
    <row r="186" spans="1:23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404"/>
      <c r="M186" s="404"/>
      <c r="N186" s="404"/>
      <c r="O186" s="148"/>
      <c r="P186" s="405"/>
      <c r="Q186" s="148"/>
      <c r="R186" s="148"/>
      <c r="S186" s="148"/>
      <c r="T186" s="148"/>
      <c r="U186" s="148"/>
      <c r="V186" s="148"/>
      <c r="W186" s="148"/>
    </row>
    <row r="187" spans="1:23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404"/>
      <c r="M187" s="404"/>
      <c r="N187" s="404"/>
      <c r="O187" s="148"/>
      <c r="P187" s="405"/>
      <c r="Q187" s="148"/>
      <c r="R187" s="148"/>
      <c r="S187" s="148"/>
      <c r="T187" s="148"/>
      <c r="U187" s="148"/>
      <c r="V187" s="148"/>
      <c r="W187" s="148"/>
    </row>
    <row r="188" spans="1:23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404"/>
      <c r="M188" s="404"/>
      <c r="N188" s="404"/>
      <c r="O188" s="148"/>
      <c r="P188" s="405"/>
      <c r="Q188" s="148"/>
      <c r="R188" s="148"/>
      <c r="S188" s="148"/>
      <c r="T188" s="148"/>
      <c r="U188" s="148"/>
      <c r="V188" s="148"/>
      <c r="W188" s="148"/>
    </row>
    <row r="189" spans="1:23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404"/>
      <c r="M189" s="404"/>
      <c r="N189" s="404"/>
      <c r="O189" s="148"/>
      <c r="P189" s="405"/>
      <c r="Q189" s="148"/>
      <c r="R189" s="148"/>
      <c r="S189" s="148"/>
      <c r="T189" s="148"/>
      <c r="U189" s="148"/>
      <c r="V189" s="148"/>
      <c r="W189" s="148"/>
    </row>
    <row r="190" spans="1:23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404"/>
      <c r="M190" s="404"/>
      <c r="N190" s="404"/>
      <c r="O190" s="148"/>
      <c r="P190" s="405"/>
      <c r="Q190" s="148"/>
      <c r="R190" s="148"/>
      <c r="S190" s="148"/>
      <c r="T190" s="148"/>
      <c r="U190" s="148"/>
      <c r="V190" s="148"/>
      <c r="W190" s="148"/>
    </row>
    <row r="191" spans="1:23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404"/>
      <c r="M191" s="404"/>
      <c r="N191" s="404"/>
      <c r="O191" s="148"/>
      <c r="P191" s="405"/>
      <c r="Q191" s="148"/>
      <c r="R191" s="148"/>
      <c r="S191" s="148"/>
      <c r="T191" s="148"/>
      <c r="U191" s="148"/>
      <c r="V191" s="148"/>
      <c r="W191" s="148"/>
    </row>
    <row r="192" spans="1:23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404"/>
      <c r="M192" s="404"/>
      <c r="N192" s="404"/>
      <c r="O192" s="148"/>
      <c r="P192" s="405"/>
      <c r="Q192" s="148"/>
      <c r="R192" s="148"/>
      <c r="S192" s="148"/>
      <c r="T192" s="148"/>
      <c r="U192" s="148"/>
      <c r="V192" s="148"/>
      <c r="W192" s="148"/>
    </row>
    <row r="193" spans="1:23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404"/>
      <c r="M193" s="404"/>
      <c r="N193" s="404"/>
      <c r="O193" s="148"/>
      <c r="P193" s="405"/>
      <c r="Q193" s="148"/>
      <c r="R193" s="148"/>
      <c r="S193" s="148"/>
      <c r="T193" s="148"/>
      <c r="U193" s="148"/>
      <c r="V193" s="148"/>
      <c r="W193" s="148"/>
    </row>
    <row r="194" spans="1:23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404"/>
      <c r="M194" s="404"/>
      <c r="N194" s="404"/>
      <c r="O194" s="148"/>
      <c r="P194" s="405"/>
      <c r="Q194" s="148"/>
      <c r="R194" s="148"/>
      <c r="S194" s="148"/>
      <c r="T194" s="148"/>
      <c r="U194" s="148"/>
      <c r="V194" s="148"/>
      <c r="W194" s="148"/>
    </row>
    <row r="195" spans="1:23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404"/>
      <c r="M195" s="404"/>
      <c r="N195" s="404"/>
      <c r="O195" s="148"/>
      <c r="P195" s="405"/>
      <c r="Q195" s="148"/>
      <c r="R195" s="148"/>
      <c r="S195" s="148"/>
      <c r="T195" s="148"/>
      <c r="U195" s="148"/>
      <c r="V195" s="148"/>
      <c r="W195" s="148"/>
    </row>
    <row r="196" spans="1:23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404"/>
      <c r="M196" s="404"/>
      <c r="N196" s="404"/>
      <c r="O196" s="148"/>
      <c r="P196" s="405"/>
      <c r="Q196" s="148"/>
      <c r="R196" s="148"/>
      <c r="S196" s="148"/>
      <c r="T196" s="148"/>
      <c r="U196" s="148"/>
      <c r="V196" s="148"/>
      <c r="W196" s="148"/>
    </row>
    <row r="197" spans="1:23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404"/>
      <c r="M197" s="404"/>
      <c r="N197" s="404"/>
      <c r="O197" s="148"/>
      <c r="P197" s="405"/>
      <c r="Q197" s="148"/>
      <c r="R197" s="148"/>
      <c r="S197" s="148"/>
      <c r="T197" s="148"/>
      <c r="U197" s="148"/>
      <c r="V197" s="148"/>
      <c r="W197" s="148"/>
    </row>
    <row r="198" spans="1:23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404"/>
      <c r="M198" s="404"/>
      <c r="N198" s="404"/>
      <c r="O198" s="148"/>
      <c r="P198" s="405"/>
      <c r="Q198" s="148"/>
      <c r="R198" s="148"/>
      <c r="S198" s="148"/>
      <c r="T198" s="148"/>
      <c r="U198" s="148"/>
      <c r="V198" s="148"/>
      <c r="W198" s="148"/>
    </row>
    <row r="199" spans="1:23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404"/>
      <c r="M199" s="404"/>
      <c r="N199" s="404"/>
      <c r="O199" s="148"/>
      <c r="P199" s="405"/>
      <c r="Q199" s="148"/>
      <c r="R199" s="148"/>
      <c r="S199" s="148"/>
      <c r="T199" s="148"/>
      <c r="U199" s="148"/>
      <c r="V199" s="148"/>
      <c r="W199" s="148"/>
    </row>
    <row r="200" spans="1:23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404"/>
      <c r="M200" s="404"/>
      <c r="N200" s="404"/>
      <c r="O200" s="148"/>
      <c r="P200" s="405"/>
      <c r="Q200" s="148"/>
      <c r="R200" s="148"/>
      <c r="S200" s="148"/>
      <c r="T200" s="148"/>
      <c r="U200" s="148"/>
      <c r="V200" s="148"/>
      <c r="W200" s="148"/>
    </row>
    <row r="201" spans="1:23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404"/>
      <c r="M201" s="404"/>
      <c r="N201" s="404"/>
      <c r="O201" s="148"/>
      <c r="P201" s="405"/>
      <c r="Q201" s="148"/>
      <c r="R201" s="148"/>
      <c r="S201" s="148"/>
      <c r="T201" s="148"/>
      <c r="U201" s="148"/>
      <c r="V201" s="148"/>
      <c r="W201" s="148"/>
    </row>
    <row r="202" spans="1:23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404"/>
      <c r="M202" s="404"/>
      <c r="N202" s="404"/>
      <c r="O202" s="148"/>
      <c r="P202" s="405"/>
      <c r="Q202" s="148"/>
      <c r="R202" s="148"/>
      <c r="S202" s="148"/>
      <c r="T202" s="148"/>
      <c r="U202" s="148"/>
      <c r="V202" s="148"/>
      <c r="W202" s="148"/>
    </row>
    <row r="203" spans="1:23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404"/>
      <c r="M203" s="404"/>
      <c r="N203" s="404"/>
      <c r="O203" s="148"/>
      <c r="P203" s="405"/>
      <c r="Q203" s="148"/>
      <c r="R203" s="148"/>
      <c r="S203" s="148"/>
      <c r="T203" s="148"/>
      <c r="U203" s="148"/>
      <c r="V203" s="148"/>
      <c r="W203" s="148"/>
    </row>
    <row r="204" spans="1:23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404"/>
      <c r="M204" s="404"/>
      <c r="N204" s="404"/>
      <c r="O204" s="148"/>
      <c r="P204" s="405"/>
      <c r="Q204" s="148"/>
      <c r="R204" s="148"/>
      <c r="S204" s="148"/>
      <c r="T204" s="148"/>
      <c r="U204" s="148"/>
      <c r="V204" s="148"/>
      <c r="W204" s="148"/>
    </row>
    <row r="205" spans="1:23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404"/>
      <c r="M205" s="404"/>
      <c r="N205" s="404"/>
      <c r="O205" s="148"/>
      <c r="P205" s="405"/>
      <c r="Q205" s="148"/>
      <c r="R205" s="148"/>
      <c r="S205" s="148"/>
      <c r="T205" s="148"/>
      <c r="U205" s="148"/>
      <c r="V205" s="148"/>
      <c r="W205" s="148"/>
    </row>
    <row r="206" spans="1:23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404"/>
      <c r="M206" s="404"/>
      <c r="N206" s="404"/>
      <c r="O206" s="148"/>
      <c r="P206" s="405"/>
      <c r="Q206" s="148"/>
      <c r="R206" s="148"/>
      <c r="S206" s="148"/>
      <c r="T206" s="148"/>
      <c r="U206" s="148"/>
      <c r="V206" s="148"/>
      <c r="W206" s="148"/>
    </row>
    <row r="207" spans="1:23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404"/>
      <c r="M207" s="404"/>
      <c r="N207" s="404"/>
      <c r="O207" s="148"/>
      <c r="P207" s="405"/>
      <c r="Q207" s="148"/>
      <c r="R207" s="148"/>
      <c r="S207" s="148"/>
      <c r="T207" s="148"/>
      <c r="U207" s="148"/>
      <c r="V207" s="148"/>
      <c r="W207" s="148"/>
    </row>
    <row r="208" spans="1:23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404"/>
      <c r="M208" s="404"/>
      <c r="N208" s="404"/>
      <c r="O208" s="148"/>
      <c r="P208" s="405"/>
      <c r="Q208" s="148"/>
      <c r="R208" s="148"/>
      <c r="S208" s="148"/>
      <c r="T208" s="148"/>
      <c r="U208" s="148"/>
      <c r="V208" s="148"/>
      <c r="W208" s="148"/>
    </row>
    <row r="209" spans="1:23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404"/>
      <c r="M209" s="404"/>
      <c r="N209" s="404"/>
      <c r="O209" s="148"/>
      <c r="P209" s="405"/>
      <c r="Q209" s="148"/>
      <c r="R209" s="148"/>
      <c r="S209" s="148"/>
      <c r="T209" s="148"/>
      <c r="U209" s="148"/>
      <c r="V209" s="148"/>
      <c r="W209" s="148"/>
    </row>
    <row r="210" spans="1:23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404"/>
      <c r="M210" s="404"/>
      <c r="N210" s="404"/>
      <c r="O210" s="148"/>
      <c r="P210" s="405"/>
      <c r="Q210" s="148"/>
      <c r="R210" s="148"/>
      <c r="S210" s="148"/>
      <c r="T210" s="148"/>
      <c r="U210" s="148"/>
      <c r="V210" s="148"/>
      <c r="W210" s="148"/>
    </row>
    <row r="211" spans="1:23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404"/>
      <c r="M211" s="404"/>
      <c r="N211" s="404"/>
      <c r="O211" s="148"/>
      <c r="P211" s="405"/>
      <c r="Q211" s="148"/>
      <c r="R211" s="148"/>
      <c r="S211" s="148"/>
      <c r="T211" s="148"/>
      <c r="U211" s="148"/>
      <c r="V211" s="148"/>
      <c r="W211" s="148"/>
    </row>
    <row r="212" spans="1:23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404"/>
      <c r="M212" s="404"/>
      <c r="N212" s="404"/>
      <c r="O212" s="148"/>
      <c r="P212" s="405"/>
      <c r="Q212" s="148"/>
      <c r="R212" s="148"/>
      <c r="S212" s="148"/>
      <c r="T212" s="148"/>
      <c r="U212" s="148"/>
      <c r="V212" s="148"/>
      <c r="W212" s="148"/>
    </row>
    <row r="213" spans="1:23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404"/>
      <c r="M213" s="404"/>
      <c r="N213" s="404"/>
      <c r="O213" s="148"/>
      <c r="P213" s="405"/>
      <c r="Q213" s="148"/>
      <c r="R213" s="148"/>
      <c r="S213" s="148"/>
      <c r="T213" s="148"/>
      <c r="U213" s="148"/>
      <c r="V213" s="148"/>
      <c r="W213" s="148"/>
    </row>
    <row r="214" spans="1:23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404"/>
      <c r="M214" s="404"/>
      <c r="N214" s="404"/>
      <c r="O214" s="148"/>
      <c r="P214" s="405"/>
      <c r="Q214" s="148"/>
      <c r="R214" s="148"/>
      <c r="S214" s="148"/>
      <c r="T214" s="148"/>
      <c r="U214" s="148"/>
      <c r="V214" s="148"/>
      <c r="W214" s="148"/>
    </row>
    <row r="215" spans="1:23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404"/>
      <c r="M215" s="404"/>
      <c r="N215" s="404"/>
      <c r="O215" s="148"/>
      <c r="P215" s="405"/>
      <c r="Q215" s="148"/>
      <c r="R215" s="148"/>
      <c r="S215" s="148"/>
      <c r="T215" s="148"/>
      <c r="U215" s="148"/>
      <c r="V215" s="148"/>
      <c r="W215" s="148"/>
    </row>
    <row r="216" spans="1:23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404"/>
      <c r="M216" s="404"/>
      <c r="N216" s="404"/>
      <c r="O216" s="148"/>
      <c r="P216" s="405"/>
      <c r="Q216" s="148"/>
      <c r="R216" s="148"/>
      <c r="S216" s="148"/>
      <c r="T216" s="148"/>
      <c r="U216" s="148"/>
      <c r="V216" s="148"/>
      <c r="W216" s="148"/>
    </row>
    <row r="217" spans="1:23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404"/>
      <c r="M217" s="404"/>
      <c r="N217" s="404"/>
      <c r="O217" s="148"/>
      <c r="P217" s="405"/>
      <c r="Q217" s="148"/>
      <c r="R217" s="148"/>
      <c r="S217" s="148"/>
      <c r="T217" s="148"/>
      <c r="U217" s="148"/>
      <c r="V217" s="148"/>
      <c r="W217" s="148"/>
    </row>
    <row r="218" spans="1:23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404"/>
      <c r="M218" s="404"/>
      <c r="N218" s="404"/>
      <c r="O218" s="148"/>
      <c r="P218" s="405"/>
      <c r="Q218" s="148"/>
      <c r="R218" s="148"/>
      <c r="S218" s="148"/>
      <c r="T218" s="148"/>
      <c r="U218" s="148"/>
      <c r="V218" s="148"/>
      <c r="W218" s="148"/>
    </row>
    <row r="219" spans="1:23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404"/>
      <c r="M219" s="404"/>
      <c r="N219" s="404"/>
      <c r="O219" s="148"/>
      <c r="P219" s="405"/>
      <c r="Q219" s="148"/>
      <c r="R219" s="148"/>
      <c r="S219" s="148"/>
      <c r="T219" s="148"/>
      <c r="U219" s="148"/>
      <c r="V219" s="148"/>
      <c r="W219" s="148"/>
    </row>
    <row r="220" spans="1:23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404"/>
      <c r="M220" s="404"/>
      <c r="N220" s="404"/>
      <c r="O220" s="148"/>
      <c r="P220" s="405"/>
      <c r="Q220" s="148"/>
      <c r="R220" s="148"/>
      <c r="S220" s="148"/>
      <c r="T220" s="148"/>
      <c r="U220" s="148"/>
      <c r="V220" s="148"/>
      <c r="W220" s="148"/>
    </row>
    <row r="221" spans="1:23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404"/>
      <c r="M221" s="404"/>
      <c r="N221" s="404"/>
      <c r="O221" s="148"/>
      <c r="P221" s="405"/>
      <c r="Q221" s="148"/>
      <c r="R221" s="148"/>
      <c r="S221" s="148"/>
      <c r="T221" s="148"/>
      <c r="U221" s="148"/>
      <c r="V221" s="148"/>
      <c r="W221" s="148"/>
    </row>
    <row r="222" spans="1:23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404"/>
      <c r="M222" s="404"/>
      <c r="N222" s="404"/>
      <c r="O222" s="148"/>
      <c r="P222" s="405"/>
      <c r="Q222" s="148"/>
      <c r="R222" s="148"/>
      <c r="S222" s="148"/>
      <c r="T222" s="148"/>
      <c r="U222" s="148"/>
      <c r="V222" s="148"/>
      <c r="W222" s="148"/>
    </row>
    <row r="223" spans="1:23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404"/>
      <c r="M223" s="404"/>
      <c r="N223" s="404"/>
      <c r="O223" s="148"/>
      <c r="P223" s="405"/>
      <c r="Q223" s="148"/>
      <c r="R223" s="148"/>
      <c r="S223" s="148"/>
      <c r="T223" s="148"/>
      <c r="U223" s="148"/>
      <c r="V223" s="148"/>
      <c r="W223" s="148"/>
    </row>
    <row r="224" spans="1:23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404"/>
      <c r="M224" s="404"/>
      <c r="N224" s="404"/>
      <c r="O224" s="148"/>
      <c r="P224" s="405"/>
      <c r="Q224" s="148"/>
      <c r="R224" s="148"/>
      <c r="S224" s="148"/>
      <c r="T224" s="148"/>
      <c r="U224" s="148"/>
      <c r="V224" s="148"/>
      <c r="W224" s="148"/>
    </row>
    <row r="225" spans="1:23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404"/>
      <c r="M225" s="404"/>
      <c r="N225" s="404"/>
      <c r="O225" s="148"/>
      <c r="P225" s="405"/>
      <c r="Q225" s="148"/>
      <c r="R225" s="148"/>
      <c r="S225" s="148"/>
      <c r="T225" s="148"/>
      <c r="U225" s="148"/>
      <c r="V225" s="148"/>
      <c r="W225" s="148"/>
    </row>
    <row r="226" spans="1:23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404"/>
      <c r="M226" s="404"/>
      <c r="N226" s="404"/>
      <c r="O226" s="148"/>
      <c r="P226" s="405"/>
      <c r="Q226" s="148"/>
      <c r="R226" s="148"/>
      <c r="S226" s="148"/>
      <c r="T226" s="148"/>
      <c r="U226" s="148"/>
      <c r="V226" s="148"/>
      <c r="W226" s="148"/>
    </row>
    <row r="227" spans="1:23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404"/>
      <c r="M227" s="404"/>
      <c r="N227" s="404"/>
      <c r="O227" s="148"/>
      <c r="P227" s="405"/>
      <c r="Q227" s="148"/>
      <c r="R227" s="148"/>
      <c r="S227" s="148"/>
      <c r="T227" s="148"/>
      <c r="U227" s="148"/>
      <c r="V227" s="148"/>
      <c r="W227" s="148"/>
    </row>
    <row r="228" spans="1:23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404"/>
      <c r="M228" s="404"/>
      <c r="N228" s="404"/>
      <c r="O228" s="148"/>
      <c r="P228" s="405"/>
      <c r="Q228" s="148"/>
      <c r="R228" s="148"/>
      <c r="S228" s="148"/>
      <c r="T228" s="148"/>
      <c r="U228" s="148"/>
      <c r="V228" s="148"/>
      <c r="W228" s="148"/>
    </row>
    <row r="229" spans="1:23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404"/>
      <c r="M229" s="404"/>
      <c r="N229" s="404"/>
      <c r="O229" s="148"/>
      <c r="P229" s="405"/>
      <c r="Q229" s="148"/>
      <c r="R229" s="148"/>
      <c r="S229" s="148"/>
      <c r="T229" s="148"/>
      <c r="U229" s="148"/>
      <c r="V229" s="148"/>
      <c r="W229" s="148"/>
    </row>
    <row r="230" spans="1:23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404"/>
      <c r="M230" s="404"/>
      <c r="N230" s="404"/>
      <c r="O230" s="148"/>
      <c r="P230" s="405"/>
      <c r="Q230" s="148"/>
      <c r="R230" s="148"/>
      <c r="S230" s="148"/>
      <c r="T230" s="148"/>
      <c r="U230" s="148"/>
      <c r="V230" s="148"/>
      <c r="W230" s="148"/>
    </row>
    <row r="231" spans="1:23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404"/>
      <c r="M231" s="404"/>
      <c r="N231" s="404"/>
      <c r="O231" s="148"/>
      <c r="P231" s="405"/>
      <c r="Q231" s="148"/>
      <c r="R231" s="148"/>
      <c r="S231" s="148"/>
      <c r="T231" s="148"/>
      <c r="U231" s="148"/>
      <c r="V231" s="148"/>
      <c r="W231" s="148"/>
    </row>
    <row r="232" spans="1:23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404"/>
      <c r="M232" s="404"/>
      <c r="N232" s="404"/>
      <c r="O232" s="148"/>
      <c r="P232" s="405"/>
      <c r="Q232" s="148"/>
      <c r="R232" s="148"/>
      <c r="S232" s="148"/>
      <c r="T232" s="148"/>
      <c r="U232" s="148"/>
      <c r="V232" s="148"/>
      <c r="W232" s="148"/>
    </row>
    <row r="233" spans="1:23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404"/>
      <c r="M233" s="404"/>
      <c r="N233" s="404"/>
      <c r="O233" s="148"/>
      <c r="P233" s="405"/>
      <c r="Q233" s="148"/>
      <c r="R233" s="148"/>
      <c r="S233" s="148"/>
      <c r="T233" s="148"/>
      <c r="U233" s="148"/>
      <c r="V233" s="148"/>
      <c r="W233" s="148"/>
    </row>
    <row r="234" spans="1:23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404"/>
      <c r="M234" s="404"/>
      <c r="N234" s="404"/>
      <c r="O234" s="148"/>
      <c r="P234" s="405"/>
      <c r="Q234" s="148"/>
      <c r="R234" s="148"/>
      <c r="S234" s="148"/>
      <c r="T234" s="148"/>
      <c r="U234" s="148"/>
      <c r="V234" s="148"/>
      <c r="W234" s="148"/>
    </row>
    <row r="235" spans="1:23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404"/>
      <c r="M235" s="404"/>
      <c r="N235" s="404"/>
      <c r="O235" s="148"/>
      <c r="P235" s="405"/>
      <c r="Q235" s="148"/>
      <c r="R235" s="148"/>
      <c r="S235" s="148"/>
      <c r="T235" s="148"/>
      <c r="U235" s="148"/>
      <c r="V235" s="148"/>
      <c r="W235" s="148"/>
    </row>
    <row r="236" spans="1:23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404"/>
      <c r="M236" s="404"/>
      <c r="N236" s="404"/>
      <c r="O236" s="148"/>
      <c r="P236" s="405"/>
      <c r="Q236" s="148"/>
      <c r="R236" s="148"/>
      <c r="S236" s="148"/>
      <c r="T236" s="148"/>
      <c r="U236" s="148"/>
      <c r="V236" s="148"/>
      <c r="W236" s="148"/>
    </row>
    <row r="237" spans="1:23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404"/>
      <c r="M237" s="404"/>
      <c r="N237" s="404"/>
      <c r="O237" s="148"/>
      <c r="P237" s="405"/>
      <c r="Q237" s="148"/>
      <c r="R237" s="148"/>
      <c r="S237" s="148"/>
      <c r="T237" s="148"/>
      <c r="U237" s="148"/>
      <c r="V237" s="148"/>
      <c r="W237" s="148"/>
    </row>
    <row r="238" spans="1:23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404"/>
      <c r="M238" s="404"/>
      <c r="N238" s="404"/>
      <c r="O238" s="148"/>
      <c r="P238" s="405"/>
      <c r="Q238" s="148"/>
      <c r="R238" s="148"/>
      <c r="S238" s="148"/>
      <c r="T238" s="148"/>
      <c r="U238" s="148"/>
      <c r="V238" s="148"/>
      <c r="W238" s="148"/>
    </row>
    <row r="239" spans="1:23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404"/>
      <c r="M239" s="404"/>
      <c r="N239" s="404"/>
      <c r="O239" s="148"/>
      <c r="P239" s="405"/>
      <c r="Q239" s="148"/>
      <c r="R239" s="148"/>
      <c r="S239" s="148"/>
      <c r="T239" s="148"/>
      <c r="U239" s="148"/>
      <c r="V239" s="148"/>
      <c r="W239" s="148"/>
    </row>
    <row r="240" spans="1:23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404"/>
      <c r="M240" s="404"/>
      <c r="N240" s="404"/>
      <c r="O240" s="148"/>
      <c r="P240" s="405"/>
      <c r="Q240" s="148"/>
      <c r="R240" s="148"/>
      <c r="S240" s="148"/>
      <c r="T240" s="148"/>
      <c r="U240" s="148"/>
      <c r="V240" s="148"/>
      <c r="W240" s="148"/>
    </row>
    <row r="241" spans="1:23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404"/>
      <c r="M241" s="404"/>
      <c r="N241" s="404"/>
      <c r="O241" s="148"/>
      <c r="P241" s="405"/>
      <c r="Q241" s="148"/>
      <c r="R241" s="148"/>
      <c r="S241" s="148"/>
      <c r="T241" s="148"/>
      <c r="U241" s="148"/>
      <c r="V241" s="148"/>
      <c r="W241" s="148"/>
    </row>
    <row r="242" spans="1:23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404"/>
      <c r="M242" s="404"/>
      <c r="N242" s="404"/>
      <c r="O242" s="148"/>
      <c r="P242" s="405"/>
      <c r="Q242" s="148"/>
      <c r="R242" s="148"/>
      <c r="S242" s="148"/>
      <c r="T242" s="148"/>
      <c r="U242" s="148"/>
      <c r="V242" s="148"/>
      <c r="W242" s="148"/>
    </row>
    <row r="243" spans="1:23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404"/>
      <c r="M243" s="404"/>
      <c r="N243" s="404"/>
      <c r="O243" s="148"/>
      <c r="P243" s="405"/>
      <c r="Q243" s="148"/>
      <c r="R243" s="148"/>
      <c r="S243" s="148"/>
      <c r="T243" s="148"/>
      <c r="U243" s="148"/>
      <c r="V243" s="148"/>
      <c r="W243" s="148"/>
    </row>
    <row r="244" spans="1:23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404"/>
      <c r="M244" s="404"/>
      <c r="N244" s="404"/>
      <c r="O244" s="148"/>
      <c r="P244" s="405"/>
      <c r="Q244" s="148"/>
      <c r="R244" s="148"/>
      <c r="S244" s="148"/>
      <c r="T244" s="148"/>
      <c r="U244" s="148"/>
      <c r="V244" s="148"/>
      <c r="W244" s="148"/>
    </row>
    <row r="245" spans="1:23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404"/>
      <c r="M245" s="404"/>
      <c r="N245" s="404"/>
      <c r="O245" s="148"/>
      <c r="P245" s="405"/>
      <c r="Q245" s="148"/>
      <c r="R245" s="148"/>
      <c r="S245" s="148"/>
      <c r="T245" s="148"/>
      <c r="U245" s="148"/>
      <c r="V245" s="148"/>
      <c r="W245" s="148"/>
    </row>
    <row r="246" spans="1:23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404"/>
      <c r="M246" s="404"/>
      <c r="N246" s="404"/>
      <c r="O246" s="148"/>
      <c r="P246" s="405"/>
      <c r="Q246" s="148"/>
      <c r="R246" s="148"/>
      <c r="S246" s="148"/>
      <c r="T246" s="148"/>
      <c r="U246" s="148"/>
      <c r="V246" s="148"/>
      <c r="W246" s="148"/>
    </row>
    <row r="247" spans="1:23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404"/>
      <c r="M247" s="404"/>
      <c r="N247" s="404"/>
      <c r="O247" s="148"/>
      <c r="P247" s="405"/>
      <c r="Q247" s="148"/>
      <c r="R247" s="148"/>
      <c r="S247" s="148"/>
      <c r="T247" s="148"/>
      <c r="U247" s="148"/>
      <c r="V247" s="148"/>
      <c r="W247" s="148"/>
    </row>
    <row r="248" spans="1:23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404"/>
      <c r="M248" s="404"/>
      <c r="N248" s="404"/>
      <c r="O248" s="148"/>
      <c r="P248" s="405"/>
      <c r="Q248" s="148"/>
      <c r="R248" s="148"/>
      <c r="S248" s="148"/>
      <c r="T248" s="148"/>
      <c r="U248" s="148"/>
      <c r="V248" s="148"/>
      <c r="W248" s="148"/>
    </row>
    <row r="249" spans="1:23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404"/>
      <c r="M249" s="404"/>
      <c r="N249" s="404"/>
      <c r="O249" s="148"/>
      <c r="P249" s="405"/>
      <c r="Q249" s="148"/>
      <c r="R249" s="148"/>
      <c r="S249" s="148"/>
      <c r="T249" s="148"/>
      <c r="U249" s="148"/>
      <c r="V249" s="148"/>
      <c r="W249" s="148"/>
    </row>
    <row r="250" spans="1:23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404"/>
      <c r="M250" s="404"/>
      <c r="N250" s="404"/>
      <c r="O250" s="148"/>
      <c r="P250" s="405"/>
      <c r="Q250" s="148"/>
      <c r="R250" s="148"/>
      <c r="S250" s="148"/>
      <c r="T250" s="148"/>
      <c r="U250" s="148"/>
      <c r="V250" s="148"/>
      <c r="W250" s="148"/>
    </row>
    <row r="251" spans="1:23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404"/>
      <c r="M251" s="404"/>
      <c r="N251" s="404"/>
      <c r="O251" s="148"/>
      <c r="P251" s="405"/>
      <c r="Q251" s="148"/>
      <c r="R251" s="148"/>
      <c r="S251" s="148"/>
      <c r="T251" s="148"/>
      <c r="U251" s="148"/>
      <c r="V251" s="148"/>
      <c r="W251" s="148"/>
    </row>
    <row r="252" spans="1:23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404"/>
      <c r="M252" s="404"/>
      <c r="N252" s="404"/>
      <c r="O252" s="148"/>
      <c r="P252" s="405"/>
      <c r="Q252" s="148"/>
      <c r="R252" s="148"/>
      <c r="S252" s="148"/>
      <c r="T252" s="148"/>
      <c r="U252" s="148"/>
      <c r="V252" s="148"/>
      <c r="W252" s="148"/>
    </row>
    <row r="253" spans="1:23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404"/>
      <c r="M253" s="404"/>
      <c r="N253" s="404"/>
      <c r="O253" s="148"/>
      <c r="P253" s="405"/>
      <c r="Q253" s="148"/>
      <c r="R253" s="148"/>
      <c r="S253" s="148"/>
      <c r="T253" s="148"/>
      <c r="U253" s="148"/>
      <c r="V253" s="148"/>
      <c r="W253" s="148"/>
    </row>
    <row r="254" spans="1:23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404"/>
      <c r="M254" s="404"/>
      <c r="N254" s="404"/>
      <c r="O254" s="148"/>
      <c r="P254" s="405"/>
      <c r="Q254" s="148"/>
      <c r="R254" s="148"/>
      <c r="S254" s="148"/>
      <c r="T254" s="148"/>
      <c r="U254" s="148"/>
      <c r="V254" s="148"/>
      <c r="W254" s="148"/>
    </row>
    <row r="255" spans="1:23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404"/>
      <c r="M255" s="404"/>
      <c r="N255" s="404"/>
      <c r="O255" s="148"/>
      <c r="P255" s="405"/>
      <c r="Q255" s="148"/>
      <c r="R255" s="148"/>
      <c r="S255" s="148"/>
      <c r="T255" s="148"/>
      <c r="U255" s="148"/>
      <c r="V255" s="148"/>
      <c r="W255" s="148"/>
    </row>
    <row r="256" spans="1:23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404"/>
      <c r="M256" s="404"/>
      <c r="N256" s="404"/>
      <c r="O256" s="148"/>
      <c r="P256" s="405"/>
      <c r="Q256" s="148"/>
      <c r="R256" s="148"/>
      <c r="S256" s="148"/>
      <c r="T256" s="148"/>
      <c r="U256" s="148"/>
      <c r="V256" s="148"/>
      <c r="W256" s="148"/>
    </row>
    <row r="257" spans="1:23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404"/>
      <c r="M257" s="404"/>
      <c r="N257" s="404"/>
      <c r="O257" s="148"/>
      <c r="P257" s="405"/>
      <c r="Q257" s="148"/>
      <c r="R257" s="148"/>
      <c r="S257" s="148"/>
      <c r="T257" s="148"/>
      <c r="U257" s="148"/>
      <c r="V257" s="148"/>
      <c r="W257" s="148"/>
    </row>
    <row r="258" spans="1:23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404"/>
      <c r="M258" s="404"/>
      <c r="N258" s="404"/>
      <c r="O258" s="148"/>
      <c r="P258" s="405"/>
      <c r="Q258" s="148"/>
      <c r="R258" s="148"/>
      <c r="S258" s="148"/>
      <c r="T258" s="148"/>
      <c r="U258" s="148"/>
      <c r="V258" s="148"/>
      <c r="W258" s="148"/>
    </row>
    <row r="259" spans="1:23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404"/>
      <c r="M259" s="404"/>
      <c r="N259" s="404"/>
      <c r="O259" s="148"/>
      <c r="P259" s="405"/>
      <c r="Q259" s="148"/>
      <c r="R259" s="148"/>
      <c r="S259" s="148"/>
      <c r="T259" s="148"/>
      <c r="U259" s="148"/>
      <c r="V259" s="148"/>
      <c r="W259" s="148"/>
    </row>
    <row r="260" spans="1:23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404"/>
      <c r="M260" s="404"/>
      <c r="N260" s="404"/>
      <c r="O260" s="148"/>
      <c r="P260" s="405"/>
      <c r="Q260" s="148"/>
      <c r="R260" s="148"/>
      <c r="S260" s="148"/>
      <c r="T260" s="148"/>
      <c r="U260" s="148"/>
      <c r="V260" s="148"/>
      <c r="W260" s="148"/>
    </row>
    <row r="261" spans="1:23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404"/>
      <c r="M261" s="404"/>
      <c r="N261" s="404"/>
      <c r="O261" s="148"/>
      <c r="P261" s="405"/>
      <c r="Q261" s="148"/>
      <c r="R261" s="148"/>
      <c r="S261" s="148"/>
      <c r="T261" s="148"/>
      <c r="U261" s="148"/>
      <c r="V261" s="148"/>
      <c r="W261" s="148"/>
    </row>
    <row r="262" spans="1:23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404"/>
      <c r="M262" s="404"/>
      <c r="N262" s="404"/>
      <c r="O262" s="148"/>
      <c r="P262" s="405"/>
      <c r="Q262" s="148"/>
      <c r="R262" s="148"/>
      <c r="S262" s="148"/>
      <c r="T262" s="148"/>
      <c r="U262" s="148"/>
      <c r="V262" s="148"/>
      <c r="W262" s="148"/>
    </row>
    <row r="263" spans="1:23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404"/>
      <c r="M263" s="404"/>
      <c r="N263" s="404"/>
      <c r="O263" s="148"/>
      <c r="P263" s="405"/>
      <c r="Q263" s="148"/>
      <c r="R263" s="148"/>
      <c r="S263" s="148"/>
      <c r="T263" s="148"/>
      <c r="U263" s="148"/>
      <c r="V263" s="148"/>
      <c r="W263" s="148"/>
    </row>
    <row r="264" spans="1:23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404"/>
      <c r="M264" s="404"/>
      <c r="N264" s="404"/>
      <c r="O264" s="148"/>
      <c r="P264" s="405"/>
      <c r="Q264" s="148"/>
      <c r="R264" s="148"/>
      <c r="S264" s="148"/>
      <c r="T264" s="148"/>
      <c r="U264" s="148"/>
      <c r="V264" s="148"/>
      <c r="W264" s="148"/>
    </row>
    <row r="265" spans="1:23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404"/>
      <c r="M265" s="404"/>
      <c r="N265" s="404"/>
      <c r="O265" s="148"/>
      <c r="P265" s="405"/>
      <c r="Q265" s="148"/>
      <c r="R265" s="148"/>
      <c r="S265" s="148"/>
      <c r="T265" s="148"/>
      <c r="U265" s="148"/>
      <c r="V265" s="148"/>
      <c r="W265" s="148"/>
    </row>
    <row r="266" spans="1:23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404"/>
      <c r="M266" s="404"/>
      <c r="N266" s="404"/>
      <c r="O266" s="148"/>
      <c r="P266" s="405"/>
      <c r="Q266" s="148"/>
      <c r="R266" s="148"/>
      <c r="S266" s="148"/>
      <c r="T266" s="148"/>
      <c r="U266" s="148"/>
      <c r="V266" s="148"/>
      <c r="W266" s="148"/>
    </row>
    <row r="267" spans="1:23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404"/>
      <c r="M267" s="404"/>
      <c r="N267" s="404"/>
      <c r="O267" s="148"/>
      <c r="P267" s="405"/>
      <c r="Q267" s="148"/>
      <c r="R267" s="148"/>
      <c r="S267" s="148"/>
      <c r="T267" s="148"/>
      <c r="U267" s="148"/>
      <c r="V267" s="148"/>
      <c r="W267" s="148"/>
    </row>
    <row r="268" spans="1:23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404"/>
      <c r="M268" s="404"/>
      <c r="N268" s="404"/>
      <c r="O268" s="148"/>
      <c r="P268" s="405"/>
      <c r="Q268" s="148"/>
      <c r="R268" s="148"/>
      <c r="S268" s="148"/>
      <c r="T268" s="148"/>
      <c r="U268" s="148"/>
      <c r="V268" s="148"/>
      <c r="W268" s="148"/>
    </row>
    <row r="269" spans="1:23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404"/>
      <c r="M269" s="404"/>
      <c r="N269" s="404"/>
      <c r="O269" s="148"/>
      <c r="P269" s="405"/>
      <c r="Q269" s="148"/>
      <c r="R269" s="148"/>
      <c r="S269" s="148"/>
      <c r="T269" s="148"/>
      <c r="U269" s="148"/>
      <c r="V269" s="148"/>
      <c r="W269" s="148"/>
    </row>
    <row r="270" spans="1:23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404"/>
      <c r="M270" s="404"/>
      <c r="N270" s="404"/>
      <c r="O270" s="148"/>
      <c r="P270" s="405"/>
      <c r="Q270" s="148"/>
      <c r="R270" s="148"/>
      <c r="S270" s="148"/>
      <c r="T270" s="148"/>
      <c r="U270" s="148"/>
      <c r="V270" s="148"/>
      <c r="W270" s="148"/>
    </row>
    <row r="271" spans="1:23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404"/>
      <c r="M271" s="404"/>
      <c r="N271" s="404"/>
      <c r="O271" s="148"/>
      <c r="P271" s="405"/>
      <c r="Q271" s="148"/>
      <c r="R271" s="148"/>
      <c r="S271" s="148"/>
      <c r="T271" s="148"/>
      <c r="U271" s="148"/>
      <c r="V271" s="148"/>
      <c r="W271" s="148"/>
    </row>
    <row r="272" spans="1:23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404"/>
      <c r="M272" s="404"/>
      <c r="N272" s="404"/>
      <c r="O272" s="148"/>
      <c r="P272" s="405"/>
      <c r="Q272" s="148"/>
      <c r="R272" s="148"/>
      <c r="S272" s="148"/>
      <c r="T272" s="148"/>
      <c r="U272" s="148"/>
      <c r="V272" s="148"/>
      <c r="W272" s="148"/>
    </row>
    <row r="273" spans="1:23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404"/>
      <c r="M273" s="404"/>
      <c r="N273" s="404"/>
      <c r="O273" s="148"/>
      <c r="P273" s="405"/>
      <c r="Q273" s="148"/>
      <c r="R273" s="148"/>
      <c r="S273" s="148"/>
      <c r="T273" s="148"/>
      <c r="U273" s="148"/>
      <c r="V273" s="148"/>
      <c r="W273" s="148"/>
    </row>
    <row r="274" spans="1:23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404"/>
      <c r="M274" s="404"/>
      <c r="N274" s="404"/>
      <c r="O274" s="148"/>
      <c r="P274" s="405"/>
      <c r="Q274" s="148"/>
      <c r="R274" s="148"/>
      <c r="S274" s="148"/>
      <c r="T274" s="148"/>
      <c r="U274" s="148"/>
      <c r="V274" s="148"/>
      <c r="W274" s="148"/>
    </row>
    <row r="275" spans="1:23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404"/>
      <c r="M275" s="404"/>
      <c r="N275" s="404"/>
      <c r="O275" s="148"/>
      <c r="P275" s="405"/>
      <c r="Q275" s="148"/>
      <c r="R275" s="148"/>
      <c r="S275" s="148"/>
      <c r="T275" s="148"/>
      <c r="U275" s="148"/>
      <c r="V275" s="148"/>
      <c r="W275" s="148"/>
    </row>
    <row r="276" spans="1:23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404"/>
      <c r="M276" s="404"/>
      <c r="N276" s="404"/>
      <c r="O276" s="148"/>
      <c r="P276" s="405"/>
      <c r="Q276" s="148"/>
      <c r="R276" s="148"/>
      <c r="S276" s="148"/>
      <c r="T276" s="148"/>
      <c r="U276" s="148"/>
      <c r="V276" s="148"/>
      <c r="W276" s="148"/>
    </row>
    <row r="277" spans="1:23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404"/>
      <c r="M277" s="404"/>
      <c r="N277" s="404"/>
      <c r="O277" s="148"/>
      <c r="P277" s="405"/>
      <c r="Q277" s="148"/>
      <c r="R277" s="148"/>
      <c r="S277" s="148"/>
      <c r="T277" s="148"/>
      <c r="U277" s="148"/>
      <c r="V277" s="148"/>
      <c r="W277" s="148"/>
    </row>
    <row r="278" spans="1:23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404"/>
      <c r="M278" s="404"/>
      <c r="N278" s="404"/>
      <c r="O278" s="148"/>
      <c r="P278" s="405"/>
      <c r="Q278" s="148"/>
      <c r="R278" s="148"/>
      <c r="S278" s="148"/>
      <c r="T278" s="148"/>
      <c r="U278" s="148"/>
      <c r="V278" s="148"/>
      <c r="W278" s="148"/>
    </row>
    <row r="279" spans="1:23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404"/>
      <c r="M279" s="404"/>
      <c r="N279" s="404"/>
      <c r="O279" s="148"/>
      <c r="P279" s="405"/>
      <c r="Q279" s="148"/>
      <c r="R279" s="148"/>
      <c r="S279" s="148"/>
      <c r="T279" s="148"/>
      <c r="U279" s="148"/>
      <c r="V279" s="148"/>
      <c r="W279" s="148"/>
    </row>
    <row r="280" spans="1:23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404"/>
      <c r="M280" s="404"/>
      <c r="N280" s="404"/>
      <c r="O280" s="148"/>
      <c r="P280" s="405"/>
      <c r="Q280" s="148"/>
      <c r="R280" s="148"/>
      <c r="S280" s="148"/>
      <c r="T280" s="148"/>
      <c r="U280" s="148"/>
      <c r="V280" s="148"/>
      <c r="W280" s="148"/>
    </row>
    <row r="281" spans="1:23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404"/>
      <c r="M281" s="404"/>
      <c r="N281" s="404"/>
      <c r="O281" s="148"/>
      <c r="P281" s="405"/>
      <c r="Q281" s="148"/>
      <c r="R281" s="148"/>
      <c r="S281" s="148"/>
      <c r="T281" s="148"/>
      <c r="U281" s="148"/>
      <c r="V281" s="148"/>
      <c r="W281" s="148"/>
    </row>
    <row r="282" spans="1:23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404"/>
      <c r="M282" s="404"/>
      <c r="N282" s="404"/>
      <c r="O282" s="148"/>
      <c r="P282" s="405"/>
      <c r="Q282" s="148"/>
      <c r="R282" s="148"/>
      <c r="S282" s="148"/>
      <c r="T282" s="148"/>
      <c r="U282" s="148"/>
      <c r="V282" s="148"/>
      <c r="W282" s="148"/>
    </row>
    <row r="283" spans="1:23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404"/>
      <c r="M283" s="404"/>
      <c r="N283" s="404"/>
      <c r="O283" s="148"/>
      <c r="P283" s="405"/>
      <c r="Q283" s="148"/>
      <c r="R283" s="148"/>
      <c r="S283" s="148"/>
      <c r="T283" s="148"/>
      <c r="U283" s="148"/>
      <c r="V283" s="148"/>
      <c r="W283" s="148"/>
    </row>
    <row r="284" spans="1:23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404"/>
      <c r="M284" s="404"/>
      <c r="N284" s="404"/>
      <c r="O284" s="148"/>
      <c r="P284" s="405"/>
      <c r="Q284" s="148"/>
      <c r="R284" s="148"/>
      <c r="S284" s="148"/>
      <c r="T284" s="148"/>
      <c r="U284" s="148"/>
      <c r="V284" s="148"/>
      <c r="W284" s="148"/>
    </row>
    <row r="285" spans="1:23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404"/>
      <c r="M285" s="404"/>
      <c r="N285" s="404"/>
      <c r="O285" s="148"/>
      <c r="P285" s="405"/>
      <c r="Q285" s="148"/>
      <c r="R285" s="148"/>
      <c r="S285" s="148"/>
      <c r="T285" s="148"/>
      <c r="U285" s="148"/>
      <c r="V285" s="148"/>
      <c r="W285" s="148"/>
    </row>
    <row r="286" spans="1:23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404"/>
      <c r="M286" s="404"/>
      <c r="N286" s="404"/>
      <c r="O286" s="148"/>
      <c r="P286" s="405"/>
      <c r="Q286" s="148"/>
      <c r="R286" s="148"/>
      <c r="S286" s="148"/>
      <c r="T286" s="148"/>
      <c r="U286" s="148"/>
      <c r="V286" s="148"/>
      <c r="W286" s="148"/>
    </row>
    <row r="287" spans="1:23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404"/>
      <c r="M287" s="404"/>
      <c r="N287" s="404"/>
      <c r="O287" s="148"/>
      <c r="P287" s="405"/>
      <c r="Q287" s="148"/>
      <c r="R287" s="148"/>
      <c r="S287" s="148"/>
      <c r="T287" s="148"/>
      <c r="U287" s="148"/>
      <c r="V287" s="148"/>
      <c r="W287" s="148"/>
    </row>
    <row r="288" spans="1:23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404"/>
      <c r="M288" s="404"/>
      <c r="N288" s="404"/>
      <c r="O288" s="148"/>
      <c r="P288" s="405"/>
      <c r="Q288" s="148"/>
      <c r="R288" s="148"/>
      <c r="S288" s="148"/>
      <c r="T288" s="148"/>
      <c r="U288" s="148"/>
      <c r="V288" s="148"/>
      <c r="W288" s="148"/>
    </row>
    <row r="289" spans="1:23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404"/>
      <c r="M289" s="404"/>
      <c r="N289" s="404"/>
      <c r="O289" s="148"/>
      <c r="P289" s="405"/>
      <c r="Q289" s="148"/>
      <c r="R289" s="148"/>
      <c r="S289" s="148"/>
      <c r="T289" s="148"/>
      <c r="U289" s="148"/>
      <c r="V289" s="148"/>
      <c r="W289" s="148"/>
    </row>
    <row r="290" spans="1:23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404"/>
      <c r="M290" s="404"/>
      <c r="N290" s="404"/>
      <c r="O290" s="148"/>
      <c r="P290" s="405"/>
      <c r="Q290" s="148"/>
      <c r="R290" s="148"/>
      <c r="S290" s="148"/>
      <c r="T290" s="148"/>
      <c r="U290" s="148"/>
      <c r="V290" s="148"/>
      <c r="W290" s="148"/>
    </row>
    <row r="291" spans="1:23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404"/>
      <c r="M291" s="404"/>
      <c r="N291" s="404"/>
      <c r="O291" s="148"/>
      <c r="P291" s="405"/>
      <c r="Q291" s="148"/>
      <c r="R291" s="148"/>
      <c r="S291" s="148"/>
      <c r="T291" s="148"/>
      <c r="U291" s="148"/>
      <c r="V291" s="148"/>
      <c r="W291" s="148"/>
    </row>
    <row r="292" spans="1:23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404"/>
      <c r="M292" s="404"/>
      <c r="N292" s="404"/>
      <c r="O292" s="148"/>
      <c r="P292" s="405"/>
      <c r="Q292" s="148"/>
      <c r="R292" s="148"/>
      <c r="S292" s="148"/>
      <c r="T292" s="148"/>
      <c r="U292" s="148"/>
      <c r="V292" s="148"/>
      <c r="W292" s="148"/>
    </row>
    <row r="293" spans="1:23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404"/>
      <c r="M293" s="404"/>
      <c r="N293" s="404"/>
      <c r="O293" s="148"/>
      <c r="P293" s="405"/>
      <c r="Q293" s="148"/>
      <c r="R293" s="148"/>
      <c r="S293" s="148"/>
      <c r="T293" s="148"/>
      <c r="U293" s="148"/>
      <c r="V293" s="148"/>
      <c r="W293" s="148"/>
    </row>
    <row r="294" spans="1:23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404"/>
      <c r="M294" s="404"/>
      <c r="N294" s="404"/>
      <c r="O294" s="148"/>
      <c r="P294" s="405"/>
      <c r="Q294" s="148"/>
      <c r="R294" s="148"/>
      <c r="S294" s="148"/>
      <c r="T294" s="148"/>
      <c r="U294" s="148"/>
      <c r="V294" s="148"/>
      <c r="W294" s="148"/>
    </row>
    <row r="295" spans="1:23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404"/>
      <c r="M295" s="404"/>
      <c r="N295" s="404"/>
      <c r="O295" s="148"/>
      <c r="P295" s="405"/>
      <c r="Q295" s="148"/>
      <c r="R295" s="148"/>
      <c r="S295" s="148"/>
      <c r="T295" s="148"/>
      <c r="U295" s="148"/>
      <c r="V295" s="148"/>
      <c r="W295" s="148"/>
    </row>
    <row r="296" spans="1:23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404"/>
      <c r="M296" s="404"/>
      <c r="N296" s="404"/>
      <c r="O296" s="148"/>
      <c r="P296" s="405"/>
      <c r="Q296" s="148"/>
      <c r="R296" s="148"/>
      <c r="S296" s="148"/>
      <c r="T296" s="148"/>
      <c r="U296" s="148"/>
      <c r="V296" s="148"/>
      <c r="W296" s="148"/>
    </row>
    <row r="297" spans="1:23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404"/>
      <c r="M297" s="404"/>
      <c r="N297" s="404"/>
      <c r="O297" s="148"/>
      <c r="P297" s="405"/>
      <c r="Q297" s="148"/>
      <c r="R297" s="148"/>
      <c r="S297" s="148"/>
      <c r="T297" s="148"/>
      <c r="U297" s="148"/>
      <c r="V297" s="148"/>
      <c r="W297" s="148"/>
    </row>
    <row r="298" spans="1:23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404"/>
      <c r="M298" s="404"/>
      <c r="N298" s="404"/>
      <c r="O298" s="148"/>
      <c r="P298" s="405"/>
      <c r="Q298" s="148"/>
      <c r="R298" s="148"/>
      <c r="S298" s="148"/>
      <c r="T298" s="148"/>
      <c r="U298" s="148"/>
      <c r="V298" s="148"/>
      <c r="W298" s="148"/>
    </row>
    <row r="299" spans="1:23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404"/>
      <c r="M299" s="404"/>
      <c r="N299" s="404"/>
      <c r="O299" s="148"/>
      <c r="P299" s="405"/>
      <c r="Q299" s="148"/>
      <c r="R299" s="148"/>
      <c r="S299" s="148"/>
      <c r="T299" s="148"/>
      <c r="U299" s="148"/>
      <c r="V299" s="148"/>
      <c r="W299" s="148"/>
    </row>
    <row r="300" spans="1:23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404"/>
      <c r="M300" s="404"/>
      <c r="N300" s="404"/>
      <c r="O300" s="148"/>
      <c r="P300" s="405"/>
      <c r="Q300" s="148"/>
      <c r="R300" s="148"/>
      <c r="S300" s="148"/>
      <c r="T300" s="148"/>
      <c r="U300" s="148"/>
      <c r="V300" s="148"/>
      <c r="W300" s="148"/>
    </row>
    <row r="301" spans="1:23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404"/>
      <c r="M301" s="404"/>
      <c r="N301" s="404"/>
      <c r="O301" s="148"/>
      <c r="P301" s="405"/>
      <c r="Q301" s="148"/>
      <c r="R301" s="148"/>
      <c r="S301" s="148"/>
      <c r="T301" s="148"/>
      <c r="U301" s="148"/>
      <c r="V301" s="148"/>
      <c r="W301" s="148"/>
    </row>
    <row r="302" spans="1:23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404"/>
      <c r="M302" s="404"/>
      <c r="N302" s="404"/>
      <c r="O302" s="148"/>
      <c r="P302" s="405"/>
      <c r="Q302" s="148"/>
      <c r="R302" s="148"/>
      <c r="S302" s="148"/>
      <c r="T302" s="148"/>
      <c r="U302" s="148"/>
      <c r="V302" s="148"/>
      <c r="W302" s="148"/>
    </row>
    <row r="303" spans="1:23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404"/>
      <c r="M303" s="404"/>
      <c r="N303" s="404"/>
      <c r="O303" s="148"/>
      <c r="P303" s="405"/>
      <c r="Q303" s="148"/>
      <c r="R303" s="148"/>
      <c r="S303" s="148"/>
      <c r="T303" s="148"/>
      <c r="U303" s="148"/>
      <c r="V303" s="148"/>
      <c r="W303" s="148"/>
    </row>
    <row r="304" spans="1:23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404"/>
      <c r="M304" s="404"/>
      <c r="N304" s="404"/>
      <c r="O304" s="148"/>
      <c r="P304" s="405"/>
      <c r="Q304" s="148"/>
      <c r="R304" s="148"/>
      <c r="S304" s="148"/>
      <c r="T304" s="148"/>
      <c r="U304" s="148"/>
      <c r="V304" s="148"/>
      <c r="W304" s="148"/>
    </row>
    <row r="305" spans="1:23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404"/>
      <c r="M305" s="404"/>
      <c r="N305" s="404"/>
      <c r="O305" s="148"/>
      <c r="P305" s="405"/>
      <c r="Q305" s="148"/>
      <c r="R305" s="148"/>
      <c r="S305" s="148"/>
      <c r="T305" s="148"/>
      <c r="U305" s="148"/>
      <c r="V305" s="148"/>
      <c r="W305" s="148"/>
    </row>
    <row r="306" spans="1:23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404"/>
      <c r="M306" s="404"/>
      <c r="N306" s="404"/>
      <c r="O306" s="148"/>
      <c r="P306" s="405"/>
      <c r="Q306" s="148"/>
      <c r="R306" s="148"/>
      <c r="S306" s="148"/>
      <c r="T306" s="148"/>
      <c r="U306" s="148"/>
      <c r="V306" s="148"/>
      <c r="W306" s="148"/>
    </row>
    <row r="307" spans="1:23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404"/>
      <c r="M307" s="404"/>
      <c r="N307" s="404"/>
      <c r="O307" s="148"/>
      <c r="P307" s="405"/>
      <c r="Q307" s="148"/>
      <c r="R307" s="148"/>
      <c r="S307" s="148"/>
      <c r="T307" s="148"/>
      <c r="U307" s="148"/>
      <c r="V307" s="148"/>
      <c r="W307" s="148"/>
    </row>
    <row r="308" spans="1:23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404"/>
      <c r="M308" s="404"/>
      <c r="N308" s="404"/>
      <c r="O308" s="148"/>
      <c r="P308" s="405"/>
      <c r="Q308" s="148"/>
      <c r="R308" s="148"/>
      <c r="S308" s="148"/>
      <c r="T308" s="148"/>
      <c r="U308" s="148"/>
      <c r="V308" s="148"/>
      <c r="W308" s="148"/>
    </row>
    <row r="309" spans="1:23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404"/>
      <c r="M309" s="404"/>
      <c r="N309" s="404"/>
      <c r="O309" s="148"/>
      <c r="P309" s="405"/>
      <c r="Q309" s="148"/>
      <c r="R309" s="148"/>
      <c r="S309" s="148"/>
      <c r="T309" s="148"/>
      <c r="U309" s="148"/>
      <c r="V309" s="148"/>
      <c r="W309" s="148"/>
    </row>
    <row r="310" spans="1:23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404"/>
      <c r="M310" s="404"/>
      <c r="N310" s="404"/>
      <c r="O310" s="148"/>
      <c r="P310" s="405"/>
      <c r="Q310" s="148"/>
      <c r="R310" s="148"/>
      <c r="S310" s="148"/>
      <c r="T310" s="148"/>
      <c r="U310" s="148"/>
      <c r="V310" s="148"/>
      <c r="W310" s="148"/>
    </row>
    <row r="311" spans="1:23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404"/>
      <c r="M311" s="404"/>
      <c r="N311" s="404"/>
      <c r="O311" s="148"/>
      <c r="P311" s="405"/>
      <c r="Q311" s="148"/>
      <c r="R311" s="148"/>
      <c r="S311" s="148"/>
      <c r="T311" s="148"/>
      <c r="U311" s="148"/>
      <c r="V311" s="148"/>
      <c r="W311" s="148"/>
    </row>
    <row r="312" spans="1:23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404"/>
      <c r="M312" s="404"/>
      <c r="N312" s="404"/>
      <c r="O312" s="148"/>
      <c r="P312" s="405"/>
      <c r="Q312" s="148"/>
      <c r="R312" s="148"/>
      <c r="S312" s="148"/>
      <c r="T312" s="148"/>
      <c r="U312" s="148"/>
      <c r="V312" s="148"/>
      <c r="W312" s="148"/>
    </row>
    <row r="313" spans="1:23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404"/>
      <c r="M313" s="404"/>
      <c r="N313" s="404"/>
      <c r="O313" s="148"/>
      <c r="P313" s="405"/>
      <c r="Q313" s="148"/>
      <c r="R313" s="148"/>
      <c r="S313" s="148"/>
      <c r="T313" s="148"/>
      <c r="U313" s="148"/>
      <c r="V313" s="148"/>
      <c r="W313" s="148"/>
    </row>
    <row r="314" spans="1:23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404"/>
      <c r="M314" s="404"/>
      <c r="N314" s="404"/>
      <c r="O314" s="148"/>
      <c r="P314" s="405"/>
      <c r="Q314" s="148"/>
      <c r="R314" s="148"/>
      <c r="S314" s="148"/>
      <c r="T314" s="148"/>
      <c r="U314" s="148"/>
      <c r="V314" s="148"/>
      <c r="W314" s="148"/>
    </row>
    <row r="315" spans="1:23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404"/>
      <c r="M315" s="404"/>
      <c r="N315" s="404"/>
      <c r="O315" s="148"/>
      <c r="P315" s="405"/>
      <c r="Q315" s="148"/>
      <c r="R315" s="148"/>
      <c r="S315" s="148"/>
      <c r="T315" s="148"/>
      <c r="U315" s="148"/>
      <c r="V315" s="148"/>
      <c r="W315" s="148"/>
    </row>
    <row r="316" spans="1:23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404"/>
      <c r="M316" s="404"/>
      <c r="N316" s="404"/>
      <c r="O316" s="148"/>
      <c r="P316" s="405"/>
      <c r="Q316" s="148"/>
      <c r="R316" s="148"/>
      <c r="S316" s="148"/>
      <c r="T316" s="148"/>
      <c r="U316" s="148"/>
      <c r="V316" s="148"/>
      <c r="W316" s="148"/>
    </row>
    <row r="317" spans="1:23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404"/>
      <c r="M317" s="404"/>
      <c r="N317" s="404"/>
      <c r="O317" s="148"/>
      <c r="P317" s="405"/>
      <c r="Q317" s="148"/>
      <c r="R317" s="148"/>
      <c r="S317" s="148"/>
      <c r="T317" s="148"/>
      <c r="U317" s="148"/>
      <c r="V317" s="148"/>
      <c r="W317" s="148"/>
    </row>
    <row r="318" spans="1:23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404"/>
      <c r="M318" s="404"/>
      <c r="N318" s="404"/>
      <c r="O318" s="148"/>
      <c r="P318" s="405"/>
      <c r="Q318" s="148"/>
      <c r="R318" s="148"/>
      <c r="S318" s="148"/>
      <c r="T318" s="148"/>
      <c r="U318" s="148"/>
      <c r="V318" s="148"/>
      <c r="W318" s="148"/>
    </row>
    <row r="319" spans="1:23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404"/>
      <c r="M319" s="404"/>
      <c r="N319" s="404"/>
      <c r="O319" s="148"/>
      <c r="P319" s="405"/>
      <c r="Q319" s="148"/>
      <c r="R319" s="148"/>
      <c r="S319" s="148"/>
      <c r="T319" s="148"/>
      <c r="U319" s="148"/>
      <c r="V319" s="148"/>
      <c r="W319" s="148"/>
    </row>
    <row r="320" spans="1:23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404"/>
      <c r="M320" s="404"/>
      <c r="N320" s="404"/>
      <c r="O320" s="148"/>
      <c r="P320" s="405"/>
      <c r="Q320" s="148"/>
      <c r="R320" s="148"/>
      <c r="S320" s="148"/>
      <c r="T320" s="148"/>
      <c r="U320" s="148"/>
      <c r="V320" s="148"/>
      <c r="W320" s="148"/>
    </row>
    <row r="321" spans="1:23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404"/>
      <c r="M321" s="404"/>
      <c r="N321" s="404"/>
      <c r="O321" s="148"/>
      <c r="P321" s="405"/>
      <c r="Q321" s="148"/>
      <c r="R321" s="148"/>
      <c r="S321" s="148"/>
      <c r="T321" s="148"/>
      <c r="U321" s="148"/>
      <c r="V321" s="148"/>
      <c r="W321" s="148"/>
    </row>
    <row r="322" spans="1:23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404"/>
      <c r="M322" s="404"/>
      <c r="N322" s="404"/>
      <c r="O322" s="148"/>
      <c r="P322" s="405"/>
      <c r="Q322" s="148"/>
      <c r="R322" s="148"/>
      <c r="S322" s="148"/>
      <c r="T322" s="148"/>
      <c r="U322" s="148"/>
      <c r="V322" s="148"/>
      <c r="W322" s="148"/>
    </row>
    <row r="323" spans="1:23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404"/>
      <c r="M323" s="404"/>
      <c r="N323" s="404"/>
      <c r="O323" s="148"/>
      <c r="P323" s="405"/>
      <c r="Q323" s="148"/>
      <c r="R323" s="148"/>
      <c r="S323" s="148"/>
      <c r="T323" s="148"/>
      <c r="U323" s="148"/>
      <c r="V323" s="148"/>
      <c r="W323" s="148"/>
    </row>
    <row r="324" spans="1:23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404"/>
      <c r="M324" s="404"/>
      <c r="N324" s="404"/>
      <c r="O324" s="148"/>
      <c r="P324" s="405"/>
      <c r="Q324" s="148"/>
      <c r="R324" s="148"/>
      <c r="S324" s="148"/>
      <c r="T324" s="148"/>
      <c r="U324" s="148"/>
      <c r="V324" s="148"/>
      <c r="W324" s="148"/>
    </row>
    <row r="325" spans="1:23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404"/>
      <c r="M325" s="404"/>
      <c r="N325" s="404"/>
      <c r="O325" s="148"/>
      <c r="P325" s="405"/>
      <c r="Q325" s="148"/>
      <c r="R325" s="148"/>
      <c r="S325" s="148"/>
      <c r="T325" s="148"/>
      <c r="U325" s="148"/>
      <c r="V325" s="148"/>
      <c r="W325" s="148"/>
    </row>
    <row r="326" spans="1:23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404"/>
      <c r="M326" s="404"/>
      <c r="N326" s="404"/>
      <c r="O326" s="148"/>
      <c r="P326" s="405"/>
      <c r="Q326" s="148"/>
      <c r="R326" s="148"/>
      <c r="S326" s="148"/>
      <c r="T326" s="148"/>
      <c r="U326" s="148"/>
      <c r="V326" s="148"/>
      <c r="W326" s="148"/>
    </row>
    <row r="327" spans="1:23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404"/>
      <c r="M327" s="404"/>
      <c r="N327" s="404"/>
      <c r="O327" s="148"/>
      <c r="P327" s="405"/>
      <c r="Q327" s="148"/>
      <c r="R327" s="148"/>
      <c r="S327" s="148"/>
      <c r="T327" s="148"/>
      <c r="U327" s="148"/>
      <c r="V327" s="148"/>
      <c r="W327" s="148"/>
    </row>
    <row r="328" spans="1:23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404"/>
      <c r="M328" s="404"/>
      <c r="N328" s="404"/>
      <c r="O328" s="148"/>
      <c r="P328" s="405"/>
      <c r="Q328" s="148"/>
      <c r="R328" s="148"/>
      <c r="S328" s="148"/>
      <c r="T328" s="148"/>
      <c r="U328" s="148"/>
      <c r="V328" s="148"/>
      <c r="W328" s="148"/>
    </row>
    <row r="329" spans="1:23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404"/>
      <c r="M329" s="404"/>
      <c r="N329" s="404"/>
      <c r="O329" s="148"/>
      <c r="P329" s="405"/>
      <c r="Q329" s="148"/>
      <c r="R329" s="148"/>
      <c r="S329" s="148"/>
      <c r="T329" s="148"/>
      <c r="U329" s="148"/>
      <c r="V329" s="148"/>
      <c r="W329" s="148"/>
    </row>
    <row r="330" spans="1:23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404"/>
      <c r="M330" s="404"/>
      <c r="N330" s="404"/>
      <c r="O330" s="148"/>
      <c r="P330" s="405"/>
      <c r="Q330" s="148"/>
      <c r="R330" s="148"/>
      <c r="S330" s="148"/>
      <c r="T330" s="148"/>
      <c r="U330" s="148"/>
      <c r="V330" s="148"/>
      <c r="W330" s="148"/>
    </row>
    <row r="331" spans="1:23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404"/>
      <c r="M331" s="404"/>
      <c r="N331" s="404"/>
      <c r="O331" s="148"/>
      <c r="P331" s="405"/>
      <c r="Q331" s="148"/>
      <c r="R331" s="148"/>
      <c r="S331" s="148"/>
      <c r="T331" s="148"/>
      <c r="U331" s="148"/>
      <c r="V331" s="148"/>
      <c r="W331" s="148"/>
    </row>
    <row r="332" spans="1:23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404"/>
      <c r="M332" s="404"/>
      <c r="N332" s="404"/>
      <c r="O332" s="148"/>
      <c r="P332" s="405"/>
      <c r="Q332" s="148"/>
      <c r="R332" s="148"/>
      <c r="S332" s="148"/>
      <c r="T332" s="148"/>
      <c r="U332" s="148"/>
      <c r="V332" s="148"/>
      <c r="W332" s="148"/>
    </row>
    <row r="333" spans="1:23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404"/>
      <c r="M333" s="404"/>
      <c r="N333" s="404"/>
      <c r="O333" s="148"/>
      <c r="P333" s="405"/>
      <c r="Q333" s="148"/>
      <c r="R333" s="148"/>
      <c r="S333" s="148"/>
      <c r="T333" s="148"/>
      <c r="U333" s="148"/>
      <c r="V333" s="148"/>
      <c r="W333" s="148"/>
    </row>
    <row r="334" spans="1:23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404"/>
      <c r="M334" s="404"/>
      <c r="N334" s="404"/>
      <c r="O334" s="148"/>
      <c r="P334" s="405"/>
      <c r="Q334" s="148"/>
      <c r="R334" s="148"/>
      <c r="S334" s="148"/>
      <c r="T334" s="148"/>
      <c r="U334" s="148"/>
      <c r="V334" s="148"/>
      <c r="W334" s="148"/>
    </row>
    <row r="335" spans="1:23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404"/>
      <c r="M335" s="404"/>
      <c r="N335" s="404"/>
      <c r="O335" s="148"/>
      <c r="P335" s="405"/>
      <c r="Q335" s="148"/>
      <c r="R335" s="148"/>
      <c r="S335" s="148"/>
      <c r="T335" s="148"/>
      <c r="U335" s="148"/>
      <c r="V335" s="148"/>
      <c r="W335" s="148"/>
    </row>
    <row r="336" spans="1:23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404"/>
      <c r="M336" s="404"/>
      <c r="N336" s="404"/>
      <c r="O336" s="148"/>
      <c r="P336" s="405"/>
      <c r="Q336" s="148"/>
      <c r="R336" s="148"/>
      <c r="S336" s="148"/>
      <c r="T336" s="148"/>
      <c r="U336" s="148"/>
      <c r="V336" s="148"/>
      <c r="W336" s="148"/>
    </row>
    <row r="337" spans="1:23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404"/>
      <c r="M337" s="404"/>
      <c r="N337" s="404"/>
      <c r="O337" s="148"/>
      <c r="P337" s="405"/>
      <c r="Q337" s="148"/>
      <c r="R337" s="148"/>
      <c r="S337" s="148"/>
      <c r="T337" s="148"/>
      <c r="U337" s="148"/>
      <c r="V337" s="148"/>
      <c r="W337" s="148"/>
    </row>
    <row r="338" spans="1:23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404"/>
      <c r="M338" s="404"/>
      <c r="N338" s="404"/>
      <c r="O338" s="148"/>
      <c r="P338" s="405"/>
      <c r="Q338" s="148"/>
      <c r="R338" s="148"/>
      <c r="S338" s="148"/>
      <c r="T338" s="148"/>
      <c r="U338" s="148"/>
      <c r="V338" s="148"/>
      <c r="W338" s="148"/>
    </row>
    <row r="339" spans="1:23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404"/>
      <c r="M339" s="404"/>
      <c r="N339" s="404"/>
      <c r="O339" s="148"/>
      <c r="P339" s="405"/>
      <c r="Q339" s="148"/>
      <c r="R339" s="148"/>
      <c r="S339" s="148"/>
      <c r="T339" s="148"/>
      <c r="U339" s="148"/>
      <c r="V339" s="148"/>
      <c r="W339" s="148"/>
    </row>
    <row r="340" spans="1:23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404"/>
      <c r="M340" s="404"/>
      <c r="N340" s="404"/>
      <c r="O340" s="148"/>
      <c r="P340" s="405"/>
      <c r="Q340" s="148"/>
      <c r="R340" s="148"/>
      <c r="S340" s="148"/>
      <c r="T340" s="148"/>
      <c r="U340" s="148"/>
      <c r="V340" s="148"/>
      <c r="W340" s="148"/>
    </row>
    <row r="341" spans="1:23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404"/>
      <c r="M341" s="404"/>
      <c r="N341" s="404"/>
      <c r="O341" s="148"/>
      <c r="P341" s="405"/>
      <c r="Q341" s="148"/>
      <c r="R341" s="148"/>
      <c r="S341" s="148"/>
      <c r="T341" s="148"/>
      <c r="U341" s="148"/>
      <c r="V341" s="148"/>
      <c r="W341" s="148"/>
    </row>
    <row r="342" spans="1:23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404"/>
      <c r="M342" s="404"/>
      <c r="N342" s="404"/>
      <c r="O342" s="148"/>
      <c r="P342" s="405"/>
      <c r="Q342" s="148"/>
      <c r="R342" s="148"/>
      <c r="S342" s="148"/>
      <c r="T342" s="148"/>
      <c r="U342" s="148"/>
      <c r="V342" s="148"/>
      <c r="W342" s="148"/>
    </row>
    <row r="343" spans="1:23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404"/>
      <c r="M343" s="404"/>
      <c r="N343" s="404"/>
      <c r="O343" s="148"/>
      <c r="P343" s="405"/>
      <c r="Q343" s="148"/>
      <c r="R343" s="148"/>
      <c r="S343" s="148"/>
      <c r="T343" s="148"/>
      <c r="U343" s="148"/>
      <c r="V343" s="148"/>
      <c r="W343" s="148"/>
    </row>
    <row r="344" spans="1:23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404"/>
      <c r="M344" s="404"/>
      <c r="N344" s="404"/>
      <c r="O344" s="148"/>
      <c r="P344" s="405"/>
      <c r="Q344" s="148"/>
      <c r="R344" s="148"/>
      <c r="S344" s="148"/>
      <c r="T344" s="148"/>
      <c r="U344" s="148"/>
      <c r="V344" s="148"/>
      <c r="W344" s="148"/>
    </row>
    <row r="345" spans="1:23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404"/>
      <c r="M345" s="404"/>
      <c r="N345" s="404"/>
      <c r="O345" s="148"/>
      <c r="P345" s="405"/>
      <c r="Q345" s="148"/>
      <c r="R345" s="148"/>
      <c r="S345" s="148"/>
      <c r="T345" s="148"/>
      <c r="U345" s="148"/>
      <c r="V345" s="148"/>
      <c r="W345" s="148"/>
    </row>
    <row r="346" spans="1:23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404"/>
      <c r="M346" s="404"/>
      <c r="N346" s="404"/>
      <c r="O346" s="148"/>
      <c r="P346" s="405"/>
      <c r="Q346" s="148"/>
      <c r="R346" s="148"/>
      <c r="S346" s="148"/>
      <c r="T346" s="148"/>
      <c r="U346" s="148"/>
      <c r="V346" s="148"/>
      <c r="W346" s="148"/>
    </row>
    <row r="347" spans="1:23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404"/>
      <c r="M347" s="404"/>
      <c r="N347" s="404"/>
      <c r="O347" s="148"/>
      <c r="P347" s="405"/>
      <c r="Q347" s="148"/>
      <c r="R347" s="148"/>
      <c r="S347" s="148"/>
      <c r="T347" s="148"/>
      <c r="U347" s="148"/>
      <c r="V347" s="148"/>
      <c r="W347" s="148"/>
    </row>
    <row r="348" spans="1:23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404"/>
      <c r="M348" s="404"/>
      <c r="N348" s="404"/>
      <c r="O348" s="148"/>
      <c r="P348" s="405"/>
      <c r="Q348" s="148"/>
      <c r="R348" s="148"/>
      <c r="S348" s="148"/>
      <c r="T348" s="148"/>
      <c r="U348" s="148"/>
      <c r="V348" s="148"/>
      <c r="W348" s="148"/>
    </row>
    <row r="349" spans="1:23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404"/>
      <c r="M349" s="404"/>
      <c r="N349" s="404"/>
      <c r="O349" s="148"/>
      <c r="P349" s="405"/>
      <c r="Q349" s="148"/>
      <c r="R349" s="148"/>
      <c r="S349" s="148"/>
      <c r="T349" s="148"/>
      <c r="U349" s="148"/>
      <c r="V349" s="148"/>
      <c r="W349" s="148"/>
    </row>
    <row r="350" spans="1:23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404"/>
      <c r="M350" s="404"/>
      <c r="N350" s="404"/>
      <c r="O350" s="148"/>
      <c r="P350" s="405"/>
      <c r="Q350" s="148"/>
      <c r="R350" s="148"/>
      <c r="S350" s="148"/>
      <c r="T350" s="148"/>
      <c r="U350" s="148"/>
      <c r="V350" s="148"/>
      <c r="W350" s="148"/>
    </row>
    <row r="351" spans="1:23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404"/>
      <c r="M351" s="404"/>
      <c r="N351" s="404"/>
      <c r="O351" s="148"/>
      <c r="P351" s="405"/>
      <c r="Q351" s="148"/>
      <c r="R351" s="148"/>
      <c r="S351" s="148"/>
      <c r="T351" s="148"/>
      <c r="U351" s="148"/>
      <c r="V351" s="148"/>
      <c r="W351" s="148"/>
    </row>
    <row r="352" spans="1:23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404"/>
      <c r="M352" s="404"/>
      <c r="N352" s="404"/>
      <c r="O352" s="148"/>
      <c r="P352" s="405"/>
      <c r="Q352" s="148"/>
      <c r="R352" s="148"/>
      <c r="S352" s="148"/>
      <c r="T352" s="148"/>
      <c r="U352" s="148"/>
      <c r="V352" s="148"/>
      <c r="W352" s="148"/>
    </row>
    <row r="353" spans="1:23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404"/>
      <c r="M353" s="404"/>
      <c r="N353" s="404"/>
      <c r="O353" s="148"/>
      <c r="P353" s="405"/>
      <c r="Q353" s="148"/>
      <c r="R353" s="148"/>
      <c r="S353" s="148"/>
      <c r="T353" s="148"/>
      <c r="U353" s="148"/>
      <c r="V353" s="148"/>
      <c r="W353" s="148"/>
    </row>
    <row r="354" spans="1:23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404"/>
      <c r="M354" s="404"/>
      <c r="N354" s="404"/>
      <c r="O354" s="148"/>
      <c r="P354" s="405"/>
      <c r="Q354" s="148"/>
      <c r="R354" s="148"/>
      <c r="S354" s="148"/>
      <c r="T354" s="148"/>
      <c r="U354" s="148"/>
      <c r="V354" s="148"/>
      <c r="W354" s="148"/>
    </row>
    <row r="355" spans="1:23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404"/>
      <c r="M355" s="404"/>
      <c r="N355" s="404"/>
      <c r="O355" s="148"/>
      <c r="P355" s="405"/>
      <c r="Q355" s="148"/>
      <c r="R355" s="148"/>
      <c r="S355" s="148"/>
      <c r="T355" s="148"/>
      <c r="U355" s="148"/>
      <c r="V355" s="148"/>
      <c r="W355" s="148"/>
    </row>
    <row r="356" spans="1:23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404"/>
      <c r="M356" s="404"/>
      <c r="N356" s="404"/>
      <c r="O356" s="148"/>
      <c r="P356" s="405"/>
      <c r="Q356" s="148"/>
      <c r="R356" s="148"/>
      <c r="S356" s="148"/>
      <c r="T356" s="148"/>
      <c r="U356" s="148"/>
      <c r="V356" s="148"/>
      <c r="W356" s="148"/>
    </row>
    <row r="357" spans="1:23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404"/>
      <c r="M357" s="404"/>
      <c r="N357" s="404"/>
      <c r="O357" s="148"/>
      <c r="P357" s="405"/>
      <c r="Q357" s="148"/>
      <c r="R357" s="148"/>
      <c r="S357" s="148"/>
      <c r="T357" s="148"/>
      <c r="U357" s="148"/>
      <c r="V357" s="148"/>
      <c r="W357" s="148"/>
    </row>
    <row r="358" spans="1:23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404"/>
      <c r="M358" s="404"/>
      <c r="N358" s="404"/>
      <c r="O358" s="148"/>
      <c r="P358" s="405"/>
      <c r="Q358" s="148"/>
      <c r="R358" s="148"/>
      <c r="S358" s="148"/>
      <c r="T358" s="148"/>
      <c r="U358" s="148"/>
      <c r="V358" s="148"/>
      <c r="W358" s="148"/>
    </row>
    <row r="359" spans="1:23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404"/>
      <c r="M359" s="404"/>
      <c r="N359" s="404"/>
      <c r="O359" s="148"/>
      <c r="P359" s="405"/>
      <c r="Q359" s="148"/>
      <c r="R359" s="148"/>
      <c r="S359" s="148"/>
      <c r="T359" s="148"/>
      <c r="U359" s="148"/>
      <c r="V359" s="148"/>
      <c r="W359" s="148"/>
    </row>
    <row r="360" spans="1:23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404"/>
      <c r="M360" s="404"/>
      <c r="N360" s="404"/>
      <c r="O360" s="148"/>
      <c r="P360" s="405"/>
      <c r="Q360" s="148"/>
      <c r="R360" s="148"/>
      <c r="S360" s="148"/>
      <c r="T360" s="148"/>
      <c r="U360" s="148"/>
      <c r="V360" s="148"/>
      <c r="W360" s="148"/>
    </row>
    <row r="361" spans="1:23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404"/>
      <c r="M361" s="404"/>
      <c r="N361" s="404"/>
      <c r="O361" s="148"/>
      <c r="P361" s="405"/>
      <c r="Q361" s="148"/>
      <c r="R361" s="148"/>
      <c r="S361" s="148"/>
      <c r="T361" s="148"/>
      <c r="U361" s="148"/>
      <c r="V361" s="148"/>
      <c r="W361" s="148"/>
    </row>
    <row r="362" spans="1:23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404"/>
      <c r="M362" s="404"/>
      <c r="N362" s="404"/>
      <c r="O362" s="148"/>
      <c r="P362" s="405"/>
      <c r="Q362" s="148"/>
      <c r="R362" s="148"/>
      <c r="S362" s="148"/>
      <c r="T362" s="148"/>
      <c r="U362" s="148"/>
      <c r="V362" s="148"/>
      <c r="W362" s="148"/>
    </row>
    <row r="363" spans="1:23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404"/>
      <c r="M363" s="404"/>
      <c r="N363" s="404"/>
      <c r="O363" s="148"/>
      <c r="P363" s="405"/>
      <c r="Q363" s="148"/>
      <c r="R363" s="148"/>
      <c r="S363" s="148"/>
      <c r="T363" s="148"/>
      <c r="U363" s="148"/>
      <c r="V363" s="148"/>
      <c r="W363" s="148"/>
    </row>
    <row r="364" spans="1:23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404"/>
      <c r="M364" s="404"/>
      <c r="N364" s="404"/>
      <c r="O364" s="148"/>
      <c r="P364" s="405"/>
      <c r="Q364" s="148"/>
      <c r="R364" s="148"/>
      <c r="S364" s="148"/>
      <c r="T364" s="148"/>
      <c r="U364" s="148"/>
      <c r="V364" s="148"/>
      <c r="W364" s="148"/>
    </row>
    <row r="365" spans="1:23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404"/>
      <c r="M365" s="404"/>
      <c r="N365" s="404"/>
      <c r="O365" s="148"/>
      <c r="P365" s="405"/>
      <c r="Q365" s="148"/>
      <c r="R365" s="148"/>
      <c r="S365" s="148"/>
      <c r="T365" s="148"/>
      <c r="U365" s="148"/>
      <c r="V365" s="148"/>
      <c r="W365" s="148"/>
    </row>
    <row r="366" spans="1:23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404"/>
      <c r="M366" s="404"/>
      <c r="N366" s="404"/>
      <c r="O366" s="148"/>
      <c r="P366" s="405"/>
      <c r="Q366" s="148"/>
      <c r="R366" s="148"/>
      <c r="S366" s="148"/>
      <c r="T366" s="148"/>
      <c r="U366" s="148"/>
      <c r="V366" s="148"/>
      <c r="W366" s="148"/>
    </row>
    <row r="367" spans="1:23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404"/>
      <c r="M367" s="404"/>
      <c r="N367" s="404"/>
      <c r="O367" s="148"/>
      <c r="P367" s="405"/>
      <c r="Q367" s="148"/>
      <c r="R367" s="148"/>
      <c r="S367" s="148"/>
      <c r="T367" s="148"/>
      <c r="U367" s="148"/>
      <c r="V367" s="148"/>
      <c r="W367" s="148"/>
    </row>
    <row r="368" spans="1:23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404"/>
      <c r="M368" s="404"/>
      <c r="N368" s="404"/>
      <c r="O368" s="148"/>
      <c r="P368" s="405"/>
      <c r="Q368" s="148"/>
      <c r="R368" s="148"/>
      <c r="S368" s="148"/>
      <c r="T368" s="148"/>
      <c r="U368" s="148"/>
      <c r="V368" s="148"/>
      <c r="W368" s="148"/>
    </row>
    <row r="369" spans="1:23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404"/>
      <c r="M369" s="404"/>
      <c r="N369" s="404"/>
      <c r="O369" s="148"/>
      <c r="P369" s="405"/>
      <c r="Q369" s="148"/>
      <c r="R369" s="148"/>
      <c r="S369" s="148"/>
      <c r="T369" s="148"/>
      <c r="U369" s="148"/>
      <c r="V369" s="148"/>
      <c r="W369" s="148"/>
    </row>
    <row r="370" spans="1:23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404"/>
      <c r="M370" s="404"/>
      <c r="N370" s="404"/>
      <c r="O370" s="148"/>
      <c r="P370" s="405"/>
      <c r="Q370" s="148"/>
      <c r="R370" s="148"/>
      <c r="S370" s="148"/>
      <c r="T370" s="148"/>
      <c r="U370" s="148"/>
      <c r="V370" s="148"/>
      <c r="W370" s="148"/>
    </row>
    <row r="371" spans="1:23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404"/>
      <c r="M371" s="404"/>
      <c r="N371" s="404"/>
      <c r="O371" s="148"/>
      <c r="P371" s="405"/>
      <c r="Q371" s="148"/>
      <c r="R371" s="148"/>
      <c r="S371" s="148"/>
      <c r="T371" s="148"/>
      <c r="U371" s="148"/>
      <c r="V371" s="148"/>
      <c r="W371" s="148"/>
    </row>
    <row r="372" spans="1:23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404"/>
      <c r="M372" s="404"/>
      <c r="N372" s="404"/>
      <c r="O372" s="148"/>
      <c r="P372" s="405"/>
      <c r="Q372" s="148"/>
      <c r="R372" s="148"/>
      <c r="S372" s="148"/>
      <c r="T372" s="148"/>
      <c r="U372" s="148"/>
      <c r="V372" s="148"/>
      <c r="W372" s="148"/>
    </row>
    <row r="373" spans="1:23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404"/>
      <c r="M373" s="404"/>
      <c r="N373" s="404"/>
      <c r="O373" s="148"/>
      <c r="P373" s="405"/>
      <c r="Q373" s="148"/>
      <c r="R373" s="148"/>
      <c r="S373" s="148"/>
      <c r="T373" s="148"/>
      <c r="U373" s="148"/>
      <c r="V373" s="148"/>
      <c r="W373" s="148"/>
    </row>
    <row r="374" spans="1:23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404"/>
      <c r="M374" s="404"/>
      <c r="N374" s="404"/>
      <c r="O374" s="148"/>
      <c r="P374" s="405"/>
      <c r="Q374" s="148"/>
      <c r="R374" s="148"/>
      <c r="S374" s="148"/>
      <c r="T374" s="148"/>
      <c r="U374" s="148"/>
      <c r="V374" s="148"/>
      <c r="W374" s="148"/>
    </row>
    <row r="375" spans="1:23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404"/>
      <c r="M375" s="404"/>
      <c r="N375" s="404"/>
      <c r="O375" s="148"/>
      <c r="P375" s="405"/>
      <c r="Q375" s="148"/>
      <c r="R375" s="148"/>
      <c r="S375" s="148"/>
      <c r="T375" s="148"/>
      <c r="U375" s="148"/>
      <c r="V375" s="148"/>
      <c r="W375" s="148"/>
    </row>
    <row r="376" spans="1:23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404"/>
      <c r="M376" s="404"/>
      <c r="N376" s="404"/>
      <c r="O376" s="148"/>
      <c r="P376" s="405"/>
      <c r="Q376" s="148"/>
      <c r="R376" s="148"/>
      <c r="S376" s="148"/>
      <c r="T376" s="148"/>
      <c r="U376" s="148"/>
      <c r="V376" s="148"/>
      <c r="W376" s="148"/>
    </row>
    <row r="377" spans="1:23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404"/>
      <c r="M377" s="404"/>
      <c r="N377" s="404"/>
      <c r="O377" s="148"/>
      <c r="P377" s="405"/>
      <c r="Q377" s="148"/>
      <c r="R377" s="148"/>
      <c r="S377" s="148"/>
      <c r="T377" s="148"/>
      <c r="U377" s="148"/>
      <c r="V377" s="148"/>
      <c r="W377" s="148"/>
    </row>
    <row r="378" spans="1:23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404"/>
      <c r="M378" s="404"/>
      <c r="N378" s="404"/>
      <c r="O378" s="148"/>
      <c r="P378" s="405"/>
      <c r="Q378" s="148"/>
      <c r="R378" s="148"/>
      <c r="S378" s="148"/>
      <c r="T378" s="148"/>
      <c r="U378" s="148"/>
      <c r="V378" s="148"/>
      <c r="W378" s="148"/>
    </row>
    <row r="379" spans="1:23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404"/>
      <c r="M379" s="404"/>
      <c r="N379" s="404"/>
      <c r="O379" s="148"/>
      <c r="P379" s="405"/>
      <c r="Q379" s="148"/>
      <c r="R379" s="148"/>
      <c r="S379" s="148"/>
      <c r="T379" s="148"/>
      <c r="U379" s="148"/>
      <c r="V379" s="148"/>
      <c r="W379" s="148"/>
    </row>
    <row r="380" spans="1:23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404"/>
      <c r="M380" s="404"/>
      <c r="N380" s="404"/>
      <c r="O380" s="148"/>
      <c r="P380" s="405"/>
      <c r="Q380" s="148"/>
      <c r="R380" s="148"/>
      <c r="S380" s="148"/>
      <c r="T380" s="148"/>
      <c r="U380" s="148"/>
      <c r="V380" s="148"/>
      <c r="W380" s="148"/>
    </row>
    <row r="381" spans="1:23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404"/>
      <c r="M381" s="404"/>
      <c r="N381" s="404"/>
      <c r="O381" s="148"/>
      <c r="P381" s="405"/>
      <c r="Q381" s="148"/>
      <c r="R381" s="148"/>
      <c r="S381" s="148"/>
      <c r="T381" s="148"/>
      <c r="U381" s="148"/>
      <c r="V381" s="148"/>
      <c r="W381" s="148"/>
    </row>
    <row r="382" spans="1:23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404"/>
      <c r="M382" s="404"/>
      <c r="N382" s="404"/>
      <c r="O382" s="148"/>
      <c r="P382" s="405"/>
      <c r="Q382" s="148"/>
      <c r="R382" s="148"/>
      <c r="S382" s="148"/>
      <c r="T382" s="148"/>
      <c r="U382" s="148"/>
      <c r="V382" s="148"/>
      <c r="W382" s="148"/>
    </row>
    <row r="383" spans="1:23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404"/>
      <c r="M383" s="404"/>
      <c r="N383" s="404"/>
      <c r="O383" s="148"/>
      <c r="P383" s="405"/>
      <c r="Q383" s="148"/>
      <c r="R383" s="148"/>
      <c r="S383" s="148"/>
      <c r="T383" s="148"/>
      <c r="U383" s="148"/>
      <c r="V383" s="148"/>
      <c r="W383" s="148"/>
    </row>
    <row r="384" spans="1:23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404"/>
      <c r="M384" s="404"/>
      <c r="N384" s="404"/>
      <c r="O384" s="148"/>
      <c r="P384" s="405"/>
      <c r="Q384" s="148"/>
      <c r="R384" s="148"/>
      <c r="S384" s="148"/>
      <c r="T384" s="148"/>
      <c r="U384" s="148"/>
      <c r="V384" s="148"/>
      <c r="W384" s="148"/>
    </row>
    <row r="385" spans="1:23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404"/>
      <c r="M385" s="404"/>
      <c r="N385" s="404"/>
      <c r="O385" s="148"/>
      <c r="P385" s="405"/>
      <c r="Q385" s="148"/>
      <c r="R385" s="148"/>
      <c r="S385" s="148"/>
      <c r="T385" s="148"/>
      <c r="U385" s="148"/>
      <c r="V385" s="148"/>
      <c r="W385" s="148"/>
    </row>
    <row r="386" spans="1:23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404"/>
      <c r="M386" s="404"/>
      <c r="N386" s="404"/>
      <c r="O386" s="148"/>
      <c r="P386" s="405"/>
      <c r="Q386" s="148"/>
      <c r="R386" s="148"/>
      <c r="S386" s="148"/>
      <c r="T386" s="148"/>
      <c r="U386" s="148"/>
      <c r="V386" s="148"/>
      <c r="W386" s="148"/>
    </row>
    <row r="387" spans="1:23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404"/>
      <c r="M387" s="404"/>
      <c r="N387" s="404"/>
      <c r="O387" s="148"/>
      <c r="P387" s="405"/>
      <c r="Q387" s="148"/>
      <c r="R387" s="148"/>
      <c r="S387" s="148"/>
      <c r="T387" s="148"/>
      <c r="U387" s="148"/>
      <c r="V387" s="148"/>
      <c r="W387" s="148"/>
    </row>
    <row r="388" spans="1:23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404"/>
      <c r="M388" s="404"/>
      <c r="N388" s="404"/>
      <c r="O388" s="148"/>
      <c r="P388" s="405"/>
      <c r="Q388" s="148"/>
      <c r="R388" s="148"/>
      <c r="S388" s="148"/>
      <c r="T388" s="148"/>
      <c r="U388" s="148"/>
      <c r="V388" s="148"/>
      <c r="W388" s="148"/>
    </row>
    <row r="389" spans="1:23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404"/>
      <c r="M389" s="404"/>
      <c r="N389" s="404"/>
      <c r="O389" s="148"/>
      <c r="P389" s="405"/>
      <c r="Q389" s="148"/>
      <c r="R389" s="148"/>
      <c r="S389" s="148"/>
      <c r="T389" s="148"/>
      <c r="U389" s="148"/>
      <c r="V389" s="148"/>
      <c r="W389" s="148"/>
    </row>
    <row r="390" spans="1:23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404"/>
      <c r="M390" s="404"/>
      <c r="N390" s="404"/>
      <c r="O390" s="148"/>
      <c r="P390" s="405"/>
      <c r="Q390" s="148"/>
      <c r="R390" s="148"/>
      <c r="S390" s="148"/>
      <c r="T390" s="148"/>
      <c r="U390" s="148"/>
      <c r="V390" s="148"/>
      <c r="W390" s="148"/>
    </row>
    <row r="391" spans="1:23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404"/>
      <c r="M391" s="404"/>
      <c r="N391" s="404"/>
      <c r="O391" s="148"/>
      <c r="P391" s="405"/>
      <c r="Q391" s="148"/>
      <c r="R391" s="148"/>
      <c r="S391" s="148"/>
      <c r="T391" s="148"/>
      <c r="U391" s="148"/>
      <c r="V391" s="148"/>
      <c r="W391" s="148"/>
    </row>
    <row r="392" spans="1:23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404"/>
      <c r="M392" s="404"/>
      <c r="N392" s="404"/>
      <c r="O392" s="148"/>
      <c r="P392" s="405"/>
      <c r="Q392" s="148"/>
      <c r="R392" s="148"/>
      <c r="S392" s="148"/>
      <c r="T392" s="148"/>
      <c r="U392" s="148"/>
      <c r="V392" s="148"/>
      <c r="W392" s="148"/>
    </row>
    <row r="393" spans="1:23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404"/>
      <c r="M393" s="404"/>
      <c r="N393" s="404"/>
      <c r="O393" s="148"/>
      <c r="P393" s="405"/>
      <c r="Q393" s="148"/>
      <c r="R393" s="148"/>
      <c r="S393" s="148"/>
      <c r="T393" s="148"/>
      <c r="U393" s="148"/>
      <c r="V393" s="148"/>
      <c r="W393" s="148"/>
    </row>
    <row r="394" spans="1:23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404"/>
      <c r="M394" s="404"/>
      <c r="N394" s="404"/>
      <c r="O394" s="148"/>
      <c r="P394" s="405"/>
      <c r="Q394" s="148"/>
      <c r="R394" s="148"/>
      <c r="S394" s="148"/>
      <c r="T394" s="148"/>
      <c r="U394" s="148"/>
      <c r="V394" s="148"/>
      <c r="W394" s="148"/>
    </row>
    <row r="395" spans="1:23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404"/>
      <c r="M395" s="404"/>
      <c r="N395" s="404"/>
      <c r="O395" s="148"/>
      <c r="P395" s="405"/>
      <c r="Q395" s="148"/>
      <c r="R395" s="148"/>
      <c r="S395" s="148"/>
      <c r="T395" s="148"/>
      <c r="U395" s="148"/>
      <c r="V395" s="148"/>
      <c r="W395" s="148"/>
    </row>
    <row r="396" spans="1:23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404"/>
      <c r="M396" s="404"/>
      <c r="N396" s="404"/>
      <c r="O396" s="148"/>
      <c r="P396" s="405"/>
      <c r="Q396" s="148"/>
      <c r="R396" s="148"/>
      <c r="S396" s="148"/>
      <c r="T396" s="148"/>
      <c r="U396" s="148"/>
      <c r="V396" s="148"/>
      <c r="W396" s="148"/>
    </row>
    <row r="397" spans="1:23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404"/>
      <c r="M397" s="404"/>
      <c r="N397" s="404"/>
      <c r="O397" s="148"/>
      <c r="P397" s="405"/>
      <c r="Q397" s="148"/>
      <c r="R397" s="148"/>
      <c r="S397" s="148"/>
      <c r="T397" s="148"/>
      <c r="U397" s="148"/>
      <c r="V397" s="148"/>
      <c r="W397" s="148"/>
    </row>
    <row r="398" spans="1:23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404"/>
      <c r="M398" s="404"/>
      <c r="N398" s="404"/>
      <c r="O398" s="148"/>
      <c r="P398" s="405"/>
      <c r="Q398" s="148"/>
      <c r="R398" s="148"/>
      <c r="S398" s="148"/>
      <c r="T398" s="148"/>
      <c r="U398" s="148"/>
      <c r="V398" s="148"/>
      <c r="W398" s="148"/>
    </row>
    <row r="399" spans="1:23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404"/>
      <c r="M399" s="404"/>
      <c r="N399" s="404"/>
      <c r="O399" s="148"/>
      <c r="P399" s="405"/>
      <c r="Q399" s="148"/>
      <c r="R399" s="148"/>
      <c r="S399" s="148"/>
      <c r="T399" s="148"/>
      <c r="U399" s="148"/>
      <c r="V399" s="148"/>
      <c r="W399" s="148"/>
    </row>
    <row r="400" spans="1:23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404"/>
      <c r="M400" s="404"/>
      <c r="N400" s="404"/>
      <c r="O400" s="148"/>
      <c r="P400" s="405"/>
      <c r="Q400" s="148"/>
      <c r="R400" s="148"/>
      <c r="S400" s="148"/>
      <c r="T400" s="148"/>
      <c r="U400" s="148"/>
      <c r="V400" s="148"/>
      <c r="W400" s="148"/>
    </row>
    <row r="401" spans="1:23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404"/>
      <c r="M401" s="404"/>
      <c r="N401" s="404"/>
      <c r="O401" s="148"/>
      <c r="P401" s="405"/>
      <c r="Q401" s="148"/>
      <c r="R401" s="148"/>
      <c r="S401" s="148"/>
      <c r="T401" s="148"/>
      <c r="U401" s="148"/>
      <c r="V401" s="148"/>
      <c r="W401" s="148"/>
    </row>
    <row r="402" spans="1:23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404"/>
      <c r="M402" s="404"/>
      <c r="N402" s="404"/>
      <c r="O402" s="148"/>
      <c r="P402" s="405"/>
      <c r="Q402" s="148"/>
      <c r="R402" s="148"/>
      <c r="S402" s="148"/>
      <c r="T402" s="148"/>
      <c r="U402" s="148"/>
      <c r="V402" s="148"/>
      <c r="W402" s="148"/>
    </row>
    <row r="403" spans="1:23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404"/>
      <c r="M403" s="404"/>
      <c r="N403" s="404"/>
      <c r="O403" s="148"/>
      <c r="P403" s="405"/>
      <c r="Q403" s="148"/>
      <c r="R403" s="148"/>
      <c r="S403" s="148"/>
      <c r="T403" s="148"/>
      <c r="U403" s="148"/>
      <c r="V403" s="148"/>
      <c r="W403" s="148"/>
    </row>
    <row r="404" spans="1:23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404"/>
      <c r="M404" s="404"/>
      <c r="N404" s="404"/>
      <c r="O404" s="148"/>
      <c r="P404" s="405"/>
      <c r="Q404" s="148"/>
      <c r="R404" s="148"/>
      <c r="S404" s="148"/>
      <c r="T404" s="148"/>
      <c r="U404" s="148"/>
      <c r="V404" s="148"/>
      <c r="W404" s="148"/>
    </row>
    <row r="405" spans="1:23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404"/>
      <c r="M405" s="404"/>
      <c r="N405" s="404"/>
      <c r="O405" s="148"/>
      <c r="P405" s="405"/>
      <c r="Q405" s="148"/>
      <c r="R405" s="148"/>
      <c r="S405" s="148"/>
      <c r="T405" s="148"/>
      <c r="U405" s="148"/>
      <c r="V405" s="148"/>
      <c r="W405" s="148"/>
    </row>
    <row r="406" spans="1:23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404"/>
      <c r="M406" s="404"/>
      <c r="N406" s="404"/>
      <c r="O406" s="148"/>
      <c r="P406" s="405"/>
      <c r="Q406" s="148"/>
      <c r="R406" s="148"/>
      <c r="S406" s="148"/>
      <c r="T406" s="148"/>
      <c r="U406" s="148"/>
      <c r="V406" s="148"/>
      <c r="W406" s="148"/>
    </row>
    <row r="407" spans="1:23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404"/>
      <c r="M407" s="404"/>
      <c r="N407" s="404"/>
      <c r="O407" s="148"/>
      <c r="P407" s="405"/>
      <c r="Q407" s="148"/>
      <c r="R407" s="148"/>
      <c r="S407" s="148"/>
      <c r="T407" s="148"/>
      <c r="U407" s="148"/>
      <c r="V407" s="148"/>
      <c r="W407" s="148"/>
    </row>
    <row r="408" spans="1:23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404"/>
      <c r="M408" s="404"/>
      <c r="N408" s="404"/>
      <c r="O408" s="148"/>
      <c r="P408" s="405"/>
      <c r="Q408" s="148"/>
      <c r="R408" s="148"/>
      <c r="S408" s="148"/>
      <c r="T408" s="148"/>
      <c r="U408" s="148"/>
      <c r="V408" s="148"/>
      <c r="W408" s="148"/>
    </row>
    <row r="409" spans="1:23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404"/>
      <c r="M409" s="404"/>
      <c r="N409" s="404"/>
      <c r="O409" s="148"/>
      <c r="P409" s="405"/>
      <c r="Q409" s="148"/>
      <c r="R409" s="148"/>
      <c r="S409" s="148"/>
      <c r="T409" s="148"/>
      <c r="U409" s="148"/>
      <c r="V409" s="148"/>
      <c r="W409" s="148"/>
    </row>
    <row r="410" spans="1:23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404"/>
      <c r="M410" s="404"/>
      <c r="N410" s="404"/>
      <c r="O410" s="148"/>
      <c r="P410" s="405"/>
      <c r="Q410" s="148"/>
      <c r="R410" s="148"/>
      <c r="S410" s="148"/>
      <c r="T410" s="148"/>
      <c r="U410" s="148"/>
      <c r="V410" s="148"/>
      <c r="W410" s="148"/>
    </row>
    <row r="411" spans="1:23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404"/>
      <c r="M411" s="404"/>
      <c r="N411" s="404"/>
      <c r="O411" s="148"/>
      <c r="P411" s="405"/>
      <c r="Q411" s="148"/>
      <c r="R411" s="148"/>
      <c r="S411" s="148"/>
      <c r="T411" s="148"/>
      <c r="U411" s="148"/>
      <c r="V411" s="148"/>
      <c r="W411" s="148"/>
    </row>
    <row r="412" spans="1:23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404"/>
      <c r="M412" s="404"/>
      <c r="N412" s="404"/>
      <c r="O412" s="148"/>
      <c r="P412" s="405"/>
      <c r="Q412" s="148"/>
      <c r="R412" s="148"/>
      <c r="S412" s="148"/>
      <c r="T412" s="148"/>
      <c r="U412" s="148"/>
      <c r="V412" s="148"/>
      <c r="W412" s="148"/>
    </row>
    <row r="413" spans="1:23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404"/>
      <c r="M413" s="404"/>
      <c r="N413" s="404"/>
      <c r="O413" s="148"/>
      <c r="P413" s="405"/>
      <c r="Q413" s="148"/>
      <c r="R413" s="148"/>
      <c r="S413" s="148"/>
      <c r="T413" s="148"/>
      <c r="U413" s="148"/>
      <c r="V413" s="148"/>
      <c r="W413" s="148"/>
    </row>
    <row r="414" spans="1:23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404"/>
      <c r="M414" s="404"/>
      <c r="N414" s="404"/>
      <c r="O414" s="148"/>
      <c r="P414" s="405"/>
      <c r="Q414" s="148"/>
      <c r="R414" s="148"/>
      <c r="S414" s="148"/>
      <c r="T414" s="148"/>
      <c r="U414" s="148"/>
      <c r="V414" s="148"/>
      <c r="W414" s="148"/>
    </row>
    <row r="415" spans="1:23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404"/>
      <c r="M415" s="404"/>
      <c r="N415" s="404"/>
      <c r="O415" s="148"/>
      <c r="P415" s="405"/>
      <c r="Q415" s="148"/>
      <c r="R415" s="148"/>
      <c r="S415" s="148"/>
      <c r="T415" s="148"/>
      <c r="U415" s="148"/>
      <c r="V415" s="148"/>
      <c r="W415" s="148"/>
    </row>
    <row r="416" spans="1:23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404"/>
      <c r="M416" s="404"/>
      <c r="N416" s="404"/>
      <c r="O416" s="148"/>
      <c r="P416" s="405"/>
      <c r="Q416" s="148"/>
      <c r="R416" s="148"/>
      <c r="S416" s="148"/>
      <c r="T416" s="148"/>
      <c r="U416" s="148"/>
      <c r="V416" s="148"/>
      <c r="W416" s="148"/>
    </row>
    <row r="417" spans="1:23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404"/>
      <c r="M417" s="404"/>
      <c r="N417" s="404"/>
      <c r="O417" s="148"/>
      <c r="P417" s="405"/>
      <c r="Q417" s="148"/>
      <c r="R417" s="148"/>
      <c r="S417" s="148"/>
      <c r="T417" s="148"/>
      <c r="U417" s="148"/>
      <c r="V417" s="148"/>
      <c r="W417" s="148"/>
    </row>
    <row r="418" spans="1:23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404"/>
      <c r="M418" s="404"/>
      <c r="N418" s="404"/>
      <c r="O418" s="148"/>
      <c r="P418" s="405"/>
      <c r="Q418" s="148"/>
      <c r="R418" s="148"/>
      <c r="S418" s="148"/>
      <c r="T418" s="148"/>
      <c r="U418" s="148"/>
      <c r="V418" s="148"/>
      <c r="W418" s="148"/>
    </row>
    <row r="419" spans="1:23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404"/>
      <c r="M419" s="404"/>
      <c r="N419" s="404"/>
      <c r="O419" s="148"/>
      <c r="P419" s="405"/>
      <c r="Q419" s="148"/>
      <c r="R419" s="148"/>
      <c r="S419" s="148"/>
      <c r="T419" s="148"/>
      <c r="U419" s="148"/>
      <c r="V419" s="148"/>
      <c r="W419" s="148"/>
    </row>
    <row r="420" spans="1:23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404"/>
      <c r="M420" s="404"/>
      <c r="N420" s="404"/>
      <c r="O420" s="148"/>
      <c r="P420" s="405"/>
      <c r="Q420" s="148"/>
      <c r="R420" s="148"/>
      <c r="S420" s="148"/>
      <c r="T420" s="148"/>
      <c r="U420" s="148"/>
      <c r="V420" s="148"/>
      <c r="W420" s="148"/>
    </row>
    <row r="421" spans="1:23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404"/>
      <c r="M421" s="404"/>
      <c r="N421" s="404"/>
      <c r="O421" s="148"/>
      <c r="P421" s="405"/>
      <c r="Q421" s="148"/>
      <c r="R421" s="148"/>
      <c r="S421" s="148"/>
      <c r="T421" s="148"/>
      <c r="U421" s="148"/>
      <c r="V421" s="148"/>
      <c r="W421" s="148"/>
    </row>
    <row r="422" spans="1:23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404"/>
      <c r="M422" s="404"/>
      <c r="N422" s="404"/>
      <c r="O422" s="148"/>
      <c r="P422" s="405"/>
      <c r="Q422" s="148"/>
      <c r="R422" s="148"/>
      <c r="S422" s="148"/>
      <c r="T422" s="148"/>
      <c r="U422" s="148"/>
      <c r="V422" s="148"/>
      <c r="W422" s="148"/>
    </row>
    <row r="423" spans="1:23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404"/>
      <c r="M423" s="404"/>
      <c r="N423" s="404"/>
      <c r="O423" s="148"/>
      <c r="P423" s="405"/>
      <c r="Q423" s="148"/>
      <c r="R423" s="148"/>
      <c r="S423" s="148"/>
      <c r="T423" s="148"/>
      <c r="U423" s="148"/>
      <c r="V423" s="148"/>
      <c r="W423" s="148"/>
    </row>
    <row r="424" spans="1:23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404"/>
      <c r="M424" s="404"/>
      <c r="N424" s="404"/>
      <c r="O424" s="148"/>
      <c r="P424" s="405"/>
      <c r="Q424" s="148"/>
      <c r="R424" s="148"/>
      <c r="S424" s="148"/>
      <c r="T424" s="148"/>
      <c r="U424" s="148"/>
      <c r="V424" s="148"/>
      <c r="W424" s="148"/>
    </row>
    <row r="425" spans="1:23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404"/>
      <c r="M425" s="404"/>
      <c r="N425" s="404"/>
      <c r="O425" s="148"/>
      <c r="P425" s="405"/>
      <c r="Q425" s="148"/>
      <c r="R425" s="148"/>
      <c r="S425" s="148"/>
      <c r="T425" s="148"/>
      <c r="U425" s="148"/>
      <c r="V425" s="148"/>
      <c r="W425" s="148"/>
    </row>
    <row r="426" spans="1:23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404"/>
      <c r="M426" s="404"/>
      <c r="N426" s="404"/>
      <c r="O426" s="148"/>
      <c r="P426" s="405"/>
      <c r="Q426" s="148"/>
      <c r="R426" s="148"/>
      <c r="S426" s="148"/>
      <c r="T426" s="148"/>
      <c r="U426" s="148"/>
      <c r="V426" s="148"/>
      <c r="W426" s="148"/>
    </row>
    <row r="427" spans="1:23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404"/>
      <c r="M427" s="404"/>
      <c r="N427" s="404"/>
      <c r="O427" s="148"/>
      <c r="P427" s="405"/>
      <c r="Q427" s="148"/>
      <c r="R427" s="148"/>
      <c r="S427" s="148"/>
      <c r="T427" s="148"/>
      <c r="U427" s="148"/>
      <c r="V427" s="148"/>
      <c r="W427" s="148"/>
    </row>
    <row r="428" spans="1:23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404"/>
      <c r="M428" s="404"/>
      <c r="N428" s="404"/>
      <c r="O428" s="148"/>
      <c r="P428" s="405"/>
      <c r="Q428" s="148"/>
      <c r="R428" s="148"/>
      <c r="S428" s="148"/>
      <c r="T428" s="148"/>
      <c r="U428" s="148"/>
      <c r="V428" s="148"/>
      <c r="W428" s="148"/>
    </row>
    <row r="429" spans="1:23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404"/>
      <c r="M429" s="404"/>
      <c r="N429" s="404"/>
      <c r="O429" s="148"/>
      <c r="P429" s="405"/>
      <c r="Q429" s="148"/>
      <c r="R429" s="148"/>
      <c r="S429" s="148"/>
      <c r="T429" s="148"/>
      <c r="U429" s="148"/>
      <c r="V429" s="148"/>
      <c r="W429" s="148"/>
    </row>
    <row r="430" spans="1:23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404"/>
      <c r="M430" s="404"/>
      <c r="N430" s="404"/>
      <c r="O430" s="148"/>
      <c r="P430" s="405"/>
      <c r="Q430" s="148"/>
      <c r="R430" s="148"/>
      <c r="S430" s="148"/>
      <c r="T430" s="148"/>
      <c r="U430" s="148"/>
      <c r="V430" s="148"/>
      <c r="W430" s="148"/>
    </row>
    <row r="431" spans="1:23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404"/>
      <c r="M431" s="404"/>
      <c r="N431" s="404"/>
      <c r="O431" s="148"/>
      <c r="P431" s="405"/>
      <c r="Q431" s="148"/>
      <c r="R431" s="148"/>
      <c r="S431" s="148"/>
      <c r="T431" s="148"/>
      <c r="U431" s="148"/>
      <c r="V431" s="148"/>
      <c r="W431" s="148"/>
    </row>
    <row r="432" spans="1:23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404"/>
      <c r="M432" s="404"/>
      <c r="N432" s="404"/>
      <c r="O432" s="148"/>
      <c r="P432" s="405"/>
      <c r="Q432" s="148"/>
      <c r="R432" s="148"/>
      <c r="S432" s="148"/>
      <c r="T432" s="148"/>
      <c r="U432" s="148"/>
      <c r="V432" s="148"/>
      <c r="W432" s="148"/>
    </row>
    <row r="433" spans="1:23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404"/>
      <c r="M433" s="404"/>
      <c r="N433" s="404"/>
      <c r="O433" s="148"/>
      <c r="P433" s="405"/>
      <c r="Q433" s="148"/>
      <c r="R433" s="148"/>
      <c r="S433" s="148"/>
      <c r="T433" s="148"/>
      <c r="U433" s="148"/>
      <c r="V433" s="148"/>
      <c r="W433" s="148"/>
    </row>
    <row r="434" spans="1:23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404"/>
      <c r="M434" s="404"/>
      <c r="N434" s="404"/>
      <c r="O434" s="148"/>
      <c r="P434" s="405"/>
      <c r="Q434" s="148"/>
      <c r="R434" s="148"/>
      <c r="S434" s="148"/>
      <c r="T434" s="148"/>
      <c r="U434" s="148"/>
      <c r="V434" s="148"/>
      <c r="W434" s="148"/>
    </row>
    <row r="435" spans="1:23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404"/>
      <c r="M435" s="404"/>
      <c r="N435" s="404"/>
      <c r="O435" s="148"/>
      <c r="P435" s="405"/>
      <c r="Q435" s="148"/>
      <c r="R435" s="148"/>
      <c r="S435" s="148"/>
      <c r="T435" s="148"/>
      <c r="U435" s="148"/>
      <c r="V435" s="148"/>
      <c r="W435" s="148"/>
    </row>
    <row r="436" spans="1:23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404"/>
      <c r="M436" s="404"/>
      <c r="N436" s="404"/>
      <c r="O436" s="148"/>
      <c r="P436" s="405"/>
      <c r="Q436" s="148"/>
      <c r="R436" s="148"/>
      <c r="S436" s="148"/>
      <c r="T436" s="148"/>
      <c r="U436" s="148"/>
      <c r="V436" s="148"/>
      <c r="W436" s="148"/>
    </row>
    <row r="437" spans="1:23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404"/>
      <c r="M437" s="404"/>
      <c r="N437" s="404"/>
      <c r="O437" s="148"/>
      <c r="P437" s="405"/>
      <c r="Q437" s="148"/>
      <c r="R437" s="148"/>
      <c r="S437" s="148"/>
      <c r="T437" s="148"/>
      <c r="U437" s="148"/>
      <c r="V437" s="148"/>
      <c r="W437" s="148"/>
    </row>
    <row r="438" spans="1:23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404"/>
      <c r="M438" s="404"/>
      <c r="N438" s="404"/>
      <c r="O438" s="148"/>
      <c r="P438" s="405"/>
      <c r="Q438" s="148"/>
      <c r="R438" s="148"/>
      <c r="S438" s="148"/>
      <c r="T438" s="148"/>
      <c r="U438" s="148"/>
      <c r="V438" s="148"/>
      <c r="W438" s="148"/>
    </row>
    <row r="439" spans="1:23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404"/>
      <c r="M439" s="404"/>
      <c r="N439" s="404"/>
      <c r="O439" s="148"/>
      <c r="P439" s="405"/>
      <c r="Q439" s="148"/>
      <c r="R439" s="148"/>
      <c r="S439" s="148"/>
      <c r="T439" s="148"/>
      <c r="U439" s="148"/>
      <c r="V439" s="148"/>
      <c r="W439" s="148"/>
    </row>
    <row r="440" spans="1:23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404"/>
      <c r="M440" s="404"/>
      <c r="N440" s="404"/>
      <c r="O440" s="148"/>
      <c r="P440" s="405"/>
      <c r="Q440" s="148"/>
      <c r="R440" s="148"/>
      <c r="S440" s="148"/>
      <c r="T440" s="148"/>
      <c r="U440" s="148"/>
      <c r="V440" s="148"/>
      <c r="W440" s="148"/>
    </row>
    <row r="441" spans="1:23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404"/>
      <c r="M441" s="404"/>
      <c r="N441" s="404"/>
      <c r="O441" s="148"/>
      <c r="P441" s="405"/>
      <c r="Q441" s="148"/>
      <c r="R441" s="148"/>
      <c r="S441" s="148"/>
      <c r="T441" s="148"/>
      <c r="U441" s="148"/>
      <c r="V441" s="148"/>
      <c r="W441" s="148"/>
    </row>
    <row r="442" spans="1:23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404"/>
      <c r="M442" s="404"/>
      <c r="N442" s="404"/>
      <c r="O442" s="148"/>
      <c r="P442" s="405"/>
      <c r="Q442" s="148"/>
      <c r="R442" s="148"/>
      <c r="S442" s="148"/>
      <c r="T442" s="148"/>
      <c r="U442" s="148"/>
      <c r="V442" s="148"/>
      <c r="W442" s="148"/>
    </row>
    <row r="443" spans="1:23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404"/>
      <c r="M443" s="404"/>
      <c r="N443" s="404"/>
      <c r="O443" s="148"/>
      <c r="P443" s="405"/>
      <c r="Q443" s="148"/>
      <c r="R443" s="148"/>
      <c r="S443" s="148"/>
      <c r="T443" s="148"/>
      <c r="U443" s="148"/>
      <c r="V443" s="148"/>
      <c r="W443" s="148"/>
    </row>
    <row r="444" spans="1:23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404"/>
      <c r="M444" s="404"/>
      <c r="N444" s="404"/>
      <c r="O444" s="148"/>
      <c r="P444" s="405"/>
      <c r="Q444" s="148"/>
      <c r="R444" s="148"/>
      <c r="S444" s="148"/>
      <c r="T444" s="148"/>
      <c r="U444" s="148"/>
      <c r="V444" s="148"/>
      <c r="W444" s="148"/>
    </row>
    <row r="445" spans="1:23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404"/>
      <c r="M445" s="404"/>
      <c r="N445" s="404"/>
      <c r="O445" s="148"/>
      <c r="P445" s="405"/>
      <c r="Q445" s="148"/>
      <c r="R445" s="148"/>
      <c r="S445" s="148"/>
      <c r="T445" s="148"/>
      <c r="U445" s="148"/>
      <c r="V445" s="148"/>
      <c r="W445" s="148"/>
    </row>
    <row r="446" spans="1:23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404"/>
      <c r="M446" s="404"/>
      <c r="N446" s="404"/>
      <c r="O446" s="148"/>
      <c r="P446" s="405"/>
      <c r="Q446" s="148"/>
      <c r="R446" s="148"/>
      <c r="S446" s="148"/>
      <c r="T446" s="148"/>
      <c r="U446" s="148"/>
      <c r="V446" s="148"/>
      <c r="W446" s="148"/>
    </row>
    <row r="447" spans="1:23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404"/>
      <c r="M447" s="404"/>
      <c r="N447" s="404"/>
      <c r="O447" s="148"/>
      <c r="P447" s="405"/>
      <c r="Q447" s="148"/>
      <c r="R447" s="148"/>
      <c r="S447" s="148"/>
      <c r="T447" s="148"/>
      <c r="U447" s="148"/>
      <c r="V447" s="148"/>
      <c r="W447" s="148"/>
    </row>
    <row r="448" spans="1:23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404"/>
      <c r="M448" s="404"/>
      <c r="N448" s="404"/>
      <c r="O448" s="148"/>
      <c r="P448" s="405"/>
      <c r="Q448" s="148"/>
      <c r="R448" s="148"/>
      <c r="S448" s="148"/>
      <c r="T448" s="148"/>
      <c r="U448" s="148"/>
      <c r="V448" s="148"/>
      <c r="W448" s="148"/>
    </row>
    <row r="449" spans="1:23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404"/>
      <c r="M449" s="404"/>
      <c r="N449" s="404"/>
      <c r="O449" s="148"/>
      <c r="P449" s="405"/>
      <c r="Q449" s="148"/>
      <c r="R449" s="148"/>
      <c r="S449" s="148"/>
      <c r="T449" s="148"/>
      <c r="U449" s="148"/>
      <c r="V449" s="148"/>
      <c r="W449" s="148"/>
    </row>
    <row r="450" spans="1:23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404"/>
      <c r="M450" s="404"/>
      <c r="N450" s="404"/>
      <c r="O450" s="148"/>
      <c r="P450" s="405"/>
      <c r="Q450" s="148"/>
      <c r="R450" s="148"/>
      <c r="S450" s="148"/>
      <c r="T450" s="148"/>
      <c r="U450" s="148"/>
      <c r="V450" s="148"/>
      <c r="W450" s="148"/>
    </row>
    <row r="451" spans="1:23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404"/>
      <c r="M451" s="404"/>
      <c r="N451" s="404"/>
      <c r="O451" s="148"/>
      <c r="P451" s="405"/>
      <c r="Q451" s="148"/>
      <c r="R451" s="148"/>
      <c r="S451" s="148"/>
      <c r="T451" s="148"/>
      <c r="U451" s="148"/>
      <c r="V451" s="148"/>
      <c r="W451" s="148"/>
    </row>
    <row r="452" spans="1:23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404"/>
      <c r="M452" s="404"/>
      <c r="N452" s="404"/>
      <c r="O452" s="148"/>
      <c r="P452" s="405"/>
      <c r="Q452" s="148"/>
      <c r="R452" s="148"/>
      <c r="S452" s="148"/>
      <c r="T452" s="148"/>
      <c r="U452" s="148"/>
      <c r="V452" s="148"/>
      <c r="W452" s="148"/>
    </row>
    <row r="453" spans="1:23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404"/>
      <c r="M453" s="404"/>
      <c r="N453" s="404"/>
      <c r="O453" s="148"/>
      <c r="P453" s="405"/>
      <c r="Q453" s="148"/>
      <c r="R453" s="148"/>
      <c r="S453" s="148"/>
      <c r="T453" s="148"/>
      <c r="U453" s="148"/>
      <c r="V453" s="148"/>
      <c r="W453" s="148"/>
    </row>
    <row r="454" spans="1:23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404"/>
      <c r="M454" s="404"/>
      <c r="N454" s="404"/>
      <c r="O454" s="148"/>
      <c r="P454" s="405"/>
      <c r="Q454" s="148"/>
      <c r="R454" s="148"/>
      <c r="S454" s="148"/>
      <c r="T454" s="148"/>
      <c r="U454" s="148"/>
      <c r="V454" s="148"/>
      <c r="W454" s="148"/>
    </row>
    <row r="455" spans="1:23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404"/>
      <c r="M455" s="404"/>
      <c r="N455" s="404"/>
      <c r="O455" s="148"/>
      <c r="P455" s="405"/>
      <c r="Q455" s="148"/>
      <c r="R455" s="148"/>
      <c r="S455" s="148"/>
      <c r="T455" s="148"/>
      <c r="U455" s="148"/>
      <c r="V455" s="148"/>
      <c r="W455" s="148"/>
    </row>
    <row r="456" spans="1:23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404"/>
      <c r="M456" s="404"/>
      <c r="N456" s="404"/>
      <c r="O456" s="148"/>
      <c r="P456" s="405"/>
      <c r="Q456" s="148"/>
      <c r="R456" s="148"/>
      <c r="S456" s="148"/>
      <c r="T456" s="148"/>
      <c r="U456" s="148"/>
      <c r="V456" s="148"/>
      <c r="W456" s="148"/>
    </row>
    <row r="457" spans="1:23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404"/>
      <c r="M457" s="404"/>
      <c r="N457" s="404"/>
      <c r="O457" s="148"/>
      <c r="P457" s="405"/>
      <c r="Q457" s="148"/>
      <c r="R457" s="148"/>
      <c r="S457" s="148"/>
      <c r="T457" s="148"/>
      <c r="U457" s="148"/>
      <c r="V457" s="148"/>
      <c r="W457" s="148"/>
    </row>
    <row r="458" spans="1:23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404"/>
      <c r="M458" s="404"/>
      <c r="N458" s="404"/>
      <c r="O458" s="148"/>
      <c r="P458" s="405"/>
      <c r="Q458" s="148"/>
      <c r="R458" s="148"/>
      <c r="S458" s="148"/>
      <c r="T458" s="148"/>
      <c r="U458" s="148"/>
      <c r="V458" s="148"/>
      <c r="W458" s="148"/>
    </row>
    <row r="459" spans="1:23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404"/>
      <c r="M459" s="404"/>
      <c r="N459" s="404"/>
      <c r="O459" s="148"/>
      <c r="P459" s="405"/>
      <c r="Q459" s="148"/>
      <c r="R459" s="148"/>
      <c r="S459" s="148"/>
      <c r="T459" s="148"/>
      <c r="U459" s="148"/>
      <c r="V459" s="148"/>
      <c r="W459" s="148"/>
    </row>
    <row r="460" spans="1:23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404"/>
      <c r="M460" s="404"/>
      <c r="N460" s="404"/>
      <c r="O460" s="148"/>
      <c r="P460" s="405"/>
      <c r="Q460" s="148"/>
      <c r="R460" s="148"/>
      <c r="S460" s="148"/>
      <c r="T460" s="148"/>
      <c r="U460" s="148"/>
      <c r="V460" s="148"/>
      <c r="W460" s="148"/>
    </row>
    <row r="461" spans="1:23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404"/>
      <c r="M461" s="404"/>
      <c r="N461" s="404"/>
      <c r="O461" s="148"/>
      <c r="P461" s="405"/>
      <c r="Q461" s="148"/>
      <c r="R461" s="148"/>
      <c r="S461" s="148"/>
      <c r="T461" s="148"/>
      <c r="U461" s="148"/>
      <c r="V461" s="148"/>
      <c r="W461" s="148"/>
    </row>
    <row r="462" spans="1:23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404"/>
      <c r="M462" s="404"/>
      <c r="N462" s="404"/>
      <c r="O462" s="148"/>
      <c r="P462" s="405"/>
      <c r="Q462" s="148"/>
      <c r="R462" s="148"/>
      <c r="S462" s="148"/>
      <c r="T462" s="148"/>
      <c r="U462" s="148"/>
      <c r="V462" s="148"/>
      <c r="W462" s="148"/>
    </row>
    <row r="463" spans="1:23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404"/>
      <c r="M463" s="404"/>
      <c r="N463" s="404"/>
      <c r="O463" s="148"/>
      <c r="P463" s="405"/>
      <c r="Q463" s="148"/>
      <c r="R463" s="148"/>
      <c r="S463" s="148"/>
      <c r="T463" s="148"/>
      <c r="U463" s="148"/>
      <c r="V463" s="148"/>
      <c r="W463" s="148"/>
    </row>
    <row r="464" spans="1:23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404"/>
      <c r="M464" s="404"/>
      <c r="N464" s="404"/>
      <c r="O464" s="148"/>
      <c r="P464" s="405"/>
      <c r="Q464" s="148"/>
      <c r="R464" s="148"/>
      <c r="S464" s="148"/>
      <c r="T464" s="148"/>
      <c r="U464" s="148"/>
      <c r="V464" s="148"/>
      <c r="W464" s="148"/>
    </row>
    <row r="465" spans="1:23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404"/>
      <c r="M465" s="404"/>
      <c r="N465" s="404"/>
      <c r="O465" s="148"/>
      <c r="P465" s="405"/>
      <c r="Q465" s="148"/>
      <c r="R465" s="148"/>
      <c r="S465" s="148"/>
      <c r="T465" s="148"/>
      <c r="U465" s="148"/>
      <c r="V465" s="148"/>
      <c r="W465" s="148"/>
    </row>
    <row r="466" spans="1:23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404"/>
      <c r="M466" s="404"/>
      <c r="N466" s="404"/>
      <c r="O466" s="148"/>
      <c r="P466" s="405"/>
      <c r="Q466" s="148"/>
      <c r="R466" s="148"/>
      <c r="S466" s="148"/>
      <c r="T466" s="148"/>
      <c r="U466" s="148"/>
      <c r="V466" s="148"/>
      <c r="W466" s="148"/>
    </row>
    <row r="467" spans="1:23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404"/>
      <c r="M467" s="404"/>
      <c r="N467" s="404"/>
      <c r="O467" s="148"/>
      <c r="P467" s="405"/>
      <c r="Q467" s="148"/>
      <c r="R467" s="148"/>
      <c r="S467" s="148"/>
      <c r="T467" s="148"/>
      <c r="U467" s="148"/>
      <c r="V467" s="148"/>
      <c r="W467" s="148"/>
    </row>
    <row r="468" spans="1:23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404"/>
      <c r="M468" s="404"/>
      <c r="N468" s="404"/>
      <c r="O468" s="148"/>
      <c r="P468" s="405"/>
      <c r="Q468" s="148"/>
      <c r="R468" s="148"/>
      <c r="S468" s="148"/>
      <c r="T468" s="148"/>
      <c r="U468" s="148"/>
      <c r="V468" s="148"/>
      <c r="W468" s="148"/>
    </row>
    <row r="469" spans="1:23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404"/>
      <c r="M469" s="404"/>
      <c r="N469" s="404"/>
      <c r="O469" s="148"/>
      <c r="P469" s="405"/>
      <c r="Q469" s="148"/>
      <c r="R469" s="148"/>
      <c r="S469" s="148"/>
      <c r="T469" s="148"/>
      <c r="U469" s="148"/>
      <c r="V469" s="148"/>
      <c r="W469" s="148"/>
    </row>
    <row r="470" spans="1:23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404"/>
      <c r="M470" s="404"/>
      <c r="N470" s="404"/>
      <c r="O470" s="148"/>
      <c r="P470" s="405"/>
      <c r="Q470" s="148"/>
      <c r="R470" s="148"/>
      <c r="S470" s="148"/>
      <c r="T470" s="148"/>
      <c r="U470" s="148"/>
      <c r="V470" s="148"/>
      <c r="W470" s="148"/>
    </row>
    <row r="471" spans="1:23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404"/>
      <c r="M471" s="404"/>
      <c r="N471" s="404"/>
      <c r="O471" s="148"/>
      <c r="P471" s="405"/>
      <c r="Q471" s="148"/>
      <c r="R471" s="148"/>
      <c r="S471" s="148"/>
      <c r="T471" s="148"/>
      <c r="U471" s="148"/>
      <c r="V471" s="148"/>
      <c r="W471" s="148"/>
    </row>
    <row r="472" spans="1:23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404"/>
      <c r="M472" s="404"/>
      <c r="N472" s="404"/>
      <c r="O472" s="148"/>
      <c r="P472" s="405"/>
      <c r="Q472" s="148"/>
      <c r="R472" s="148"/>
      <c r="S472" s="148"/>
      <c r="T472" s="148"/>
      <c r="U472" s="148"/>
      <c r="V472" s="148"/>
      <c r="W472" s="148"/>
    </row>
    <row r="473" spans="1:23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404"/>
      <c r="M473" s="404"/>
      <c r="N473" s="404"/>
      <c r="O473" s="148"/>
      <c r="P473" s="405"/>
      <c r="Q473" s="148"/>
      <c r="R473" s="148"/>
      <c r="S473" s="148"/>
      <c r="T473" s="148"/>
      <c r="U473" s="148"/>
      <c r="V473" s="148"/>
      <c r="W473" s="148"/>
    </row>
    <row r="474" spans="1:23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404"/>
      <c r="M474" s="404"/>
      <c r="N474" s="404"/>
      <c r="O474" s="148"/>
      <c r="P474" s="405"/>
      <c r="Q474" s="148"/>
      <c r="R474" s="148"/>
      <c r="S474" s="148"/>
      <c r="T474" s="148"/>
      <c r="U474" s="148"/>
      <c r="V474" s="148"/>
      <c r="W474" s="148"/>
    </row>
    <row r="475" spans="1:23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404"/>
      <c r="M475" s="404"/>
      <c r="N475" s="404"/>
      <c r="O475" s="148"/>
      <c r="P475" s="405"/>
      <c r="Q475" s="148"/>
      <c r="R475" s="148"/>
      <c r="S475" s="148"/>
      <c r="T475" s="148"/>
      <c r="U475" s="148"/>
      <c r="V475" s="148"/>
      <c r="W475" s="148"/>
    </row>
    <row r="476" spans="1:23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404"/>
      <c r="M476" s="404"/>
      <c r="N476" s="404"/>
      <c r="O476" s="148"/>
      <c r="P476" s="405"/>
      <c r="Q476" s="148"/>
      <c r="R476" s="148"/>
      <c r="S476" s="148"/>
      <c r="T476" s="148"/>
      <c r="U476" s="148"/>
      <c r="V476" s="148"/>
      <c r="W476" s="148"/>
    </row>
    <row r="477" spans="1:23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404"/>
      <c r="M477" s="404"/>
      <c r="N477" s="404"/>
      <c r="O477" s="148"/>
      <c r="P477" s="405"/>
      <c r="Q477" s="148"/>
      <c r="R477" s="148"/>
      <c r="S477" s="148"/>
      <c r="T477" s="148"/>
      <c r="U477" s="148"/>
      <c r="V477" s="148"/>
      <c r="W477" s="148"/>
    </row>
    <row r="478" spans="1:23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404"/>
      <c r="M478" s="404"/>
      <c r="N478" s="404"/>
      <c r="O478" s="148"/>
      <c r="P478" s="405"/>
      <c r="Q478" s="148"/>
      <c r="R478" s="148"/>
      <c r="S478" s="148"/>
      <c r="T478" s="148"/>
      <c r="U478" s="148"/>
      <c r="V478" s="148"/>
      <c r="W478" s="148"/>
    </row>
    <row r="479" spans="1:23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404"/>
      <c r="M479" s="404"/>
      <c r="N479" s="404"/>
      <c r="O479" s="148"/>
      <c r="P479" s="405"/>
      <c r="Q479" s="148"/>
      <c r="R479" s="148"/>
      <c r="S479" s="148"/>
      <c r="T479" s="148"/>
      <c r="U479" s="148"/>
      <c r="V479" s="148"/>
      <c r="W479" s="148"/>
    </row>
    <row r="480" spans="1:23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404"/>
      <c r="M480" s="404"/>
      <c r="N480" s="404"/>
      <c r="O480" s="148"/>
      <c r="P480" s="405"/>
      <c r="Q480" s="148"/>
      <c r="R480" s="148"/>
      <c r="S480" s="148"/>
      <c r="T480" s="148"/>
      <c r="U480" s="148"/>
      <c r="V480" s="148"/>
      <c r="W480" s="148"/>
    </row>
    <row r="481" spans="1:23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404"/>
      <c r="M481" s="404"/>
      <c r="N481" s="404"/>
      <c r="O481" s="148"/>
      <c r="P481" s="405"/>
      <c r="Q481" s="148"/>
      <c r="R481" s="148"/>
      <c r="S481" s="148"/>
      <c r="T481" s="148"/>
      <c r="U481" s="148"/>
      <c r="V481" s="148"/>
      <c r="W481" s="148"/>
    </row>
    <row r="482" spans="1:23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404"/>
      <c r="M482" s="404"/>
      <c r="N482" s="404"/>
      <c r="O482" s="148"/>
      <c r="P482" s="405"/>
      <c r="Q482" s="148"/>
      <c r="R482" s="148"/>
      <c r="S482" s="148"/>
      <c r="T482" s="148"/>
      <c r="U482" s="148"/>
      <c r="V482" s="148"/>
      <c r="W482" s="148"/>
    </row>
    <row r="483" spans="1:23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404"/>
      <c r="M483" s="404"/>
      <c r="N483" s="404"/>
      <c r="O483" s="148"/>
      <c r="P483" s="405"/>
      <c r="Q483" s="148"/>
      <c r="R483" s="148"/>
      <c r="S483" s="148"/>
      <c r="T483" s="148"/>
      <c r="U483" s="148"/>
      <c r="V483" s="148"/>
      <c r="W483" s="148"/>
    </row>
    <row r="484" spans="1:23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404"/>
      <c r="M484" s="404"/>
      <c r="N484" s="404"/>
      <c r="O484" s="148"/>
      <c r="P484" s="405"/>
      <c r="Q484" s="148"/>
      <c r="R484" s="148"/>
      <c r="S484" s="148"/>
      <c r="T484" s="148"/>
      <c r="U484" s="148"/>
      <c r="V484" s="148"/>
      <c r="W484" s="148"/>
    </row>
    <row r="485" spans="1:23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404"/>
      <c r="M485" s="404"/>
      <c r="N485" s="404"/>
      <c r="O485" s="148"/>
      <c r="P485" s="405"/>
      <c r="Q485" s="148"/>
      <c r="R485" s="148"/>
      <c r="S485" s="148"/>
      <c r="T485" s="148"/>
      <c r="U485" s="148"/>
      <c r="V485" s="148"/>
      <c r="W485" s="148"/>
    </row>
    <row r="486" spans="1:23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404"/>
      <c r="M486" s="404"/>
      <c r="N486" s="404"/>
      <c r="O486" s="148"/>
      <c r="P486" s="405"/>
      <c r="Q486" s="148"/>
      <c r="R486" s="148"/>
      <c r="S486" s="148"/>
      <c r="T486" s="148"/>
      <c r="U486" s="148"/>
      <c r="V486" s="148"/>
      <c r="W486" s="148"/>
    </row>
    <row r="487" spans="1:23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404"/>
      <c r="M487" s="404"/>
      <c r="N487" s="404"/>
      <c r="O487" s="148"/>
      <c r="P487" s="405"/>
      <c r="Q487" s="148"/>
      <c r="R487" s="148"/>
      <c r="S487" s="148"/>
      <c r="T487" s="148"/>
      <c r="U487" s="148"/>
      <c r="V487" s="148"/>
      <c r="W487" s="148"/>
    </row>
    <row r="488" spans="1:23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404"/>
      <c r="M488" s="404"/>
      <c r="N488" s="404"/>
      <c r="O488" s="148"/>
      <c r="P488" s="405"/>
      <c r="Q488" s="148"/>
      <c r="R488" s="148"/>
      <c r="S488" s="148"/>
      <c r="T488" s="148"/>
      <c r="U488" s="148"/>
      <c r="V488" s="148"/>
      <c r="W488" s="148"/>
    </row>
    <row r="489" spans="1:23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404"/>
      <c r="M489" s="404"/>
      <c r="N489" s="404"/>
      <c r="O489" s="148"/>
      <c r="P489" s="405"/>
      <c r="Q489" s="148"/>
      <c r="R489" s="148"/>
      <c r="S489" s="148"/>
      <c r="T489" s="148"/>
      <c r="U489" s="148"/>
      <c r="V489" s="148"/>
      <c r="W489" s="148"/>
    </row>
    <row r="490" spans="1:23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404"/>
      <c r="M490" s="404"/>
      <c r="N490" s="404"/>
      <c r="O490" s="148"/>
      <c r="P490" s="405"/>
      <c r="Q490" s="148"/>
      <c r="R490" s="148"/>
      <c r="S490" s="148"/>
      <c r="T490" s="148"/>
      <c r="U490" s="148"/>
      <c r="V490" s="148"/>
      <c r="W490" s="148"/>
    </row>
    <row r="491" spans="1:23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404"/>
      <c r="M491" s="404"/>
      <c r="N491" s="404"/>
      <c r="O491" s="148"/>
      <c r="P491" s="405"/>
      <c r="Q491" s="148"/>
      <c r="R491" s="148"/>
      <c r="S491" s="148"/>
      <c r="T491" s="148"/>
      <c r="U491" s="148"/>
      <c r="V491" s="148"/>
      <c r="W491" s="148"/>
    </row>
    <row r="492" spans="1:23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404"/>
      <c r="M492" s="404"/>
      <c r="N492" s="404"/>
      <c r="O492" s="148"/>
      <c r="P492" s="405"/>
      <c r="Q492" s="148"/>
      <c r="R492" s="148"/>
      <c r="S492" s="148"/>
      <c r="T492" s="148"/>
      <c r="U492" s="148"/>
      <c r="V492" s="148"/>
      <c r="W492" s="148"/>
    </row>
    <row r="493" spans="1:23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404"/>
      <c r="M493" s="404"/>
      <c r="N493" s="404"/>
      <c r="O493" s="148"/>
      <c r="P493" s="405"/>
      <c r="Q493" s="148"/>
      <c r="R493" s="148"/>
      <c r="S493" s="148"/>
      <c r="T493" s="148"/>
      <c r="U493" s="148"/>
      <c r="V493" s="148"/>
      <c r="W493" s="148"/>
    </row>
    <row r="494" spans="1:23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404"/>
      <c r="M494" s="404"/>
      <c r="N494" s="404"/>
      <c r="O494" s="148"/>
      <c r="P494" s="405"/>
      <c r="Q494" s="148"/>
      <c r="R494" s="148"/>
      <c r="S494" s="148"/>
      <c r="T494" s="148"/>
      <c r="U494" s="148"/>
      <c r="V494" s="148"/>
      <c r="W494" s="148"/>
    </row>
    <row r="495" spans="1:23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404"/>
      <c r="M495" s="404"/>
      <c r="N495" s="404"/>
      <c r="O495" s="148"/>
      <c r="P495" s="405"/>
      <c r="Q495" s="148"/>
      <c r="R495" s="148"/>
      <c r="S495" s="148"/>
      <c r="T495" s="148"/>
      <c r="U495" s="148"/>
      <c r="V495" s="148"/>
      <c r="W495" s="148"/>
    </row>
    <row r="496" spans="1:23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404"/>
      <c r="M496" s="404"/>
      <c r="N496" s="404"/>
      <c r="O496" s="148"/>
      <c r="P496" s="405"/>
      <c r="Q496" s="148"/>
      <c r="R496" s="148"/>
      <c r="S496" s="148"/>
      <c r="T496" s="148"/>
      <c r="U496" s="148"/>
      <c r="V496" s="148"/>
      <c r="W496" s="148"/>
    </row>
    <row r="497" spans="1:23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404"/>
      <c r="M497" s="404"/>
      <c r="N497" s="404"/>
      <c r="O497" s="148"/>
      <c r="P497" s="405"/>
      <c r="Q497" s="148"/>
      <c r="R497" s="148"/>
      <c r="S497" s="148"/>
      <c r="T497" s="148"/>
      <c r="U497" s="148"/>
      <c r="V497" s="148"/>
      <c r="W497" s="148"/>
    </row>
    <row r="498" spans="1:23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404"/>
      <c r="M498" s="404"/>
      <c r="N498" s="404"/>
      <c r="O498" s="148"/>
      <c r="P498" s="405"/>
      <c r="Q498" s="148"/>
      <c r="R498" s="148"/>
      <c r="S498" s="148"/>
      <c r="T498" s="148"/>
      <c r="U498" s="148"/>
      <c r="V498" s="148"/>
      <c r="W498" s="148"/>
    </row>
    <row r="499" spans="1:23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404"/>
      <c r="M499" s="404"/>
      <c r="N499" s="404"/>
      <c r="O499" s="148"/>
      <c r="P499" s="405"/>
      <c r="Q499" s="148"/>
      <c r="R499" s="148"/>
      <c r="S499" s="148"/>
      <c r="T499" s="148"/>
      <c r="U499" s="148"/>
      <c r="V499" s="148"/>
      <c r="W499" s="148"/>
    </row>
    <row r="500" spans="1:23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404"/>
      <c r="M500" s="404"/>
      <c r="N500" s="404"/>
      <c r="O500" s="148"/>
      <c r="P500" s="405"/>
      <c r="Q500" s="148"/>
      <c r="R500" s="148"/>
      <c r="S500" s="148"/>
      <c r="T500" s="148"/>
      <c r="U500" s="148"/>
      <c r="V500" s="148"/>
      <c r="W500" s="148"/>
    </row>
    <row r="501" spans="1:23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404"/>
      <c r="M501" s="404"/>
      <c r="N501" s="404"/>
      <c r="O501" s="148"/>
      <c r="P501" s="405"/>
      <c r="Q501" s="148"/>
      <c r="R501" s="148"/>
      <c r="S501" s="148"/>
      <c r="T501" s="148"/>
      <c r="U501" s="148"/>
      <c r="V501" s="148"/>
      <c r="W501" s="148"/>
    </row>
    <row r="502" spans="1:23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404"/>
      <c r="M502" s="404"/>
      <c r="N502" s="404"/>
      <c r="O502" s="148"/>
      <c r="P502" s="405"/>
      <c r="Q502" s="148"/>
      <c r="R502" s="148"/>
      <c r="S502" s="148"/>
      <c r="T502" s="148"/>
      <c r="U502" s="148"/>
      <c r="V502" s="148"/>
      <c r="W502" s="148"/>
    </row>
    <row r="503" spans="1:23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404"/>
      <c r="M503" s="404"/>
      <c r="N503" s="404"/>
      <c r="O503" s="148"/>
      <c r="P503" s="405"/>
      <c r="Q503" s="148"/>
      <c r="R503" s="148"/>
      <c r="S503" s="148"/>
      <c r="T503" s="148"/>
      <c r="U503" s="148"/>
      <c r="V503" s="148"/>
      <c r="W503" s="148"/>
    </row>
    <row r="504" spans="1:23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404"/>
      <c r="M504" s="404"/>
      <c r="N504" s="404"/>
      <c r="O504" s="148"/>
      <c r="P504" s="405"/>
      <c r="Q504" s="148"/>
      <c r="R504" s="148"/>
      <c r="S504" s="148"/>
      <c r="T504" s="148"/>
      <c r="U504" s="148"/>
      <c r="V504" s="148"/>
      <c r="W504" s="148"/>
    </row>
    <row r="505" spans="1:23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404"/>
      <c r="M505" s="404"/>
      <c r="N505" s="404"/>
      <c r="O505" s="148"/>
      <c r="P505" s="405"/>
      <c r="Q505" s="148"/>
      <c r="R505" s="148"/>
      <c r="S505" s="148"/>
      <c r="T505" s="148"/>
      <c r="U505" s="148"/>
      <c r="V505" s="148"/>
      <c r="W505" s="148"/>
    </row>
    <row r="506" spans="1:23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404"/>
      <c r="M506" s="404"/>
      <c r="N506" s="404"/>
      <c r="O506" s="148"/>
      <c r="P506" s="405"/>
      <c r="Q506" s="148"/>
      <c r="R506" s="148"/>
      <c r="S506" s="148"/>
      <c r="T506" s="148"/>
      <c r="U506" s="148"/>
      <c r="V506" s="148"/>
      <c r="W506" s="148"/>
    </row>
    <row r="507" spans="1:23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404"/>
      <c r="M507" s="404"/>
      <c r="N507" s="404"/>
      <c r="O507" s="148"/>
      <c r="P507" s="405"/>
      <c r="Q507" s="148"/>
      <c r="R507" s="148"/>
      <c r="S507" s="148"/>
      <c r="T507" s="148"/>
      <c r="U507" s="148"/>
      <c r="V507" s="148"/>
      <c r="W507" s="148"/>
    </row>
    <row r="508" spans="1:23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404"/>
      <c r="M508" s="404"/>
      <c r="N508" s="404"/>
      <c r="O508" s="148"/>
      <c r="P508" s="405"/>
      <c r="Q508" s="148"/>
      <c r="R508" s="148"/>
      <c r="S508" s="148"/>
      <c r="T508" s="148"/>
      <c r="U508" s="148"/>
      <c r="V508" s="148"/>
      <c r="W508" s="148"/>
    </row>
    <row r="509" spans="1:23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404"/>
      <c r="M509" s="404"/>
      <c r="N509" s="404"/>
      <c r="O509" s="148"/>
      <c r="P509" s="405"/>
      <c r="Q509" s="148"/>
      <c r="R509" s="148"/>
      <c r="S509" s="148"/>
      <c r="T509" s="148"/>
      <c r="U509" s="148"/>
      <c r="V509" s="148"/>
      <c r="W509" s="148"/>
    </row>
    <row r="510" spans="1:23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404"/>
      <c r="M510" s="404"/>
      <c r="N510" s="404"/>
      <c r="O510" s="148"/>
      <c r="P510" s="405"/>
      <c r="Q510" s="148"/>
      <c r="R510" s="148"/>
      <c r="S510" s="148"/>
      <c r="T510" s="148"/>
      <c r="U510" s="148"/>
      <c r="V510" s="148"/>
      <c r="W510" s="148"/>
    </row>
    <row r="511" spans="1:23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404"/>
      <c r="M511" s="404"/>
      <c r="N511" s="404"/>
      <c r="O511" s="148"/>
      <c r="P511" s="405"/>
      <c r="Q511" s="148"/>
      <c r="R511" s="148"/>
      <c r="S511" s="148"/>
      <c r="T511" s="148"/>
      <c r="U511" s="148"/>
      <c r="V511" s="148"/>
      <c r="W511" s="148"/>
    </row>
    <row r="512" spans="1:23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404"/>
      <c r="M512" s="404"/>
      <c r="N512" s="404"/>
      <c r="O512" s="148"/>
      <c r="P512" s="405"/>
      <c r="Q512" s="148"/>
      <c r="R512" s="148"/>
      <c r="S512" s="148"/>
      <c r="T512" s="148"/>
      <c r="U512" s="148"/>
      <c r="V512" s="148"/>
      <c r="W512" s="148"/>
    </row>
    <row r="513" spans="1:23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404"/>
      <c r="M513" s="404"/>
      <c r="N513" s="404"/>
      <c r="O513" s="148"/>
      <c r="P513" s="405"/>
      <c r="Q513" s="148"/>
      <c r="R513" s="148"/>
      <c r="S513" s="148"/>
      <c r="T513" s="148"/>
      <c r="U513" s="148"/>
      <c r="V513" s="148"/>
      <c r="W513" s="148"/>
    </row>
    <row r="514" spans="1:23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404"/>
      <c r="M514" s="404"/>
      <c r="N514" s="404"/>
      <c r="O514" s="148"/>
      <c r="P514" s="405"/>
      <c r="Q514" s="148"/>
      <c r="R514" s="148"/>
      <c r="S514" s="148"/>
      <c r="T514" s="148"/>
      <c r="U514" s="148"/>
      <c r="V514" s="148"/>
      <c r="W514" s="148"/>
    </row>
    <row r="515" spans="1:23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404"/>
      <c r="M515" s="404"/>
      <c r="N515" s="404"/>
      <c r="O515" s="148"/>
      <c r="P515" s="405"/>
      <c r="Q515" s="148"/>
      <c r="R515" s="148"/>
      <c r="S515" s="148"/>
      <c r="T515" s="148"/>
      <c r="U515" s="148"/>
      <c r="V515" s="148"/>
      <c r="W515" s="148"/>
    </row>
    <row r="516" spans="1:23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404"/>
      <c r="M516" s="404"/>
      <c r="N516" s="404"/>
      <c r="O516" s="148"/>
      <c r="P516" s="405"/>
      <c r="Q516" s="148"/>
      <c r="R516" s="148"/>
      <c r="S516" s="148"/>
      <c r="T516" s="148"/>
      <c r="U516" s="148"/>
      <c r="V516" s="148"/>
      <c r="W516" s="148"/>
    </row>
    <row r="517" spans="1:23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404"/>
      <c r="M517" s="404"/>
      <c r="N517" s="404"/>
      <c r="O517" s="148"/>
      <c r="P517" s="405"/>
      <c r="Q517" s="148"/>
      <c r="R517" s="148"/>
      <c r="S517" s="148"/>
      <c r="T517" s="148"/>
      <c r="U517" s="148"/>
      <c r="V517" s="148"/>
      <c r="W517" s="148"/>
    </row>
    <row r="518" spans="1:23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404"/>
      <c r="M518" s="404"/>
      <c r="N518" s="404"/>
      <c r="O518" s="148"/>
      <c r="P518" s="405"/>
      <c r="Q518" s="148"/>
      <c r="R518" s="148"/>
      <c r="S518" s="148"/>
      <c r="T518" s="148"/>
      <c r="U518" s="148"/>
      <c r="V518" s="148"/>
      <c r="W518" s="148"/>
    </row>
    <row r="519" spans="1:23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404"/>
      <c r="M519" s="404"/>
      <c r="N519" s="404"/>
      <c r="O519" s="148"/>
      <c r="P519" s="405"/>
      <c r="Q519" s="148"/>
      <c r="R519" s="148"/>
      <c r="S519" s="148"/>
      <c r="T519" s="148"/>
      <c r="U519" s="148"/>
      <c r="V519" s="148"/>
      <c r="W519" s="148"/>
    </row>
    <row r="520" spans="1:23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404"/>
      <c r="M520" s="404"/>
      <c r="N520" s="404"/>
      <c r="O520" s="148"/>
      <c r="P520" s="405"/>
      <c r="Q520" s="148"/>
      <c r="R520" s="148"/>
      <c r="S520" s="148"/>
      <c r="T520" s="148"/>
      <c r="U520" s="148"/>
      <c r="V520" s="148"/>
      <c r="W520" s="148"/>
    </row>
    <row r="521" spans="1:23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404"/>
      <c r="M521" s="404"/>
      <c r="N521" s="404"/>
      <c r="O521" s="148"/>
      <c r="P521" s="405"/>
      <c r="Q521" s="148"/>
      <c r="R521" s="148"/>
      <c r="S521" s="148"/>
      <c r="T521" s="148"/>
      <c r="U521" s="148"/>
      <c r="V521" s="148"/>
      <c r="W521" s="148"/>
    </row>
    <row r="522" spans="1:23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404"/>
      <c r="M522" s="404"/>
      <c r="N522" s="404"/>
      <c r="O522" s="148"/>
      <c r="P522" s="405"/>
      <c r="Q522" s="148"/>
      <c r="R522" s="148"/>
      <c r="S522" s="148"/>
      <c r="T522" s="148"/>
      <c r="U522" s="148"/>
      <c r="V522" s="148"/>
      <c r="W522" s="148"/>
    </row>
    <row r="523" spans="1:23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404"/>
      <c r="M523" s="404"/>
      <c r="N523" s="404"/>
      <c r="O523" s="148"/>
      <c r="P523" s="405"/>
      <c r="Q523" s="148"/>
      <c r="R523" s="148"/>
      <c r="S523" s="148"/>
      <c r="T523" s="148"/>
      <c r="U523" s="148"/>
      <c r="V523" s="148"/>
      <c r="W523" s="148"/>
    </row>
    <row r="524" spans="1:23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404"/>
      <c r="M524" s="404"/>
      <c r="N524" s="404"/>
      <c r="O524" s="148"/>
      <c r="P524" s="405"/>
      <c r="Q524" s="148"/>
      <c r="R524" s="148"/>
      <c r="S524" s="148"/>
      <c r="T524" s="148"/>
      <c r="U524" s="148"/>
      <c r="V524" s="148"/>
      <c r="W524" s="148"/>
    </row>
    <row r="525" spans="1:23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404"/>
      <c r="M525" s="404"/>
      <c r="N525" s="404"/>
      <c r="O525" s="148"/>
      <c r="P525" s="405"/>
      <c r="Q525" s="148"/>
      <c r="R525" s="148"/>
      <c r="S525" s="148"/>
      <c r="T525" s="148"/>
      <c r="U525" s="148"/>
      <c r="V525" s="148"/>
      <c r="W525" s="148"/>
    </row>
    <row r="526" spans="1:23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404"/>
      <c r="M526" s="404"/>
      <c r="N526" s="404"/>
      <c r="O526" s="148"/>
      <c r="P526" s="405"/>
      <c r="Q526" s="148"/>
      <c r="R526" s="148"/>
      <c r="S526" s="148"/>
      <c r="T526" s="148"/>
      <c r="U526" s="148"/>
      <c r="V526" s="148"/>
      <c r="W526" s="148"/>
    </row>
    <row r="527" spans="1:23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404"/>
      <c r="M527" s="404"/>
      <c r="N527" s="404"/>
      <c r="O527" s="148"/>
      <c r="P527" s="405"/>
      <c r="Q527" s="148"/>
      <c r="R527" s="148"/>
      <c r="S527" s="148"/>
      <c r="T527" s="148"/>
      <c r="U527" s="148"/>
      <c r="V527" s="148"/>
      <c r="W527" s="148"/>
    </row>
    <row r="528" spans="1:23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404"/>
      <c r="M528" s="404"/>
      <c r="N528" s="404"/>
      <c r="O528" s="148"/>
      <c r="P528" s="405"/>
      <c r="Q528" s="148"/>
      <c r="R528" s="148"/>
      <c r="S528" s="148"/>
      <c r="T528" s="148"/>
      <c r="U528" s="148"/>
      <c r="V528" s="148"/>
      <c r="W528" s="148"/>
    </row>
    <row r="529" spans="1:23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404"/>
      <c r="M529" s="404"/>
      <c r="N529" s="404"/>
      <c r="O529" s="148"/>
      <c r="P529" s="405"/>
      <c r="Q529" s="148"/>
      <c r="R529" s="148"/>
      <c r="S529" s="148"/>
      <c r="T529" s="148"/>
      <c r="U529" s="148"/>
      <c r="V529" s="148"/>
      <c r="W529" s="148"/>
    </row>
    <row r="530" spans="1:23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404"/>
      <c r="M530" s="404"/>
      <c r="N530" s="404"/>
      <c r="O530" s="148"/>
      <c r="P530" s="405"/>
      <c r="Q530" s="148"/>
      <c r="R530" s="148"/>
      <c r="S530" s="148"/>
      <c r="T530" s="148"/>
      <c r="U530" s="148"/>
      <c r="V530" s="148"/>
      <c r="W530" s="148"/>
    </row>
    <row r="531" spans="1:23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404"/>
      <c r="M531" s="404"/>
      <c r="N531" s="404"/>
      <c r="O531" s="148"/>
      <c r="P531" s="405"/>
      <c r="Q531" s="148"/>
      <c r="R531" s="148"/>
      <c r="S531" s="148"/>
      <c r="T531" s="148"/>
      <c r="U531" s="148"/>
      <c r="V531" s="148"/>
      <c r="W531" s="148"/>
    </row>
    <row r="532" spans="1:23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404"/>
      <c r="M532" s="404"/>
      <c r="N532" s="404"/>
      <c r="O532" s="148"/>
      <c r="P532" s="405"/>
      <c r="Q532" s="148"/>
      <c r="R532" s="148"/>
      <c r="S532" s="148"/>
      <c r="T532" s="148"/>
      <c r="U532" s="148"/>
      <c r="V532" s="148"/>
      <c r="W532" s="148"/>
    </row>
    <row r="533" spans="1:23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404"/>
      <c r="M533" s="404"/>
      <c r="N533" s="404"/>
      <c r="O533" s="148"/>
      <c r="P533" s="405"/>
      <c r="Q533" s="148"/>
      <c r="R533" s="148"/>
      <c r="S533" s="148"/>
      <c r="T533" s="148"/>
      <c r="U533" s="148"/>
      <c r="V533" s="148"/>
      <c r="W533" s="148"/>
    </row>
    <row r="534" spans="1:23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404"/>
      <c r="M534" s="404"/>
      <c r="N534" s="404"/>
      <c r="O534" s="148"/>
      <c r="P534" s="405"/>
      <c r="Q534" s="148"/>
      <c r="R534" s="148"/>
      <c r="S534" s="148"/>
      <c r="T534" s="148"/>
      <c r="U534" s="148"/>
      <c r="V534" s="148"/>
      <c r="W534" s="148"/>
    </row>
    <row r="535" spans="1:23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404"/>
      <c r="M535" s="404"/>
      <c r="N535" s="404"/>
      <c r="O535" s="148"/>
      <c r="P535" s="405"/>
      <c r="Q535" s="148"/>
      <c r="R535" s="148"/>
      <c r="S535" s="148"/>
      <c r="T535" s="148"/>
      <c r="U535" s="148"/>
      <c r="V535" s="148"/>
      <c r="W535" s="148"/>
    </row>
    <row r="536" spans="1:23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404"/>
      <c r="M536" s="404"/>
      <c r="N536" s="404"/>
      <c r="O536" s="148"/>
      <c r="P536" s="405"/>
      <c r="Q536" s="148"/>
      <c r="R536" s="148"/>
      <c r="S536" s="148"/>
      <c r="T536" s="148"/>
      <c r="U536" s="148"/>
      <c r="V536" s="148"/>
      <c r="W536" s="148"/>
    </row>
    <row r="537" spans="1:23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404"/>
      <c r="M537" s="404"/>
      <c r="N537" s="404"/>
      <c r="O537" s="148"/>
      <c r="P537" s="405"/>
      <c r="Q537" s="148"/>
      <c r="R537" s="148"/>
      <c r="S537" s="148"/>
      <c r="T537" s="148"/>
      <c r="U537" s="148"/>
      <c r="V537" s="148"/>
      <c r="W537" s="148"/>
    </row>
    <row r="538" spans="1:23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404"/>
      <c r="M538" s="404"/>
      <c r="N538" s="404"/>
      <c r="O538" s="148"/>
      <c r="P538" s="405"/>
      <c r="Q538" s="148"/>
      <c r="R538" s="148"/>
      <c r="S538" s="148"/>
      <c r="T538" s="148"/>
      <c r="U538" s="148"/>
      <c r="V538" s="148"/>
      <c r="W538" s="148"/>
    </row>
    <row r="539" spans="1:23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404"/>
      <c r="M539" s="404"/>
      <c r="N539" s="404"/>
      <c r="O539" s="148"/>
      <c r="P539" s="405"/>
      <c r="Q539" s="148"/>
      <c r="R539" s="148"/>
      <c r="S539" s="148"/>
      <c r="T539" s="148"/>
      <c r="U539" s="148"/>
      <c r="V539" s="148"/>
      <c r="W539" s="148"/>
    </row>
    <row r="540" spans="1:23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404"/>
      <c r="M540" s="404"/>
      <c r="N540" s="404"/>
      <c r="O540" s="148"/>
      <c r="P540" s="405"/>
      <c r="Q540" s="148"/>
      <c r="R540" s="148"/>
      <c r="S540" s="148"/>
      <c r="T540" s="148"/>
      <c r="U540" s="148"/>
      <c r="V540" s="148"/>
      <c r="W540" s="148"/>
    </row>
    <row r="541" spans="1:23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404"/>
      <c r="M541" s="404"/>
      <c r="N541" s="404"/>
      <c r="O541" s="148"/>
      <c r="P541" s="405"/>
      <c r="Q541" s="148"/>
      <c r="R541" s="148"/>
      <c r="S541" s="148"/>
      <c r="T541" s="148"/>
      <c r="U541" s="148"/>
      <c r="V541" s="148"/>
      <c r="W541" s="148"/>
    </row>
    <row r="542" spans="1:23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404"/>
      <c r="M542" s="404"/>
      <c r="N542" s="404"/>
      <c r="O542" s="148"/>
      <c r="P542" s="405"/>
      <c r="Q542" s="148"/>
      <c r="R542" s="148"/>
      <c r="S542" s="148"/>
      <c r="T542" s="148"/>
      <c r="U542" s="148"/>
      <c r="V542" s="148"/>
      <c r="W542" s="148"/>
    </row>
    <row r="543" spans="1:23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404"/>
      <c r="M543" s="404"/>
      <c r="N543" s="404"/>
      <c r="O543" s="148"/>
      <c r="P543" s="405"/>
      <c r="Q543" s="148"/>
      <c r="R543" s="148"/>
      <c r="S543" s="148"/>
      <c r="T543" s="148"/>
      <c r="U543" s="148"/>
      <c r="V543" s="148"/>
      <c r="W543" s="148"/>
    </row>
    <row r="544" spans="1:23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404"/>
      <c r="M544" s="404"/>
      <c r="N544" s="404"/>
      <c r="O544" s="148"/>
      <c r="P544" s="405"/>
      <c r="Q544" s="148"/>
      <c r="R544" s="148"/>
      <c r="S544" s="148"/>
      <c r="T544" s="148"/>
      <c r="U544" s="148"/>
      <c r="V544" s="148"/>
      <c r="W544" s="148"/>
    </row>
    <row r="545" spans="1:23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404"/>
      <c r="M545" s="404"/>
      <c r="N545" s="404"/>
      <c r="O545" s="148"/>
      <c r="P545" s="405"/>
      <c r="Q545" s="148"/>
      <c r="R545" s="148"/>
      <c r="S545" s="148"/>
      <c r="T545" s="148"/>
      <c r="U545" s="148"/>
      <c r="V545" s="148"/>
      <c r="W545" s="148"/>
    </row>
    <row r="546" spans="1:23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404"/>
      <c r="M546" s="404"/>
      <c r="N546" s="404"/>
      <c r="O546" s="148"/>
      <c r="P546" s="405"/>
      <c r="Q546" s="148"/>
      <c r="R546" s="148"/>
      <c r="S546" s="148"/>
      <c r="T546" s="148"/>
      <c r="U546" s="148"/>
      <c r="V546" s="148"/>
      <c r="W546" s="148"/>
    </row>
    <row r="547" spans="1:23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404"/>
      <c r="M547" s="404"/>
      <c r="N547" s="404"/>
      <c r="O547" s="148"/>
      <c r="P547" s="405"/>
      <c r="Q547" s="148"/>
      <c r="R547" s="148"/>
      <c r="S547" s="148"/>
      <c r="T547" s="148"/>
      <c r="U547" s="148"/>
      <c r="V547" s="148"/>
      <c r="W547" s="148"/>
    </row>
    <row r="548" spans="1:23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404"/>
      <c r="M548" s="404"/>
      <c r="N548" s="404"/>
      <c r="O548" s="148"/>
      <c r="P548" s="405"/>
      <c r="Q548" s="148"/>
      <c r="R548" s="148"/>
      <c r="S548" s="148"/>
      <c r="T548" s="148"/>
      <c r="U548" s="148"/>
      <c r="V548" s="148"/>
      <c r="W548" s="148"/>
    </row>
    <row r="549" spans="1:23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404"/>
      <c r="M549" s="404"/>
      <c r="N549" s="404"/>
      <c r="O549" s="148"/>
      <c r="P549" s="405"/>
      <c r="Q549" s="148"/>
      <c r="R549" s="148"/>
      <c r="S549" s="148"/>
      <c r="T549" s="148"/>
      <c r="U549" s="148"/>
      <c r="V549" s="148"/>
      <c r="W549" s="148"/>
    </row>
    <row r="550" spans="1:23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404"/>
      <c r="M550" s="404"/>
      <c r="N550" s="404"/>
      <c r="O550" s="148"/>
      <c r="P550" s="405"/>
      <c r="Q550" s="148"/>
      <c r="R550" s="148"/>
      <c r="S550" s="148"/>
      <c r="T550" s="148"/>
      <c r="U550" s="148"/>
      <c r="V550" s="148"/>
      <c r="W550" s="148"/>
    </row>
    <row r="551" spans="1:23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404"/>
      <c r="M551" s="404"/>
      <c r="N551" s="404"/>
      <c r="O551" s="148"/>
      <c r="P551" s="405"/>
      <c r="Q551" s="148"/>
      <c r="R551" s="148"/>
      <c r="S551" s="148"/>
      <c r="T551" s="148"/>
      <c r="U551" s="148"/>
      <c r="V551" s="148"/>
      <c r="W551" s="148"/>
    </row>
    <row r="552" spans="1:23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404"/>
      <c r="M552" s="404"/>
      <c r="N552" s="404"/>
      <c r="O552" s="148"/>
      <c r="P552" s="405"/>
      <c r="Q552" s="148"/>
      <c r="R552" s="148"/>
      <c r="S552" s="148"/>
      <c r="T552" s="148"/>
      <c r="U552" s="148"/>
      <c r="V552" s="148"/>
      <c r="W552" s="148"/>
    </row>
    <row r="553" spans="1:23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404"/>
      <c r="M553" s="404"/>
      <c r="N553" s="404"/>
      <c r="O553" s="148"/>
      <c r="P553" s="405"/>
      <c r="Q553" s="148"/>
      <c r="R553" s="148"/>
      <c r="S553" s="148"/>
      <c r="T553" s="148"/>
      <c r="U553" s="148"/>
      <c r="V553" s="148"/>
      <c r="W553" s="148"/>
    </row>
    <row r="554" spans="1:23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404"/>
      <c r="M554" s="404"/>
      <c r="N554" s="404"/>
      <c r="O554" s="148"/>
      <c r="P554" s="405"/>
      <c r="Q554" s="148"/>
      <c r="R554" s="148"/>
      <c r="S554" s="148"/>
      <c r="T554" s="148"/>
      <c r="U554" s="148"/>
      <c r="V554" s="148"/>
      <c r="W554" s="148"/>
    </row>
    <row r="555" spans="1:23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404"/>
      <c r="M555" s="404"/>
      <c r="N555" s="404"/>
      <c r="O555" s="148"/>
      <c r="P555" s="405"/>
      <c r="Q555" s="148"/>
      <c r="R555" s="148"/>
      <c r="S555" s="148"/>
      <c r="T555" s="148"/>
      <c r="U555" s="148"/>
      <c r="V555" s="148"/>
      <c r="W555" s="148"/>
    </row>
    <row r="556" spans="1:23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404"/>
      <c r="M556" s="404"/>
      <c r="N556" s="404"/>
      <c r="O556" s="148"/>
      <c r="P556" s="405"/>
      <c r="Q556" s="148"/>
      <c r="R556" s="148"/>
      <c r="S556" s="148"/>
      <c r="T556" s="148"/>
      <c r="U556" s="148"/>
      <c r="V556" s="148"/>
      <c r="W556" s="148"/>
    </row>
    <row r="557" spans="1:23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404"/>
      <c r="M557" s="404"/>
      <c r="N557" s="404"/>
      <c r="O557" s="148"/>
      <c r="P557" s="405"/>
      <c r="Q557" s="148"/>
      <c r="R557" s="148"/>
      <c r="S557" s="148"/>
      <c r="T557" s="148"/>
      <c r="U557" s="148"/>
      <c r="V557" s="148"/>
      <c r="W557" s="148"/>
    </row>
    <row r="558" spans="1:23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404"/>
      <c r="M558" s="404"/>
      <c r="N558" s="404"/>
      <c r="O558" s="148"/>
      <c r="P558" s="405"/>
      <c r="Q558" s="148"/>
      <c r="R558" s="148"/>
      <c r="S558" s="148"/>
      <c r="T558" s="148"/>
      <c r="U558" s="148"/>
      <c r="V558" s="148"/>
      <c r="W558" s="148"/>
    </row>
    <row r="559" spans="1:23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404"/>
      <c r="M559" s="404"/>
      <c r="N559" s="404"/>
      <c r="O559" s="148"/>
      <c r="P559" s="405"/>
      <c r="Q559" s="148"/>
      <c r="R559" s="148"/>
      <c r="S559" s="148"/>
      <c r="T559" s="148"/>
      <c r="U559" s="148"/>
      <c r="V559" s="148"/>
      <c r="W559" s="148"/>
    </row>
    <row r="560" spans="1:23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404"/>
      <c r="M560" s="404"/>
      <c r="N560" s="404"/>
      <c r="O560" s="148"/>
      <c r="P560" s="405"/>
      <c r="Q560" s="148"/>
      <c r="R560" s="148"/>
      <c r="S560" s="148"/>
      <c r="T560" s="148"/>
      <c r="U560" s="148"/>
      <c r="V560" s="148"/>
      <c r="W560" s="148"/>
    </row>
    <row r="561" spans="1:23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404"/>
      <c r="M561" s="404"/>
      <c r="N561" s="404"/>
      <c r="O561" s="148"/>
      <c r="P561" s="405"/>
      <c r="Q561" s="148"/>
      <c r="R561" s="148"/>
      <c r="S561" s="148"/>
      <c r="T561" s="148"/>
      <c r="U561" s="148"/>
      <c r="V561" s="148"/>
      <c r="W561" s="148"/>
    </row>
    <row r="562" spans="1:23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404"/>
      <c r="M562" s="404"/>
      <c r="N562" s="404"/>
      <c r="O562" s="148"/>
      <c r="P562" s="405"/>
      <c r="Q562" s="148"/>
      <c r="R562" s="148"/>
      <c r="S562" s="148"/>
      <c r="T562" s="148"/>
      <c r="U562" s="148"/>
      <c r="V562" s="148"/>
      <c r="W562" s="148"/>
    </row>
    <row r="563" spans="1:23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404"/>
      <c r="M563" s="404"/>
      <c r="N563" s="404"/>
      <c r="O563" s="148"/>
      <c r="P563" s="405"/>
      <c r="Q563" s="148"/>
      <c r="R563" s="148"/>
      <c r="S563" s="148"/>
      <c r="T563" s="148"/>
      <c r="U563" s="148"/>
      <c r="V563" s="148"/>
      <c r="W563" s="148"/>
    </row>
    <row r="564" spans="1:23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404"/>
      <c r="M564" s="404"/>
      <c r="N564" s="404"/>
      <c r="O564" s="148"/>
      <c r="P564" s="405"/>
      <c r="Q564" s="148"/>
      <c r="R564" s="148"/>
      <c r="S564" s="148"/>
      <c r="T564" s="148"/>
      <c r="U564" s="148"/>
      <c r="V564" s="148"/>
      <c r="W564" s="148"/>
    </row>
    <row r="565" spans="1:23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404"/>
      <c r="M565" s="404"/>
      <c r="N565" s="404"/>
      <c r="O565" s="148"/>
      <c r="P565" s="405"/>
      <c r="Q565" s="148"/>
      <c r="R565" s="148"/>
      <c r="S565" s="148"/>
      <c r="T565" s="148"/>
      <c r="U565" s="148"/>
      <c r="V565" s="148"/>
      <c r="W565" s="148"/>
    </row>
    <row r="566" spans="1:23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404"/>
      <c r="M566" s="404"/>
      <c r="N566" s="404"/>
      <c r="O566" s="148"/>
      <c r="P566" s="405"/>
      <c r="Q566" s="148"/>
      <c r="R566" s="148"/>
      <c r="S566" s="148"/>
      <c r="T566" s="148"/>
      <c r="U566" s="148"/>
      <c r="V566" s="148"/>
      <c r="W566" s="148"/>
    </row>
    <row r="567" spans="1:23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404"/>
      <c r="M567" s="404"/>
      <c r="N567" s="404"/>
      <c r="O567" s="148"/>
      <c r="P567" s="405"/>
      <c r="Q567" s="148"/>
      <c r="R567" s="148"/>
      <c r="S567" s="148"/>
      <c r="T567" s="148"/>
      <c r="U567" s="148"/>
      <c r="V567" s="148"/>
      <c r="W567" s="148"/>
    </row>
    <row r="568" spans="1:23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404"/>
      <c r="M568" s="404"/>
      <c r="N568" s="404"/>
      <c r="O568" s="148"/>
      <c r="P568" s="405"/>
      <c r="Q568" s="148"/>
      <c r="R568" s="148"/>
      <c r="S568" s="148"/>
      <c r="T568" s="148"/>
      <c r="U568" s="148"/>
      <c r="V568" s="148"/>
      <c r="W568" s="148"/>
    </row>
    <row r="569" spans="1:23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404"/>
      <c r="M569" s="404"/>
      <c r="N569" s="404"/>
      <c r="O569" s="148"/>
      <c r="P569" s="405"/>
      <c r="Q569" s="148"/>
      <c r="R569" s="148"/>
      <c r="S569" s="148"/>
      <c r="T569" s="148"/>
      <c r="U569" s="148"/>
      <c r="V569" s="148"/>
      <c r="W569" s="148"/>
    </row>
    <row r="570" spans="1:23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404"/>
      <c r="M570" s="404"/>
      <c r="N570" s="404"/>
      <c r="O570" s="148"/>
      <c r="P570" s="405"/>
      <c r="Q570" s="148"/>
      <c r="R570" s="148"/>
      <c r="S570" s="148"/>
      <c r="T570" s="148"/>
      <c r="U570" s="148"/>
      <c r="V570" s="148"/>
      <c r="W570" s="148"/>
    </row>
    <row r="571" spans="1:23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404"/>
      <c r="M571" s="404"/>
      <c r="N571" s="404"/>
      <c r="O571" s="148"/>
      <c r="P571" s="405"/>
      <c r="Q571" s="148"/>
      <c r="R571" s="148"/>
      <c r="S571" s="148"/>
      <c r="T571" s="148"/>
      <c r="U571" s="148"/>
      <c r="V571" s="148"/>
      <c r="W571" s="148"/>
    </row>
    <row r="572" spans="1:23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404"/>
      <c r="M572" s="404"/>
      <c r="N572" s="404"/>
      <c r="O572" s="148"/>
      <c r="P572" s="405"/>
      <c r="Q572" s="148"/>
      <c r="R572" s="148"/>
      <c r="S572" s="148"/>
      <c r="T572" s="148"/>
      <c r="U572" s="148"/>
      <c r="V572" s="148"/>
      <c r="W572" s="148"/>
    </row>
    <row r="573" spans="1:23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404"/>
      <c r="M573" s="404"/>
      <c r="N573" s="404"/>
      <c r="O573" s="148"/>
      <c r="P573" s="405"/>
      <c r="Q573" s="148"/>
      <c r="R573" s="148"/>
      <c r="S573" s="148"/>
      <c r="T573" s="148"/>
      <c r="U573" s="148"/>
      <c r="V573" s="148"/>
      <c r="W573" s="148"/>
    </row>
    <row r="574" spans="1:23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404"/>
      <c r="M574" s="404"/>
      <c r="N574" s="404"/>
      <c r="O574" s="148"/>
      <c r="P574" s="405"/>
      <c r="Q574" s="148"/>
      <c r="R574" s="148"/>
      <c r="S574" s="148"/>
      <c r="T574" s="148"/>
      <c r="U574" s="148"/>
      <c r="V574" s="148"/>
      <c r="W574" s="148"/>
    </row>
    <row r="575" spans="1:23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404"/>
      <c r="M575" s="404"/>
      <c r="N575" s="404"/>
      <c r="O575" s="148"/>
      <c r="P575" s="405"/>
      <c r="Q575" s="148"/>
      <c r="R575" s="148"/>
      <c r="S575" s="148"/>
      <c r="T575" s="148"/>
      <c r="U575" s="148"/>
      <c r="V575" s="148"/>
      <c r="W575" s="148"/>
    </row>
    <row r="576" spans="1:23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404"/>
      <c r="M576" s="404"/>
      <c r="N576" s="404"/>
      <c r="O576" s="148"/>
      <c r="P576" s="405"/>
      <c r="Q576" s="148"/>
      <c r="R576" s="148"/>
      <c r="S576" s="148"/>
      <c r="T576" s="148"/>
      <c r="U576" s="148"/>
      <c r="V576" s="148"/>
      <c r="W576" s="148"/>
    </row>
    <row r="577" spans="1:23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404"/>
      <c r="M577" s="404"/>
      <c r="N577" s="404"/>
      <c r="O577" s="148"/>
      <c r="P577" s="405"/>
      <c r="Q577" s="148"/>
      <c r="R577" s="148"/>
      <c r="S577" s="148"/>
      <c r="T577" s="148"/>
      <c r="U577" s="148"/>
      <c r="V577" s="148"/>
      <c r="W577" s="148"/>
    </row>
    <row r="578" spans="1:23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404"/>
      <c r="M578" s="404"/>
      <c r="N578" s="404"/>
      <c r="O578" s="148"/>
      <c r="P578" s="405"/>
      <c r="Q578" s="148"/>
      <c r="R578" s="148"/>
      <c r="S578" s="148"/>
      <c r="T578" s="148"/>
      <c r="U578" s="148"/>
      <c r="V578" s="148"/>
      <c r="W578" s="148"/>
    </row>
    <row r="579" spans="1:23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404"/>
      <c r="M579" s="404"/>
      <c r="N579" s="404"/>
      <c r="O579" s="148"/>
      <c r="P579" s="405"/>
      <c r="Q579" s="148"/>
      <c r="R579" s="148"/>
      <c r="S579" s="148"/>
      <c r="T579" s="148"/>
      <c r="U579" s="148"/>
      <c r="V579" s="148"/>
      <c r="W579" s="148"/>
    </row>
    <row r="580" spans="1:23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404"/>
      <c r="M580" s="404"/>
      <c r="N580" s="404"/>
      <c r="O580" s="148"/>
      <c r="P580" s="405"/>
      <c r="Q580" s="148"/>
      <c r="R580" s="148"/>
      <c r="S580" s="148"/>
      <c r="T580" s="148"/>
      <c r="U580" s="148"/>
      <c r="V580" s="148"/>
      <c r="W580" s="148"/>
    </row>
    <row r="581" spans="1:23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404"/>
      <c r="M581" s="404"/>
      <c r="N581" s="404"/>
      <c r="O581" s="148"/>
      <c r="P581" s="405"/>
      <c r="Q581" s="148"/>
      <c r="R581" s="148"/>
      <c r="S581" s="148"/>
      <c r="T581" s="148"/>
      <c r="U581" s="148"/>
      <c r="V581" s="148"/>
      <c r="W581" s="148"/>
    </row>
    <row r="582" spans="1:23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404"/>
      <c r="M582" s="404"/>
      <c r="N582" s="404"/>
      <c r="O582" s="148"/>
      <c r="P582" s="405"/>
      <c r="Q582" s="148"/>
      <c r="R582" s="148"/>
      <c r="S582" s="148"/>
      <c r="T582" s="148"/>
      <c r="U582" s="148"/>
      <c r="V582" s="148"/>
      <c r="W582" s="148"/>
    </row>
    <row r="583" spans="1:23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404"/>
      <c r="M583" s="404"/>
      <c r="N583" s="404"/>
      <c r="O583" s="148"/>
      <c r="P583" s="405"/>
      <c r="Q583" s="148"/>
      <c r="R583" s="148"/>
      <c r="S583" s="148"/>
      <c r="T583" s="148"/>
      <c r="U583" s="148"/>
      <c r="V583" s="148"/>
      <c r="W583" s="148"/>
    </row>
    <row r="584" spans="1:23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404"/>
      <c r="M584" s="404"/>
      <c r="N584" s="404"/>
      <c r="O584" s="148"/>
      <c r="P584" s="405"/>
      <c r="Q584" s="148"/>
      <c r="R584" s="148"/>
      <c r="S584" s="148"/>
      <c r="T584" s="148"/>
      <c r="U584" s="148"/>
      <c r="V584" s="148"/>
      <c r="W584" s="148"/>
    </row>
    <row r="585" spans="1:23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404"/>
      <c r="M585" s="404"/>
      <c r="N585" s="404"/>
      <c r="O585" s="148"/>
      <c r="P585" s="405"/>
      <c r="Q585" s="148"/>
      <c r="R585" s="148"/>
      <c r="S585" s="148"/>
      <c r="T585" s="148"/>
      <c r="U585" s="148"/>
      <c r="V585" s="148"/>
      <c r="W585" s="148"/>
    </row>
    <row r="586" spans="1:23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404"/>
      <c r="M586" s="404"/>
      <c r="N586" s="404"/>
      <c r="O586" s="148"/>
      <c r="P586" s="405"/>
      <c r="Q586" s="148"/>
      <c r="R586" s="148"/>
      <c r="S586" s="148"/>
      <c r="T586" s="148"/>
      <c r="U586" s="148"/>
      <c r="V586" s="148"/>
      <c r="W586" s="148"/>
    </row>
    <row r="587" spans="1:23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404"/>
      <c r="M587" s="404"/>
      <c r="N587" s="404"/>
      <c r="O587" s="148"/>
      <c r="P587" s="405"/>
      <c r="Q587" s="148"/>
      <c r="R587" s="148"/>
      <c r="S587" s="148"/>
      <c r="T587" s="148"/>
      <c r="U587" s="148"/>
      <c r="V587" s="148"/>
      <c r="W587" s="148"/>
    </row>
    <row r="588" spans="1:23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404"/>
      <c r="M588" s="404"/>
      <c r="N588" s="404"/>
      <c r="O588" s="148"/>
      <c r="P588" s="405"/>
      <c r="Q588" s="148"/>
      <c r="R588" s="148"/>
      <c r="S588" s="148"/>
      <c r="T588" s="148"/>
      <c r="U588" s="148"/>
      <c r="V588" s="148"/>
      <c r="W588" s="148"/>
    </row>
    <row r="589" spans="1:23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404"/>
      <c r="M589" s="404"/>
      <c r="N589" s="404"/>
      <c r="O589" s="148"/>
      <c r="P589" s="405"/>
      <c r="Q589" s="148"/>
      <c r="R589" s="148"/>
      <c r="S589" s="148"/>
      <c r="T589" s="148"/>
      <c r="U589" s="148"/>
      <c r="V589" s="148"/>
      <c r="W589" s="148"/>
    </row>
    <row r="590" spans="1:23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404"/>
      <c r="M590" s="404"/>
      <c r="N590" s="404"/>
      <c r="O590" s="148"/>
      <c r="P590" s="405"/>
      <c r="Q590" s="148"/>
      <c r="R590" s="148"/>
      <c r="S590" s="148"/>
      <c r="T590" s="148"/>
      <c r="U590" s="148"/>
      <c r="V590" s="148"/>
      <c r="W590" s="148"/>
    </row>
    <row r="591" spans="1:23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404"/>
      <c r="M591" s="404"/>
      <c r="N591" s="404"/>
      <c r="O591" s="148"/>
      <c r="P591" s="405"/>
      <c r="Q591" s="148"/>
      <c r="R591" s="148"/>
      <c r="S591" s="148"/>
      <c r="T591" s="148"/>
      <c r="U591" s="148"/>
      <c r="V591" s="148"/>
      <c r="W591" s="148"/>
    </row>
    <row r="592" spans="1:23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404"/>
      <c r="M592" s="404"/>
      <c r="N592" s="404"/>
      <c r="O592" s="148"/>
      <c r="P592" s="405"/>
      <c r="Q592" s="148"/>
      <c r="R592" s="148"/>
      <c r="S592" s="148"/>
      <c r="T592" s="148"/>
      <c r="U592" s="148"/>
      <c r="V592" s="148"/>
      <c r="W592" s="148"/>
    </row>
    <row r="593" spans="1:23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404"/>
      <c r="M593" s="404"/>
      <c r="N593" s="404"/>
      <c r="O593" s="148"/>
      <c r="P593" s="405"/>
      <c r="Q593" s="148"/>
      <c r="R593" s="148"/>
      <c r="S593" s="148"/>
      <c r="T593" s="148"/>
      <c r="U593" s="148"/>
      <c r="V593" s="148"/>
      <c r="W593" s="148"/>
    </row>
    <row r="594" spans="1:23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404"/>
      <c r="M594" s="404"/>
      <c r="N594" s="404"/>
      <c r="O594" s="148"/>
      <c r="P594" s="405"/>
      <c r="Q594" s="148"/>
      <c r="R594" s="148"/>
      <c r="S594" s="148"/>
      <c r="T594" s="148"/>
      <c r="U594" s="148"/>
      <c r="V594" s="148"/>
      <c r="W594" s="148"/>
    </row>
    <row r="595" spans="1:23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404"/>
      <c r="M595" s="404"/>
      <c r="N595" s="404"/>
      <c r="O595" s="148"/>
      <c r="P595" s="405"/>
      <c r="Q595" s="148"/>
      <c r="R595" s="148"/>
      <c r="S595" s="148"/>
      <c r="T595" s="148"/>
      <c r="U595" s="148"/>
      <c r="V595" s="148"/>
      <c r="W595" s="148"/>
    </row>
    <row r="596" spans="1:23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404"/>
      <c r="M596" s="404"/>
      <c r="N596" s="404"/>
      <c r="O596" s="148"/>
      <c r="P596" s="405"/>
      <c r="Q596" s="148"/>
      <c r="R596" s="148"/>
      <c r="S596" s="148"/>
      <c r="T596" s="148"/>
      <c r="U596" s="148"/>
      <c r="V596" s="148"/>
      <c r="W596" s="148"/>
    </row>
    <row r="597" spans="1:23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404"/>
      <c r="M597" s="404"/>
      <c r="N597" s="404"/>
      <c r="O597" s="148"/>
      <c r="P597" s="405"/>
      <c r="Q597" s="148"/>
      <c r="R597" s="148"/>
      <c r="S597" s="148"/>
      <c r="T597" s="148"/>
      <c r="U597" s="148"/>
      <c r="V597" s="148"/>
      <c r="W597" s="148"/>
    </row>
    <row r="598" spans="1:23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404"/>
      <c r="M598" s="404"/>
      <c r="N598" s="404"/>
      <c r="O598" s="148"/>
      <c r="P598" s="405"/>
      <c r="Q598" s="148"/>
      <c r="R598" s="148"/>
      <c r="S598" s="148"/>
      <c r="T598" s="148"/>
      <c r="U598" s="148"/>
      <c r="V598" s="148"/>
      <c r="W598" s="148"/>
    </row>
    <row r="599" spans="1:23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404"/>
      <c r="M599" s="404"/>
      <c r="N599" s="404"/>
      <c r="O599" s="148"/>
      <c r="P599" s="405"/>
      <c r="Q599" s="148"/>
      <c r="R599" s="148"/>
      <c r="S599" s="148"/>
      <c r="T599" s="148"/>
      <c r="U599" s="148"/>
      <c r="V599" s="148"/>
      <c r="W599" s="148"/>
    </row>
    <row r="600" spans="1:23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404"/>
      <c r="M600" s="404"/>
      <c r="N600" s="404"/>
      <c r="O600" s="148"/>
      <c r="P600" s="405"/>
      <c r="Q600" s="148"/>
      <c r="R600" s="148"/>
      <c r="S600" s="148"/>
      <c r="T600" s="148"/>
      <c r="U600" s="148"/>
      <c r="V600" s="148"/>
      <c r="W600" s="148"/>
    </row>
    <row r="601" spans="1:23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404"/>
      <c r="M601" s="404"/>
      <c r="N601" s="404"/>
      <c r="O601" s="148"/>
      <c r="P601" s="405"/>
      <c r="Q601" s="148"/>
      <c r="R601" s="148"/>
      <c r="S601" s="148"/>
      <c r="T601" s="148"/>
      <c r="U601" s="148"/>
      <c r="V601" s="148"/>
      <c r="W601" s="148"/>
    </row>
    <row r="602" spans="1:23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404"/>
      <c r="M602" s="404"/>
      <c r="N602" s="404"/>
      <c r="O602" s="148"/>
      <c r="P602" s="405"/>
      <c r="Q602" s="148"/>
      <c r="R602" s="148"/>
      <c r="S602" s="148"/>
      <c r="T602" s="148"/>
      <c r="U602" s="148"/>
      <c r="V602" s="148"/>
      <c r="W602" s="148"/>
    </row>
    <row r="603" spans="1:23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404"/>
      <c r="M603" s="404"/>
      <c r="N603" s="404"/>
      <c r="O603" s="148"/>
      <c r="P603" s="405"/>
      <c r="Q603" s="148"/>
      <c r="R603" s="148"/>
      <c r="S603" s="148"/>
      <c r="T603" s="148"/>
      <c r="U603" s="148"/>
      <c r="V603" s="148"/>
      <c r="W603" s="148"/>
    </row>
    <row r="604" spans="1:23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404"/>
      <c r="M604" s="404"/>
      <c r="N604" s="404"/>
      <c r="O604" s="148"/>
      <c r="P604" s="405"/>
      <c r="Q604" s="148"/>
      <c r="R604" s="148"/>
      <c r="S604" s="148"/>
      <c r="T604" s="148"/>
      <c r="U604" s="148"/>
      <c r="V604" s="148"/>
      <c r="W604" s="148"/>
    </row>
    <row r="605" spans="1:23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404"/>
      <c r="M605" s="404"/>
      <c r="N605" s="404"/>
      <c r="O605" s="148"/>
      <c r="P605" s="405"/>
      <c r="Q605" s="148"/>
      <c r="R605" s="148"/>
      <c r="S605" s="148"/>
      <c r="T605" s="148"/>
      <c r="U605" s="148"/>
      <c r="V605" s="148"/>
      <c r="W605" s="148"/>
    </row>
    <row r="606" spans="1:23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404"/>
      <c r="M606" s="404"/>
      <c r="N606" s="404"/>
      <c r="O606" s="148"/>
      <c r="P606" s="405"/>
      <c r="Q606" s="148"/>
      <c r="R606" s="148"/>
      <c r="S606" s="148"/>
      <c r="T606" s="148"/>
      <c r="U606" s="148"/>
      <c r="V606" s="148"/>
      <c r="W606" s="148"/>
    </row>
    <row r="607" spans="1:23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404"/>
      <c r="M607" s="404"/>
      <c r="N607" s="404"/>
      <c r="O607" s="148"/>
      <c r="P607" s="405"/>
      <c r="Q607" s="148"/>
      <c r="R607" s="148"/>
      <c r="S607" s="148"/>
      <c r="T607" s="148"/>
      <c r="U607" s="148"/>
      <c r="V607" s="148"/>
      <c r="W607" s="148"/>
    </row>
    <row r="608" spans="1:23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404"/>
      <c r="M608" s="404"/>
      <c r="N608" s="404"/>
      <c r="O608" s="148"/>
      <c r="P608" s="405"/>
      <c r="Q608" s="148"/>
      <c r="R608" s="148"/>
      <c r="S608" s="148"/>
      <c r="T608" s="148"/>
      <c r="U608" s="148"/>
      <c r="V608" s="148"/>
      <c r="W608" s="148"/>
    </row>
    <row r="609" spans="1:23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404"/>
      <c r="M609" s="404"/>
      <c r="N609" s="404"/>
      <c r="O609" s="148"/>
      <c r="P609" s="405"/>
      <c r="Q609" s="148"/>
      <c r="R609" s="148"/>
      <c r="S609" s="148"/>
      <c r="T609" s="148"/>
      <c r="U609" s="148"/>
      <c r="V609" s="148"/>
      <c r="W609" s="148"/>
    </row>
    <row r="610" spans="1:23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404"/>
      <c r="M610" s="404"/>
      <c r="N610" s="404"/>
      <c r="O610" s="148"/>
      <c r="P610" s="405"/>
      <c r="Q610" s="148"/>
      <c r="R610" s="148"/>
      <c r="S610" s="148"/>
      <c r="T610" s="148"/>
      <c r="U610" s="148"/>
      <c r="V610" s="148"/>
      <c r="W610" s="148"/>
    </row>
    <row r="611" spans="1:23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404"/>
      <c r="M611" s="404"/>
      <c r="N611" s="404"/>
      <c r="O611" s="148"/>
      <c r="P611" s="405"/>
      <c r="Q611" s="148"/>
      <c r="R611" s="148"/>
      <c r="S611" s="148"/>
      <c r="T611" s="148"/>
      <c r="U611" s="148"/>
      <c r="V611" s="148"/>
      <c r="W611" s="148"/>
    </row>
    <row r="612" spans="1:23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404"/>
      <c r="M612" s="404"/>
      <c r="N612" s="404"/>
      <c r="O612" s="148"/>
      <c r="P612" s="405"/>
      <c r="Q612" s="148"/>
      <c r="R612" s="148"/>
      <c r="S612" s="148"/>
      <c r="T612" s="148"/>
      <c r="U612" s="148"/>
      <c r="V612" s="148"/>
      <c r="W612" s="148"/>
    </row>
    <row r="613" spans="1:23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404"/>
      <c r="M613" s="404"/>
      <c r="N613" s="404"/>
      <c r="O613" s="148"/>
      <c r="P613" s="405"/>
      <c r="Q613" s="148"/>
      <c r="R613" s="148"/>
      <c r="S613" s="148"/>
      <c r="T613" s="148"/>
      <c r="U613" s="148"/>
      <c r="V613" s="148"/>
      <c r="W613" s="148"/>
    </row>
    <row r="614" spans="1:23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404"/>
      <c r="M614" s="404"/>
      <c r="N614" s="404"/>
      <c r="O614" s="148"/>
      <c r="P614" s="405"/>
      <c r="Q614" s="148"/>
      <c r="R614" s="148"/>
      <c r="S614" s="148"/>
      <c r="T614" s="148"/>
      <c r="U614" s="148"/>
      <c r="V614" s="148"/>
      <c r="W614" s="148"/>
    </row>
    <row r="615" spans="1:23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404"/>
      <c r="M615" s="404"/>
      <c r="N615" s="404"/>
      <c r="O615" s="148"/>
      <c r="P615" s="405"/>
      <c r="Q615" s="148"/>
      <c r="R615" s="148"/>
      <c r="S615" s="148"/>
      <c r="T615" s="148"/>
      <c r="U615" s="148"/>
      <c r="V615" s="148"/>
      <c r="W615" s="148"/>
    </row>
    <row r="616" spans="1:23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404"/>
      <c r="M616" s="404"/>
      <c r="N616" s="404"/>
      <c r="O616" s="148"/>
      <c r="P616" s="405"/>
      <c r="Q616" s="148"/>
      <c r="R616" s="148"/>
      <c r="S616" s="148"/>
      <c r="T616" s="148"/>
      <c r="U616" s="148"/>
      <c r="V616" s="148"/>
      <c r="W616" s="148"/>
    </row>
    <row r="617" spans="1:23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404"/>
      <c r="M617" s="404"/>
      <c r="N617" s="404"/>
      <c r="O617" s="148"/>
      <c r="P617" s="405"/>
      <c r="Q617" s="148"/>
      <c r="R617" s="148"/>
      <c r="S617" s="148"/>
      <c r="T617" s="148"/>
      <c r="U617" s="148"/>
      <c r="V617" s="148"/>
      <c r="W617" s="148"/>
    </row>
    <row r="618" spans="1:23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404"/>
      <c r="M618" s="404"/>
      <c r="N618" s="404"/>
      <c r="O618" s="148"/>
      <c r="P618" s="405"/>
      <c r="Q618" s="148"/>
      <c r="R618" s="148"/>
      <c r="S618" s="148"/>
      <c r="T618" s="148"/>
      <c r="U618" s="148"/>
      <c r="V618" s="148"/>
      <c r="W618" s="148"/>
    </row>
    <row r="619" spans="1:23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404"/>
      <c r="M619" s="404"/>
      <c r="N619" s="404"/>
      <c r="O619" s="148"/>
      <c r="P619" s="405"/>
      <c r="Q619" s="148"/>
      <c r="R619" s="148"/>
      <c r="S619" s="148"/>
      <c r="T619" s="148"/>
      <c r="U619" s="148"/>
      <c r="V619" s="148"/>
      <c r="W619" s="148"/>
    </row>
    <row r="620" spans="1:23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404"/>
      <c r="M620" s="404"/>
      <c r="N620" s="404"/>
      <c r="O620" s="148"/>
      <c r="P620" s="405"/>
      <c r="Q620" s="148"/>
      <c r="R620" s="148"/>
      <c r="S620" s="148"/>
      <c r="T620" s="148"/>
      <c r="U620" s="148"/>
      <c r="V620" s="148"/>
      <c r="W620" s="148"/>
    </row>
    <row r="621" spans="1:23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404"/>
      <c r="M621" s="404"/>
      <c r="N621" s="404"/>
      <c r="O621" s="148"/>
      <c r="P621" s="405"/>
      <c r="Q621" s="148"/>
      <c r="R621" s="148"/>
      <c r="S621" s="148"/>
      <c r="T621" s="148"/>
      <c r="U621" s="148"/>
      <c r="V621" s="148"/>
      <c r="W621" s="148"/>
    </row>
    <row r="622" spans="1:23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404"/>
      <c r="M622" s="404"/>
      <c r="N622" s="404"/>
      <c r="O622" s="148"/>
      <c r="P622" s="405"/>
      <c r="Q622" s="148"/>
      <c r="R622" s="148"/>
      <c r="S622" s="148"/>
      <c r="T622" s="148"/>
      <c r="U622" s="148"/>
      <c r="V622" s="148"/>
      <c r="W622" s="148"/>
    </row>
    <row r="623" spans="1:23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404"/>
      <c r="M623" s="404"/>
      <c r="N623" s="404"/>
      <c r="O623" s="148"/>
      <c r="P623" s="405"/>
      <c r="Q623" s="148"/>
      <c r="R623" s="148"/>
      <c r="S623" s="148"/>
      <c r="T623" s="148"/>
      <c r="U623" s="148"/>
      <c r="V623" s="148"/>
      <c r="W623" s="148"/>
    </row>
    <row r="624" spans="1:23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404"/>
      <c r="M624" s="404"/>
      <c r="N624" s="404"/>
      <c r="O624" s="148"/>
      <c r="P624" s="405"/>
      <c r="Q624" s="148"/>
      <c r="R624" s="148"/>
      <c r="S624" s="148"/>
      <c r="T624" s="148"/>
      <c r="U624" s="148"/>
      <c r="V624" s="148"/>
      <c r="W624" s="148"/>
    </row>
    <row r="625" spans="1:23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404"/>
      <c r="M625" s="404"/>
      <c r="N625" s="404"/>
      <c r="O625" s="148"/>
      <c r="P625" s="405"/>
      <c r="Q625" s="148"/>
      <c r="R625" s="148"/>
      <c r="S625" s="148"/>
      <c r="T625" s="148"/>
      <c r="U625" s="148"/>
      <c r="V625" s="148"/>
      <c r="W625" s="148"/>
    </row>
    <row r="626" spans="1:23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404"/>
      <c r="M626" s="404"/>
      <c r="N626" s="404"/>
      <c r="O626" s="148"/>
      <c r="P626" s="405"/>
      <c r="Q626" s="148"/>
      <c r="R626" s="148"/>
      <c r="S626" s="148"/>
      <c r="T626" s="148"/>
      <c r="U626" s="148"/>
      <c r="V626" s="148"/>
      <c r="W626" s="148"/>
    </row>
    <row r="627" spans="1:23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404"/>
      <c r="M627" s="404"/>
      <c r="N627" s="404"/>
      <c r="O627" s="148"/>
      <c r="P627" s="405"/>
      <c r="Q627" s="148"/>
      <c r="R627" s="148"/>
      <c r="S627" s="148"/>
      <c r="T627" s="148"/>
      <c r="U627" s="148"/>
      <c r="V627" s="148"/>
      <c r="W627" s="148"/>
    </row>
    <row r="628" spans="1:23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404"/>
      <c r="M628" s="404"/>
      <c r="N628" s="404"/>
      <c r="O628" s="148"/>
      <c r="P628" s="405"/>
      <c r="Q628" s="148"/>
      <c r="R628" s="148"/>
      <c r="S628" s="148"/>
      <c r="T628" s="148"/>
      <c r="U628" s="148"/>
      <c r="V628" s="148"/>
      <c r="W628" s="148"/>
    </row>
    <row r="629" spans="1:23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404"/>
      <c r="M629" s="404"/>
      <c r="N629" s="404"/>
      <c r="O629" s="148"/>
      <c r="P629" s="405"/>
      <c r="Q629" s="148"/>
      <c r="R629" s="148"/>
      <c r="S629" s="148"/>
      <c r="T629" s="148"/>
      <c r="U629" s="148"/>
      <c r="V629" s="148"/>
      <c r="W629" s="148"/>
    </row>
    <row r="630" spans="1:23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404"/>
      <c r="M630" s="404"/>
      <c r="N630" s="404"/>
      <c r="O630" s="148"/>
      <c r="P630" s="405"/>
      <c r="Q630" s="148"/>
      <c r="R630" s="148"/>
      <c r="S630" s="148"/>
      <c r="T630" s="148"/>
      <c r="U630" s="148"/>
      <c r="V630" s="148"/>
      <c r="W630" s="148"/>
    </row>
    <row r="631" spans="1:23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404"/>
      <c r="M631" s="404"/>
      <c r="N631" s="404"/>
      <c r="O631" s="148"/>
      <c r="P631" s="405"/>
      <c r="Q631" s="148"/>
      <c r="R631" s="148"/>
      <c r="S631" s="148"/>
      <c r="T631" s="148"/>
      <c r="U631" s="148"/>
      <c r="V631" s="148"/>
      <c r="W631" s="148"/>
    </row>
    <row r="632" spans="1:23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404"/>
      <c r="M632" s="404"/>
      <c r="N632" s="404"/>
      <c r="O632" s="148"/>
      <c r="P632" s="405"/>
      <c r="Q632" s="148"/>
      <c r="R632" s="148"/>
      <c r="S632" s="148"/>
      <c r="T632" s="148"/>
      <c r="U632" s="148"/>
      <c r="V632" s="148"/>
      <c r="W632" s="148"/>
    </row>
    <row r="633" spans="1:23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404"/>
      <c r="M633" s="404"/>
      <c r="N633" s="404"/>
      <c r="O633" s="148"/>
      <c r="P633" s="405"/>
      <c r="Q633" s="148"/>
      <c r="R633" s="148"/>
      <c r="S633" s="148"/>
      <c r="T633" s="148"/>
      <c r="U633" s="148"/>
      <c r="V633" s="148"/>
      <c r="W633" s="148"/>
    </row>
    <row r="634" spans="1:23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404"/>
      <c r="M634" s="404"/>
      <c r="N634" s="404"/>
      <c r="O634" s="148"/>
      <c r="P634" s="405"/>
      <c r="Q634" s="148"/>
      <c r="R634" s="148"/>
      <c r="S634" s="148"/>
      <c r="T634" s="148"/>
      <c r="U634" s="148"/>
      <c r="V634" s="148"/>
      <c r="W634" s="148"/>
    </row>
    <row r="635" spans="1:23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404"/>
      <c r="M635" s="404"/>
      <c r="N635" s="404"/>
      <c r="O635" s="148"/>
      <c r="P635" s="405"/>
      <c r="Q635" s="148"/>
      <c r="R635" s="148"/>
      <c r="S635" s="148"/>
      <c r="T635" s="148"/>
      <c r="U635" s="148"/>
      <c r="V635" s="148"/>
      <c r="W635" s="148"/>
    </row>
    <row r="636" spans="1:23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404"/>
      <c r="M636" s="404"/>
      <c r="N636" s="404"/>
      <c r="O636" s="148"/>
      <c r="P636" s="405"/>
      <c r="Q636" s="148"/>
      <c r="R636" s="148"/>
      <c r="S636" s="148"/>
      <c r="T636" s="148"/>
      <c r="U636" s="148"/>
      <c r="V636" s="148"/>
      <c r="W636" s="148"/>
    </row>
    <row r="637" spans="1:23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404"/>
      <c r="M637" s="404"/>
      <c r="N637" s="404"/>
      <c r="O637" s="148"/>
      <c r="P637" s="405"/>
      <c r="Q637" s="148"/>
      <c r="R637" s="148"/>
      <c r="S637" s="148"/>
      <c r="T637" s="148"/>
      <c r="U637" s="148"/>
      <c r="V637" s="148"/>
      <c r="W637" s="148"/>
    </row>
    <row r="638" spans="1:23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404"/>
      <c r="M638" s="404"/>
      <c r="N638" s="404"/>
      <c r="O638" s="148"/>
      <c r="P638" s="405"/>
      <c r="Q638" s="148"/>
      <c r="R638" s="148"/>
      <c r="S638" s="148"/>
      <c r="T638" s="148"/>
      <c r="U638" s="148"/>
      <c r="V638" s="148"/>
      <c r="W638" s="148"/>
    </row>
    <row r="639" spans="1:23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404"/>
      <c r="M639" s="404"/>
      <c r="N639" s="404"/>
      <c r="O639" s="148"/>
      <c r="P639" s="405"/>
      <c r="Q639" s="148"/>
      <c r="R639" s="148"/>
      <c r="S639" s="148"/>
      <c r="T639" s="148"/>
      <c r="U639" s="148"/>
      <c r="V639" s="148"/>
      <c r="W639" s="148"/>
    </row>
    <row r="640" spans="1:23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404"/>
      <c r="M640" s="404"/>
      <c r="N640" s="404"/>
      <c r="O640" s="148"/>
      <c r="P640" s="405"/>
      <c r="Q640" s="148"/>
      <c r="R640" s="148"/>
      <c r="S640" s="148"/>
      <c r="T640" s="148"/>
      <c r="U640" s="148"/>
      <c r="V640" s="148"/>
      <c r="W640" s="148"/>
    </row>
    <row r="641" spans="1:23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404"/>
      <c r="M641" s="404"/>
      <c r="N641" s="404"/>
      <c r="O641" s="148"/>
      <c r="P641" s="405"/>
      <c r="Q641" s="148"/>
      <c r="R641" s="148"/>
      <c r="S641" s="148"/>
      <c r="T641" s="148"/>
      <c r="U641" s="148"/>
      <c r="V641" s="148"/>
      <c r="W641" s="148"/>
    </row>
    <row r="642" spans="1:23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404"/>
      <c r="M642" s="404"/>
      <c r="N642" s="404"/>
      <c r="O642" s="148"/>
      <c r="P642" s="405"/>
      <c r="Q642" s="148"/>
      <c r="R642" s="148"/>
      <c r="S642" s="148"/>
      <c r="T642" s="148"/>
      <c r="U642" s="148"/>
      <c r="V642" s="148"/>
      <c r="W642" s="148"/>
    </row>
    <row r="643" spans="1:23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404"/>
      <c r="M643" s="404"/>
      <c r="N643" s="404"/>
      <c r="O643" s="148"/>
      <c r="P643" s="405"/>
      <c r="Q643" s="148"/>
      <c r="R643" s="148"/>
      <c r="S643" s="148"/>
      <c r="T643" s="148"/>
      <c r="U643" s="148"/>
      <c r="V643" s="148"/>
      <c r="W643" s="148"/>
    </row>
    <row r="644" spans="1:23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404"/>
      <c r="M644" s="404"/>
      <c r="N644" s="404"/>
      <c r="O644" s="148"/>
      <c r="P644" s="405"/>
      <c r="Q644" s="148"/>
      <c r="R644" s="148"/>
      <c r="S644" s="148"/>
      <c r="T644" s="148"/>
      <c r="U644" s="148"/>
      <c r="V644" s="148"/>
      <c r="W644" s="148"/>
    </row>
    <row r="645" spans="1:23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404"/>
      <c r="M645" s="404"/>
      <c r="N645" s="404"/>
      <c r="O645" s="148"/>
      <c r="P645" s="405"/>
      <c r="Q645" s="148"/>
      <c r="R645" s="148"/>
      <c r="S645" s="148"/>
      <c r="T645" s="148"/>
      <c r="U645" s="148"/>
      <c r="V645" s="148"/>
      <c r="W645" s="148"/>
    </row>
    <row r="646" spans="1:23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404"/>
      <c r="M646" s="404"/>
      <c r="N646" s="404"/>
      <c r="O646" s="148"/>
      <c r="P646" s="405"/>
      <c r="Q646" s="148"/>
      <c r="R646" s="148"/>
      <c r="S646" s="148"/>
      <c r="T646" s="148"/>
      <c r="U646" s="148"/>
      <c r="V646" s="148"/>
      <c r="W646" s="148"/>
    </row>
    <row r="647" spans="1:23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404"/>
      <c r="M647" s="404"/>
      <c r="N647" s="404"/>
      <c r="O647" s="148"/>
      <c r="P647" s="405"/>
      <c r="Q647" s="148"/>
      <c r="R647" s="148"/>
      <c r="S647" s="148"/>
      <c r="T647" s="148"/>
      <c r="U647" s="148"/>
      <c r="V647" s="148"/>
      <c r="W647" s="148"/>
    </row>
    <row r="648" spans="1:23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404"/>
      <c r="M648" s="404"/>
      <c r="N648" s="404"/>
      <c r="O648" s="148"/>
      <c r="P648" s="405"/>
      <c r="Q648" s="148"/>
      <c r="R648" s="148"/>
      <c r="S648" s="148"/>
      <c r="T648" s="148"/>
      <c r="U648" s="148"/>
      <c r="V648" s="148"/>
      <c r="W648" s="148"/>
    </row>
    <row r="649" spans="1:23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404"/>
      <c r="M649" s="404"/>
      <c r="N649" s="404"/>
      <c r="O649" s="148"/>
      <c r="P649" s="405"/>
      <c r="Q649" s="148"/>
      <c r="R649" s="148"/>
      <c r="S649" s="148"/>
      <c r="T649" s="148"/>
      <c r="U649" s="148"/>
      <c r="V649" s="148"/>
      <c r="W649" s="148"/>
    </row>
    <row r="650" spans="1:23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404"/>
      <c r="M650" s="404"/>
      <c r="N650" s="404"/>
      <c r="O650" s="148"/>
      <c r="P650" s="405"/>
      <c r="Q650" s="148"/>
      <c r="R650" s="148"/>
      <c r="S650" s="148"/>
      <c r="T650" s="148"/>
      <c r="U650" s="148"/>
      <c r="V650" s="148"/>
      <c r="W650" s="148"/>
    </row>
    <row r="651" spans="1:23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404"/>
      <c r="M651" s="404"/>
      <c r="N651" s="404"/>
      <c r="O651" s="148"/>
      <c r="P651" s="405"/>
      <c r="Q651" s="148"/>
      <c r="R651" s="148"/>
      <c r="S651" s="148"/>
      <c r="T651" s="148"/>
      <c r="U651" s="148"/>
      <c r="V651" s="148"/>
      <c r="W651" s="148"/>
    </row>
    <row r="652" spans="1:23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404"/>
      <c r="M652" s="404"/>
      <c r="N652" s="404"/>
      <c r="O652" s="148"/>
      <c r="P652" s="405"/>
      <c r="Q652" s="148"/>
      <c r="R652" s="148"/>
      <c r="S652" s="148"/>
      <c r="T652" s="148"/>
      <c r="U652" s="148"/>
      <c r="V652" s="148"/>
      <c r="W652" s="148"/>
    </row>
    <row r="653" spans="1:23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404"/>
      <c r="M653" s="404"/>
      <c r="N653" s="404"/>
      <c r="O653" s="148"/>
      <c r="P653" s="405"/>
      <c r="Q653" s="148"/>
      <c r="R653" s="148"/>
      <c r="S653" s="148"/>
      <c r="T653" s="148"/>
      <c r="U653" s="148"/>
      <c r="V653" s="148"/>
      <c r="W653" s="148"/>
    </row>
    <row r="654" spans="1:23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404"/>
      <c r="M654" s="404"/>
      <c r="N654" s="404"/>
      <c r="O654" s="148"/>
      <c r="P654" s="405"/>
      <c r="Q654" s="148"/>
      <c r="R654" s="148"/>
      <c r="S654" s="148"/>
      <c r="T654" s="148"/>
      <c r="U654" s="148"/>
      <c r="V654" s="148"/>
      <c r="W654" s="148"/>
    </row>
    <row r="655" spans="1:23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404"/>
      <c r="M655" s="404"/>
      <c r="N655" s="404"/>
      <c r="O655" s="148"/>
      <c r="P655" s="405"/>
      <c r="Q655" s="148"/>
      <c r="R655" s="148"/>
      <c r="S655" s="148"/>
      <c r="T655" s="148"/>
      <c r="U655" s="148"/>
      <c r="V655" s="148"/>
      <c r="W655" s="148"/>
    </row>
    <row r="656" spans="1:23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404"/>
      <c r="M656" s="404"/>
      <c r="N656" s="404"/>
      <c r="O656" s="148"/>
      <c r="P656" s="405"/>
      <c r="Q656" s="148"/>
      <c r="R656" s="148"/>
      <c r="S656" s="148"/>
      <c r="T656" s="148"/>
      <c r="U656" s="148"/>
      <c r="V656" s="148"/>
      <c r="W656" s="148"/>
    </row>
    <row r="657" spans="1:23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404"/>
      <c r="M657" s="404"/>
      <c r="N657" s="404"/>
      <c r="O657" s="148"/>
      <c r="P657" s="405"/>
      <c r="Q657" s="148"/>
      <c r="R657" s="148"/>
      <c r="S657" s="148"/>
      <c r="T657" s="148"/>
      <c r="U657" s="148"/>
      <c r="V657" s="148"/>
      <c r="W657" s="148"/>
    </row>
    <row r="658" spans="1:23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404"/>
      <c r="M658" s="404"/>
      <c r="N658" s="404"/>
      <c r="O658" s="148"/>
      <c r="P658" s="405"/>
      <c r="Q658" s="148"/>
      <c r="R658" s="148"/>
      <c r="S658" s="148"/>
      <c r="T658" s="148"/>
      <c r="U658" s="148"/>
      <c r="V658" s="148"/>
      <c r="W658" s="148"/>
    </row>
    <row r="659" spans="1:23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404"/>
      <c r="M659" s="404"/>
      <c r="N659" s="404"/>
      <c r="O659" s="148"/>
      <c r="P659" s="405"/>
      <c r="Q659" s="148"/>
      <c r="R659" s="148"/>
      <c r="S659" s="148"/>
      <c r="T659" s="148"/>
      <c r="U659" s="148"/>
      <c r="V659" s="148"/>
      <c r="W659" s="148"/>
    </row>
    <row r="660" spans="1:23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404"/>
      <c r="M660" s="404"/>
      <c r="N660" s="404"/>
      <c r="O660" s="148"/>
      <c r="P660" s="405"/>
      <c r="Q660" s="148"/>
      <c r="R660" s="148"/>
      <c r="S660" s="148"/>
      <c r="T660" s="148"/>
      <c r="U660" s="148"/>
      <c r="V660" s="148"/>
      <c r="W660" s="148"/>
    </row>
    <row r="661" spans="1:23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404"/>
      <c r="M661" s="404"/>
      <c r="N661" s="404"/>
      <c r="O661" s="148"/>
      <c r="P661" s="405"/>
      <c r="Q661" s="148"/>
      <c r="R661" s="148"/>
      <c r="S661" s="148"/>
      <c r="T661" s="148"/>
      <c r="U661" s="148"/>
      <c r="V661" s="148"/>
      <c r="W661" s="148"/>
    </row>
    <row r="662" spans="1:23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404"/>
      <c r="M662" s="404"/>
      <c r="N662" s="404"/>
      <c r="O662" s="148"/>
      <c r="P662" s="405"/>
      <c r="Q662" s="148"/>
      <c r="R662" s="148"/>
      <c r="S662" s="148"/>
      <c r="T662" s="148"/>
      <c r="U662" s="148"/>
      <c r="V662" s="148"/>
      <c r="W662" s="148"/>
    </row>
    <row r="663" spans="1:23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404"/>
      <c r="M663" s="404"/>
      <c r="N663" s="404"/>
      <c r="O663" s="148"/>
      <c r="P663" s="405"/>
      <c r="Q663" s="148"/>
      <c r="R663" s="148"/>
      <c r="S663" s="148"/>
      <c r="T663" s="148"/>
      <c r="U663" s="148"/>
      <c r="V663" s="148"/>
      <c r="W663" s="148"/>
    </row>
    <row r="664" spans="1:23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404"/>
      <c r="M664" s="404"/>
      <c r="N664" s="404"/>
      <c r="O664" s="148"/>
      <c r="P664" s="405"/>
      <c r="Q664" s="148"/>
      <c r="R664" s="148"/>
      <c r="S664" s="148"/>
      <c r="T664" s="148"/>
      <c r="U664" s="148"/>
      <c r="V664" s="148"/>
      <c r="W664" s="148"/>
    </row>
    <row r="665" spans="1:23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404"/>
      <c r="M665" s="404"/>
      <c r="N665" s="404"/>
      <c r="O665" s="148"/>
      <c r="P665" s="405"/>
      <c r="Q665" s="148"/>
      <c r="R665" s="148"/>
      <c r="S665" s="148"/>
      <c r="T665" s="148"/>
      <c r="U665" s="148"/>
      <c r="V665" s="148"/>
      <c r="W665" s="148"/>
    </row>
    <row r="666" spans="1:23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404"/>
      <c r="M666" s="404"/>
      <c r="N666" s="404"/>
      <c r="O666" s="148"/>
      <c r="P666" s="405"/>
      <c r="Q666" s="148"/>
      <c r="R666" s="148"/>
      <c r="S666" s="148"/>
      <c r="T666" s="148"/>
      <c r="U666" s="148"/>
      <c r="V666" s="148"/>
      <c r="W666" s="148"/>
    </row>
    <row r="667" spans="1:23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404"/>
      <c r="M667" s="404"/>
      <c r="N667" s="404"/>
      <c r="O667" s="148"/>
      <c r="P667" s="405"/>
      <c r="Q667" s="148"/>
      <c r="R667" s="148"/>
      <c r="S667" s="148"/>
      <c r="T667" s="148"/>
      <c r="U667" s="148"/>
      <c r="V667" s="148"/>
      <c r="W667" s="148"/>
    </row>
    <row r="668" spans="1:23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404"/>
      <c r="M668" s="404"/>
      <c r="N668" s="404"/>
      <c r="O668" s="148"/>
      <c r="P668" s="405"/>
      <c r="Q668" s="148"/>
      <c r="R668" s="148"/>
      <c r="S668" s="148"/>
      <c r="T668" s="148"/>
      <c r="U668" s="148"/>
      <c r="V668" s="148"/>
      <c r="W668" s="148"/>
    </row>
    <row r="669" spans="1:23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404"/>
      <c r="M669" s="404"/>
      <c r="N669" s="404"/>
      <c r="O669" s="148"/>
      <c r="P669" s="405"/>
      <c r="Q669" s="148"/>
      <c r="R669" s="148"/>
      <c r="S669" s="148"/>
      <c r="T669" s="148"/>
      <c r="U669" s="148"/>
      <c r="V669" s="148"/>
      <c r="W669" s="148"/>
    </row>
    <row r="670" spans="1:23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404"/>
      <c r="M670" s="404"/>
      <c r="N670" s="404"/>
      <c r="O670" s="148"/>
      <c r="P670" s="405"/>
      <c r="Q670" s="148"/>
      <c r="R670" s="148"/>
      <c r="S670" s="148"/>
      <c r="T670" s="148"/>
      <c r="U670" s="148"/>
      <c r="V670" s="148"/>
      <c r="W670" s="148"/>
    </row>
    <row r="671" spans="1:23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404"/>
      <c r="M671" s="404"/>
      <c r="N671" s="404"/>
      <c r="O671" s="148"/>
      <c r="P671" s="405"/>
      <c r="Q671" s="148"/>
      <c r="R671" s="148"/>
      <c r="S671" s="148"/>
      <c r="T671" s="148"/>
      <c r="U671" s="148"/>
      <c r="V671" s="148"/>
      <c r="W671" s="148"/>
    </row>
    <row r="672" spans="1:23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404"/>
      <c r="M672" s="404"/>
      <c r="N672" s="404"/>
      <c r="O672" s="148"/>
      <c r="P672" s="405"/>
      <c r="Q672" s="148"/>
      <c r="R672" s="148"/>
      <c r="S672" s="148"/>
      <c r="T672" s="148"/>
      <c r="U672" s="148"/>
      <c r="V672" s="148"/>
      <c r="W672" s="148"/>
    </row>
    <row r="673" spans="1:23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404"/>
      <c r="M673" s="404"/>
      <c r="N673" s="404"/>
      <c r="O673" s="148"/>
      <c r="P673" s="405"/>
      <c r="Q673" s="148"/>
      <c r="R673" s="148"/>
      <c r="S673" s="148"/>
      <c r="T673" s="148"/>
      <c r="U673" s="148"/>
      <c r="V673" s="148"/>
      <c r="W673" s="148"/>
    </row>
    <row r="674" spans="1:23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404"/>
      <c r="M674" s="404"/>
      <c r="N674" s="404"/>
      <c r="O674" s="148"/>
      <c r="P674" s="405"/>
      <c r="Q674" s="148"/>
      <c r="R674" s="148"/>
      <c r="S674" s="148"/>
      <c r="T674" s="148"/>
      <c r="U674" s="148"/>
      <c r="V674" s="148"/>
      <c r="W674" s="148"/>
    </row>
    <row r="675" spans="1:23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404"/>
      <c r="M675" s="404"/>
      <c r="N675" s="404"/>
      <c r="O675" s="148"/>
      <c r="P675" s="405"/>
      <c r="Q675" s="148"/>
      <c r="R675" s="148"/>
      <c r="S675" s="148"/>
      <c r="T675" s="148"/>
      <c r="U675" s="148"/>
      <c r="V675" s="148"/>
      <c r="W675" s="148"/>
    </row>
    <row r="676" spans="1:23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404"/>
      <c r="M676" s="404"/>
      <c r="N676" s="404"/>
      <c r="O676" s="148"/>
      <c r="P676" s="405"/>
      <c r="Q676" s="148"/>
      <c r="R676" s="148"/>
      <c r="S676" s="148"/>
      <c r="T676" s="148"/>
      <c r="U676" s="148"/>
      <c r="V676" s="148"/>
      <c r="W676" s="148"/>
    </row>
    <row r="677" spans="1:23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404"/>
      <c r="M677" s="404"/>
      <c r="N677" s="404"/>
      <c r="O677" s="148"/>
      <c r="P677" s="405"/>
      <c r="Q677" s="148"/>
      <c r="R677" s="148"/>
      <c r="S677" s="148"/>
      <c r="T677" s="148"/>
      <c r="U677" s="148"/>
      <c r="V677" s="148"/>
      <c r="W677" s="148"/>
    </row>
    <row r="678" spans="1:23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404"/>
      <c r="M678" s="404"/>
      <c r="N678" s="404"/>
      <c r="O678" s="148"/>
      <c r="P678" s="405"/>
      <c r="Q678" s="148"/>
      <c r="R678" s="148"/>
      <c r="S678" s="148"/>
      <c r="T678" s="148"/>
      <c r="U678" s="148"/>
      <c r="V678" s="148"/>
      <c r="W678" s="148"/>
    </row>
    <row r="679" spans="1:23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404"/>
      <c r="M679" s="404"/>
      <c r="N679" s="404"/>
      <c r="O679" s="148"/>
      <c r="P679" s="405"/>
      <c r="Q679" s="148"/>
      <c r="R679" s="148"/>
      <c r="S679" s="148"/>
      <c r="T679" s="148"/>
      <c r="U679" s="148"/>
      <c r="V679" s="148"/>
      <c r="W679" s="148"/>
    </row>
    <row r="680" spans="1:23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404"/>
      <c r="M680" s="404"/>
      <c r="N680" s="404"/>
      <c r="O680" s="148"/>
      <c r="P680" s="405"/>
      <c r="Q680" s="148"/>
      <c r="R680" s="148"/>
      <c r="S680" s="148"/>
      <c r="T680" s="148"/>
      <c r="U680" s="148"/>
      <c r="V680" s="148"/>
      <c r="W680" s="148"/>
    </row>
    <row r="681" spans="1:23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404"/>
      <c r="M681" s="404"/>
      <c r="N681" s="404"/>
      <c r="O681" s="148"/>
      <c r="P681" s="405"/>
      <c r="Q681" s="148"/>
      <c r="R681" s="148"/>
      <c r="S681" s="148"/>
      <c r="T681" s="148"/>
      <c r="U681" s="148"/>
      <c r="V681" s="148"/>
      <c r="W681" s="148"/>
    </row>
    <row r="682" spans="1:23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404"/>
      <c r="M682" s="404"/>
      <c r="N682" s="404"/>
      <c r="O682" s="148"/>
      <c r="P682" s="405"/>
      <c r="Q682" s="148"/>
      <c r="R682" s="148"/>
      <c r="S682" s="148"/>
      <c r="T682" s="148"/>
      <c r="U682" s="148"/>
      <c r="V682" s="148"/>
      <c r="W682" s="148"/>
    </row>
    <row r="683" spans="1:23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404"/>
      <c r="M683" s="404"/>
      <c r="N683" s="404"/>
      <c r="O683" s="148"/>
      <c r="P683" s="405"/>
      <c r="Q683" s="148"/>
      <c r="R683" s="148"/>
      <c r="S683" s="148"/>
      <c r="T683" s="148"/>
      <c r="U683" s="148"/>
      <c r="V683" s="148"/>
      <c r="W683" s="148"/>
    </row>
    <row r="684" spans="1:23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404"/>
      <c r="M684" s="404"/>
      <c r="N684" s="404"/>
      <c r="O684" s="148"/>
      <c r="P684" s="405"/>
      <c r="Q684" s="148"/>
      <c r="R684" s="148"/>
      <c r="S684" s="148"/>
      <c r="T684" s="148"/>
      <c r="U684" s="148"/>
      <c r="V684" s="148"/>
      <c r="W684" s="148"/>
    </row>
    <row r="685" spans="1:23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404"/>
      <c r="M685" s="404"/>
      <c r="N685" s="404"/>
      <c r="O685" s="148"/>
      <c r="P685" s="405"/>
      <c r="Q685" s="148"/>
      <c r="R685" s="148"/>
      <c r="S685" s="148"/>
      <c r="T685" s="148"/>
      <c r="U685" s="148"/>
      <c r="V685" s="148"/>
      <c r="W685" s="148"/>
    </row>
    <row r="686" spans="1:23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404"/>
      <c r="M686" s="404"/>
      <c r="N686" s="404"/>
      <c r="O686" s="148"/>
      <c r="P686" s="405"/>
      <c r="Q686" s="148"/>
      <c r="R686" s="148"/>
      <c r="S686" s="148"/>
      <c r="T686" s="148"/>
      <c r="U686" s="148"/>
      <c r="V686" s="148"/>
      <c r="W686" s="148"/>
    </row>
    <row r="687" spans="1:23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404"/>
      <c r="M687" s="404"/>
      <c r="N687" s="404"/>
      <c r="O687" s="148"/>
      <c r="P687" s="405"/>
      <c r="Q687" s="148"/>
      <c r="R687" s="148"/>
      <c r="S687" s="148"/>
      <c r="T687" s="148"/>
      <c r="U687" s="148"/>
      <c r="V687" s="148"/>
      <c r="W687" s="148"/>
    </row>
    <row r="688" spans="1:23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404"/>
      <c r="M688" s="404"/>
      <c r="N688" s="404"/>
      <c r="O688" s="148"/>
      <c r="P688" s="405"/>
      <c r="Q688" s="148"/>
      <c r="R688" s="148"/>
      <c r="S688" s="148"/>
      <c r="T688" s="148"/>
      <c r="U688" s="148"/>
      <c r="V688" s="148"/>
      <c r="W688" s="148"/>
    </row>
    <row r="689" spans="1:23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404"/>
      <c r="M689" s="404"/>
      <c r="N689" s="404"/>
      <c r="O689" s="148"/>
      <c r="P689" s="405"/>
      <c r="Q689" s="148"/>
      <c r="R689" s="148"/>
      <c r="S689" s="148"/>
      <c r="T689" s="148"/>
      <c r="U689" s="148"/>
      <c r="V689" s="148"/>
      <c r="W689" s="148"/>
    </row>
    <row r="690" spans="1:23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404"/>
      <c r="M690" s="404"/>
      <c r="N690" s="404"/>
      <c r="O690" s="148"/>
      <c r="P690" s="405"/>
      <c r="Q690" s="148"/>
      <c r="R690" s="148"/>
      <c r="S690" s="148"/>
      <c r="T690" s="148"/>
      <c r="U690" s="148"/>
      <c r="V690" s="148"/>
      <c r="W690" s="148"/>
    </row>
    <row r="691" spans="1:23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404"/>
      <c r="M691" s="404"/>
      <c r="N691" s="404"/>
      <c r="O691" s="148"/>
      <c r="P691" s="405"/>
      <c r="Q691" s="148"/>
      <c r="R691" s="148"/>
      <c r="S691" s="148"/>
      <c r="T691" s="148"/>
      <c r="U691" s="148"/>
      <c r="V691" s="148"/>
      <c r="W691" s="148"/>
    </row>
    <row r="692" spans="1:23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404"/>
      <c r="M692" s="404"/>
      <c r="N692" s="404"/>
      <c r="O692" s="148"/>
      <c r="P692" s="405"/>
      <c r="Q692" s="148"/>
      <c r="R692" s="148"/>
      <c r="S692" s="148"/>
      <c r="T692" s="148"/>
      <c r="U692" s="148"/>
      <c r="V692" s="148"/>
      <c r="W692" s="148"/>
    </row>
    <row r="693" spans="1:23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404"/>
      <c r="M693" s="404"/>
      <c r="N693" s="404"/>
      <c r="O693" s="148"/>
      <c r="P693" s="405"/>
      <c r="Q693" s="148"/>
      <c r="R693" s="148"/>
      <c r="S693" s="148"/>
      <c r="T693" s="148"/>
      <c r="U693" s="148"/>
      <c r="V693" s="148"/>
      <c r="W693" s="148"/>
    </row>
    <row r="694" spans="1:23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404"/>
      <c r="M694" s="404"/>
      <c r="N694" s="404"/>
      <c r="O694" s="148"/>
      <c r="P694" s="405"/>
      <c r="Q694" s="148"/>
      <c r="R694" s="148"/>
      <c r="S694" s="148"/>
      <c r="T694" s="148"/>
      <c r="U694" s="148"/>
      <c r="V694" s="148"/>
      <c r="W694" s="148"/>
    </row>
    <row r="695" spans="1:23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404"/>
      <c r="M695" s="404"/>
      <c r="N695" s="404"/>
      <c r="O695" s="148"/>
      <c r="P695" s="405"/>
      <c r="Q695" s="148"/>
      <c r="R695" s="148"/>
      <c r="S695" s="148"/>
      <c r="T695" s="148"/>
      <c r="U695" s="148"/>
      <c r="V695" s="148"/>
      <c r="W695" s="148"/>
    </row>
    <row r="696" spans="1:23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404"/>
      <c r="M696" s="404"/>
      <c r="N696" s="404"/>
      <c r="O696" s="148"/>
      <c r="P696" s="405"/>
      <c r="Q696" s="148"/>
      <c r="R696" s="148"/>
      <c r="S696" s="148"/>
      <c r="T696" s="148"/>
      <c r="U696" s="148"/>
      <c r="V696" s="148"/>
      <c r="W696" s="148"/>
    </row>
    <row r="697" spans="1:23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404"/>
      <c r="M697" s="404"/>
      <c r="N697" s="404"/>
      <c r="O697" s="148"/>
      <c r="P697" s="405"/>
      <c r="Q697" s="148"/>
      <c r="R697" s="148"/>
      <c r="S697" s="148"/>
      <c r="T697" s="148"/>
      <c r="U697" s="148"/>
      <c r="V697" s="148"/>
      <c r="W697" s="148"/>
    </row>
    <row r="698" spans="1:23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404"/>
      <c r="M698" s="404"/>
      <c r="N698" s="404"/>
      <c r="O698" s="148"/>
      <c r="P698" s="405"/>
      <c r="Q698" s="148"/>
      <c r="R698" s="148"/>
      <c r="S698" s="148"/>
      <c r="T698" s="148"/>
      <c r="U698" s="148"/>
      <c r="V698" s="148"/>
      <c r="W698" s="148"/>
    </row>
    <row r="699" spans="1:23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404"/>
      <c r="M699" s="404"/>
      <c r="N699" s="404"/>
      <c r="O699" s="148"/>
      <c r="P699" s="405"/>
      <c r="Q699" s="148"/>
      <c r="R699" s="148"/>
      <c r="S699" s="148"/>
      <c r="T699" s="148"/>
      <c r="U699" s="148"/>
      <c r="V699" s="148"/>
      <c r="W699" s="148"/>
    </row>
    <row r="700" spans="1:23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404"/>
      <c r="M700" s="404"/>
      <c r="N700" s="404"/>
      <c r="O700" s="148"/>
      <c r="P700" s="405"/>
      <c r="Q700" s="148"/>
      <c r="R700" s="148"/>
      <c r="S700" s="148"/>
      <c r="T700" s="148"/>
      <c r="U700" s="148"/>
      <c r="V700" s="148"/>
      <c r="W700" s="148"/>
    </row>
    <row r="701" spans="1:23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404"/>
      <c r="M701" s="404"/>
      <c r="N701" s="404"/>
      <c r="O701" s="148"/>
      <c r="P701" s="405"/>
      <c r="Q701" s="148"/>
      <c r="R701" s="148"/>
      <c r="S701" s="148"/>
      <c r="T701" s="148"/>
      <c r="U701" s="148"/>
      <c r="V701" s="148"/>
      <c r="W701" s="148"/>
    </row>
    <row r="702" spans="1:23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404"/>
      <c r="M702" s="404"/>
      <c r="N702" s="404"/>
      <c r="O702" s="148"/>
      <c r="P702" s="405"/>
      <c r="Q702" s="148"/>
      <c r="R702" s="148"/>
      <c r="S702" s="148"/>
      <c r="T702" s="148"/>
      <c r="U702" s="148"/>
      <c r="V702" s="148"/>
      <c r="W702" s="148"/>
    </row>
    <row r="703" spans="1:23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404"/>
      <c r="M703" s="404"/>
      <c r="N703" s="404"/>
      <c r="O703" s="148"/>
      <c r="P703" s="405"/>
      <c r="Q703" s="148"/>
      <c r="R703" s="148"/>
      <c r="S703" s="148"/>
      <c r="T703" s="148"/>
      <c r="U703" s="148"/>
      <c r="V703" s="148"/>
      <c r="W703" s="148"/>
    </row>
    <row r="704" spans="1:23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404"/>
      <c r="M704" s="404"/>
      <c r="N704" s="404"/>
      <c r="O704" s="148"/>
      <c r="P704" s="405"/>
      <c r="Q704" s="148"/>
      <c r="R704" s="148"/>
      <c r="S704" s="148"/>
      <c r="T704" s="148"/>
      <c r="U704" s="148"/>
      <c r="V704" s="148"/>
      <c r="W704" s="148"/>
    </row>
    <row r="705" spans="1:23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404"/>
      <c r="M705" s="404"/>
      <c r="N705" s="404"/>
      <c r="O705" s="148"/>
      <c r="P705" s="405"/>
      <c r="Q705" s="148"/>
      <c r="R705" s="148"/>
      <c r="S705" s="148"/>
      <c r="T705" s="148"/>
      <c r="U705" s="148"/>
      <c r="V705" s="148"/>
      <c r="W705" s="148"/>
    </row>
    <row r="706" spans="1:23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404"/>
      <c r="M706" s="404"/>
      <c r="N706" s="404"/>
      <c r="O706" s="148"/>
      <c r="P706" s="405"/>
      <c r="Q706" s="148"/>
      <c r="R706" s="148"/>
      <c r="S706" s="148"/>
      <c r="T706" s="148"/>
      <c r="U706" s="148"/>
      <c r="V706" s="148"/>
      <c r="W706" s="148"/>
    </row>
    <row r="707" spans="1:23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404"/>
      <c r="M707" s="404"/>
      <c r="N707" s="404"/>
      <c r="O707" s="148"/>
      <c r="P707" s="405"/>
      <c r="Q707" s="148"/>
      <c r="R707" s="148"/>
      <c r="S707" s="148"/>
      <c r="T707" s="148"/>
      <c r="U707" s="148"/>
      <c r="V707" s="148"/>
      <c r="W707" s="148"/>
    </row>
    <row r="708" spans="1:23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404"/>
      <c r="M708" s="404"/>
      <c r="N708" s="404"/>
      <c r="O708" s="148"/>
      <c r="P708" s="405"/>
      <c r="Q708" s="148"/>
      <c r="R708" s="148"/>
      <c r="S708" s="148"/>
      <c r="T708" s="148"/>
      <c r="U708" s="148"/>
      <c r="V708" s="148"/>
      <c r="W708" s="148"/>
    </row>
    <row r="709" spans="1:23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404"/>
      <c r="M709" s="404"/>
      <c r="N709" s="404"/>
      <c r="O709" s="148"/>
      <c r="P709" s="405"/>
      <c r="Q709" s="148"/>
      <c r="R709" s="148"/>
      <c r="S709" s="148"/>
      <c r="T709" s="148"/>
      <c r="U709" s="148"/>
      <c r="V709" s="148"/>
      <c r="W709" s="148"/>
    </row>
    <row r="710" spans="1:23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404"/>
      <c r="M710" s="404"/>
      <c r="N710" s="404"/>
      <c r="O710" s="148"/>
      <c r="P710" s="405"/>
      <c r="Q710" s="148"/>
      <c r="R710" s="148"/>
      <c r="S710" s="148"/>
      <c r="T710" s="148"/>
      <c r="U710" s="148"/>
      <c r="V710" s="148"/>
      <c r="W710" s="148"/>
    </row>
    <row r="711" spans="1:23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404"/>
      <c r="M711" s="404"/>
      <c r="N711" s="404"/>
      <c r="O711" s="148"/>
      <c r="P711" s="405"/>
      <c r="Q711" s="148"/>
      <c r="R711" s="148"/>
      <c r="S711" s="148"/>
      <c r="T711" s="148"/>
      <c r="U711" s="148"/>
      <c r="V711" s="148"/>
      <c r="W711" s="148"/>
    </row>
    <row r="712" spans="1:23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404"/>
      <c r="M712" s="404"/>
      <c r="N712" s="404"/>
      <c r="O712" s="148"/>
      <c r="P712" s="405"/>
      <c r="Q712" s="148"/>
      <c r="R712" s="148"/>
      <c r="S712" s="148"/>
      <c r="T712" s="148"/>
      <c r="U712" s="148"/>
      <c r="V712" s="148"/>
      <c r="W712" s="148"/>
    </row>
    <row r="713" spans="1:23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404"/>
      <c r="M713" s="404"/>
      <c r="N713" s="404"/>
      <c r="O713" s="148"/>
      <c r="P713" s="405"/>
      <c r="Q713" s="148"/>
      <c r="R713" s="148"/>
      <c r="S713" s="148"/>
      <c r="T713" s="148"/>
      <c r="U713" s="148"/>
      <c r="V713" s="148"/>
      <c r="W713" s="148"/>
    </row>
    <row r="714" spans="1:23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404"/>
      <c r="M714" s="404"/>
      <c r="N714" s="404"/>
      <c r="O714" s="148"/>
      <c r="P714" s="405"/>
      <c r="Q714" s="148"/>
      <c r="R714" s="148"/>
      <c r="S714" s="148"/>
      <c r="T714" s="148"/>
      <c r="U714" s="148"/>
      <c r="V714" s="148"/>
      <c r="W714" s="148"/>
    </row>
    <row r="715" spans="1:23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404"/>
      <c r="M715" s="404"/>
      <c r="N715" s="404"/>
      <c r="O715" s="148"/>
      <c r="P715" s="405"/>
      <c r="Q715" s="148"/>
      <c r="R715" s="148"/>
      <c r="S715" s="148"/>
      <c r="T715" s="148"/>
      <c r="U715" s="148"/>
      <c r="V715" s="148"/>
      <c r="W715" s="148"/>
    </row>
    <row r="716" spans="1:23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404"/>
      <c r="M716" s="404"/>
      <c r="N716" s="404"/>
      <c r="O716" s="148"/>
      <c r="P716" s="405"/>
      <c r="Q716" s="148"/>
      <c r="R716" s="148"/>
      <c r="S716" s="148"/>
      <c r="T716" s="148"/>
      <c r="U716" s="148"/>
      <c r="V716" s="148"/>
      <c r="W716" s="148"/>
    </row>
    <row r="717" spans="1:23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404"/>
      <c r="M717" s="404"/>
      <c r="N717" s="404"/>
      <c r="O717" s="148"/>
      <c r="P717" s="405"/>
      <c r="Q717" s="148"/>
      <c r="R717" s="148"/>
      <c r="S717" s="148"/>
      <c r="T717" s="148"/>
      <c r="U717" s="148"/>
      <c r="V717" s="148"/>
      <c r="W717" s="148"/>
    </row>
    <row r="718" spans="1:23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404"/>
      <c r="M718" s="404"/>
      <c r="N718" s="404"/>
      <c r="O718" s="148"/>
      <c r="P718" s="405"/>
      <c r="Q718" s="148"/>
      <c r="R718" s="148"/>
      <c r="S718" s="148"/>
      <c r="T718" s="148"/>
      <c r="U718" s="148"/>
      <c r="V718" s="148"/>
      <c r="W718" s="148"/>
    </row>
    <row r="719" spans="1:23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404"/>
      <c r="M719" s="404"/>
      <c r="N719" s="404"/>
      <c r="O719" s="148"/>
      <c r="P719" s="405"/>
      <c r="Q719" s="148"/>
      <c r="R719" s="148"/>
      <c r="S719" s="148"/>
      <c r="T719" s="148"/>
      <c r="U719" s="148"/>
      <c r="V719" s="148"/>
      <c r="W719" s="148"/>
    </row>
    <row r="720" spans="1:23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404"/>
      <c r="M720" s="404"/>
      <c r="N720" s="404"/>
      <c r="O720" s="148"/>
      <c r="P720" s="405"/>
      <c r="Q720" s="148"/>
      <c r="R720" s="148"/>
      <c r="S720" s="148"/>
      <c r="T720" s="148"/>
      <c r="U720" s="148"/>
      <c r="V720" s="148"/>
      <c r="W720" s="148"/>
    </row>
    <row r="721" spans="1:23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404"/>
      <c r="M721" s="404"/>
      <c r="N721" s="404"/>
      <c r="O721" s="148"/>
      <c r="P721" s="405"/>
      <c r="Q721" s="148"/>
      <c r="R721" s="148"/>
      <c r="S721" s="148"/>
      <c r="T721" s="148"/>
      <c r="U721" s="148"/>
      <c r="V721" s="148"/>
      <c r="W721" s="148"/>
    </row>
    <row r="722" spans="1:23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404"/>
      <c r="M722" s="404"/>
      <c r="N722" s="404"/>
      <c r="O722" s="148"/>
      <c r="P722" s="405"/>
      <c r="Q722" s="148"/>
      <c r="R722" s="148"/>
      <c r="S722" s="148"/>
      <c r="T722" s="148"/>
      <c r="U722" s="148"/>
      <c r="V722" s="148"/>
      <c r="W722" s="148"/>
    </row>
    <row r="723" spans="1:23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404"/>
      <c r="M723" s="404"/>
      <c r="N723" s="404"/>
      <c r="O723" s="148"/>
      <c r="P723" s="405"/>
      <c r="Q723" s="148"/>
      <c r="R723" s="148"/>
      <c r="S723" s="148"/>
      <c r="T723" s="148"/>
      <c r="U723" s="148"/>
      <c r="V723" s="148"/>
      <c r="W723" s="148"/>
    </row>
    <row r="724" spans="1:23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404"/>
      <c r="M724" s="404"/>
      <c r="N724" s="404"/>
      <c r="O724" s="148"/>
      <c r="P724" s="405"/>
      <c r="Q724" s="148"/>
      <c r="R724" s="148"/>
      <c r="S724" s="148"/>
      <c r="T724" s="148"/>
      <c r="U724" s="148"/>
      <c r="V724" s="148"/>
      <c r="W724" s="148"/>
    </row>
    <row r="725" spans="1:23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404"/>
      <c r="M725" s="404"/>
      <c r="N725" s="404"/>
      <c r="O725" s="148"/>
      <c r="P725" s="405"/>
      <c r="Q725" s="148"/>
      <c r="R725" s="148"/>
      <c r="S725" s="148"/>
      <c r="T725" s="148"/>
      <c r="U725" s="148"/>
      <c r="V725" s="148"/>
      <c r="W725" s="148"/>
    </row>
    <row r="726" spans="1:23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404"/>
      <c r="M726" s="404"/>
      <c r="N726" s="404"/>
      <c r="O726" s="148"/>
      <c r="P726" s="405"/>
      <c r="Q726" s="148"/>
      <c r="R726" s="148"/>
      <c r="S726" s="148"/>
      <c r="T726" s="148"/>
      <c r="U726" s="148"/>
      <c r="V726" s="148"/>
      <c r="W726" s="148"/>
    </row>
    <row r="727" spans="1:23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404"/>
      <c r="M727" s="404"/>
      <c r="N727" s="404"/>
      <c r="O727" s="148"/>
      <c r="P727" s="405"/>
      <c r="Q727" s="148"/>
      <c r="R727" s="148"/>
      <c r="S727" s="148"/>
      <c r="T727" s="148"/>
      <c r="U727" s="148"/>
      <c r="V727" s="148"/>
      <c r="W727" s="148"/>
    </row>
    <row r="728" spans="1:23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404"/>
      <c r="M728" s="404"/>
      <c r="N728" s="404"/>
      <c r="O728" s="148"/>
      <c r="P728" s="405"/>
      <c r="Q728" s="148"/>
      <c r="R728" s="148"/>
      <c r="S728" s="148"/>
      <c r="T728" s="148"/>
      <c r="U728" s="148"/>
      <c r="V728" s="148"/>
      <c r="W728" s="148"/>
    </row>
    <row r="729" spans="1:23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404"/>
      <c r="M729" s="404"/>
      <c r="N729" s="404"/>
      <c r="O729" s="148"/>
      <c r="P729" s="405"/>
      <c r="Q729" s="148"/>
      <c r="R729" s="148"/>
      <c r="S729" s="148"/>
      <c r="T729" s="148"/>
      <c r="U729" s="148"/>
      <c r="V729" s="148"/>
      <c r="W729" s="148"/>
    </row>
    <row r="730" spans="1:23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404"/>
      <c r="M730" s="404"/>
      <c r="N730" s="404"/>
      <c r="O730" s="148"/>
      <c r="P730" s="405"/>
      <c r="Q730" s="148"/>
      <c r="R730" s="148"/>
      <c r="S730" s="148"/>
      <c r="T730" s="148"/>
      <c r="U730" s="148"/>
      <c r="V730" s="148"/>
      <c r="W730" s="148"/>
    </row>
    <row r="731" spans="1:23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404"/>
      <c r="M731" s="404"/>
      <c r="N731" s="404"/>
      <c r="O731" s="148"/>
      <c r="P731" s="405"/>
      <c r="Q731" s="148"/>
      <c r="R731" s="148"/>
      <c r="S731" s="148"/>
      <c r="T731" s="148"/>
      <c r="U731" s="148"/>
      <c r="V731" s="148"/>
      <c r="W731" s="148"/>
    </row>
    <row r="732" spans="1:23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404"/>
      <c r="M732" s="404"/>
      <c r="N732" s="404"/>
      <c r="O732" s="148"/>
      <c r="P732" s="405"/>
      <c r="Q732" s="148"/>
      <c r="R732" s="148"/>
      <c r="S732" s="148"/>
      <c r="T732" s="148"/>
      <c r="U732" s="148"/>
      <c r="V732" s="148"/>
      <c r="W732" s="148"/>
    </row>
    <row r="733" spans="1:23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404"/>
      <c r="M733" s="404"/>
      <c r="N733" s="404"/>
      <c r="O733" s="148"/>
      <c r="P733" s="405"/>
      <c r="Q733" s="148"/>
      <c r="R733" s="148"/>
      <c r="S733" s="148"/>
      <c r="T733" s="148"/>
      <c r="U733" s="148"/>
      <c r="V733" s="148"/>
      <c r="W733" s="148"/>
    </row>
    <row r="734" spans="1:23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404"/>
      <c r="M734" s="404"/>
      <c r="N734" s="404"/>
      <c r="O734" s="148"/>
      <c r="P734" s="405"/>
      <c r="Q734" s="148"/>
      <c r="R734" s="148"/>
      <c r="S734" s="148"/>
      <c r="T734" s="148"/>
      <c r="U734" s="148"/>
      <c r="V734" s="148"/>
      <c r="W734" s="148"/>
    </row>
    <row r="735" spans="1:23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404"/>
      <c r="M735" s="404"/>
      <c r="N735" s="404"/>
      <c r="O735" s="148"/>
      <c r="P735" s="405"/>
      <c r="Q735" s="148"/>
      <c r="R735" s="148"/>
      <c r="S735" s="148"/>
      <c r="T735" s="148"/>
      <c r="U735" s="148"/>
      <c r="V735" s="148"/>
      <c r="W735" s="148"/>
    </row>
    <row r="736" spans="1:23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404"/>
      <c r="M736" s="404"/>
      <c r="N736" s="404"/>
      <c r="O736" s="148"/>
      <c r="P736" s="405"/>
      <c r="Q736" s="148"/>
      <c r="R736" s="148"/>
      <c r="S736" s="148"/>
      <c r="T736" s="148"/>
      <c r="U736" s="148"/>
      <c r="V736" s="148"/>
      <c r="W736" s="148"/>
    </row>
    <row r="737" spans="1:23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404"/>
      <c r="M737" s="404"/>
      <c r="N737" s="404"/>
      <c r="O737" s="148"/>
      <c r="P737" s="405"/>
      <c r="Q737" s="148"/>
      <c r="R737" s="148"/>
      <c r="S737" s="148"/>
      <c r="T737" s="148"/>
      <c r="U737" s="148"/>
      <c r="V737" s="148"/>
      <c r="W737" s="148"/>
    </row>
    <row r="738" spans="1:23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404"/>
      <c r="M738" s="404"/>
      <c r="N738" s="404"/>
      <c r="O738" s="148"/>
      <c r="P738" s="405"/>
      <c r="Q738" s="148"/>
      <c r="R738" s="148"/>
      <c r="S738" s="148"/>
      <c r="T738" s="148"/>
      <c r="U738" s="148"/>
      <c r="V738" s="148"/>
      <c r="W738" s="148"/>
    </row>
    <row r="739" spans="1:23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404"/>
      <c r="M739" s="404"/>
      <c r="N739" s="404"/>
      <c r="O739" s="148"/>
      <c r="P739" s="405"/>
      <c r="Q739" s="148"/>
      <c r="R739" s="148"/>
      <c r="S739" s="148"/>
      <c r="T739" s="148"/>
      <c r="U739" s="148"/>
      <c r="V739" s="148"/>
      <c r="W739" s="148"/>
    </row>
    <row r="740" spans="1:23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404"/>
      <c r="M740" s="404"/>
      <c r="N740" s="404"/>
      <c r="O740" s="148"/>
      <c r="P740" s="405"/>
      <c r="Q740" s="148"/>
      <c r="R740" s="148"/>
      <c r="S740" s="148"/>
      <c r="T740" s="148"/>
      <c r="U740" s="148"/>
      <c r="V740" s="148"/>
      <c r="W740" s="148"/>
    </row>
    <row r="741" spans="1:23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404"/>
      <c r="M741" s="404"/>
      <c r="N741" s="404"/>
      <c r="O741" s="148"/>
      <c r="P741" s="405"/>
      <c r="Q741" s="148"/>
      <c r="R741" s="148"/>
      <c r="S741" s="148"/>
      <c r="T741" s="148"/>
      <c r="U741" s="148"/>
      <c r="V741" s="148"/>
      <c r="W741" s="148"/>
    </row>
    <row r="742" spans="1:23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404"/>
      <c r="M742" s="404"/>
      <c r="N742" s="404"/>
      <c r="O742" s="148"/>
      <c r="P742" s="405"/>
      <c r="Q742" s="148"/>
      <c r="R742" s="148"/>
      <c r="S742" s="148"/>
      <c r="T742" s="148"/>
      <c r="U742" s="148"/>
      <c r="V742" s="148"/>
      <c r="W742" s="148"/>
    </row>
    <row r="743" spans="1:23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404"/>
      <c r="M743" s="404"/>
      <c r="N743" s="404"/>
      <c r="O743" s="148"/>
      <c r="P743" s="405"/>
      <c r="Q743" s="148"/>
      <c r="R743" s="148"/>
      <c r="S743" s="148"/>
      <c r="T743" s="148"/>
      <c r="U743" s="148"/>
      <c r="V743" s="148"/>
      <c r="W743" s="148"/>
    </row>
    <row r="744" spans="1:23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404"/>
      <c r="M744" s="404"/>
      <c r="N744" s="404"/>
      <c r="O744" s="148"/>
      <c r="P744" s="405"/>
      <c r="Q744" s="148"/>
      <c r="R744" s="148"/>
      <c r="S744" s="148"/>
      <c r="T744" s="148"/>
      <c r="U744" s="148"/>
      <c r="V744" s="148"/>
      <c r="W744" s="148"/>
    </row>
    <row r="745" spans="1:23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404"/>
      <c r="M745" s="404"/>
      <c r="N745" s="404"/>
      <c r="O745" s="148"/>
      <c r="P745" s="405"/>
      <c r="Q745" s="148"/>
      <c r="R745" s="148"/>
      <c r="S745" s="148"/>
      <c r="T745" s="148"/>
      <c r="U745" s="148"/>
      <c r="V745" s="148"/>
      <c r="W745" s="148"/>
    </row>
    <row r="746" spans="1:23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404"/>
      <c r="M746" s="404"/>
      <c r="N746" s="404"/>
      <c r="O746" s="148"/>
      <c r="P746" s="405"/>
      <c r="Q746" s="148"/>
      <c r="R746" s="148"/>
      <c r="S746" s="148"/>
      <c r="T746" s="148"/>
      <c r="U746" s="148"/>
      <c r="V746" s="148"/>
      <c r="W746" s="148"/>
    </row>
    <row r="747" spans="1:23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404"/>
      <c r="M747" s="404"/>
      <c r="N747" s="404"/>
      <c r="O747" s="148"/>
      <c r="P747" s="405"/>
      <c r="Q747" s="148"/>
      <c r="R747" s="148"/>
      <c r="S747" s="148"/>
      <c r="T747" s="148"/>
      <c r="U747" s="148"/>
      <c r="V747" s="148"/>
      <c r="W747" s="148"/>
    </row>
    <row r="748" spans="1:23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404"/>
      <c r="M748" s="404"/>
      <c r="N748" s="404"/>
      <c r="O748" s="148"/>
      <c r="P748" s="405"/>
      <c r="Q748" s="148"/>
      <c r="R748" s="148"/>
      <c r="S748" s="148"/>
      <c r="T748" s="148"/>
      <c r="U748" s="148"/>
      <c r="V748" s="148"/>
      <c r="W748" s="148"/>
    </row>
    <row r="749" spans="1:23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404"/>
      <c r="M749" s="404"/>
      <c r="N749" s="404"/>
      <c r="O749" s="148"/>
      <c r="P749" s="405"/>
      <c r="Q749" s="148"/>
      <c r="R749" s="148"/>
      <c r="S749" s="148"/>
      <c r="T749" s="148"/>
      <c r="U749" s="148"/>
      <c r="V749" s="148"/>
      <c r="W749" s="148"/>
    </row>
    <row r="750" spans="1:23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404"/>
      <c r="M750" s="404"/>
      <c r="N750" s="404"/>
      <c r="O750" s="148"/>
      <c r="P750" s="405"/>
      <c r="Q750" s="148"/>
      <c r="R750" s="148"/>
      <c r="S750" s="148"/>
      <c r="T750" s="148"/>
      <c r="U750" s="148"/>
      <c r="V750" s="148"/>
      <c r="W750" s="148"/>
    </row>
    <row r="751" spans="1:23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404"/>
      <c r="M751" s="404"/>
      <c r="N751" s="404"/>
      <c r="O751" s="148"/>
      <c r="P751" s="405"/>
      <c r="Q751" s="148"/>
      <c r="R751" s="148"/>
      <c r="S751" s="148"/>
      <c r="T751" s="148"/>
      <c r="U751" s="148"/>
      <c r="V751" s="148"/>
      <c r="W751" s="148"/>
    </row>
    <row r="752" spans="1:23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404"/>
      <c r="M752" s="404"/>
      <c r="N752" s="404"/>
      <c r="O752" s="148"/>
      <c r="P752" s="405"/>
      <c r="Q752" s="148"/>
      <c r="R752" s="148"/>
      <c r="S752" s="148"/>
      <c r="T752" s="148"/>
      <c r="U752" s="148"/>
      <c r="V752" s="148"/>
      <c r="W752" s="148"/>
    </row>
    <row r="753" spans="1:23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404"/>
      <c r="M753" s="404"/>
      <c r="N753" s="404"/>
      <c r="O753" s="148"/>
      <c r="P753" s="405"/>
      <c r="Q753" s="148"/>
      <c r="R753" s="148"/>
      <c r="S753" s="148"/>
      <c r="T753" s="148"/>
      <c r="U753" s="148"/>
      <c r="V753" s="148"/>
      <c r="W753" s="148"/>
    </row>
    <row r="754" spans="1:23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404"/>
      <c r="M754" s="404"/>
      <c r="N754" s="404"/>
      <c r="O754" s="148"/>
      <c r="P754" s="405"/>
      <c r="Q754" s="148"/>
      <c r="R754" s="148"/>
      <c r="S754" s="148"/>
      <c r="T754" s="148"/>
      <c r="U754" s="148"/>
      <c r="V754" s="148"/>
      <c r="W754" s="148"/>
    </row>
    <row r="755" spans="1:23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404"/>
      <c r="M755" s="404"/>
      <c r="N755" s="404"/>
      <c r="O755" s="148"/>
      <c r="P755" s="405"/>
      <c r="Q755" s="148"/>
      <c r="R755" s="148"/>
      <c r="S755" s="148"/>
      <c r="T755" s="148"/>
      <c r="U755" s="148"/>
      <c r="V755" s="148"/>
      <c r="W755" s="148"/>
    </row>
    <row r="756" spans="1:23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404"/>
      <c r="M756" s="404"/>
      <c r="N756" s="404"/>
      <c r="O756" s="148"/>
      <c r="P756" s="405"/>
      <c r="Q756" s="148"/>
      <c r="R756" s="148"/>
      <c r="S756" s="148"/>
      <c r="T756" s="148"/>
      <c r="U756" s="148"/>
      <c r="V756" s="148"/>
      <c r="W756" s="148"/>
    </row>
    <row r="757" spans="1:23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404"/>
      <c r="M757" s="404"/>
      <c r="N757" s="404"/>
      <c r="O757" s="148"/>
      <c r="P757" s="405"/>
      <c r="Q757" s="148"/>
      <c r="R757" s="148"/>
      <c r="S757" s="148"/>
      <c r="T757" s="148"/>
      <c r="U757" s="148"/>
      <c r="V757" s="148"/>
      <c r="W757" s="148"/>
    </row>
    <row r="758" spans="1:23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404"/>
      <c r="M758" s="404"/>
      <c r="N758" s="404"/>
      <c r="O758" s="148"/>
      <c r="P758" s="405"/>
      <c r="Q758" s="148"/>
      <c r="R758" s="148"/>
      <c r="S758" s="148"/>
      <c r="T758" s="148"/>
      <c r="U758" s="148"/>
      <c r="V758" s="148"/>
      <c r="W758" s="148"/>
    </row>
    <row r="759" spans="1:23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404"/>
      <c r="M759" s="404"/>
      <c r="N759" s="404"/>
      <c r="O759" s="148"/>
      <c r="P759" s="405"/>
      <c r="Q759" s="148"/>
      <c r="R759" s="148"/>
      <c r="S759" s="148"/>
      <c r="T759" s="148"/>
      <c r="U759" s="148"/>
      <c r="V759" s="148"/>
      <c r="W759" s="148"/>
    </row>
    <row r="760" spans="1:23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404"/>
      <c r="M760" s="404"/>
      <c r="N760" s="404"/>
      <c r="O760" s="148"/>
      <c r="P760" s="405"/>
      <c r="Q760" s="148"/>
      <c r="R760" s="148"/>
      <c r="S760" s="148"/>
      <c r="T760" s="148"/>
      <c r="U760" s="148"/>
      <c r="V760" s="148"/>
      <c r="W760" s="148"/>
    </row>
    <row r="761" spans="1:23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404"/>
      <c r="M761" s="404"/>
      <c r="N761" s="404"/>
      <c r="O761" s="148"/>
      <c r="P761" s="405"/>
      <c r="Q761" s="148"/>
      <c r="R761" s="148"/>
      <c r="S761" s="148"/>
      <c r="T761" s="148"/>
      <c r="U761" s="148"/>
      <c r="V761" s="148"/>
      <c r="W761" s="148"/>
    </row>
    <row r="762" spans="1:23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404"/>
      <c r="M762" s="404"/>
      <c r="N762" s="404"/>
      <c r="O762" s="148"/>
      <c r="P762" s="405"/>
      <c r="Q762" s="148"/>
      <c r="R762" s="148"/>
      <c r="S762" s="148"/>
      <c r="T762" s="148"/>
      <c r="U762" s="148"/>
      <c r="V762" s="148"/>
      <c r="W762" s="148"/>
    </row>
    <row r="763" spans="1:23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404"/>
      <c r="M763" s="404"/>
      <c r="N763" s="404"/>
      <c r="O763" s="148"/>
      <c r="P763" s="405"/>
      <c r="Q763" s="148"/>
      <c r="R763" s="148"/>
      <c r="S763" s="148"/>
      <c r="T763" s="148"/>
      <c r="U763" s="148"/>
      <c r="V763" s="148"/>
      <c r="W763" s="148"/>
    </row>
    <row r="764" spans="1:23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404"/>
      <c r="M764" s="404"/>
      <c r="N764" s="404"/>
      <c r="O764" s="148"/>
      <c r="P764" s="405"/>
      <c r="Q764" s="148"/>
      <c r="R764" s="148"/>
      <c r="S764" s="148"/>
      <c r="T764" s="148"/>
      <c r="U764" s="148"/>
      <c r="V764" s="148"/>
      <c r="W764" s="148"/>
    </row>
    <row r="765" spans="1:23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404"/>
      <c r="M765" s="404"/>
      <c r="N765" s="404"/>
      <c r="O765" s="148"/>
      <c r="P765" s="405"/>
      <c r="Q765" s="148"/>
      <c r="R765" s="148"/>
      <c r="S765" s="148"/>
      <c r="T765" s="148"/>
      <c r="U765" s="148"/>
      <c r="V765" s="148"/>
      <c r="W765" s="148"/>
    </row>
    <row r="766" spans="1:23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404"/>
      <c r="M766" s="404"/>
      <c r="N766" s="404"/>
      <c r="O766" s="148"/>
      <c r="P766" s="405"/>
      <c r="Q766" s="148"/>
      <c r="R766" s="148"/>
      <c r="S766" s="148"/>
      <c r="T766" s="148"/>
      <c r="U766" s="148"/>
      <c r="V766" s="148"/>
      <c r="W766" s="148"/>
    </row>
    <row r="767" spans="1:23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404"/>
      <c r="M767" s="404"/>
      <c r="N767" s="404"/>
      <c r="O767" s="148"/>
      <c r="P767" s="405"/>
      <c r="Q767" s="148"/>
      <c r="R767" s="148"/>
      <c r="S767" s="148"/>
      <c r="T767" s="148"/>
      <c r="U767" s="148"/>
      <c r="V767" s="148"/>
      <c r="W767" s="148"/>
    </row>
    <row r="768" spans="1:23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404"/>
      <c r="M768" s="404"/>
      <c r="N768" s="404"/>
      <c r="O768" s="148"/>
      <c r="P768" s="405"/>
      <c r="Q768" s="148"/>
      <c r="R768" s="148"/>
      <c r="S768" s="148"/>
      <c r="T768" s="148"/>
      <c r="U768" s="148"/>
      <c r="V768" s="148"/>
      <c r="W768" s="148"/>
    </row>
    <row r="769" spans="1:23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404"/>
      <c r="M769" s="404"/>
      <c r="N769" s="404"/>
      <c r="O769" s="148"/>
      <c r="P769" s="405"/>
      <c r="Q769" s="148"/>
      <c r="R769" s="148"/>
      <c r="S769" s="148"/>
      <c r="T769" s="148"/>
      <c r="U769" s="148"/>
      <c r="V769" s="148"/>
      <c r="W769" s="148"/>
    </row>
    <row r="770" spans="1:23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404"/>
      <c r="M770" s="404"/>
      <c r="N770" s="404"/>
      <c r="O770" s="148"/>
      <c r="P770" s="405"/>
      <c r="Q770" s="148"/>
      <c r="R770" s="148"/>
      <c r="S770" s="148"/>
      <c r="T770" s="148"/>
      <c r="U770" s="148"/>
      <c r="V770" s="148"/>
      <c r="W770" s="148"/>
    </row>
    <row r="771" spans="1:23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404"/>
      <c r="M771" s="404"/>
      <c r="N771" s="404"/>
      <c r="O771" s="148"/>
      <c r="P771" s="405"/>
      <c r="Q771" s="148"/>
      <c r="R771" s="148"/>
      <c r="S771" s="148"/>
      <c r="T771" s="148"/>
      <c r="U771" s="148"/>
      <c r="V771" s="148"/>
      <c r="W771" s="148"/>
    </row>
    <row r="772" spans="1:23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404"/>
      <c r="M772" s="404"/>
      <c r="N772" s="404"/>
      <c r="O772" s="148"/>
      <c r="P772" s="405"/>
      <c r="Q772" s="148"/>
      <c r="R772" s="148"/>
      <c r="S772" s="148"/>
      <c r="T772" s="148"/>
      <c r="U772" s="148"/>
      <c r="V772" s="148"/>
      <c r="W772" s="148"/>
    </row>
    <row r="773" spans="1:23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404"/>
      <c r="M773" s="404"/>
      <c r="N773" s="404"/>
      <c r="O773" s="148"/>
      <c r="P773" s="405"/>
      <c r="Q773" s="148"/>
      <c r="R773" s="148"/>
      <c r="S773" s="148"/>
      <c r="T773" s="148"/>
      <c r="U773" s="148"/>
      <c r="V773" s="148"/>
      <c r="W773" s="148"/>
    </row>
    <row r="774" spans="1:23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404"/>
      <c r="M774" s="404"/>
      <c r="N774" s="404"/>
      <c r="O774" s="148"/>
      <c r="P774" s="405"/>
      <c r="Q774" s="148"/>
      <c r="R774" s="148"/>
      <c r="S774" s="148"/>
      <c r="T774" s="148"/>
      <c r="U774" s="148"/>
      <c r="V774" s="148"/>
      <c r="W774" s="148"/>
    </row>
    <row r="775" spans="1:23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404"/>
      <c r="M775" s="404"/>
      <c r="N775" s="404"/>
      <c r="O775" s="148"/>
      <c r="P775" s="405"/>
      <c r="Q775" s="148"/>
      <c r="R775" s="148"/>
      <c r="S775" s="148"/>
      <c r="T775" s="148"/>
      <c r="U775" s="148"/>
      <c r="V775" s="148"/>
      <c r="W775" s="148"/>
    </row>
    <row r="776" spans="1:23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404"/>
      <c r="M776" s="404"/>
      <c r="N776" s="404"/>
      <c r="O776" s="148"/>
      <c r="P776" s="405"/>
      <c r="Q776" s="148"/>
      <c r="R776" s="148"/>
      <c r="S776" s="148"/>
      <c r="T776" s="148"/>
      <c r="U776" s="148"/>
      <c r="V776" s="148"/>
      <c r="W776" s="148"/>
    </row>
    <row r="777" spans="1:23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404"/>
      <c r="M777" s="404"/>
      <c r="N777" s="404"/>
      <c r="O777" s="148"/>
      <c r="P777" s="405"/>
      <c r="Q777" s="148"/>
      <c r="R777" s="148"/>
      <c r="S777" s="148"/>
      <c r="T777" s="148"/>
      <c r="U777" s="148"/>
      <c r="V777" s="148"/>
      <c r="W777" s="148"/>
    </row>
    <row r="778" spans="1:23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404"/>
      <c r="M778" s="404"/>
      <c r="N778" s="404"/>
      <c r="O778" s="148"/>
      <c r="P778" s="405"/>
      <c r="Q778" s="148"/>
      <c r="R778" s="148"/>
      <c r="S778" s="148"/>
      <c r="T778" s="148"/>
      <c r="U778" s="148"/>
      <c r="V778" s="148"/>
      <c r="W778" s="148"/>
    </row>
    <row r="779" spans="1:23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404"/>
      <c r="M779" s="404"/>
      <c r="N779" s="404"/>
      <c r="O779" s="148"/>
      <c r="P779" s="405"/>
      <c r="Q779" s="148"/>
      <c r="R779" s="148"/>
      <c r="S779" s="148"/>
      <c r="T779" s="148"/>
      <c r="U779" s="148"/>
      <c r="V779" s="148"/>
      <c r="W779" s="148"/>
    </row>
    <row r="780" spans="1:23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404"/>
      <c r="M780" s="404"/>
      <c r="N780" s="404"/>
      <c r="O780" s="148"/>
      <c r="P780" s="405"/>
      <c r="Q780" s="148"/>
      <c r="R780" s="148"/>
      <c r="S780" s="148"/>
      <c r="T780" s="148"/>
      <c r="U780" s="148"/>
      <c r="V780" s="148"/>
      <c r="W780" s="148"/>
    </row>
    <row r="781" spans="1:23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404"/>
      <c r="M781" s="404"/>
      <c r="N781" s="404"/>
      <c r="O781" s="148"/>
      <c r="P781" s="405"/>
      <c r="Q781" s="148"/>
      <c r="R781" s="148"/>
      <c r="S781" s="148"/>
      <c r="T781" s="148"/>
      <c r="U781" s="148"/>
      <c r="V781" s="148"/>
      <c r="W781" s="148"/>
    </row>
    <row r="782" spans="1:23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404"/>
      <c r="M782" s="404"/>
      <c r="N782" s="404"/>
      <c r="O782" s="148"/>
      <c r="P782" s="405"/>
      <c r="Q782" s="148"/>
      <c r="R782" s="148"/>
      <c r="S782" s="148"/>
      <c r="T782" s="148"/>
      <c r="U782" s="148"/>
      <c r="V782" s="148"/>
      <c r="W782" s="148"/>
    </row>
    <row r="783" spans="1:23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404"/>
      <c r="M783" s="404"/>
      <c r="N783" s="404"/>
      <c r="O783" s="148"/>
      <c r="P783" s="405"/>
      <c r="Q783" s="148"/>
      <c r="R783" s="148"/>
      <c r="S783" s="148"/>
      <c r="T783" s="148"/>
      <c r="U783" s="148"/>
      <c r="V783" s="148"/>
      <c r="W783" s="148"/>
    </row>
    <row r="784" spans="1:23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404"/>
      <c r="M784" s="404"/>
      <c r="N784" s="404"/>
      <c r="O784" s="148"/>
      <c r="P784" s="405"/>
      <c r="Q784" s="148"/>
      <c r="R784" s="148"/>
      <c r="S784" s="148"/>
      <c r="T784" s="148"/>
      <c r="U784" s="148"/>
      <c r="V784" s="148"/>
      <c r="W784" s="148"/>
    </row>
    <row r="785" spans="1:23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404"/>
      <c r="M785" s="404"/>
      <c r="N785" s="404"/>
      <c r="O785" s="148"/>
      <c r="P785" s="405"/>
      <c r="Q785" s="148"/>
      <c r="R785" s="148"/>
      <c r="S785" s="148"/>
      <c r="T785" s="148"/>
      <c r="U785" s="148"/>
      <c r="V785" s="148"/>
      <c r="W785" s="148"/>
    </row>
    <row r="786" spans="1:23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404"/>
      <c r="M786" s="404"/>
      <c r="N786" s="404"/>
      <c r="O786" s="148"/>
      <c r="P786" s="405"/>
      <c r="Q786" s="148"/>
      <c r="R786" s="148"/>
      <c r="S786" s="148"/>
      <c r="T786" s="148"/>
      <c r="U786" s="148"/>
      <c r="V786" s="148"/>
      <c r="W786" s="148"/>
    </row>
    <row r="787" spans="1:23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404"/>
      <c r="M787" s="404"/>
      <c r="N787" s="404"/>
      <c r="O787" s="148"/>
      <c r="P787" s="405"/>
      <c r="Q787" s="148"/>
      <c r="R787" s="148"/>
      <c r="S787" s="148"/>
      <c r="T787" s="148"/>
      <c r="U787" s="148"/>
      <c r="V787" s="148"/>
      <c r="W787" s="148"/>
    </row>
    <row r="788" spans="1:23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404"/>
      <c r="M788" s="404"/>
      <c r="N788" s="404"/>
      <c r="O788" s="148"/>
      <c r="P788" s="405"/>
      <c r="Q788" s="148"/>
      <c r="R788" s="148"/>
      <c r="S788" s="148"/>
      <c r="T788" s="148"/>
      <c r="U788" s="148"/>
      <c r="V788" s="148"/>
      <c r="W788" s="148"/>
    </row>
    <row r="789" spans="1:23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404"/>
      <c r="M789" s="404"/>
      <c r="N789" s="404"/>
      <c r="O789" s="148"/>
      <c r="P789" s="405"/>
      <c r="Q789" s="148"/>
      <c r="R789" s="148"/>
      <c r="S789" s="148"/>
      <c r="T789" s="148"/>
      <c r="U789" s="148"/>
      <c r="V789" s="148"/>
      <c r="W789" s="148"/>
    </row>
    <row r="790" spans="1:23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404"/>
      <c r="M790" s="404"/>
      <c r="N790" s="404"/>
      <c r="O790" s="148"/>
      <c r="P790" s="405"/>
      <c r="Q790" s="148"/>
      <c r="R790" s="148"/>
      <c r="S790" s="148"/>
      <c r="T790" s="148"/>
      <c r="U790" s="148"/>
      <c r="V790" s="148"/>
      <c r="W790" s="148"/>
    </row>
    <row r="791" spans="1:23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404"/>
      <c r="M791" s="404"/>
      <c r="N791" s="404"/>
      <c r="O791" s="148"/>
      <c r="P791" s="405"/>
      <c r="Q791" s="148"/>
      <c r="R791" s="148"/>
      <c r="S791" s="148"/>
      <c r="T791" s="148"/>
      <c r="U791" s="148"/>
      <c r="V791" s="148"/>
      <c r="W791" s="148"/>
    </row>
    <row r="792" spans="1:23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404"/>
      <c r="M792" s="404"/>
      <c r="N792" s="404"/>
      <c r="O792" s="148"/>
      <c r="P792" s="405"/>
      <c r="Q792" s="148"/>
      <c r="R792" s="148"/>
      <c r="S792" s="148"/>
      <c r="T792" s="148"/>
      <c r="U792" s="148"/>
      <c r="V792" s="148"/>
      <c r="W792" s="148"/>
    </row>
    <row r="793" spans="1:23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404"/>
      <c r="M793" s="404"/>
      <c r="N793" s="404"/>
      <c r="O793" s="148"/>
      <c r="P793" s="405"/>
      <c r="Q793" s="148"/>
      <c r="R793" s="148"/>
      <c r="S793" s="148"/>
      <c r="T793" s="148"/>
      <c r="U793" s="148"/>
      <c r="V793" s="148"/>
      <c r="W793" s="148"/>
    </row>
    <row r="794" spans="1:23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404"/>
      <c r="M794" s="404"/>
      <c r="N794" s="404"/>
      <c r="O794" s="148"/>
      <c r="P794" s="405"/>
      <c r="Q794" s="148"/>
      <c r="R794" s="148"/>
      <c r="S794" s="148"/>
      <c r="T794" s="148"/>
      <c r="U794" s="148"/>
      <c r="V794" s="148"/>
      <c r="W794" s="148"/>
    </row>
    <row r="795" spans="1:23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404"/>
      <c r="M795" s="404"/>
      <c r="N795" s="404"/>
      <c r="O795" s="148"/>
      <c r="P795" s="405"/>
      <c r="Q795" s="148"/>
      <c r="R795" s="148"/>
      <c r="S795" s="148"/>
      <c r="T795" s="148"/>
      <c r="U795" s="148"/>
      <c r="V795" s="148"/>
      <c r="W795" s="148"/>
    </row>
    <row r="796" spans="1:23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404"/>
      <c r="M796" s="404"/>
      <c r="N796" s="404"/>
      <c r="O796" s="148"/>
      <c r="P796" s="405"/>
      <c r="Q796" s="148"/>
      <c r="R796" s="148"/>
      <c r="S796" s="148"/>
      <c r="T796" s="148"/>
      <c r="U796" s="148"/>
      <c r="V796" s="148"/>
      <c r="W796" s="148"/>
    </row>
    <row r="797" spans="1:23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404"/>
      <c r="M797" s="404"/>
      <c r="N797" s="404"/>
      <c r="O797" s="148"/>
      <c r="P797" s="405"/>
      <c r="Q797" s="148"/>
      <c r="R797" s="148"/>
      <c r="S797" s="148"/>
      <c r="T797" s="148"/>
      <c r="U797" s="148"/>
      <c r="V797" s="148"/>
      <c r="W797" s="148"/>
    </row>
    <row r="798" spans="1:23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404"/>
      <c r="M798" s="404"/>
      <c r="N798" s="404"/>
      <c r="O798" s="148"/>
      <c r="P798" s="405"/>
      <c r="Q798" s="148"/>
      <c r="R798" s="148"/>
      <c r="S798" s="148"/>
      <c r="T798" s="148"/>
      <c r="U798" s="148"/>
      <c r="V798" s="148"/>
      <c r="W798" s="148"/>
    </row>
    <row r="799" spans="1:23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404"/>
      <c r="M799" s="404"/>
      <c r="N799" s="404"/>
      <c r="O799" s="148"/>
      <c r="P799" s="405"/>
      <c r="Q799" s="148"/>
      <c r="R799" s="148"/>
      <c r="S799" s="148"/>
      <c r="T799" s="148"/>
      <c r="U799" s="148"/>
      <c r="V799" s="148"/>
      <c r="W799" s="148"/>
    </row>
    <row r="800" spans="1:23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404"/>
      <c r="M800" s="404"/>
      <c r="N800" s="404"/>
      <c r="O800" s="148"/>
      <c r="P800" s="405"/>
      <c r="Q800" s="148"/>
      <c r="R800" s="148"/>
      <c r="S800" s="148"/>
      <c r="T800" s="148"/>
      <c r="U800" s="148"/>
      <c r="V800" s="148"/>
      <c r="W800" s="148"/>
    </row>
    <row r="801" spans="1:23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404"/>
      <c r="M801" s="404"/>
      <c r="N801" s="404"/>
      <c r="O801" s="148"/>
      <c r="P801" s="405"/>
      <c r="Q801" s="148"/>
      <c r="R801" s="148"/>
      <c r="S801" s="148"/>
      <c r="T801" s="148"/>
      <c r="U801" s="148"/>
      <c r="V801" s="148"/>
      <c r="W801" s="148"/>
    </row>
    <row r="802" spans="1:23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404"/>
      <c r="M802" s="404"/>
      <c r="N802" s="404"/>
      <c r="O802" s="148"/>
      <c r="P802" s="405"/>
      <c r="Q802" s="148"/>
      <c r="R802" s="148"/>
      <c r="S802" s="148"/>
      <c r="T802" s="148"/>
      <c r="U802" s="148"/>
      <c r="V802" s="148"/>
      <c r="W802" s="148"/>
    </row>
    <row r="803" spans="1:23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404"/>
      <c r="M803" s="404"/>
      <c r="N803" s="404"/>
      <c r="O803" s="148"/>
      <c r="P803" s="405"/>
      <c r="Q803" s="148"/>
      <c r="R803" s="148"/>
      <c r="S803" s="148"/>
      <c r="T803" s="148"/>
      <c r="U803" s="148"/>
      <c r="V803" s="148"/>
      <c r="W803" s="148"/>
    </row>
    <row r="804" spans="1:23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404"/>
      <c r="M804" s="404"/>
      <c r="N804" s="404"/>
      <c r="O804" s="148"/>
      <c r="P804" s="405"/>
      <c r="Q804" s="148"/>
      <c r="R804" s="148"/>
      <c r="S804" s="148"/>
      <c r="T804" s="148"/>
      <c r="U804" s="148"/>
      <c r="V804" s="148"/>
      <c r="W804" s="148"/>
    </row>
    <row r="805" spans="1:23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404"/>
      <c r="M805" s="404"/>
      <c r="N805" s="404"/>
      <c r="O805" s="148"/>
      <c r="P805" s="405"/>
      <c r="Q805" s="148"/>
      <c r="R805" s="148"/>
      <c r="S805" s="148"/>
      <c r="T805" s="148"/>
      <c r="U805" s="148"/>
      <c r="V805" s="148"/>
      <c r="W805" s="148"/>
    </row>
    <row r="806" spans="1:23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404"/>
      <c r="M806" s="404"/>
      <c r="N806" s="404"/>
      <c r="O806" s="148"/>
      <c r="P806" s="405"/>
      <c r="Q806" s="148"/>
      <c r="R806" s="148"/>
      <c r="S806" s="148"/>
      <c r="T806" s="148"/>
      <c r="U806" s="148"/>
      <c r="V806" s="148"/>
      <c r="W806" s="148"/>
    </row>
    <row r="807" spans="1:23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404"/>
      <c r="M807" s="404"/>
      <c r="N807" s="404"/>
      <c r="O807" s="148"/>
      <c r="P807" s="405"/>
      <c r="Q807" s="148"/>
      <c r="R807" s="148"/>
      <c r="S807" s="148"/>
      <c r="T807" s="148"/>
      <c r="U807" s="148"/>
      <c r="V807" s="148"/>
      <c r="W807" s="148"/>
    </row>
    <row r="808" spans="1:23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404"/>
      <c r="M808" s="404"/>
      <c r="N808" s="404"/>
      <c r="O808" s="148"/>
      <c r="P808" s="405"/>
      <c r="Q808" s="148"/>
      <c r="R808" s="148"/>
      <c r="S808" s="148"/>
      <c r="T808" s="148"/>
      <c r="U808" s="148"/>
      <c r="V808" s="148"/>
      <c r="W808" s="148"/>
    </row>
    <row r="809" spans="1:23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404"/>
      <c r="M809" s="404"/>
      <c r="N809" s="404"/>
      <c r="O809" s="148"/>
      <c r="P809" s="405"/>
      <c r="Q809" s="148"/>
      <c r="R809" s="148"/>
      <c r="S809" s="148"/>
      <c r="T809" s="148"/>
      <c r="U809" s="148"/>
      <c r="V809" s="148"/>
      <c r="W809" s="148"/>
    </row>
    <row r="810" spans="1:23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404"/>
      <c r="M810" s="404"/>
      <c r="N810" s="404"/>
      <c r="O810" s="148"/>
      <c r="P810" s="405"/>
      <c r="Q810" s="148"/>
      <c r="R810" s="148"/>
      <c r="S810" s="148"/>
      <c r="T810" s="148"/>
      <c r="U810" s="148"/>
      <c r="V810" s="148"/>
      <c r="W810" s="148"/>
    </row>
    <row r="811" spans="1:23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404"/>
      <c r="M811" s="404"/>
      <c r="N811" s="404"/>
      <c r="O811" s="148"/>
      <c r="P811" s="405"/>
      <c r="Q811" s="148"/>
      <c r="R811" s="148"/>
      <c r="S811" s="148"/>
      <c r="T811" s="148"/>
      <c r="U811" s="148"/>
      <c r="V811" s="148"/>
      <c r="W811" s="148"/>
    </row>
    <row r="812" spans="1:23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404"/>
      <c r="M812" s="404"/>
      <c r="N812" s="404"/>
      <c r="O812" s="148"/>
      <c r="P812" s="405"/>
      <c r="Q812" s="148"/>
      <c r="R812" s="148"/>
      <c r="S812" s="148"/>
      <c r="T812" s="148"/>
      <c r="U812" s="148"/>
      <c r="V812" s="148"/>
      <c r="W812" s="148"/>
    </row>
    <row r="813" spans="1:23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404"/>
      <c r="M813" s="404"/>
      <c r="N813" s="404"/>
      <c r="O813" s="148"/>
      <c r="P813" s="405"/>
      <c r="Q813" s="148"/>
      <c r="R813" s="148"/>
      <c r="S813" s="148"/>
      <c r="T813" s="148"/>
      <c r="U813" s="148"/>
      <c r="V813" s="148"/>
      <c r="W813" s="148"/>
    </row>
    <row r="814" spans="1:23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404"/>
      <c r="M814" s="404"/>
      <c r="N814" s="404"/>
      <c r="O814" s="148"/>
      <c r="P814" s="405"/>
      <c r="Q814" s="148"/>
      <c r="R814" s="148"/>
      <c r="S814" s="148"/>
      <c r="T814" s="148"/>
      <c r="U814" s="148"/>
      <c r="V814" s="148"/>
      <c r="W814" s="148"/>
    </row>
    <row r="815" spans="1:23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404"/>
      <c r="M815" s="404"/>
      <c r="N815" s="404"/>
      <c r="O815" s="148"/>
      <c r="P815" s="405"/>
      <c r="Q815" s="148"/>
      <c r="R815" s="148"/>
      <c r="S815" s="148"/>
      <c r="T815" s="148"/>
      <c r="U815" s="148"/>
      <c r="V815" s="148"/>
      <c r="W815" s="148"/>
    </row>
    <row r="816" spans="1:23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404"/>
      <c r="M816" s="404"/>
      <c r="N816" s="404"/>
      <c r="O816" s="148"/>
      <c r="P816" s="405"/>
      <c r="Q816" s="148"/>
      <c r="R816" s="148"/>
      <c r="S816" s="148"/>
      <c r="T816" s="148"/>
      <c r="U816" s="148"/>
      <c r="V816" s="148"/>
      <c r="W816" s="148"/>
    </row>
    <row r="817" spans="1:23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404"/>
      <c r="M817" s="404"/>
      <c r="N817" s="404"/>
      <c r="O817" s="148"/>
      <c r="P817" s="405"/>
      <c r="Q817" s="148"/>
      <c r="R817" s="148"/>
      <c r="S817" s="148"/>
      <c r="T817" s="148"/>
      <c r="U817" s="148"/>
      <c r="V817" s="148"/>
      <c r="W817" s="148"/>
    </row>
    <row r="818" spans="1:23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404"/>
      <c r="M818" s="404"/>
      <c r="N818" s="404"/>
      <c r="O818" s="148"/>
      <c r="P818" s="405"/>
      <c r="Q818" s="148"/>
      <c r="R818" s="148"/>
      <c r="S818" s="148"/>
      <c r="T818" s="148"/>
      <c r="U818" s="148"/>
      <c r="V818" s="148"/>
      <c r="W818" s="148"/>
    </row>
    <row r="819" spans="1:23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404"/>
      <c r="M819" s="404"/>
      <c r="N819" s="404"/>
      <c r="O819" s="148"/>
      <c r="P819" s="405"/>
      <c r="Q819" s="148"/>
      <c r="R819" s="148"/>
      <c r="S819" s="148"/>
      <c r="T819" s="148"/>
      <c r="U819" s="148"/>
      <c r="V819" s="148"/>
      <c r="W819" s="148"/>
    </row>
    <row r="820" spans="1:23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404"/>
      <c r="M820" s="404"/>
      <c r="N820" s="404"/>
      <c r="O820" s="148"/>
      <c r="P820" s="405"/>
      <c r="Q820" s="148"/>
      <c r="R820" s="148"/>
      <c r="S820" s="148"/>
      <c r="T820" s="148"/>
      <c r="U820" s="148"/>
      <c r="V820" s="148"/>
      <c r="W820" s="148"/>
    </row>
    <row r="821" spans="1:23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404"/>
      <c r="M821" s="404"/>
      <c r="N821" s="404"/>
      <c r="O821" s="148"/>
      <c r="P821" s="405"/>
      <c r="Q821" s="148"/>
      <c r="R821" s="148"/>
      <c r="S821" s="148"/>
      <c r="T821" s="148"/>
      <c r="U821" s="148"/>
      <c r="V821" s="148"/>
      <c r="W821" s="148"/>
    </row>
    <row r="822" spans="1:23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404"/>
      <c r="M822" s="404"/>
      <c r="N822" s="404"/>
      <c r="O822" s="148"/>
      <c r="P822" s="405"/>
      <c r="Q822" s="148"/>
      <c r="R822" s="148"/>
      <c r="S822" s="148"/>
      <c r="T822" s="148"/>
      <c r="U822" s="148"/>
      <c r="V822" s="148"/>
      <c r="W822" s="148"/>
    </row>
    <row r="823" spans="1:23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404"/>
      <c r="M823" s="404"/>
      <c r="N823" s="404"/>
      <c r="O823" s="148"/>
      <c r="P823" s="405"/>
      <c r="Q823" s="148"/>
      <c r="R823" s="148"/>
      <c r="S823" s="148"/>
      <c r="T823" s="148"/>
      <c r="U823" s="148"/>
      <c r="V823" s="148"/>
      <c r="W823" s="148"/>
    </row>
    <row r="824" spans="1:23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404"/>
      <c r="M824" s="404"/>
      <c r="N824" s="404"/>
      <c r="O824" s="148"/>
      <c r="P824" s="405"/>
      <c r="Q824" s="148"/>
      <c r="R824" s="148"/>
      <c r="S824" s="148"/>
      <c r="T824" s="148"/>
      <c r="U824" s="148"/>
      <c r="V824" s="148"/>
      <c r="W824" s="148"/>
    </row>
    <row r="825" spans="1:23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404"/>
      <c r="M825" s="404"/>
      <c r="N825" s="404"/>
      <c r="O825" s="148"/>
      <c r="P825" s="405"/>
      <c r="Q825" s="148"/>
      <c r="R825" s="148"/>
      <c r="S825" s="148"/>
      <c r="T825" s="148"/>
      <c r="U825" s="148"/>
      <c r="V825" s="148"/>
      <c r="W825" s="148"/>
    </row>
    <row r="826" spans="1:23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404"/>
      <c r="M826" s="404"/>
      <c r="N826" s="404"/>
      <c r="O826" s="148"/>
      <c r="P826" s="405"/>
      <c r="Q826" s="148"/>
      <c r="R826" s="148"/>
      <c r="S826" s="148"/>
      <c r="T826" s="148"/>
      <c r="U826" s="148"/>
      <c r="V826" s="148"/>
      <c r="W826" s="148"/>
    </row>
    <row r="827" spans="1:23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404"/>
      <c r="M827" s="404"/>
      <c r="N827" s="404"/>
      <c r="O827" s="148"/>
      <c r="P827" s="405"/>
      <c r="Q827" s="148"/>
      <c r="R827" s="148"/>
      <c r="S827" s="148"/>
      <c r="T827" s="148"/>
      <c r="U827" s="148"/>
      <c r="V827" s="148"/>
      <c r="W827" s="148"/>
    </row>
    <row r="828" spans="1:23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404"/>
      <c r="M828" s="404"/>
      <c r="N828" s="404"/>
      <c r="O828" s="148"/>
      <c r="P828" s="405"/>
      <c r="Q828" s="148"/>
      <c r="R828" s="148"/>
      <c r="S828" s="148"/>
      <c r="T828" s="148"/>
      <c r="U828" s="148"/>
      <c r="V828" s="148"/>
      <c r="W828" s="148"/>
    </row>
    <row r="829" spans="1:23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404"/>
      <c r="M829" s="404"/>
      <c r="N829" s="404"/>
      <c r="O829" s="148"/>
      <c r="P829" s="405"/>
      <c r="Q829" s="148"/>
      <c r="R829" s="148"/>
      <c r="S829" s="148"/>
      <c r="T829" s="148"/>
      <c r="U829" s="148"/>
      <c r="V829" s="148"/>
      <c r="W829" s="148"/>
    </row>
    <row r="830" spans="1:23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404"/>
      <c r="M830" s="404"/>
      <c r="N830" s="404"/>
      <c r="O830" s="148"/>
      <c r="P830" s="405"/>
      <c r="Q830" s="148"/>
      <c r="R830" s="148"/>
      <c r="S830" s="148"/>
      <c r="T830" s="148"/>
      <c r="U830" s="148"/>
      <c r="V830" s="148"/>
      <c r="W830" s="148"/>
    </row>
    <row r="831" spans="1:23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404"/>
      <c r="M831" s="404"/>
      <c r="N831" s="404"/>
      <c r="O831" s="148"/>
      <c r="P831" s="405"/>
      <c r="Q831" s="148"/>
      <c r="R831" s="148"/>
      <c r="S831" s="148"/>
      <c r="T831" s="148"/>
      <c r="U831" s="148"/>
      <c r="V831" s="148"/>
      <c r="W831" s="148"/>
    </row>
    <row r="832" spans="1:23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404"/>
      <c r="M832" s="404"/>
      <c r="N832" s="404"/>
      <c r="O832" s="148"/>
      <c r="P832" s="405"/>
      <c r="Q832" s="148"/>
      <c r="R832" s="148"/>
      <c r="S832" s="148"/>
      <c r="T832" s="148"/>
      <c r="U832" s="148"/>
      <c r="V832" s="148"/>
      <c r="W832" s="148"/>
    </row>
    <row r="833" spans="1:23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404"/>
      <c r="M833" s="404"/>
      <c r="N833" s="404"/>
      <c r="O833" s="148"/>
      <c r="P833" s="405"/>
      <c r="Q833" s="148"/>
      <c r="R833" s="148"/>
      <c r="S833" s="148"/>
      <c r="T833" s="148"/>
      <c r="U833" s="148"/>
      <c r="V833" s="148"/>
      <c r="W833" s="148"/>
    </row>
    <row r="834" spans="1:23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404"/>
      <c r="M834" s="404"/>
      <c r="N834" s="404"/>
      <c r="O834" s="148"/>
      <c r="P834" s="405"/>
      <c r="Q834" s="148"/>
      <c r="R834" s="148"/>
      <c r="S834" s="148"/>
      <c r="T834" s="148"/>
      <c r="U834" s="148"/>
      <c r="V834" s="148"/>
      <c r="W834" s="148"/>
    </row>
    <row r="835" spans="1:23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404"/>
      <c r="M835" s="404"/>
      <c r="N835" s="404"/>
      <c r="O835" s="148"/>
      <c r="P835" s="405"/>
      <c r="Q835" s="148"/>
      <c r="R835" s="148"/>
      <c r="S835" s="148"/>
      <c r="T835" s="148"/>
      <c r="U835" s="148"/>
      <c r="V835" s="148"/>
      <c r="W835" s="148"/>
    </row>
    <row r="836" spans="1:23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404"/>
      <c r="M836" s="404"/>
      <c r="N836" s="404"/>
      <c r="O836" s="148"/>
      <c r="P836" s="405"/>
      <c r="Q836" s="148"/>
      <c r="R836" s="148"/>
      <c r="S836" s="148"/>
      <c r="T836" s="148"/>
      <c r="U836" s="148"/>
      <c r="V836" s="148"/>
      <c r="W836" s="148"/>
    </row>
    <row r="837" spans="1:23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404"/>
      <c r="M837" s="404"/>
      <c r="N837" s="404"/>
      <c r="O837" s="148"/>
      <c r="P837" s="405"/>
      <c r="Q837" s="148"/>
      <c r="R837" s="148"/>
      <c r="S837" s="148"/>
      <c r="T837" s="148"/>
      <c r="U837" s="148"/>
      <c r="V837" s="148"/>
      <c r="W837" s="148"/>
    </row>
    <row r="838" spans="1:23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404"/>
      <c r="M838" s="404"/>
      <c r="N838" s="404"/>
      <c r="O838" s="148"/>
      <c r="P838" s="405"/>
      <c r="Q838" s="148"/>
      <c r="R838" s="148"/>
      <c r="S838" s="148"/>
      <c r="T838" s="148"/>
      <c r="U838" s="148"/>
      <c r="V838" s="148"/>
      <c r="W838" s="148"/>
    </row>
    <row r="839" spans="1:23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404"/>
      <c r="M839" s="404"/>
      <c r="N839" s="404"/>
      <c r="O839" s="148"/>
      <c r="P839" s="405"/>
      <c r="Q839" s="148"/>
      <c r="R839" s="148"/>
      <c r="S839" s="148"/>
      <c r="T839" s="148"/>
      <c r="U839" s="148"/>
      <c r="V839" s="148"/>
      <c r="W839" s="148"/>
    </row>
    <row r="840" spans="1:23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404"/>
      <c r="M840" s="404"/>
      <c r="N840" s="404"/>
      <c r="O840" s="148"/>
      <c r="P840" s="405"/>
      <c r="Q840" s="148"/>
      <c r="R840" s="148"/>
      <c r="S840" s="148"/>
      <c r="T840" s="148"/>
      <c r="U840" s="148"/>
      <c r="V840" s="148"/>
      <c r="W840" s="148"/>
    </row>
    <row r="841" spans="1:23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404"/>
      <c r="M841" s="404"/>
      <c r="N841" s="404"/>
      <c r="O841" s="148"/>
      <c r="P841" s="405"/>
      <c r="Q841" s="148"/>
      <c r="R841" s="148"/>
      <c r="S841" s="148"/>
      <c r="T841" s="148"/>
      <c r="U841" s="148"/>
      <c r="V841" s="148"/>
      <c r="W841" s="148"/>
    </row>
    <row r="842" spans="1:23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404"/>
      <c r="M842" s="404"/>
      <c r="N842" s="404"/>
      <c r="O842" s="148"/>
      <c r="P842" s="405"/>
      <c r="Q842" s="148"/>
      <c r="R842" s="148"/>
      <c r="S842" s="148"/>
      <c r="T842" s="148"/>
      <c r="U842" s="148"/>
      <c r="V842" s="148"/>
      <c r="W842" s="148"/>
    </row>
    <row r="843" spans="1:23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404"/>
      <c r="M843" s="404"/>
      <c r="N843" s="404"/>
      <c r="O843" s="148"/>
      <c r="P843" s="405"/>
      <c r="Q843" s="148"/>
      <c r="R843" s="148"/>
      <c r="S843" s="148"/>
      <c r="T843" s="148"/>
      <c r="U843" s="148"/>
      <c r="V843" s="148"/>
      <c r="W843" s="148"/>
    </row>
    <row r="844" spans="1:23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404"/>
      <c r="M844" s="404"/>
      <c r="N844" s="404"/>
      <c r="O844" s="148"/>
      <c r="P844" s="405"/>
      <c r="Q844" s="148"/>
      <c r="R844" s="148"/>
      <c r="S844" s="148"/>
      <c r="T844" s="148"/>
      <c r="U844" s="148"/>
      <c r="V844" s="148"/>
      <c r="W844" s="148"/>
    </row>
    <row r="845" spans="1:23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404"/>
      <c r="M845" s="404"/>
      <c r="N845" s="404"/>
      <c r="O845" s="148"/>
      <c r="P845" s="405"/>
      <c r="Q845" s="148"/>
      <c r="R845" s="148"/>
      <c r="S845" s="148"/>
      <c r="T845" s="148"/>
      <c r="U845" s="148"/>
      <c r="V845" s="148"/>
      <c r="W845" s="148"/>
    </row>
    <row r="846" spans="1:23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404"/>
      <c r="M846" s="404"/>
      <c r="N846" s="404"/>
      <c r="O846" s="148"/>
      <c r="P846" s="405"/>
      <c r="Q846" s="148"/>
      <c r="R846" s="148"/>
      <c r="S846" s="148"/>
      <c r="T846" s="148"/>
      <c r="U846" s="148"/>
      <c r="V846" s="148"/>
      <c r="W846" s="148"/>
    </row>
    <row r="847" spans="1:23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404"/>
      <c r="M847" s="404"/>
      <c r="N847" s="404"/>
      <c r="O847" s="148"/>
      <c r="P847" s="405"/>
      <c r="Q847" s="148"/>
      <c r="R847" s="148"/>
      <c r="S847" s="148"/>
      <c r="T847" s="148"/>
      <c r="U847" s="148"/>
      <c r="V847" s="148"/>
      <c r="W847" s="148"/>
    </row>
    <row r="848" spans="1:23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404"/>
      <c r="M848" s="404"/>
      <c r="N848" s="404"/>
      <c r="O848" s="148"/>
      <c r="P848" s="405"/>
      <c r="Q848" s="148"/>
      <c r="R848" s="148"/>
      <c r="S848" s="148"/>
      <c r="T848" s="148"/>
      <c r="U848" s="148"/>
      <c r="V848" s="148"/>
      <c r="W848" s="148"/>
    </row>
    <row r="849" spans="1:23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404"/>
      <c r="M849" s="404"/>
      <c r="N849" s="404"/>
      <c r="O849" s="148"/>
      <c r="P849" s="405"/>
      <c r="Q849" s="148"/>
      <c r="R849" s="148"/>
      <c r="S849" s="148"/>
      <c r="T849" s="148"/>
      <c r="U849" s="148"/>
      <c r="V849" s="148"/>
      <c r="W849" s="148"/>
    </row>
    <row r="850" spans="1:23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404"/>
      <c r="M850" s="404"/>
      <c r="N850" s="404"/>
      <c r="O850" s="148"/>
      <c r="P850" s="405"/>
      <c r="Q850" s="148"/>
      <c r="R850" s="148"/>
      <c r="S850" s="148"/>
      <c r="T850" s="148"/>
      <c r="U850" s="148"/>
      <c r="V850" s="148"/>
      <c r="W850" s="148"/>
    </row>
    <row r="851" spans="1:23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404"/>
      <c r="M851" s="404"/>
      <c r="N851" s="404"/>
      <c r="O851" s="148"/>
      <c r="P851" s="405"/>
      <c r="Q851" s="148"/>
      <c r="R851" s="148"/>
      <c r="S851" s="148"/>
      <c r="T851" s="148"/>
      <c r="U851" s="148"/>
      <c r="V851" s="148"/>
      <c r="W851" s="148"/>
    </row>
    <row r="852" spans="1:23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404"/>
      <c r="M852" s="404"/>
      <c r="N852" s="404"/>
      <c r="O852" s="148"/>
      <c r="P852" s="405"/>
      <c r="Q852" s="148"/>
      <c r="R852" s="148"/>
      <c r="S852" s="148"/>
      <c r="T852" s="148"/>
      <c r="U852" s="148"/>
      <c r="V852" s="148"/>
      <c r="W852" s="148"/>
    </row>
    <row r="853" spans="1:23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404"/>
      <c r="M853" s="404"/>
      <c r="N853" s="404"/>
      <c r="O853" s="148"/>
      <c r="P853" s="405"/>
      <c r="Q853" s="148"/>
      <c r="R853" s="148"/>
      <c r="S853" s="148"/>
      <c r="T853" s="148"/>
      <c r="U853" s="148"/>
      <c r="V853" s="148"/>
      <c r="W853" s="148"/>
    </row>
    <row r="854" spans="1:23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404"/>
      <c r="M854" s="404"/>
      <c r="N854" s="404"/>
      <c r="O854" s="148"/>
      <c r="P854" s="405"/>
      <c r="Q854" s="148"/>
      <c r="R854" s="148"/>
      <c r="S854" s="148"/>
      <c r="T854" s="148"/>
      <c r="U854" s="148"/>
      <c r="V854" s="148"/>
      <c r="W854" s="148"/>
    </row>
    <row r="855" spans="1:23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404"/>
      <c r="M855" s="404"/>
      <c r="N855" s="404"/>
      <c r="O855" s="148"/>
      <c r="P855" s="405"/>
      <c r="Q855" s="148"/>
      <c r="R855" s="148"/>
      <c r="S855" s="148"/>
      <c r="T855" s="148"/>
      <c r="U855" s="148"/>
      <c r="V855" s="148"/>
      <c r="W855" s="148"/>
    </row>
    <row r="856" spans="1:23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404"/>
      <c r="M856" s="404"/>
      <c r="N856" s="404"/>
      <c r="O856" s="148"/>
      <c r="P856" s="405"/>
      <c r="Q856" s="148"/>
      <c r="R856" s="148"/>
      <c r="S856" s="148"/>
      <c r="T856" s="148"/>
      <c r="U856" s="148"/>
      <c r="V856" s="148"/>
      <c r="W856" s="148"/>
    </row>
    <row r="857" spans="1:23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404"/>
      <c r="M857" s="404"/>
      <c r="N857" s="404"/>
      <c r="O857" s="148"/>
      <c r="P857" s="405"/>
      <c r="Q857" s="148"/>
      <c r="R857" s="148"/>
      <c r="S857" s="148"/>
      <c r="T857" s="148"/>
      <c r="U857" s="148"/>
      <c r="V857" s="148"/>
      <c r="W857" s="148"/>
    </row>
    <row r="858" spans="1:23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404"/>
      <c r="M858" s="404"/>
      <c r="N858" s="404"/>
      <c r="O858" s="148"/>
      <c r="P858" s="405"/>
      <c r="Q858" s="148"/>
      <c r="R858" s="148"/>
      <c r="S858" s="148"/>
      <c r="T858" s="148"/>
      <c r="U858" s="148"/>
      <c r="V858" s="148"/>
      <c r="W858" s="148"/>
    </row>
    <row r="859" spans="1:23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404"/>
      <c r="M859" s="404"/>
      <c r="N859" s="404"/>
      <c r="O859" s="148"/>
      <c r="P859" s="405"/>
      <c r="Q859" s="148"/>
      <c r="R859" s="148"/>
      <c r="S859" s="148"/>
      <c r="T859" s="148"/>
      <c r="U859" s="148"/>
      <c r="V859" s="148"/>
      <c r="W859" s="148"/>
    </row>
    <row r="860" spans="1:23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404"/>
      <c r="M860" s="404"/>
      <c r="N860" s="404"/>
      <c r="O860" s="148"/>
      <c r="P860" s="405"/>
      <c r="Q860" s="148"/>
      <c r="R860" s="148"/>
      <c r="S860" s="148"/>
      <c r="T860" s="148"/>
      <c r="U860" s="148"/>
      <c r="V860" s="148"/>
      <c r="W860" s="148"/>
    </row>
    <row r="861" spans="1:23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404"/>
      <c r="M861" s="404"/>
      <c r="N861" s="404"/>
      <c r="O861" s="148"/>
      <c r="P861" s="405"/>
      <c r="Q861" s="148"/>
      <c r="R861" s="148"/>
      <c r="S861" s="148"/>
      <c r="T861" s="148"/>
      <c r="U861" s="148"/>
      <c r="V861" s="148"/>
      <c r="W861" s="148"/>
    </row>
    <row r="862" spans="1:23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404"/>
      <c r="M862" s="404"/>
      <c r="N862" s="404"/>
      <c r="O862" s="148"/>
      <c r="P862" s="405"/>
      <c r="Q862" s="148"/>
      <c r="R862" s="148"/>
      <c r="S862" s="148"/>
      <c r="T862" s="148"/>
      <c r="U862" s="148"/>
      <c r="V862" s="148"/>
      <c r="W862" s="148"/>
    </row>
    <row r="863" spans="1:23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404"/>
      <c r="M863" s="404"/>
      <c r="N863" s="404"/>
      <c r="O863" s="148"/>
      <c r="P863" s="405"/>
      <c r="Q863" s="148"/>
      <c r="R863" s="148"/>
      <c r="S863" s="148"/>
      <c r="T863" s="148"/>
      <c r="U863" s="148"/>
      <c r="V863" s="148"/>
      <c r="W863" s="148"/>
    </row>
    <row r="864" spans="1:23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404"/>
      <c r="M864" s="404"/>
      <c r="N864" s="404"/>
      <c r="O864" s="148"/>
      <c r="P864" s="405"/>
      <c r="Q864" s="148"/>
      <c r="R864" s="148"/>
      <c r="S864" s="148"/>
      <c r="T864" s="148"/>
      <c r="U864" s="148"/>
      <c r="V864" s="148"/>
      <c r="W864" s="148"/>
    </row>
    <row r="865" spans="1:23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404"/>
      <c r="M865" s="404"/>
      <c r="N865" s="404"/>
      <c r="O865" s="148"/>
      <c r="P865" s="405"/>
      <c r="Q865" s="148"/>
      <c r="R865" s="148"/>
      <c r="S865" s="148"/>
      <c r="T865" s="148"/>
      <c r="U865" s="148"/>
      <c r="V865" s="148"/>
      <c r="W865" s="148"/>
    </row>
    <row r="866" spans="1:23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404"/>
      <c r="M866" s="404"/>
      <c r="N866" s="404"/>
      <c r="O866" s="148"/>
      <c r="P866" s="405"/>
      <c r="Q866" s="148"/>
      <c r="R866" s="148"/>
      <c r="S866" s="148"/>
      <c r="T866" s="148"/>
      <c r="U866" s="148"/>
      <c r="V866" s="148"/>
      <c r="W866" s="148"/>
    </row>
    <row r="867" spans="1:23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404"/>
      <c r="M867" s="404"/>
      <c r="N867" s="404"/>
      <c r="O867" s="148"/>
      <c r="P867" s="405"/>
      <c r="Q867" s="148"/>
      <c r="R867" s="148"/>
      <c r="S867" s="148"/>
      <c r="T867" s="148"/>
      <c r="U867" s="148"/>
      <c r="V867" s="148"/>
      <c r="W867" s="148"/>
    </row>
    <row r="868" spans="1:23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404"/>
      <c r="M868" s="404"/>
      <c r="N868" s="404"/>
      <c r="O868" s="148"/>
      <c r="P868" s="405"/>
      <c r="Q868" s="148"/>
      <c r="R868" s="148"/>
      <c r="S868" s="148"/>
      <c r="T868" s="148"/>
      <c r="U868" s="148"/>
      <c r="V868" s="148"/>
      <c r="W868" s="148"/>
    </row>
    <row r="869" spans="1:23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404"/>
      <c r="M869" s="404"/>
      <c r="N869" s="404"/>
      <c r="O869" s="148"/>
      <c r="P869" s="405"/>
      <c r="Q869" s="148"/>
      <c r="R869" s="148"/>
      <c r="S869" s="148"/>
      <c r="T869" s="148"/>
      <c r="U869" s="148"/>
      <c r="V869" s="148"/>
      <c r="W869" s="148"/>
    </row>
    <row r="870" spans="1:23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404"/>
      <c r="M870" s="404"/>
      <c r="N870" s="404"/>
      <c r="O870" s="148"/>
      <c r="P870" s="405"/>
      <c r="Q870" s="148"/>
      <c r="R870" s="148"/>
      <c r="S870" s="148"/>
      <c r="T870" s="148"/>
      <c r="U870" s="148"/>
      <c r="V870" s="148"/>
      <c r="W870" s="148"/>
    </row>
    <row r="871" spans="1:23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404"/>
      <c r="M871" s="404"/>
      <c r="N871" s="404"/>
      <c r="O871" s="148"/>
      <c r="P871" s="405"/>
      <c r="Q871" s="148"/>
      <c r="R871" s="148"/>
      <c r="S871" s="148"/>
      <c r="T871" s="148"/>
      <c r="U871" s="148"/>
      <c r="V871" s="148"/>
      <c r="W871" s="148"/>
    </row>
    <row r="872" spans="1:23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404"/>
      <c r="M872" s="404"/>
      <c r="N872" s="404"/>
      <c r="O872" s="148"/>
      <c r="P872" s="405"/>
      <c r="Q872" s="148"/>
      <c r="R872" s="148"/>
      <c r="S872" s="148"/>
      <c r="T872" s="148"/>
      <c r="U872" s="148"/>
      <c r="V872" s="148"/>
      <c r="W872" s="148"/>
    </row>
    <row r="873" spans="1:23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404"/>
      <c r="M873" s="404"/>
      <c r="N873" s="404"/>
      <c r="O873" s="148"/>
      <c r="P873" s="405"/>
      <c r="Q873" s="148"/>
      <c r="R873" s="148"/>
      <c r="S873" s="148"/>
      <c r="T873" s="148"/>
      <c r="U873" s="148"/>
      <c r="V873" s="148"/>
      <c r="W873" s="148"/>
    </row>
    <row r="874" spans="1:23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404"/>
      <c r="M874" s="404"/>
      <c r="N874" s="404"/>
      <c r="O874" s="148"/>
      <c r="P874" s="405"/>
      <c r="Q874" s="148"/>
      <c r="R874" s="148"/>
      <c r="S874" s="148"/>
      <c r="T874" s="148"/>
      <c r="U874" s="148"/>
      <c r="V874" s="148"/>
      <c r="W874" s="148"/>
    </row>
    <row r="875" spans="1:23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404"/>
      <c r="M875" s="404"/>
      <c r="N875" s="404"/>
      <c r="O875" s="148"/>
      <c r="P875" s="405"/>
      <c r="Q875" s="148"/>
      <c r="R875" s="148"/>
      <c r="S875" s="148"/>
      <c r="T875" s="148"/>
      <c r="U875" s="148"/>
      <c r="V875" s="148"/>
      <c r="W875" s="148"/>
    </row>
    <row r="876" spans="1:23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404"/>
      <c r="M876" s="404"/>
      <c r="N876" s="404"/>
      <c r="O876" s="148"/>
      <c r="P876" s="405"/>
      <c r="Q876" s="148"/>
      <c r="R876" s="148"/>
      <c r="S876" s="148"/>
      <c r="T876" s="148"/>
      <c r="U876" s="148"/>
      <c r="V876" s="148"/>
      <c r="W876" s="148"/>
    </row>
    <row r="877" spans="1:23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404"/>
      <c r="M877" s="404"/>
      <c r="N877" s="404"/>
      <c r="O877" s="148"/>
      <c r="P877" s="405"/>
      <c r="Q877" s="148"/>
      <c r="R877" s="148"/>
      <c r="S877" s="148"/>
      <c r="T877" s="148"/>
      <c r="U877" s="148"/>
      <c r="V877" s="148"/>
      <c r="W877" s="148"/>
    </row>
    <row r="878" spans="1:23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404"/>
      <c r="M878" s="404"/>
      <c r="N878" s="404"/>
      <c r="O878" s="148"/>
      <c r="P878" s="405"/>
      <c r="Q878" s="148"/>
      <c r="R878" s="148"/>
      <c r="S878" s="148"/>
      <c r="T878" s="148"/>
      <c r="U878" s="148"/>
      <c r="V878" s="148"/>
      <c r="W878" s="148"/>
    </row>
    <row r="879" spans="1:23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404"/>
      <c r="M879" s="404"/>
      <c r="N879" s="404"/>
      <c r="O879" s="148"/>
      <c r="P879" s="405"/>
      <c r="Q879" s="148"/>
      <c r="R879" s="148"/>
      <c r="S879" s="148"/>
      <c r="T879" s="148"/>
      <c r="U879" s="148"/>
      <c r="V879" s="148"/>
      <c r="W879" s="148"/>
    </row>
    <row r="880" spans="1:23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404"/>
      <c r="M880" s="404"/>
      <c r="N880" s="404"/>
      <c r="O880" s="148"/>
      <c r="P880" s="405"/>
      <c r="Q880" s="148"/>
      <c r="R880" s="148"/>
      <c r="S880" s="148"/>
      <c r="T880" s="148"/>
      <c r="U880" s="148"/>
      <c r="V880" s="148"/>
      <c r="W880" s="148"/>
    </row>
    <row r="881" spans="1:23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404"/>
      <c r="M881" s="404"/>
      <c r="N881" s="404"/>
      <c r="O881" s="148"/>
      <c r="P881" s="405"/>
      <c r="Q881" s="148"/>
      <c r="R881" s="148"/>
      <c r="S881" s="148"/>
      <c r="T881" s="148"/>
      <c r="U881" s="148"/>
      <c r="V881" s="148"/>
      <c r="W881" s="148"/>
    </row>
    <row r="882" spans="1:23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404"/>
      <c r="M882" s="404"/>
      <c r="N882" s="404"/>
      <c r="O882" s="148"/>
      <c r="P882" s="405"/>
      <c r="Q882" s="148"/>
      <c r="R882" s="148"/>
      <c r="S882" s="148"/>
      <c r="T882" s="148"/>
      <c r="U882" s="148"/>
      <c r="V882" s="148"/>
      <c r="W882" s="148"/>
    </row>
    <row r="883" spans="1:23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404"/>
      <c r="M883" s="404"/>
      <c r="N883" s="404"/>
      <c r="O883" s="148"/>
      <c r="P883" s="405"/>
      <c r="Q883" s="148"/>
      <c r="R883" s="148"/>
      <c r="S883" s="148"/>
      <c r="T883" s="148"/>
      <c r="U883" s="148"/>
      <c r="V883" s="148"/>
      <c r="W883" s="148"/>
    </row>
    <row r="884" spans="1:23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404"/>
      <c r="M884" s="404"/>
      <c r="N884" s="404"/>
      <c r="O884" s="148"/>
      <c r="P884" s="405"/>
      <c r="Q884" s="148"/>
      <c r="R884" s="148"/>
      <c r="S884" s="148"/>
      <c r="T884" s="148"/>
      <c r="U884" s="148"/>
      <c r="V884" s="148"/>
      <c r="W884" s="148"/>
    </row>
    <row r="885" spans="1:23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404"/>
      <c r="M885" s="404"/>
      <c r="N885" s="404"/>
      <c r="O885" s="148"/>
      <c r="P885" s="405"/>
      <c r="Q885" s="148"/>
      <c r="R885" s="148"/>
      <c r="S885" s="148"/>
      <c r="T885" s="148"/>
      <c r="U885" s="148"/>
      <c r="V885" s="148"/>
      <c r="W885" s="148"/>
    </row>
    <row r="886" spans="1:23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404"/>
      <c r="M886" s="404"/>
      <c r="N886" s="404"/>
      <c r="O886" s="148"/>
      <c r="P886" s="405"/>
      <c r="Q886" s="148"/>
      <c r="R886" s="148"/>
      <c r="S886" s="148"/>
      <c r="T886" s="148"/>
      <c r="U886" s="148"/>
      <c r="V886" s="148"/>
      <c r="W886" s="148"/>
    </row>
    <row r="887" spans="1:23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404"/>
      <c r="M887" s="404"/>
      <c r="N887" s="404"/>
      <c r="O887" s="148"/>
      <c r="P887" s="405"/>
      <c r="Q887" s="148"/>
      <c r="R887" s="148"/>
      <c r="S887" s="148"/>
      <c r="T887" s="148"/>
      <c r="U887" s="148"/>
      <c r="V887" s="148"/>
      <c r="W887" s="148"/>
    </row>
    <row r="888" spans="1:23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404"/>
      <c r="M888" s="404"/>
      <c r="N888" s="404"/>
      <c r="O888" s="148"/>
      <c r="P888" s="405"/>
      <c r="Q888" s="148"/>
      <c r="R888" s="148"/>
      <c r="S888" s="148"/>
      <c r="T888" s="148"/>
      <c r="U888" s="148"/>
      <c r="V888" s="148"/>
      <c r="W888" s="148"/>
    </row>
    <row r="889" spans="1:23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404"/>
      <c r="M889" s="404"/>
      <c r="N889" s="404"/>
      <c r="O889" s="148"/>
      <c r="P889" s="405"/>
      <c r="Q889" s="148"/>
      <c r="R889" s="148"/>
      <c r="S889" s="148"/>
      <c r="T889" s="148"/>
      <c r="U889" s="148"/>
      <c r="V889" s="148"/>
      <c r="W889" s="148"/>
    </row>
    <row r="890" spans="1:23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404"/>
      <c r="M890" s="404"/>
      <c r="N890" s="404"/>
      <c r="O890" s="148"/>
      <c r="P890" s="405"/>
      <c r="Q890" s="148"/>
      <c r="R890" s="148"/>
      <c r="S890" s="148"/>
      <c r="T890" s="148"/>
      <c r="U890" s="148"/>
      <c r="V890" s="148"/>
      <c r="W890" s="148"/>
    </row>
    <row r="891" spans="1:23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404"/>
      <c r="M891" s="404"/>
      <c r="N891" s="404"/>
      <c r="O891" s="148"/>
      <c r="P891" s="405"/>
      <c r="Q891" s="148"/>
      <c r="R891" s="148"/>
      <c r="S891" s="148"/>
      <c r="T891" s="148"/>
      <c r="U891" s="148"/>
      <c r="V891" s="148"/>
      <c r="W891" s="148"/>
    </row>
    <row r="892" spans="1:23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404"/>
      <c r="M892" s="404"/>
      <c r="N892" s="404"/>
      <c r="O892" s="148"/>
      <c r="P892" s="405"/>
      <c r="Q892" s="148"/>
      <c r="R892" s="148"/>
      <c r="S892" s="148"/>
      <c r="T892" s="148"/>
      <c r="U892" s="148"/>
      <c r="V892" s="148"/>
      <c r="W892" s="148"/>
    </row>
    <row r="893" spans="1:23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404"/>
      <c r="M893" s="404"/>
      <c r="N893" s="404"/>
      <c r="O893" s="148"/>
      <c r="P893" s="405"/>
      <c r="Q893" s="148"/>
      <c r="R893" s="148"/>
      <c r="S893" s="148"/>
      <c r="T893" s="148"/>
      <c r="U893" s="148"/>
      <c r="V893" s="148"/>
      <c r="W893" s="148"/>
    </row>
    <row r="894" spans="1:23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404"/>
      <c r="M894" s="404"/>
      <c r="N894" s="404"/>
      <c r="O894" s="148"/>
      <c r="P894" s="405"/>
      <c r="Q894" s="148"/>
      <c r="R894" s="148"/>
      <c r="S894" s="148"/>
      <c r="T894" s="148"/>
      <c r="U894" s="148"/>
      <c r="V894" s="148"/>
      <c r="W894" s="148"/>
    </row>
    <row r="895" spans="1:23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404"/>
      <c r="M895" s="404"/>
      <c r="N895" s="404"/>
      <c r="O895" s="148"/>
      <c r="P895" s="405"/>
      <c r="Q895" s="148"/>
      <c r="R895" s="148"/>
      <c r="S895" s="148"/>
      <c r="T895" s="148"/>
      <c r="U895" s="148"/>
      <c r="V895" s="148"/>
      <c r="W895" s="148"/>
    </row>
    <row r="896" spans="1:23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404"/>
      <c r="M896" s="404"/>
      <c r="N896" s="404"/>
      <c r="O896" s="148"/>
      <c r="P896" s="405"/>
      <c r="Q896" s="148"/>
      <c r="R896" s="148"/>
      <c r="S896" s="148"/>
      <c r="T896" s="148"/>
      <c r="U896" s="148"/>
      <c r="V896" s="148"/>
      <c r="W896" s="148"/>
    </row>
    <row r="897" spans="1:23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404"/>
      <c r="M897" s="404"/>
      <c r="N897" s="404"/>
      <c r="O897" s="148"/>
      <c r="P897" s="405"/>
      <c r="Q897" s="148"/>
      <c r="R897" s="148"/>
      <c r="S897" s="148"/>
      <c r="T897" s="148"/>
      <c r="U897" s="148"/>
      <c r="V897" s="148"/>
      <c r="W897" s="148"/>
    </row>
    <row r="898" spans="1:23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404"/>
      <c r="M898" s="404"/>
      <c r="N898" s="404"/>
      <c r="O898" s="148"/>
      <c r="P898" s="405"/>
      <c r="Q898" s="148"/>
      <c r="R898" s="148"/>
      <c r="S898" s="148"/>
      <c r="T898" s="148"/>
      <c r="U898" s="148"/>
      <c r="V898" s="148"/>
      <c r="W898" s="148"/>
    </row>
    <row r="899" spans="1:23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404"/>
      <c r="M899" s="404"/>
      <c r="N899" s="404"/>
      <c r="O899" s="148"/>
      <c r="P899" s="405"/>
      <c r="Q899" s="148"/>
      <c r="R899" s="148"/>
      <c r="S899" s="148"/>
      <c r="T899" s="148"/>
      <c r="U899" s="148"/>
      <c r="V899" s="148"/>
      <c r="W899" s="148"/>
    </row>
    <row r="900" spans="1:23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404"/>
      <c r="M900" s="404"/>
      <c r="N900" s="404"/>
      <c r="O900" s="148"/>
      <c r="P900" s="405"/>
      <c r="Q900" s="148"/>
      <c r="R900" s="148"/>
      <c r="S900" s="148"/>
      <c r="T900" s="148"/>
      <c r="U900" s="148"/>
      <c r="V900" s="148"/>
      <c r="W900" s="148"/>
    </row>
    <row r="901" spans="1:23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404"/>
      <c r="M901" s="404"/>
      <c r="N901" s="404"/>
      <c r="O901" s="148"/>
      <c r="P901" s="405"/>
      <c r="Q901" s="148"/>
      <c r="R901" s="148"/>
      <c r="S901" s="148"/>
      <c r="T901" s="148"/>
      <c r="U901" s="148"/>
      <c r="V901" s="148"/>
      <c r="W901" s="148"/>
    </row>
    <row r="902" spans="1:23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404"/>
      <c r="M902" s="404"/>
      <c r="N902" s="404"/>
      <c r="O902" s="148"/>
      <c r="P902" s="405"/>
      <c r="Q902" s="148"/>
      <c r="R902" s="148"/>
      <c r="S902" s="148"/>
      <c r="T902" s="148"/>
      <c r="U902" s="148"/>
      <c r="V902" s="148"/>
      <c r="W902" s="148"/>
    </row>
    <row r="903" spans="1:23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404"/>
      <c r="M903" s="404"/>
      <c r="N903" s="404"/>
      <c r="O903" s="148"/>
      <c r="P903" s="405"/>
      <c r="Q903" s="148"/>
      <c r="R903" s="148"/>
      <c r="S903" s="148"/>
      <c r="T903" s="148"/>
      <c r="U903" s="148"/>
      <c r="V903" s="148"/>
      <c r="W903" s="148"/>
    </row>
    <row r="904" spans="1:23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404"/>
      <c r="M904" s="404"/>
      <c r="N904" s="404"/>
      <c r="O904" s="148"/>
      <c r="P904" s="405"/>
      <c r="Q904" s="148"/>
      <c r="R904" s="148"/>
      <c r="S904" s="148"/>
      <c r="T904" s="148"/>
      <c r="U904" s="148"/>
      <c r="V904" s="148"/>
      <c r="W904" s="148"/>
    </row>
    <row r="905" spans="1:23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404"/>
      <c r="M905" s="404"/>
      <c r="N905" s="404"/>
      <c r="O905" s="148"/>
      <c r="P905" s="405"/>
      <c r="Q905" s="148"/>
      <c r="R905" s="148"/>
      <c r="S905" s="148"/>
      <c r="T905" s="148"/>
      <c r="U905" s="148"/>
      <c r="V905" s="148"/>
      <c r="W905" s="148"/>
    </row>
    <row r="906" spans="1:23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404"/>
      <c r="M906" s="404"/>
      <c r="N906" s="404"/>
      <c r="O906" s="148"/>
      <c r="P906" s="405"/>
      <c r="Q906" s="148"/>
      <c r="R906" s="148"/>
      <c r="S906" s="148"/>
      <c r="T906" s="148"/>
      <c r="U906" s="148"/>
      <c r="V906" s="148"/>
      <c r="W906" s="148"/>
    </row>
    <row r="907" spans="1:23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404"/>
      <c r="M907" s="404"/>
      <c r="N907" s="404"/>
      <c r="O907" s="148"/>
      <c r="P907" s="405"/>
      <c r="Q907" s="148"/>
      <c r="R907" s="148"/>
      <c r="S907" s="148"/>
      <c r="T907" s="148"/>
      <c r="U907" s="148"/>
      <c r="V907" s="148"/>
      <c r="W907" s="148"/>
    </row>
    <row r="908" spans="1:23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404"/>
      <c r="M908" s="404"/>
      <c r="N908" s="404"/>
      <c r="O908" s="148"/>
      <c r="P908" s="405"/>
      <c r="Q908" s="148"/>
      <c r="R908" s="148"/>
      <c r="S908" s="148"/>
      <c r="T908" s="148"/>
      <c r="U908" s="148"/>
      <c r="V908" s="148"/>
      <c r="W908" s="148"/>
    </row>
    <row r="909" spans="1:23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404"/>
      <c r="M909" s="404"/>
      <c r="N909" s="404"/>
      <c r="O909" s="148"/>
      <c r="P909" s="405"/>
      <c r="Q909" s="148"/>
      <c r="R909" s="148"/>
      <c r="S909" s="148"/>
      <c r="T909" s="148"/>
      <c r="U909" s="148"/>
      <c r="V909" s="148"/>
      <c r="W909" s="148"/>
    </row>
    <row r="910" spans="1:23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404"/>
      <c r="M910" s="404"/>
      <c r="N910" s="404"/>
      <c r="O910" s="148"/>
      <c r="P910" s="405"/>
      <c r="Q910" s="148"/>
      <c r="R910" s="148"/>
      <c r="S910" s="148"/>
      <c r="T910" s="148"/>
      <c r="U910" s="148"/>
      <c r="V910" s="148"/>
      <c r="W910" s="148"/>
    </row>
    <row r="911" spans="1:23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404"/>
      <c r="M911" s="404"/>
      <c r="N911" s="404"/>
      <c r="O911" s="148"/>
      <c r="P911" s="405"/>
      <c r="Q911" s="148"/>
      <c r="R911" s="148"/>
      <c r="S911" s="148"/>
      <c r="T911" s="148"/>
      <c r="U911" s="148"/>
      <c r="V911" s="148"/>
      <c r="W911" s="148"/>
    </row>
    <row r="912" spans="1:23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404"/>
      <c r="M912" s="404"/>
      <c r="N912" s="404"/>
      <c r="O912" s="148"/>
      <c r="P912" s="405"/>
      <c r="Q912" s="148"/>
      <c r="R912" s="148"/>
      <c r="S912" s="148"/>
      <c r="T912" s="148"/>
      <c r="U912" s="148"/>
      <c r="V912" s="148"/>
      <c r="W912" s="148"/>
    </row>
    <row r="913" spans="1:23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404"/>
      <c r="M913" s="404"/>
      <c r="N913" s="404"/>
      <c r="O913" s="148"/>
      <c r="P913" s="405"/>
      <c r="Q913" s="148"/>
      <c r="R913" s="148"/>
      <c r="S913" s="148"/>
      <c r="T913" s="148"/>
      <c r="U913" s="148"/>
      <c r="V913" s="148"/>
      <c r="W913" s="148"/>
    </row>
    <row r="914" spans="1:23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404"/>
      <c r="M914" s="404"/>
      <c r="N914" s="404"/>
      <c r="O914" s="148"/>
      <c r="P914" s="405"/>
      <c r="Q914" s="148"/>
      <c r="R914" s="148"/>
      <c r="S914" s="148"/>
      <c r="T914" s="148"/>
      <c r="U914" s="148"/>
      <c r="V914" s="148"/>
      <c r="W914" s="148"/>
    </row>
    <row r="915" spans="1:23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404"/>
      <c r="M915" s="404"/>
      <c r="N915" s="404"/>
      <c r="O915" s="148"/>
      <c r="P915" s="405"/>
      <c r="Q915" s="148"/>
      <c r="R915" s="148"/>
      <c r="S915" s="148"/>
      <c r="T915" s="148"/>
      <c r="U915" s="148"/>
      <c r="V915" s="148"/>
      <c r="W915" s="148"/>
    </row>
    <row r="916" spans="1:23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404"/>
      <c r="M916" s="404"/>
      <c r="N916" s="404"/>
      <c r="O916" s="148"/>
      <c r="P916" s="405"/>
      <c r="Q916" s="148"/>
      <c r="R916" s="148"/>
      <c r="S916" s="148"/>
      <c r="T916" s="148"/>
      <c r="U916" s="148"/>
      <c r="V916" s="148"/>
      <c r="W916" s="148"/>
    </row>
    <row r="917" spans="1:23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404"/>
      <c r="M917" s="404"/>
      <c r="N917" s="404"/>
      <c r="O917" s="148"/>
      <c r="P917" s="405"/>
      <c r="Q917" s="148"/>
      <c r="R917" s="148"/>
      <c r="S917" s="148"/>
      <c r="T917" s="148"/>
      <c r="U917" s="148"/>
      <c r="V917" s="148"/>
      <c r="W917" s="148"/>
    </row>
    <row r="918" spans="1:23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404"/>
      <c r="M918" s="404"/>
      <c r="N918" s="404"/>
      <c r="O918" s="148"/>
      <c r="P918" s="405"/>
      <c r="Q918" s="148"/>
      <c r="R918" s="148"/>
      <c r="S918" s="148"/>
      <c r="T918" s="148"/>
      <c r="U918" s="148"/>
      <c r="V918" s="148"/>
      <c r="W918" s="148"/>
    </row>
    <row r="919" spans="1:23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404"/>
      <c r="M919" s="404"/>
      <c r="N919" s="404"/>
      <c r="O919" s="148"/>
      <c r="P919" s="405"/>
      <c r="Q919" s="148"/>
      <c r="R919" s="148"/>
      <c r="S919" s="148"/>
      <c r="T919" s="148"/>
      <c r="U919" s="148"/>
      <c r="V919" s="148"/>
      <c r="W919" s="148"/>
    </row>
    <row r="920" spans="1:23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404"/>
      <c r="M920" s="404"/>
      <c r="N920" s="404"/>
      <c r="O920" s="148"/>
      <c r="P920" s="405"/>
      <c r="Q920" s="148"/>
      <c r="R920" s="148"/>
      <c r="S920" s="148"/>
      <c r="T920" s="148"/>
      <c r="U920" s="148"/>
      <c r="V920" s="148"/>
      <c r="W920" s="148"/>
    </row>
    <row r="921" spans="1:23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404"/>
      <c r="M921" s="404"/>
      <c r="N921" s="404"/>
      <c r="O921" s="148"/>
      <c r="P921" s="405"/>
      <c r="Q921" s="148"/>
      <c r="R921" s="148"/>
      <c r="S921" s="148"/>
      <c r="T921" s="148"/>
      <c r="U921" s="148"/>
      <c r="V921" s="148"/>
      <c r="W921" s="148"/>
    </row>
    <row r="922" spans="1:23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404"/>
      <c r="M922" s="404"/>
      <c r="N922" s="404"/>
      <c r="O922" s="148"/>
      <c r="P922" s="405"/>
      <c r="Q922" s="148"/>
      <c r="R922" s="148"/>
      <c r="S922" s="148"/>
      <c r="T922" s="148"/>
      <c r="U922" s="148"/>
      <c r="V922" s="148"/>
      <c r="W922" s="148"/>
    </row>
    <row r="923" spans="1:23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404"/>
      <c r="M923" s="404"/>
      <c r="N923" s="404"/>
      <c r="O923" s="148"/>
      <c r="P923" s="405"/>
      <c r="Q923" s="148"/>
      <c r="R923" s="148"/>
      <c r="S923" s="148"/>
      <c r="T923" s="148"/>
      <c r="U923" s="148"/>
      <c r="V923" s="148"/>
      <c r="W923" s="148"/>
    </row>
    <row r="924" spans="1:23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404"/>
      <c r="M924" s="404"/>
      <c r="N924" s="404"/>
      <c r="O924" s="148"/>
      <c r="P924" s="405"/>
      <c r="Q924" s="148"/>
      <c r="R924" s="148"/>
      <c r="S924" s="148"/>
      <c r="T924" s="148"/>
      <c r="U924" s="148"/>
      <c r="V924" s="148"/>
      <c r="W924" s="148"/>
    </row>
    <row r="925" spans="1:23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404"/>
      <c r="M925" s="404"/>
      <c r="N925" s="404"/>
      <c r="O925" s="148"/>
      <c r="P925" s="405"/>
      <c r="Q925" s="148"/>
      <c r="R925" s="148"/>
      <c r="S925" s="148"/>
      <c r="T925" s="148"/>
      <c r="U925" s="148"/>
      <c r="V925" s="148"/>
      <c r="W925" s="148"/>
    </row>
    <row r="926" spans="1:23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404"/>
      <c r="M926" s="404"/>
      <c r="N926" s="404"/>
      <c r="O926" s="148"/>
      <c r="P926" s="405"/>
      <c r="Q926" s="148"/>
      <c r="R926" s="148"/>
      <c r="S926" s="148"/>
      <c r="T926" s="148"/>
      <c r="U926" s="148"/>
      <c r="V926" s="148"/>
      <c r="W926" s="148"/>
    </row>
    <row r="927" spans="1:23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404"/>
      <c r="M927" s="404"/>
      <c r="N927" s="404"/>
      <c r="O927" s="148"/>
      <c r="P927" s="405"/>
      <c r="Q927" s="148"/>
      <c r="R927" s="148"/>
      <c r="S927" s="148"/>
      <c r="T927" s="148"/>
      <c r="U927" s="148"/>
      <c r="V927" s="148"/>
      <c r="W927" s="148"/>
    </row>
    <row r="928" spans="1:23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404"/>
      <c r="M928" s="404"/>
      <c r="N928" s="404"/>
      <c r="O928" s="148"/>
      <c r="P928" s="405"/>
      <c r="Q928" s="148"/>
      <c r="R928" s="148"/>
      <c r="S928" s="148"/>
      <c r="T928" s="148"/>
      <c r="U928" s="148"/>
      <c r="V928" s="148"/>
      <c r="W928" s="148"/>
    </row>
    <row r="929" spans="1:23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404"/>
      <c r="M929" s="404"/>
      <c r="N929" s="404"/>
      <c r="O929" s="148"/>
      <c r="P929" s="405"/>
      <c r="Q929" s="148"/>
      <c r="R929" s="148"/>
      <c r="S929" s="148"/>
      <c r="T929" s="148"/>
      <c r="U929" s="148"/>
      <c r="V929" s="148"/>
      <c r="W929" s="148"/>
    </row>
    <row r="930" spans="1:23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404"/>
      <c r="M930" s="404"/>
      <c r="N930" s="404"/>
      <c r="O930" s="148"/>
      <c r="P930" s="405"/>
      <c r="Q930" s="148"/>
      <c r="R930" s="148"/>
      <c r="S930" s="148"/>
      <c r="T930" s="148"/>
      <c r="U930" s="148"/>
      <c r="V930" s="148"/>
      <c r="W930" s="148"/>
    </row>
    <row r="931" spans="1:23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404"/>
      <c r="M931" s="404"/>
      <c r="N931" s="404"/>
      <c r="O931" s="148"/>
      <c r="P931" s="405"/>
      <c r="Q931" s="148"/>
      <c r="R931" s="148"/>
      <c r="S931" s="148"/>
      <c r="T931" s="148"/>
      <c r="U931" s="148"/>
      <c r="V931" s="148"/>
      <c r="W931" s="148"/>
    </row>
    <row r="932" spans="1:23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404"/>
      <c r="M932" s="404"/>
      <c r="N932" s="404"/>
      <c r="O932" s="148"/>
      <c r="P932" s="405"/>
      <c r="Q932" s="148"/>
      <c r="R932" s="148"/>
      <c r="S932" s="148"/>
      <c r="T932" s="148"/>
      <c r="U932" s="148"/>
      <c r="V932" s="148"/>
      <c r="W932" s="148"/>
    </row>
    <row r="933" spans="1:23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404"/>
      <c r="M933" s="404"/>
      <c r="N933" s="404"/>
      <c r="O933" s="148"/>
      <c r="P933" s="405"/>
      <c r="Q933" s="148"/>
      <c r="R933" s="148"/>
      <c r="S933" s="148"/>
      <c r="T933" s="148"/>
      <c r="U933" s="148"/>
      <c r="V933" s="148"/>
      <c r="W933" s="148"/>
    </row>
    <row r="934" spans="1:23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404"/>
      <c r="M934" s="404"/>
      <c r="N934" s="404"/>
      <c r="O934" s="148"/>
      <c r="P934" s="405"/>
      <c r="Q934" s="148"/>
      <c r="R934" s="148"/>
      <c r="S934" s="148"/>
      <c r="T934" s="148"/>
      <c r="U934" s="148"/>
      <c r="V934" s="148"/>
      <c r="W934" s="148"/>
    </row>
    <row r="935" spans="1:23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404"/>
      <c r="M935" s="404"/>
      <c r="N935" s="404"/>
      <c r="O935" s="148"/>
      <c r="P935" s="405"/>
      <c r="Q935" s="148"/>
      <c r="R935" s="148"/>
      <c r="S935" s="148"/>
      <c r="T935" s="148"/>
      <c r="U935" s="148"/>
      <c r="V935" s="148"/>
      <c r="W935" s="148"/>
    </row>
    <row r="936" spans="1:23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404"/>
      <c r="M936" s="404"/>
      <c r="N936" s="404"/>
      <c r="O936" s="148"/>
      <c r="P936" s="405"/>
      <c r="Q936" s="148"/>
      <c r="R936" s="148"/>
      <c r="S936" s="148"/>
      <c r="T936" s="148"/>
      <c r="U936" s="148"/>
      <c r="V936" s="148"/>
      <c r="W936" s="148"/>
    </row>
    <row r="937" spans="1:23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404"/>
      <c r="M937" s="404"/>
      <c r="N937" s="404"/>
      <c r="O937" s="148"/>
      <c r="P937" s="405"/>
      <c r="Q937" s="148"/>
      <c r="R937" s="148"/>
      <c r="S937" s="148"/>
      <c r="T937" s="148"/>
      <c r="U937" s="148"/>
      <c r="V937" s="148"/>
      <c r="W937" s="148"/>
    </row>
    <row r="938" spans="1:23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404"/>
      <c r="M938" s="404"/>
      <c r="N938" s="404"/>
      <c r="O938" s="148"/>
      <c r="P938" s="405"/>
      <c r="Q938" s="148"/>
      <c r="R938" s="148"/>
      <c r="S938" s="148"/>
      <c r="T938" s="148"/>
      <c r="U938" s="148"/>
      <c r="V938" s="148"/>
      <c r="W938" s="148"/>
    </row>
    <row r="939" spans="1:23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404"/>
      <c r="M939" s="404"/>
      <c r="N939" s="404"/>
      <c r="O939" s="148"/>
      <c r="P939" s="405"/>
      <c r="Q939" s="148"/>
      <c r="R939" s="148"/>
      <c r="S939" s="148"/>
      <c r="T939" s="148"/>
      <c r="U939" s="148"/>
      <c r="V939" s="148"/>
      <c r="W939" s="148"/>
    </row>
    <row r="940" spans="1:23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404"/>
      <c r="M940" s="404"/>
      <c r="N940" s="404"/>
      <c r="O940" s="148"/>
      <c r="P940" s="405"/>
      <c r="Q940" s="148"/>
      <c r="R940" s="148"/>
      <c r="S940" s="148"/>
      <c r="T940" s="148"/>
      <c r="U940" s="148"/>
      <c r="V940" s="148"/>
      <c r="W940" s="148"/>
    </row>
    <row r="941" spans="1:23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404"/>
      <c r="M941" s="404"/>
      <c r="N941" s="404"/>
      <c r="O941" s="148"/>
      <c r="P941" s="405"/>
      <c r="Q941" s="148"/>
      <c r="R941" s="148"/>
      <c r="S941" s="148"/>
      <c r="T941" s="148"/>
      <c r="U941" s="148"/>
      <c r="V941" s="148"/>
      <c r="W941" s="148"/>
    </row>
    <row r="942" spans="1:23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404"/>
      <c r="M942" s="404"/>
      <c r="N942" s="404"/>
      <c r="O942" s="148"/>
      <c r="P942" s="405"/>
      <c r="Q942" s="148"/>
      <c r="R942" s="148"/>
      <c r="S942" s="148"/>
      <c r="T942" s="148"/>
      <c r="U942" s="148"/>
      <c r="V942" s="148"/>
      <c r="W942" s="148"/>
    </row>
    <row r="943" spans="1:23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404"/>
      <c r="M943" s="404"/>
      <c r="N943" s="404"/>
      <c r="O943" s="148"/>
      <c r="P943" s="405"/>
      <c r="Q943" s="148"/>
      <c r="R943" s="148"/>
      <c r="S943" s="148"/>
      <c r="T943" s="148"/>
      <c r="U943" s="148"/>
      <c r="V943" s="148"/>
      <c r="W943" s="148"/>
    </row>
    <row r="944" spans="1:23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404"/>
      <c r="M944" s="404"/>
      <c r="N944" s="404"/>
      <c r="O944" s="148"/>
      <c r="P944" s="405"/>
      <c r="Q944" s="148"/>
      <c r="R944" s="148"/>
      <c r="S944" s="148"/>
      <c r="T944" s="148"/>
      <c r="U944" s="148"/>
      <c r="V944" s="148"/>
      <c r="W944" s="148"/>
    </row>
    <row r="945" spans="1:23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404"/>
      <c r="M945" s="404"/>
      <c r="N945" s="404"/>
      <c r="O945" s="148"/>
      <c r="P945" s="405"/>
      <c r="Q945" s="148"/>
      <c r="R945" s="148"/>
      <c r="S945" s="148"/>
      <c r="T945" s="148"/>
      <c r="U945" s="148"/>
      <c r="V945" s="148"/>
      <c r="W945" s="148"/>
    </row>
    <row r="946" spans="1:23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404"/>
      <c r="M946" s="404"/>
      <c r="N946" s="404"/>
      <c r="O946" s="148"/>
      <c r="P946" s="405"/>
      <c r="Q946" s="148"/>
      <c r="R946" s="148"/>
      <c r="S946" s="148"/>
      <c r="T946" s="148"/>
      <c r="U946" s="148"/>
      <c r="V946" s="148"/>
      <c r="W946" s="148"/>
    </row>
    <row r="947" spans="1:23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404"/>
      <c r="M947" s="404"/>
      <c r="N947" s="404"/>
      <c r="O947" s="148"/>
      <c r="P947" s="405"/>
      <c r="Q947" s="148"/>
      <c r="R947" s="148"/>
      <c r="S947" s="148"/>
      <c r="T947" s="148"/>
      <c r="U947" s="148"/>
      <c r="V947" s="148"/>
      <c r="W947" s="148"/>
    </row>
    <row r="948" spans="1:23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404"/>
      <c r="M948" s="404"/>
      <c r="N948" s="404"/>
      <c r="O948" s="148"/>
      <c r="P948" s="405"/>
      <c r="Q948" s="148"/>
      <c r="R948" s="148"/>
      <c r="S948" s="148"/>
      <c r="T948" s="148"/>
      <c r="U948" s="148"/>
      <c r="V948" s="148"/>
      <c r="W948" s="148"/>
    </row>
    <row r="949" spans="1:23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404"/>
      <c r="M949" s="404"/>
      <c r="N949" s="404"/>
      <c r="O949" s="148"/>
      <c r="P949" s="405"/>
      <c r="Q949" s="148"/>
      <c r="R949" s="148"/>
      <c r="S949" s="148"/>
      <c r="T949" s="148"/>
      <c r="U949" s="148"/>
      <c r="V949" s="148"/>
      <c r="W949" s="148"/>
    </row>
    <row r="950" spans="1:23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404"/>
      <c r="M950" s="404"/>
      <c r="N950" s="404"/>
      <c r="O950" s="148"/>
      <c r="P950" s="405"/>
      <c r="Q950" s="148"/>
      <c r="R950" s="148"/>
      <c r="S950" s="148"/>
      <c r="T950" s="148"/>
      <c r="U950" s="148"/>
      <c r="V950" s="148"/>
      <c r="W950" s="148"/>
    </row>
    <row r="951" spans="1:23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404"/>
      <c r="M951" s="404"/>
      <c r="N951" s="404"/>
      <c r="O951" s="148"/>
      <c r="P951" s="405"/>
      <c r="Q951" s="148"/>
      <c r="R951" s="148"/>
      <c r="S951" s="148"/>
      <c r="T951" s="148"/>
      <c r="U951" s="148"/>
      <c r="V951" s="148"/>
      <c r="W951" s="148"/>
    </row>
    <row r="952" spans="1:23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404"/>
      <c r="M952" s="404"/>
      <c r="N952" s="404"/>
      <c r="O952" s="148"/>
      <c r="P952" s="405"/>
      <c r="Q952" s="148"/>
      <c r="R952" s="148"/>
      <c r="S952" s="148"/>
      <c r="T952" s="148"/>
      <c r="U952" s="148"/>
      <c r="V952" s="148"/>
      <c r="W952" s="148"/>
    </row>
    <row r="953" spans="1:23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404"/>
      <c r="M953" s="404"/>
      <c r="N953" s="404"/>
      <c r="O953" s="148"/>
      <c r="P953" s="405"/>
      <c r="Q953" s="148"/>
      <c r="R953" s="148"/>
      <c r="S953" s="148"/>
      <c r="T953" s="148"/>
      <c r="U953" s="148"/>
      <c r="V953" s="148"/>
      <c r="W953" s="148"/>
    </row>
    <row r="954" spans="1:23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404"/>
      <c r="M954" s="404"/>
      <c r="N954" s="404"/>
      <c r="O954" s="148"/>
      <c r="P954" s="405"/>
      <c r="Q954" s="148"/>
      <c r="R954" s="148"/>
      <c r="S954" s="148"/>
      <c r="T954" s="148"/>
      <c r="U954" s="148"/>
      <c r="V954" s="148"/>
      <c r="W954" s="148"/>
    </row>
    <row r="955" spans="1:23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404"/>
      <c r="M955" s="404"/>
      <c r="N955" s="404"/>
      <c r="O955" s="148"/>
      <c r="P955" s="405"/>
      <c r="Q955" s="148"/>
      <c r="R955" s="148"/>
      <c r="S955" s="148"/>
      <c r="T955" s="148"/>
      <c r="U955" s="148"/>
      <c r="V955" s="148"/>
      <c r="W955" s="148"/>
    </row>
    <row r="956" spans="1:23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404"/>
      <c r="M956" s="404"/>
      <c r="N956" s="404"/>
      <c r="O956" s="148"/>
      <c r="P956" s="405"/>
      <c r="Q956" s="148"/>
      <c r="R956" s="148"/>
      <c r="S956" s="148"/>
      <c r="T956" s="148"/>
      <c r="U956" s="148"/>
      <c r="V956" s="148"/>
      <c r="W956" s="148"/>
    </row>
    <row r="957" spans="1:23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404"/>
      <c r="M957" s="404"/>
      <c r="N957" s="404"/>
      <c r="O957" s="148"/>
      <c r="P957" s="405"/>
      <c r="Q957" s="148"/>
      <c r="R957" s="148"/>
      <c r="S957" s="148"/>
      <c r="T957" s="148"/>
      <c r="U957" s="148"/>
      <c r="V957" s="148"/>
      <c r="W957" s="148"/>
    </row>
    <row r="958" spans="1:23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404"/>
      <c r="M958" s="404"/>
      <c r="N958" s="404"/>
      <c r="O958" s="148"/>
      <c r="P958" s="405"/>
      <c r="Q958" s="148"/>
      <c r="R958" s="148"/>
      <c r="S958" s="148"/>
      <c r="T958" s="148"/>
      <c r="U958" s="148"/>
      <c r="V958" s="148"/>
      <c r="W958" s="148"/>
    </row>
    <row r="959" spans="1:23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404"/>
      <c r="M959" s="404"/>
      <c r="N959" s="404"/>
      <c r="O959" s="148"/>
      <c r="P959" s="405"/>
      <c r="Q959" s="148"/>
      <c r="R959" s="148"/>
      <c r="S959" s="148"/>
      <c r="T959" s="148"/>
      <c r="U959" s="148"/>
      <c r="V959" s="148"/>
      <c r="W959" s="148"/>
    </row>
    <row r="960" spans="1:23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404"/>
      <c r="M960" s="404"/>
      <c r="N960" s="404"/>
      <c r="O960" s="148"/>
      <c r="P960" s="405"/>
      <c r="Q960" s="148"/>
      <c r="R960" s="148"/>
      <c r="S960" s="148"/>
      <c r="T960" s="148"/>
      <c r="U960" s="148"/>
      <c r="V960" s="148"/>
      <c r="W960" s="148"/>
    </row>
    <row r="961" spans="1:23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O961" s="148"/>
      <c r="P961" s="405"/>
      <c r="Q961" s="148"/>
      <c r="R961" s="148"/>
      <c r="S961" s="148"/>
      <c r="T961" s="148"/>
      <c r="U961" s="148"/>
      <c r="V961" s="148"/>
      <c r="W961" s="148"/>
    </row>
    <row r="962" spans="1:23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O962" s="148"/>
      <c r="P962" s="405"/>
      <c r="Q962" s="148"/>
      <c r="R962" s="148"/>
      <c r="S962" s="148"/>
      <c r="T962" s="148"/>
      <c r="U962" s="148"/>
      <c r="V962" s="148"/>
      <c r="W962" s="148"/>
    </row>
    <row r="963" spans="1:23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Q963" s="148"/>
      <c r="R963" s="148"/>
      <c r="S963" s="148"/>
      <c r="T963" s="148"/>
      <c r="U963" s="148"/>
      <c r="V963" s="148"/>
      <c r="W963" s="148"/>
    </row>
    <row r="964" spans="1:23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Q964" s="148"/>
      <c r="R964" s="148"/>
      <c r="S964" s="148"/>
      <c r="T964" s="148"/>
      <c r="U964" s="148"/>
      <c r="V964" s="148"/>
      <c r="W964" s="148"/>
    </row>
    <row r="965" spans="1:23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Q965" s="148"/>
      <c r="R965" s="148"/>
      <c r="S965" s="148"/>
      <c r="T965" s="148"/>
      <c r="U965" s="148"/>
      <c r="V965" s="148"/>
      <c r="W965" s="148"/>
    </row>
    <row r="966" spans="1:23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Q966" s="148"/>
      <c r="R966" s="148"/>
      <c r="S966" s="148"/>
      <c r="T966" s="148"/>
      <c r="U966" s="148"/>
      <c r="V966" s="148"/>
      <c r="W966" s="148"/>
    </row>
    <row r="967" spans="1:23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Q967" s="148"/>
      <c r="R967" s="148"/>
      <c r="S967" s="148"/>
      <c r="T967" s="148"/>
      <c r="U967" s="148"/>
      <c r="V967" s="148"/>
      <c r="W967" s="148"/>
    </row>
    <row r="968" spans="1:23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Q968" s="148"/>
      <c r="R968" s="148"/>
      <c r="S968" s="148"/>
      <c r="T968" s="148"/>
      <c r="U968" s="148"/>
      <c r="V968" s="148"/>
      <c r="W968" s="148"/>
    </row>
    <row r="969" spans="1:23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Q969" s="148"/>
      <c r="R969" s="148"/>
      <c r="S969" s="148"/>
      <c r="T969" s="148"/>
      <c r="U969" s="148"/>
      <c r="V969" s="148"/>
      <c r="W969" s="148"/>
    </row>
    <row r="970" spans="1:23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Q970" s="148"/>
      <c r="R970" s="148"/>
      <c r="S970" s="148"/>
      <c r="T970" s="148"/>
      <c r="U970" s="148"/>
      <c r="V970" s="148"/>
      <c r="W970" s="148"/>
    </row>
    <row r="971" spans="1:23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Q971" s="148"/>
      <c r="R971" s="148"/>
      <c r="S971" s="148"/>
      <c r="T971" s="148"/>
      <c r="U971" s="148"/>
      <c r="V971" s="148"/>
      <c r="W971" s="148"/>
    </row>
    <row r="972" spans="1:23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R972" s="148"/>
      <c r="S972" s="148"/>
      <c r="T972" s="148"/>
      <c r="U972" s="148"/>
      <c r="V972" s="148"/>
      <c r="W972" s="148"/>
    </row>
    <row r="973" spans="1:23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R973" s="148"/>
      <c r="S973" s="148"/>
      <c r="T973" s="148"/>
      <c r="U973" s="148"/>
      <c r="V973" s="148"/>
      <c r="W973" s="148"/>
    </row>
    <row r="974" spans="1:23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R974" s="148"/>
      <c r="S974" s="148"/>
      <c r="T974" s="148"/>
      <c r="U974" s="148"/>
      <c r="V974" s="148"/>
      <c r="W974" s="148"/>
    </row>
    <row r="975" spans="1:23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R975" s="148"/>
      <c r="S975" s="148"/>
      <c r="T975" s="148"/>
      <c r="U975" s="148"/>
      <c r="V975" s="148"/>
      <c r="W975" s="148"/>
    </row>
    <row r="976" spans="1:23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R976" s="148"/>
      <c r="S976" s="148"/>
      <c r="T976" s="148"/>
      <c r="U976" s="148"/>
      <c r="V976" s="148"/>
      <c r="W976" s="148"/>
    </row>
    <row r="977" spans="1:23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R977" s="148"/>
      <c r="S977" s="148"/>
      <c r="T977" s="148"/>
      <c r="U977" s="148"/>
      <c r="V977" s="148"/>
      <c r="W977" s="148"/>
    </row>
    <row r="978" spans="1:23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R978" s="148"/>
      <c r="S978" s="148"/>
      <c r="T978" s="148"/>
      <c r="U978" s="148"/>
      <c r="V978" s="148"/>
      <c r="W978" s="148"/>
    </row>
    <row r="979" spans="1:23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R979" s="148"/>
      <c r="S979" s="148"/>
      <c r="T979" s="148"/>
      <c r="U979" s="148"/>
      <c r="V979" s="148"/>
      <c r="W979" s="148"/>
    </row>
    <row r="980" spans="1:23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R980" s="148"/>
      <c r="S980" s="148"/>
      <c r="T980" s="148"/>
      <c r="U980" s="148"/>
      <c r="V980" s="148"/>
      <c r="W980" s="148"/>
    </row>
    <row r="981" spans="1:23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R981" s="148"/>
      <c r="S981" s="148"/>
      <c r="T981" s="148"/>
      <c r="U981" s="148"/>
      <c r="V981" s="148"/>
      <c r="W981" s="148"/>
    </row>
    <row r="982" spans="1:23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R982" s="148"/>
      <c r="S982" s="148"/>
      <c r="T982" s="148"/>
      <c r="U982" s="148"/>
      <c r="V982" s="148"/>
      <c r="W982" s="148"/>
    </row>
    <row r="983" spans="1:23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R983" s="148"/>
      <c r="S983" s="148"/>
      <c r="T983" s="148"/>
      <c r="U983" s="148"/>
      <c r="V983" s="148"/>
      <c r="W983" s="148"/>
    </row>
    <row r="984" spans="1:23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R984" s="148"/>
      <c r="S984" s="148"/>
      <c r="T984" s="148"/>
      <c r="U984" s="148"/>
      <c r="V984" s="148"/>
      <c r="W984" s="148"/>
    </row>
    <row r="985" spans="1:23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R985" s="148"/>
      <c r="S985" s="148"/>
      <c r="T985" s="148"/>
      <c r="U985" s="148"/>
      <c r="V985" s="148"/>
      <c r="W985" s="148"/>
    </row>
    <row r="986" spans="1:23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R986" s="148"/>
      <c r="S986" s="148"/>
      <c r="T986" s="148"/>
      <c r="U986" s="148"/>
      <c r="V986" s="148"/>
      <c r="W986" s="148"/>
    </row>
    <row r="987" spans="1:23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R987" s="148"/>
      <c r="S987" s="148"/>
      <c r="T987" s="148"/>
      <c r="U987" s="148"/>
      <c r="V987" s="148"/>
      <c r="W987" s="148"/>
    </row>
    <row r="988" spans="1:23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R988" s="148"/>
      <c r="S988" s="148"/>
      <c r="T988" s="148"/>
      <c r="U988" s="148"/>
      <c r="V988" s="148"/>
      <c r="W988" s="148"/>
    </row>
    <row r="989" spans="1:23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R989" s="148"/>
      <c r="S989" s="148"/>
      <c r="T989" s="148"/>
      <c r="U989" s="148"/>
      <c r="V989" s="148"/>
      <c r="W989" s="148"/>
    </row>
    <row r="990" spans="1:23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R990" s="148"/>
      <c r="S990" s="148"/>
      <c r="T990" s="148"/>
      <c r="U990" s="148"/>
      <c r="V990" s="148"/>
      <c r="W990" s="148"/>
    </row>
    <row r="991" spans="1:23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R991" s="148"/>
      <c r="S991" s="148"/>
      <c r="T991" s="148"/>
      <c r="U991" s="148"/>
      <c r="V991" s="148"/>
      <c r="W991" s="148"/>
    </row>
    <row r="992" spans="1:23" ht="15.75" customHeight="1" x14ac:dyDescent="0.25">
      <c r="A992" s="148"/>
      <c r="B992" s="148"/>
      <c r="C992" s="148"/>
      <c r="D992" s="148"/>
      <c r="E992" s="148"/>
      <c r="F992" s="148"/>
      <c r="G992" s="148"/>
      <c r="R992" s="148"/>
      <c r="S992" s="148"/>
      <c r="T992" s="148"/>
      <c r="U992" s="148"/>
      <c r="V992" s="148"/>
      <c r="W992" s="148"/>
    </row>
    <row r="993" spans="1:23" ht="15.75" customHeight="1" x14ac:dyDescent="0.25">
      <c r="A993" s="148"/>
      <c r="B993" s="148"/>
      <c r="C993" s="148"/>
      <c r="D993" s="148"/>
      <c r="E993" s="148"/>
      <c r="F993" s="148"/>
      <c r="G993" s="148"/>
      <c r="R993" s="148"/>
      <c r="S993" s="148"/>
      <c r="T993" s="148"/>
      <c r="U993" s="148"/>
      <c r="V993" s="148"/>
      <c r="W993" s="148"/>
    </row>
    <row r="994" spans="1:23" ht="15.75" customHeight="1" x14ac:dyDescent="0.25">
      <c r="A994" s="148"/>
      <c r="B994" s="148"/>
      <c r="C994" s="148"/>
      <c r="D994" s="148"/>
      <c r="E994" s="148"/>
      <c r="F994" s="148"/>
      <c r="G994" s="148"/>
      <c r="R994" s="148"/>
      <c r="S994" s="148"/>
      <c r="T994" s="148"/>
      <c r="U994" s="148"/>
      <c r="V994" s="148"/>
      <c r="W994" s="148"/>
    </row>
    <row r="995" spans="1:23" ht="15.75" customHeight="1" x14ac:dyDescent="0.25">
      <c r="A995" s="148"/>
      <c r="B995" s="148"/>
      <c r="C995" s="148"/>
      <c r="D995" s="148"/>
      <c r="E995" s="148"/>
      <c r="F995" s="148"/>
      <c r="G995" s="148"/>
      <c r="R995" s="148"/>
      <c r="S995" s="148"/>
      <c r="T995" s="148"/>
      <c r="U995" s="148"/>
      <c r="V995" s="148"/>
      <c r="W995" s="148"/>
    </row>
    <row r="996" spans="1:23" ht="15.75" customHeight="1" x14ac:dyDescent="0.25">
      <c r="A996" s="148"/>
      <c r="B996" s="148"/>
      <c r="C996" s="148"/>
      <c r="D996" s="148"/>
      <c r="E996" s="148"/>
      <c r="F996" s="148"/>
      <c r="G996" s="148"/>
      <c r="R996" s="148"/>
      <c r="S996" s="148"/>
      <c r="T996" s="148"/>
      <c r="U996" s="148"/>
      <c r="V996" s="148"/>
      <c r="W996" s="148"/>
    </row>
    <row r="997" spans="1:23" ht="15.75" customHeight="1" x14ac:dyDescent="0.25">
      <c r="A997" s="148"/>
      <c r="B997" s="148"/>
      <c r="C997" s="148"/>
      <c r="D997" s="148"/>
      <c r="E997" s="148"/>
      <c r="F997" s="148"/>
      <c r="G997" s="148"/>
      <c r="R997" s="148"/>
      <c r="S997" s="148"/>
      <c r="T997" s="148"/>
      <c r="U997" s="148"/>
      <c r="V997" s="148"/>
      <c r="W997" s="148"/>
    </row>
    <row r="998" spans="1:23" ht="15.75" customHeight="1" x14ac:dyDescent="0.25">
      <c r="A998" s="148"/>
      <c r="B998" s="148"/>
      <c r="C998" s="148"/>
      <c r="D998" s="148"/>
      <c r="E998" s="148"/>
      <c r="F998" s="148"/>
      <c r="G998" s="148"/>
      <c r="R998" s="148"/>
      <c r="S998" s="148"/>
      <c r="T998" s="148"/>
      <c r="U998" s="148"/>
      <c r="V998" s="148"/>
      <c r="W998" s="148"/>
    </row>
    <row r="999" spans="1:23" ht="15.75" customHeight="1" x14ac:dyDescent="0.25">
      <c r="A999" s="148"/>
      <c r="B999" s="148"/>
      <c r="C999" s="148"/>
      <c r="D999" s="148"/>
      <c r="E999" s="148"/>
      <c r="F999" s="148"/>
      <c r="G999" s="148"/>
      <c r="R999" s="148"/>
      <c r="S999" s="148"/>
      <c r="T999" s="148"/>
      <c r="U999" s="148"/>
      <c r="V999" s="148"/>
      <c r="W999" s="148"/>
    </row>
    <row r="1000" spans="1:23" ht="15.75" customHeight="1" x14ac:dyDescent="0.25">
      <c r="A1000" s="148"/>
      <c r="B1000" s="148"/>
      <c r="C1000" s="148"/>
      <c r="D1000" s="148"/>
      <c r="E1000" s="148"/>
      <c r="F1000" s="148"/>
      <c r="G1000" s="148"/>
      <c r="R1000" s="148"/>
      <c r="S1000" s="148"/>
      <c r="T1000" s="148"/>
      <c r="U1000" s="148"/>
      <c r="V1000" s="148"/>
      <c r="W1000" s="148"/>
    </row>
  </sheetData>
  <mergeCells count="7">
    <mergeCell ref="A1:Y8"/>
    <mergeCell ref="A9:C45"/>
    <mergeCell ref="J13:P14"/>
    <mergeCell ref="K16:M16"/>
    <mergeCell ref="K18:M18"/>
    <mergeCell ref="K20:M20"/>
    <mergeCell ref="K22:M22"/>
  </mergeCells>
  <pageMargins left="0.511811024" right="0.511811024" top="0.78740157499999996" bottom="0.78740157499999996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LimparMetasMensais_Vendas">
                <anchor moveWithCells="1" sizeWithCells="1">
                  <from>
                    <xdr:col>9</xdr:col>
                    <xdr:colOff>581025</xdr:colOff>
                    <xdr:row>23</xdr:row>
                    <xdr:rowOff>152400</xdr:rowOff>
                  </from>
                  <to>
                    <xdr:col>13</xdr:col>
                    <xdr:colOff>123825</xdr:colOff>
                    <xdr:row>26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5" name="Button 2">
              <controlPr defaultSize="0" print="0" autoFill="0" autoPict="0" macro="[0]!MetasMensais_Vendas">
                <anchor moveWithCells="1" sizeWithCells="1">
                  <from>
                    <xdr:col>13</xdr:col>
                    <xdr:colOff>533400</xdr:colOff>
                    <xdr:row>23</xdr:row>
                    <xdr:rowOff>152400</xdr:rowOff>
                  </from>
                  <to>
                    <xdr:col>15</xdr:col>
                    <xdr:colOff>161925</xdr:colOff>
                    <xdr:row>26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B589D1-A5C4-425E-B88F-6A1289B8530E}">
          <x14:formula1>
            <xm:f>Valid_Vendas!$A$1:$A$12</xm:f>
          </x14:formula1>
          <xm:sqref>O18</xm:sqref>
        </x14:dataValidation>
        <x14:dataValidation type="list" allowBlank="1" showInputMessage="1" showErrorMessage="1" xr:uid="{34E8A5A7-AB47-4B80-9F07-DCD11AE80C93}">
          <x14:formula1>
            <xm:f>ConsultarFuncionários_Vendas!$I$16:$I$20</xm:f>
          </x14:formula1>
          <xm:sqref>O16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20134-459B-4065-86F8-DE56A7AFA487}">
  <sheetPr codeName="Planilha20"/>
  <dimension ref="A1:B12"/>
  <sheetViews>
    <sheetView workbookViewId="0">
      <selection activeCell="F7" sqref="F7"/>
    </sheetView>
  </sheetViews>
  <sheetFormatPr defaultRowHeight="15" x14ac:dyDescent="0.25"/>
  <cols>
    <col min="1" max="1" width="12.5703125" customWidth="1"/>
  </cols>
  <sheetData>
    <row r="1" spans="1:2" x14ac:dyDescent="0.25">
      <c r="A1" t="s">
        <v>481</v>
      </c>
      <c r="B1">
        <f>MetasAnuais_Vendas!N16</f>
        <v>300</v>
      </c>
    </row>
    <row r="2" spans="1:2" x14ac:dyDescent="0.25">
      <c r="A2" t="s">
        <v>482</v>
      </c>
      <c r="B2">
        <f>MetasAnuais_Vendas!N18</f>
        <v>250</v>
      </c>
    </row>
    <row r="3" spans="1:2" x14ac:dyDescent="0.25">
      <c r="A3" t="s">
        <v>483</v>
      </c>
      <c r="B3">
        <f>MetasAnuais_Vendas!N20</f>
        <v>200</v>
      </c>
    </row>
    <row r="4" spans="1:2" x14ac:dyDescent="0.25">
      <c r="A4" t="s">
        <v>484</v>
      </c>
      <c r="B4">
        <f>MetasAnuais_Vendas!N22</f>
        <v>150</v>
      </c>
    </row>
    <row r="5" spans="1:2" x14ac:dyDescent="0.25">
      <c r="A5" t="s">
        <v>485</v>
      </c>
      <c r="B5">
        <f>MetasAnuais_Vendas!N24</f>
        <v>200</v>
      </c>
    </row>
    <row r="6" spans="1:2" x14ac:dyDescent="0.25">
      <c r="A6" t="s">
        <v>500</v>
      </c>
      <c r="B6">
        <f>MetasAnuais_Vendas!N26</f>
        <v>250</v>
      </c>
    </row>
    <row r="7" spans="1:2" x14ac:dyDescent="0.25">
      <c r="A7" t="s">
        <v>501</v>
      </c>
      <c r="B7">
        <f>MetasAnuais_Vendas!N28</f>
        <v>300</v>
      </c>
    </row>
    <row r="8" spans="1:2" x14ac:dyDescent="0.25">
      <c r="A8" t="s">
        <v>502</v>
      </c>
      <c r="B8">
        <f>MetasAnuais_Vendas!N30</f>
        <v>250</v>
      </c>
    </row>
    <row r="9" spans="1:2" x14ac:dyDescent="0.25">
      <c r="A9" t="s">
        <v>503</v>
      </c>
      <c r="B9">
        <f>MetasAnuais_Vendas!N32</f>
        <v>200</v>
      </c>
    </row>
    <row r="10" spans="1:2" x14ac:dyDescent="0.25">
      <c r="A10" t="s">
        <v>504</v>
      </c>
      <c r="B10">
        <f>MetasAnuais_Vendas!N34</f>
        <v>150</v>
      </c>
    </row>
    <row r="11" spans="1:2" x14ac:dyDescent="0.25">
      <c r="A11" t="s">
        <v>505</v>
      </c>
      <c r="B11">
        <f>MetasAnuais_Vendas!N36</f>
        <v>200</v>
      </c>
    </row>
    <row r="12" spans="1:2" x14ac:dyDescent="0.25">
      <c r="A12" t="s">
        <v>506</v>
      </c>
      <c r="B12">
        <f>MetasAnuais_Vendas!N38</f>
        <v>250</v>
      </c>
    </row>
  </sheetData>
  <phoneticPr fontId="73" type="noConversion"/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1DF7-9F22-4CC5-965D-D669D1AC4884}">
  <sheetPr codeName="Planilha40"/>
  <dimension ref="A1:AB1000"/>
  <sheetViews>
    <sheetView showGridLines="0" zoomScale="70" zoomScaleNormal="70" workbookViewId="0">
      <selection sqref="A1:Z8"/>
    </sheetView>
  </sheetViews>
  <sheetFormatPr defaultColWidth="14.42578125" defaultRowHeight="15" customHeight="1" x14ac:dyDescent="0.25"/>
  <cols>
    <col min="1" max="11" width="9.140625" customWidth="1"/>
    <col min="12" max="12" width="27.42578125" style="406" customWidth="1"/>
    <col min="13" max="13" width="9.140625" customWidth="1"/>
    <col min="14" max="14" width="33.140625" style="407" customWidth="1"/>
    <col min="15" max="15" width="9" style="407" customWidth="1"/>
    <col min="16" max="16" width="7.85546875" style="407" customWidth="1"/>
    <col min="17" max="17" width="9" style="407" customWidth="1"/>
    <col min="18" max="19" width="9.140625" customWidth="1"/>
    <col min="20" max="23" width="8.7109375" customWidth="1"/>
    <col min="24" max="24" width="3.5703125" customWidth="1"/>
    <col min="25" max="25" width="6.5703125" customWidth="1"/>
    <col min="26" max="26" width="11.7109375" customWidth="1"/>
  </cols>
  <sheetData>
    <row r="1" spans="1:28" ht="15.75" customHeight="1" x14ac:dyDescent="0.25">
      <c r="A1" s="466" t="s">
        <v>468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1"/>
      <c r="AB1" s="1"/>
    </row>
    <row r="2" spans="1:28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1"/>
      <c r="AB2" s="1"/>
    </row>
    <row r="3" spans="1:28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1"/>
      <c r="AB3" s="1"/>
    </row>
    <row r="4" spans="1:28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1"/>
      <c r="AB4" s="1"/>
    </row>
    <row r="5" spans="1:28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1"/>
      <c r="AB5" s="1"/>
    </row>
    <row r="6" spans="1:28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1"/>
      <c r="AB6" s="1"/>
    </row>
    <row r="7" spans="1:28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1"/>
      <c r="AB7" s="1"/>
    </row>
    <row r="8" spans="1:28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1"/>
      <c r="AB8" s="1"/>
    </row>
    <row r="9" spans="1:28" ht="15.75" customHeight="1" x14ac:dyDescent="0.25">
      <c r="A9" s="746"/>
      <c r="B9" s="746"/>
      <c r="C9" s="746"/>
      <c r="D9" s="382"/>
      <c r="E9" s="382"/>
      <c r="F9" s="382"/>
      <c r="G9" s="382"/>
      <c r="H9" s="382"/>
      <c r="I9" s="382"/>
      <c r="J9" s="382"/>
      <c r="K9" s="382"/>
      <c r="L9" s="397"/>
      <c r="M9" s="382"/>
      <c r="N9" s="398"/>
      <c r="O9" s="398"/>
      <c r="P9" s="398"/>
      <c r="Q9" s="398"/>
      <c r="R9" s="382"/>
      <c r="S9" s="382"/>
      <c r="T9" s="148"/>
      <c r="U9" s="148"/>
      <c r="V9" s="148"/>
      <c r="W9" s="148"/>
      <c r="X9" s="148"/>
      <c r="Y9" s="1"/>
      <c r="Z9" s="1"/>
      <c r="AA9" s="1"/>
      <c r="AB9" s="1"/>
    </row>
    <row r="10" spans="1:28" ht="15.75" customHeight="1" x14ac:dyDescent="0.4">
      <c r="A10" s="746"/>
      <c r="B10" s="746"/>
      <c r="C10" s="746"/>
      <c r="D10" s="382"/>
      <c r="E10" s="382"/>
      <c r="F10" s="382"/>
      <c r="G10" s="383"/>
      <c r="H10" s="384"/>
      <c r="I10" s="384"/>
      <c r="J10" s="384"/>
      <c r="K10" s="384"/>
      <c r="L10" s="386"/>
      <c r="M10" s="383"/>
      <c r="N10" s="399"/>
      <c r="O10" s="399"/>
      <c r="P10" s="398"/>
      <c r="Q10" s="398"/>
      <c r="R10" s="382"/>
      <c r="S10" s="382"/>
      <c r="T10" s="148"/>
      <c r="U10" s="148"/>
      <c r="V10" s="148"/>
      <c r="W10" s="148"/>
      <c r="X10" s="148"/>
      <c r="Y10" s="1"/>
      <c r="Z10" s="1"/>
      <c r="AA10" s="1"/>
      <c r="AB10" s="1"/>
    </row>
    <row r="11" spans="1:28" ht="15.75" customHeight="1" x14ac:dyDescent="0.4">
      <c r="A11" s="746"/>
      <c r="B11" s="746"/>
      <c r="C11" s="746"/>
      <c r="D11" s="382"/>
      <c r="E11" s="382"/>
      <c r="F11" s="382"/>
      <c r="G11" s="383"/>
      <c r="H11" s="383"/>
      <c r="I11" s="383"/>
      <c r="J11" s="383"/>
      <c r="K11" s="383"/>
      <c r="L11" s="400"/>
      <c r="M11" s="383"/>
      <c r="N11" s="399"/>
      <c r="O11" s="399"/>
      <c r="P11" s="398"/>
      <c r="Q11" s="398"/>
      <c r="R11" s="382"/>
      <c r="S11" s="382"/>
      <c r="T11" s="148"/>
      <c r="U11" s="148"/>
      <c r="V11" s="148"/>
      <c r="W11" s="148"/>
      <c r="X11" s="148"/>
      <c r="Y11" s="1"/>
      <c r="Z11" s="1"/>
      <c r="AA11" s="1"/>
      <c r="AB11" s="1"/>
    </row>
    <row r="12" spans="1:28" ht="15.75" customHeight="1" x14ac:dyDescent="0.4">
      <c r="A12" s="746"/>
      <c r="B12" s="746"/>
      <c r="C12" s="746"/>
      <c r="D12" s="382"/>
      <c r="E12" s="382"/>
      <c r="F12" s="382"/>
      <c r="G12" s="383"/>
      <c r="H12" s="383"/>
      <c r="I12" s="383"/>
      <c r="J12" s="383"/>
      <c r="K12" s="383"/>
      <c r="L12" s="400"/>
      <c r="M12" s="383"/>
      <c r="N12" s="399"/>
      <c r="O12" s="398"/>
      <c r="P12" s="398"/>
      <c r="Q12" s="398"/>
      <c r="R12" s="382"/>
      <c r="S12" s="382"/>
      <c r="T12" s="148"/>
      <c r="U12" s="148"/>
      <c r="V12" s="148"/>
      <c r="W12" s="148"/>
      <c r="X12" s="148"/>
      <c r="Y12" s="1"/>
      <c r="Z12" s="1"/>
      <c r="AA12" s="1"/>
      <c r="AB12" s="1"/>
    </row>
    <row r="13" spans="1:28" ht="15.75" customHeight="1" x14ac:dyDescent="0.4">
      <c r="A13" s="746"/>
      <c r="B13" s="746"/>
      <c r="C13" s="746"/>
      <c r="D13" s="382"/>
      <c r="E13" s="382"/>
      <c r="F13" s="382"/>
      <c r="G13" s="382"/>
      <c r="H13" s="382"/>
      <c r="I13" s="382"/>
      <c r="K13" s="408"/>
      <c r="L13" s="408"/>
      <c r="M13" s="408"/>
      <c r="N13" s="387"/>
      <c r="O13" s="408"/>
      <c r="P13" s="408"/>
      <c r="Q13" s="383"/>
      <c r="R13" s="383"/>
      <c r="S13" s="382"/>
      <c r="T13" s="148"/>
      <c r="U13" s="148"/>
      <c r="V13" s="148"/>
      <c r="W13" s="148"/>
      <c r="X13" s="148"/>
      <c r="Y13" s="1"/>
      <c r="Z13" s="1"/>
      <c r="AA13" s="1"/>
      <c r="AB13" s="1"/>
    </row>
    <row r="14" spans="1:28" ht="15.75" customHeight="1" x14ac:dyDescent="0.4">
      <c r="A14" s="746"/>
      <c r="B14" s="746"/>
      <c r="C14" s="746"/>
      <c r="D14" s="382"/>
      <c r="E14" s="382"/>
      <c r="F14" s="382"/>
      <c r="G14" s="382"/>
      <c r="H14" s="382"/>
      <c r="I14" s="382"/>
      <c r="J14" s="382"/>
      <c r="K14" s="408"/>
      <c r="L14" s="408"/>
      <c r="M14" s="408"/>
      <c r="N14" s="387"/>
      <c r="O14" s="408"/>
      <c r="P14" s="408"/>
      <c r="Q14" s="383"/>
      <c r="R14" s="383"/>
      <c r="S14" s="382"/>
      <c r="T14" s="148"/>
      <c r="U14" s="148"/>
      <c r="V14" s="148"/>
      <c r="W14" s="148"/>
      <c r="X14" s="148"/>
      <c r="Y14" s="1"/>
      <c r="Z14" s="1"/>
      <c r="AA14" s="1"/>
      <c r="AB14" s="1"/>
    </row>
    <row r="15" spans="1:28" ht="15.75" customHeight="1" x14ac:dyDescent="0.25">
      <c r="A15" s="746"/>
      <c r="B15" s="746"/>
      <c r="C15" s="746"/>
      <c r="D15" s="382"/>
      <c r="E15" s="382"/>
      <c r="F15" s="382"/>
      <c r="G15" s="382"/>
      <c r="H15" s="382"/>
      <c r="I15" s="382"/>
      <c r="J15" s="382"/>
      <c r="K15" s="388"/>
      <c r="L15" s="401"/>
      <c r="M15" s="388"/>
      <c r="N15" s="402"/>
      <c r="O15" s="402"/>
      <c r="P15" s="390"/>
      <c r="Q15" s="382"/>
      <c r="R15" s="148"/>
      <c r="S15" s="148"/>
      <c r="T15" s="148"/>
      <c r="U15" s="148"/>
      <c r="V15" s="148"/>
      <c r="Z15" s="1"/>
    </row>
    <row r="16" spans="1:28" ht="15.75" customHeight="1" x14ac:dyDescent="0.25">
      <c r="A16" s="746"/>
      <c r="B16" s="746"/>
      <c r="C16" s="746"/>
      <c r="D16" s="382"/>
      <c r="E16" s="382"/>
      <c r="F16" s="382"/>
      <c r="G16" s="382"/>
      <c r="H16" s="382"/>
      <c r="I16" s="382"/>
      <c r="J16" s="382"/>
      <c r="K16" s="388"/>
      <c r="L16" s="409" t="s">
        <v>469</v>
      </c>
      <c r="M16" s="391"/>
      <c r="N16" s="756">
        <v>300</v>
      </c>
      <c r="O16" s="757"/>
      <c r="P16" s="390"/>
      <c r="Q16" s="382"/>
      <c r="R16" s="148"/>
      <c r="S16" s="148"/>
      <c r="T16" s="148"/>
      <c r="U16" s="148"/>
      <c r="V16" s="148"/>
      <c r="Z16" s="1"/>
    </row>
    <row r="17" spans="1:26" ht="15.75" customHeight="1" x14ac:dyDescent="0.35">
      <c r="A17" s="746"/>
      <c r="B17" s="746"/>
      <c r="C17" s="746"/>
      <c r="D17" s="382"/>
      <c r="E17" s="382"/>
      <c r="F17" s="382"/>
      <c r="G17" s="382"/>
      <c r="H17" s="382"/>
      <c r="I17" s="382"/>
      <c r="J17" s="382"/>
      <c r="K17" s="388"/>
      <c r="L17" s="403"/>
      <c r="M17" s="392"/>
      <c r="N17" s="437"/>
      <c r="O17" s="437"/>
      <c r="P17" s="390"/>
      <c r="Q17" s="382"/>
      <c r="R17" s="148"/>
      <c r="S17" s="148"/>
      <c r="T17" s="148"/>
      <c r="U17" s="148"/>
      <c r="V17" s="148"/>
      <c r="Z17" s="1"/>
    </row>
    <row r="18" spans="1:26" ht="15.75" customHeight="1" x14ac:dyDescent="0.25">
      <c r="A18" s="746"/>
      <c r="B18" s="746"/>
      <c r="C18" s="746"/>
      <c r="D18" s="382"/>
      <c r="E18" s="382"/>
      <c r="F18" s="382"/>
      <c r="G18" s="382"/>
      <c r="H18" s="382"/>
      <c r="I18" s="382"/>
      <c r="J18" s="382"/>
      <c r="K18" s="388"/>
      <c r="L18" s="409" t="s">
        <v>470</v>
      </c>
      <c r="M18" s="391"/>
      <c r="N18" s="756">
        <v>250</v>
      </c>
      <c r="O18" s="757"/>
      <c r="P18" s="390"/>
      <c r="Q18" s="382"/>
      <c r="R18" s="148"/>
      <c r="S18" s="148"/>
      <c r="T18" s="148"/>
      <c r="U18" s="148"/>
      <c r="V18" s="148"/>
      <c r="Z18" s="1"/>
    </row>
    <row r="19" spans="1:26" ht="15.75" customHeight="1" x14ac:dyDescent="0.25">
      <c r="A19" s="746"/>
      <c r="B19" s="746"/>
      <c r="C19" s="746"/>
      <c r="D19" s="382"/>
      <c r="E19" s="382"/>
      <c r="F19" s="382"/>
      <c r="G19" s="382"/>
      <c r="H19" s="382"/>
      <c r="I19" s="382"/>
      <c r="J19" s="382"/>
      <c r="K19" s="388"/>
      <c r="L19" s="401"/>
      <c r="M19" s="388"/>
      <c r="N19" s="437"/>
      <c r="O19" s="437"/>
      <c r="P19" s="390"/>
      <c r="Q19" s="382"/>
      <c r="R19" s="148"/>
      <c r="S19" s="148"/>
      <c r="T19" s="148"/>
      <c r="U19" s="148"/>
      <c r="V19" s="148"/>
      <c r="Z19" s="1"/>
    </row>
    <row r="20" spans="1:26" ht="15.75" customHeight="1" x14ac:dyDescent="0.25">
      <c r="A20" s="746"/>
      <c r="B20" s="746"/>
      <c r="C20" s="746"/>
      <c r="D20" s="382"/>
      <c r="E20" s="382"/>
      <c r="F20" s="382"/>
      <c r="G20" s="382"/>
      <c r="H20" s="382"/>
      <c r="I20" s="382"/>
      <c r="J20" s="382"/>
      <c r="K20" s="388"/>
      <c r="L20" s="409" t="s">
        <v>471</v>
      </c>
      <c r="M20" s="391"/>
      <c r="N20" s="756">
        <v>200</v>
      </c>
      <c r="O20" s="757"/>
      <c r="P20" s="390"/>
      <c r="Q20" s="382"/>
      <c r="R20" s="148"/>
      <c r="S20" s="148"/>
      <c r="T20" s="148"/>
      <c r="U20" s="148"/>
      <c r="V20" s="148"/>
      <c r="Z20" s="1"/>
    </row>
    <row r="21" spans="1:26" ht="15.75" customHeight="1" x14ac:dyDescent="0.25">
      <c r="A21" s="746"/>
      <c r="B21" s="746"/>
      <c r="C21" s="746"/>
      <c r="D21" s="382"/>
      <c r="E21" s="382"/>
      <c r="F21" s="382"/>
      <c r="G21" s="382"/>
      <c r="H21" s="382"/>
      <c r="I21" s="382"/>
      <c r="J21" s="382"/>
      <c r="K21" s="388"/>
      <c r="L21" s="401"/>
      <c r="M21" s="388"/>
      <c r="N21" s="437"/>
      <c r="O21" s="437"/>
      <c r="P21" s="390"/>
      <c r="Q21" s="382"/>
      <c r="R21" s="148"/>
      <c r="S21" s="148"/>
      <c r="T21" s="148"/>
      <c r="U21" s="148"/>
      <c r="V21" s="148"/>
      <c r="Z21" s="1"/>
    </row>
    <row r="22" spans="1:26" ht="15.75" customHeight="1" x14ac:dyDescent="0.25">
      <c r="A22" s="746"/>
      <c r="B22" s="746"/>
      <c r="C22" s="746"/>
      <c r="D22" s="382"/>
      <c r="E22" s="382"/>
      <c r="F22" s="382"/>
      <c r="G22" s="382"/>
      <c r="H22" s="382"/>
      <c r="I22" s="382"/>
      <c r="J22" s="382"/>
      <c r="K22" s="388"/>
      <c r="L22" s="409" t="s">
        <v>472</v>
      </c>
      <c r="M22" s="391"/>
      <c r="N22" s="756">
        <v>150</v>
      </c>
      <c r="O22" s="757"/>
      <c r="P22" s="390"/>
      <c r="Q22" s="382"/>
      <c r="R22" s="148"/>
      <c r="S22" s="148"/>
      <c r="T22" s="148"/>
      <c r="U22" s="148"/>
      <c r="V22" s="148"/>
      <c r="Z22" s="1"/>
    </row>
    <row r="23" spans="1:26" ht="15.75" customHeight="1" x14ac:dyDescent="0.25">
      <c r="A23" s="746"/>
      <c r="B23" s="746"/>
      <c r="C23" s="746"/>
      <c r="D23" s="382"/>
      <c r="E23" s="382"/>
      <c r="F23" s="382"/>
      <c r="G23" s="382"/>
      <c r="H23" s="382"/>
      <c r="I23" s="382"/>
      <c r="J23" s="382"/>
      <c r="K23" s="388"/>
      <c r="L23" s="401"/>
      <c r="M23" s="388"/>
      <c r="N23" s="437"/>
      <c r="O23" s="437"/>
      <c r="P23" s="390"/>
      <c r="Q23" s="382"/>
      <c r="R23" s="148"/>
      <c r="S23" s="148"/>
      <c r="T23" s="148"/>
      <c r="U23" s="148"/>
      <c r="V23" s="148"/>
      <c r="Z23" s="1"/>
    </row>
    <row r="24" spans="1:26" ht="15.75" customHeight="1" x14ac:dyDescent="0.25">
      <c r="A24" s="746"/>
      <c r="B24" s="746"/>
      <c r="C24" s="746"/>
      <c r="D24" s="382"/>
      <c r="E24" s="382"/>
      <c r="F24" s="382"/>
      <c r="G24" s="382"/>
      <c r="H24" s="382"/>
      <c r="I24" s="382"/>
      <c r="J24" s="382"/>
      <c r="K24" s="388"/>
      <c r="L24" s="409" t="s">
        <v>473</v>
      </c>
      <c r="M24" s="391"/>
      <c r="N24" s="756">
        <v>200</v>
      </c>
      <c r="O24" s="757"/>
      <c r="P24" s="390"/>
      <c r="Q24" s="382"/>
      <c r="R24" s="148"/>
      <c r="S24" s="148"/>
      <c r="T24" s="148"/>
      <c r="U24" s="148"/>
      <c r="V24" s="148"/>
      <c r="Z24" s="1"/>
    </row>
    <row r="25" spans="1:26" ht="15.75" customHeight="1" x14ac:dyDescent="0.25">
      <c r="A25" s="746"/>
      <c r="B25" s="746"/>
      <c r="C25" s="746"/>
      <c r="D25" s="382"/>
      <c r="E25" s="382"/>
      <c r="F25" s="382"/>
      <c r="G25" s="382"/>
      <c r="H25" s="382"/>
      <c r="I25" s="382"/>
      <c r="J25" s="382"/>
      <c r="K25" s="388"/>
      <c r="L25" s="401"/>
      <c r="M25" s="388"/>
      <c r="N25" s="437"/>
      <c r="O25" s="437"/>
      <c r="P25" s="390"/>
      <c r="Q25" s="382"/>
      <c r="R25" s="148"/>
      <c r="S25" s="148"/>
      <c r="T25" s="148"/>
      <c r="U25" s="148"/>
      <c r="V25" s="148"/>
      <c r="W25" s="1"/>
      <c r="X25" s="1"/>
      <c r="Y25" s="1"/>
      <c r="Z25" s="1"/>
    </row>
    <row r="26" spans="1:26" ht="15.75" customHeight="1" x14ac:dyDescent="0.25">
      <c r="A26" s="746"/>
      <c r="B26" s="746"/>
      <c r="C26" s="746"/>
      <c r="D26" s="382"/>
      <c r="E26" s="382"/>
      <c r="F26" s="382"/>
      <c r="G26" s="382"/>
      <c r="H26" s="382"/>
      <c r="I26" s="382"/>
      <c r="J26" s="382"/>
      <c r="K26" s="388"/>
      <c r="L26" s="409" t="s">
        <v>474</v>
      </c>
      <c r="M26" s="391"/>
      <c r="N26" s="756">
        <v>250</v>
      </c>
      <c r="O26" s="757"/>
      <c r="P26" s="390"/>
      <c r="Q26" s="382"/>
      <c r="R26" s="148"/>
      <c r="S26" s="148"/>
      <c r="T26" s="148"/>
      <c r="U26" s="148"/>
      <c r="V26" s="148"/>
      <c r="W26" s="1"/>
      <c r="X26" s="1"/>
      <c r="Y26" s="1"/>
      <c r="Z26" s="1"/>
    </row>
    <row r="27" spans="1:26" ht="15.75" customHeight="1" x14ac:dyDescent="0.25">
      <c r="A27" s="746"/>
      <c r="B27" s="746"/>
      <c r="C27" s="746"/>
      <c r="D27" s="1"/>
      <c r="E27" s="1"/>
      <c r="F27" s="1"/>
      <c r="G27" s="382"/>
      <c r="H27" s="382"/>
      <c r="I27" s="382"/>
      <c r="J27" s="382"/>
      <c r="K27" s="388"/>
      <c r="L27" s="401"/>
      <c r="M27" s="388"/>
      <c r="N27" s="437"/>
      <c r="O27" s="437"/>
      <c r="P27" s="390"/>
      <c r="Q27" s="382"/>
      <c r="R27" s="148"/>
      <c r="S27" s="148"/>
      <c r="T27" s="148"/>
      <c r="U27" s="148"/>
      <c r="V27" s="148"/>
      <c r="W27" s="1"/>
      <c r="X27" s="1"/>
      <c r="Y27" s="1"/>
      <c r="Z27" s="1"/>
    </row>
    <row r="28" spans="1:26" ht="15.75" customHeight="1" x14ac:dyDescent="0.25">
      <c r="A28" s="746"/>
      <c r="B28" s="746"/>
      <c r="C28" s="746"/>
      <c r="D28" s="382"/>
      <c r="E28" s="382"/>
      <c r="F28" s="382"/>
      <c r="G28" s="382"/>
      <c r="H28" s="382"/>
      <c r="I28" s="382"/>
      <c r="J28" s="382"/>
      <c r="K28" s="388"/>
      <c r="L28" s="409" t="s">
        <v>475</v>
      </c>
      <c r="M28" s="391"/>
      <c r="N28" s="756">
        <v>300</v>
      </c>
      <c r="O28" s="757"/>
      <c r="P28" s="390"/>
      <c r="Q28" s="382"/>
      <c r="R28" s="148"/>
      <c r="S28" s="148"/>
      <c r="T28" s="148"/>
      <c r="U28" s="148"/>
      <c r="V28" s="148"/>
      <c r="W28" s="1"/>
      <c r="X28" s="1"/>
      <c r="Y28" s="1"/>
      <c r="Z28" s="1"/>
    </row>
    <row r="29" spans="1:26" ht="15.75" customHeight="1" x14ac:dyDescent="0.25">
      <c r="A29" s="746"/>
      <c r="B29" s="746"/>
      <c r="C29" s="746"/>
      <c r="D29" s="382"/>
      <c r="E29" s="382"/>
      <c r="F29" s="382"/>
      <c r="G29" s="382"/>
      <c r="H29" s="382"/>
      <c r="I29" s="382"/>
      <c r="J29" s="382"/>
      <c r="K29" s="388"/>
      <c r="L29" s="401"/>
      <c r="M29" s="388"/>
      <c r="N29" s="437"/>
      <c r="O29" s="437"/>
      <c r="P29" s="390"/>
      <c r="Q29" s="382"/>
      <c r="R29" s="148"/>
      <c r="S29" s="148"/>
      <c r="T29" s="148"/>
      <c r="U29" s="148"/>
      <c r="V29" s="148"/>
      <c r="W29" s="1"/>
      <c r="Y29" s="1"/>
      <c r="Z29" s="1"/>
    </row>
    <row r="30" spans="1:26" ht="15.75" customHeight="1" x14ac:dyDescent="0.25">
      <c r="A30" s="746"/>
      <c r="B30" s="746"/>
      <c r="C30" s="746"/>
      <c r="D30" s="382"/>
      <c r="E30" s="382"/>
      <c r="F30" s="382"/>
      <c r="G30" s="382"/>
      <c r="H30" s="382"/>
      <c r="I30" s="382"/>
      <c r="J30" s="382"/>
      <c r="K30" s="388"/>
      <c r="L30" s="409" t="s">
        <v>476</v>
      </c>
      <c r="M30" s="391"/>
      <c r="N30" s="756">
        <v>250</v>
      </c>
      <c r="O30" s="757"/>
      <c r="P30" s="390"/>
      <c r="Q30" s="382"/>
      <c r="R30" s="148"/>
      <c r="S30" s="148"/>
      <c r="T30" s="148"/>
      <c r="U30" s="148"/>
      <c r="V30" s="148"/>
      <c r="W30" s="1"/>
      <c r="Y30" s="1"/>
      <c r="Z30" s="1"/>
    </row>
    <row r="31" spans="1:26" ht="15.75" customHeight="1" x14ac:dyDescent="0.25">
      <c r="A31" s="746"/>
      <c r="B31" s="746"/>
      <c r="C31" s="746"/>
      <c r="D31" s="148"/>
      <c r="E31" s="148"/>
      <c r="F31" s="148"/>
      <c r="G31" s="148"/>
      <c r="H31" s="148"/>
      <c r="I31" s="148"/>
      <c r="J31" s="148"/>
      <c r="K31" s="388"/>
      <c r="L31" s="401"/>
      <c r="M31" s="388"/>
      <c r="N31" s="437"/>
      <c r="O31" s="437"/>
      <c r="P31" s="390"/>
      <c r="Q31" s="148"/>
      <c r="R31" s="148"/>
      <c r="S31" s="148"/>
      <c r="T31" s="148"/>
      <c r="U31" s="148"/>
      <c r="V31" s="148"/>
      <c r="W31" s="1"/>
      <c r="Y31" s="1"/>
      <c r="Z31" s="1"/>
    </row>
    <row r="32" spans="1:26" ht="15.75" customHeight="1" x14ac:dyDescent="0.25">
      <c r="A32" s="746"/>
      <c r="B32" s="746"/>
      <c r="C32" s="746"/>
      <c r="D32" s="148"/>
      <c r="E32" s="148"/>
      <c r="F32" s="148"/>
      <c r="G32" s="148"/>
      <c r="H32" s="148"/>
      <c r="I32" s="148"/>
      <c r="J32" s="148"/>
      <c r="K32" s="388"/>
      <c r="L32" s="409" t="s">
        <v>477</v>
      </c>
      <c r="M32" s="391"/>
      <c r="N32" s="756">
        <v>200</v>
      </c>
      <c r="O32" s="757"/>
      <c r="P32" s="390"/>
      <c r="Q32" s="148"/>
      <c r="R32" s="148"/>
      <c r="S32" s="148"/>
      <c r="T32" s="148"/>
      <c r="U32" s="148"/>
      <c r="V32" s="148"/>
      <c r="W32" s="1"/>
      <c r="Y32" s="1"/>
      <c r="Z32" s="1"/>
    </row>
    <row r="33" spans="1:28" ht="15.75" customHeight="1" x14ac:dyDescent="0.25">
      <c r="A33" s="746"/>
      <c r="B33" s="746"/>
      <c r="C33" s="746"/>
      <c r="D33" s="148"/>
      <c r="E33" s="148"/>
      <c r="F33" s="148"/>
      <c r="G33" s="148"/>
      <c r="H33" s="148"/>
      <c r="I33" s="148"/>
      <c r="J33" s="148"/>
      <c r="K33" s="388"/>
      <c r="L33" s="401"/>
      <c r="M33" s="388"/>
      <c r="N33" s="437"/>
      <c r="O33" s="437"/>
      <c r="P33" s="390"/>
      <c r="Q33" s="148"/>
      <c r="R33" s="148"/>
      <c r="S33" s="148"/>
      <c r="T33" s="148"/>
      <c r="U33" s="148"/>
      <c r="V33" s="148"/>
      <c r="W33" s="1"/>
      <c r="Y33" s="1"/>
      <c r="Z33" s="1"/>
    </row>
    <row r="34" spans="1:28" ht="15.75" customHeight="1" x14ac:dyDescent="0.25">
      <c r="A34" s="746"/>
      <c r="B34" s="746"/>
      <c r="C34" s="746"/>
      <c r="D34" s="148"/>
      <c r="E34" s="148"/>
      <c r="F34" s="148"/>
      <c r="G34" s="148"/>
      <c r="H34" s="148"/>
      <c r="I34" s="148"/>
      <c r="J34" s="148"/>
      <c r="K34" s="388"/>
      <c r="L34" s="409" t="s">
        <v>478</v>
      </c>
      <c r="M34" s="391"/>
      <c r="N34" s="756">
        <v>150</v>
      </c>
      <c r="O34" s="757"/>
      <c r="P34" s="390"/>
      <c r="Q34" s="148"/>
      <c r="R34" s="148"/>
      <c r="S34" s="148"/>
      <c r="T34" s="148"/>
      <c r="U34" s="148"/>
      <c r="V34" s="148"/>
      <c r="W34" s="1"/>
      <c r="Y34" s="1"/>
      <c r="Z34" s="1"/>
    </row>
    <row r="35" spans="1:28" ht="15.75" customHeight="1" x14ac:dyDescent="0.25">
      <c r="A35" s="746"/>
      <c r="B35" s="746"/>
      <c r="C35" s="746"/>
      <c r="D35" s="148"/>
      <c r="E35" s="148"/>
      <c r="F35" s="148"/>
      <c r="G35" s="148"/>
      <c r="H35" s="148"/>
      <c r="I35" s="148"/>
      <c r="J35" s="148"/>
      <c r="K35" s="388"/>
      <c r="L35" s="401"/>
      <c r="M35" s="388"/>
      <c r="N35" s="437"/>
      <c r="O35" s="437"/>
      <c r="P35" s="390"/>
      <c r="Q35" s="148"/>
      <c r="R35" s="148"/>
      <c r="S35" s="148"/>
      <c r="T35" s="148"/>
      <c r="U35" s="148"/>
      <c r="V35" s="148"/>
      <c r="W35" s="1"/>
      <c r="Y35" s="1"/>
      <c r="Z35" s="1"/>
    </row>
    <row r="36" spans="1:28" ht="15.75" customHeight="1" x14ac:dyDescent="0.25">
      <c r="A36" s="746"/>
      <c r="B36" s="746"/>
      <c r="C36" s="746"/>
      <c r="D36" s="148"/>
      <c r="E36" s="148"/>
      <c r="F36" s="148"/>
      <c r="G36" s="148"/>
      <c r="H36" s="148"/>
      <c r="I36" s="148"/>
      <c r="J36" s="148"/>
      <c r="K36" s="388"/>
      <c r="L36" s="409" t="s">
        <v>479</v>
      </c>
      <c r="M36" s="391"/>
      <c r="N36" s="756">
        <v>200</v>
      </c>
      <c r="O36" s="757"/>
      <c r="P36" s="390"/>
      <c r="Q36" s="148"/>
      <c r="R36" s="148"/>
      <c r="S36" s="148"/>
      <c r="T36" s="148"/>
      <c r="U36" s="148"/>
      <c r="V36" s="148"/>
      <c r="W36" s="1"/>
      <c r="X36" s="1"/>
      <c r="Y36" s="1"/>
      <c r="Z36" s="1"/>
    </row>
    <row r="37" spans="1:28" ht="15.75" customHeight="1" x14ac:dyDescent="0.25">
      <c r="A37" s="746"/>
      <c r="B37" s="746"/>
      <c r="C37" s="746"/>
      <c r="D37" s="148"/>
      <c r="E37" s="148"/>
      <c r="F37" s="148"/>
      <c r="G37" s="148"/>
      <c r="H37" s="148"/>
      <c r="I37" s="148"/>
      <c r="J37" s="148"/>
      <c r="K37" s="388"/>
      <c r="L37" s="401"/>
      <c r="M37" s="388"/>
      <c r="N37" s="437"/>
      <c r="O37" s="437"/>
      <c r="P37" s="390"/>
      <c r="Q37" s="148"/>
      <c r="R37" s="148"/>
      <c r="S37" s="148"/>
      <c r="T37" s="148"/>
      <c r="U37" s="148"/>
      <c r="V37" s="148"/>
      <c r="W37" s="1"/>
      <c r="X37" s="1"/>
      <c r="Y37" s="1"/>
      <c r="Z37" s="1"/>
    </row>
    <row r="38" spans="1:28" ht="15.75" customHeight="1" x14ac:dyDescent="0.25">
      <c r="A38" s="746"/>
      <c r="B38" s="746"/>
      <c r="C38" s="746"/>
      <c r="D38" s="148"/>
      <c r="E38" s="148"/>
      <c r="F38" s="148"/>
      <c r="G38" s="148"/>
      <c r="H38" s="148"/>
      <c r="I38" s="148"/>
      <c r="J38" s="148"/>
      <c r="K38" s="388"/>
      <c r="L38" s="409" t="s">
        <v>480</v>
      </c>
      <c r="M38" s="391"/>
      <c r="N38" s="756">
        <v>250</v>
      </c>
      <c r="O38" s="757"/>
      <c r="P38" s="390"/>
      <c r="Q38" s="148"/>
      <c r="R38" s="148"/>
      <c r="S38" s="148"/>
      <c r="T38" s="148"/>
      <c r="U38" s="148"/>
      <c r="V38" s="148"/>
      <c r="W38" s="1"/>
      <c r="X38" s="1"/>
      <c r="Y38" s="1"/>
      <c r="Z38" s="1"/>
    </row>
    <row r="39" spans="1:28" ht="15.75" customHeight="1" x14ac:dyDescent="0.25">
      <c r="A39" s="746"/>
      <c r="B39" s="746"/>
      <c r="C39" s="746"/>
      <c r="D39" s="148"/>
      <c r="E39" s="148"/>
      <c r="F39" s="148"/>
      <c r="G39" s="148"/>
      <c r="H39" s="148"/>
      <c r="I39" s="148"/>
      <c r="J39" s="148"/>
      <c r="K39" s="388"/>
      <c r="L39" s="401"/>
      <c r="M39" s="388"/>
      <c r="N39" s="437"/>
      <c r="O39" s="437"/>
      <c r="P39" s="388"/>
      <c r="Q39" s="148"/>
      <c r="R39" s="148"/>
      <c r="S39" s="148"/>
      <c r="T39" s="148"/>
      <c r="U39" s="148"/>
      <c r="V39" s="148"/>
      <c r="W39" s="1"/>
      <c r="X39" s="1"/>
      <c r="Y39" s="1"/>
      <c r="Z39" s="1"/>
    </row>
    <row r="40" spans="1:28" ht="15.75" customHeight="1" x14ac:dyDescent="0.25">
      <c r="A40" s="746"/>
      <c r="B40" s="746"/>
      <c r="C40" s="746"/>
      <c r="D40" s="148"/>
      <c r="E40" s="148"/>
      <c r="F40" s="148"/>
      <c r="G40" s="148"/>
      <c r="H40" s="148"/>
      <c r="I40" s="148"/>
      <c r="J40" s="148"/>
      <c r="K40" s="388"/>
      <c r="L40" s="401"/>
      <c r="M40" s="388"/>
      <c r="N40" s="437"/>
      <c r="O40" s="437"/>
      <c r="P40" s="388"/>
      <c r="Q40" s="148"/>
      <c r="R40" s="148"/>
      <c r="S40" s="148"/>
      <c r="T40" s="148"/>
      <c r="U40" s="148"/>
      <c r="V40" s="148"/>
      <c r="W40" s="1"/>
      <c r="X40" s="1"/>
      <c r="Y40" s="1"/>
      <c r="Z40" s="1"/>
    </row>
    <row r="41" spans="1:28" ht="15.75" customHeight="1" x14ac:dyDescent="0.25">
      <c r="A41" s="746"/>
      <c r="B41" s="746"/>
      <c r="C41" s="746"/>
      <c r="D41" s="148"/>
      <c r="E41" s="148"/>
      <c r="F41" s="148"/>
      <c r="G41" s="148"/>
      <c r="H41" s="148"/>
      <c r="I41" s="148"/>
      <c r="J41" s="148"/>
      <c r="K41" s="148"/>
      <c r="L41" s="404"/>
      <c r="M41" s="148"/>
      <c r="N41" s="447"/>
      <c r="O41" s="447"/>
      <c r="P41" s="148"/>
      <c r="Q41" s="148"/>
      <c r="R41" s="148"/>
      <c r="S41" s="148"/>
      <c r="T41" s="148"/>
      <c r="U41" s="148"/>
      <c r="V41" s="148"/>
      <c r="W41" s="1"/>
      <c r="X41" s="1"/>
      <c r="Y41" s="1"/>
      <c r="Z41" s="1"/>
    </row>
    <row r="42" spans="1:28" ht="15.75" customHeight="1" x14ac:dyDescent="0.25">
      <c r="A42" s="746"/>
      <c r="B42" s="746"/>
      <c r="C42" s="746"/>
      <c r="D42" s="148"/>
      <c r="E42" s="148"/>
      <c r="F42" s="148"/>
      <c r="G42" s="148"/>
      <c r="H42" s="148"/>
      <c r="I42" s="148"/>
      <c r="J42" s="148"/>
      <c r="K42" s="148"/>
      <c r="L42" s="404"/>
      <c r="M42" s="148"/>
      <c r="N42" s="447"/>
      <c r="O42" s="447"/>
      <c r="P42" s="405"/>
      <c r="Q42" s="405"/>
      <c r="R42" s="148"/>
      <c r="S42" s="148"/>
      <c r="T42" s="148"/>
      <c r="U42" s="148"/>
      <c r="V42" s="148"/>
      <c r="W42" s="148"/>
      <c r="X42" s="148"/>
      <c r="Y42" s="1"/>
      <c r="Z42" s="1"/>
      <c r="AA42" s="1"/>
      <c r="AB42" s="1"/>
    </row>
    <row r="43" spans="1:28" ht="15.75" customHeight="1" x14ac:dyDescent="0.25">
      <c r="A43" s="746"/>
      <c r="B43" s="746"/>
      <c r="C43" s="746"/>
      <c r="D43" s="148"/>
      <c r="E43" s="148"/>
      <c r="F43" s="148"/>
      <c r="G43" s="148"/>
      <c r="H43" s="148"/>
      <c r="I43" s="148"/>
      <c r="J43" s="148"/>
      <c r="K43" s="148"/>
      <c r="L43" s="404"/>
      <c r="M43" s="148"/>
      <c r="N43" s="447"/>
      <c r="O43" s="447"/>
      <c r="P43" s="405"/>
      <c r="Q43" s="405"/>
      <c r="R43" s="148"/>
      <c r="S43" s="148"/>
      <c r="T43" s="148"/>
      <c r="U43" s="148"/>
      <c r="V43" s="148"/>
      <c r="W43" s="148"/>
      <c r="X43" s="148"/>
      <c r="Y43" s="1"/>
      <c r="Z43" s="1"/>
      <c r="AA43" s="1"/>
      <c r="AB43" s="1"/>
    </row>
    <row r="44" spans="1:28" ht="15.75" customHeight="1" x14ac:dyDescent="0.25">
      <c r="A44" s="746"/>
      <c r="B44" s="746"/>
      <c r="C44" s="746"/>
      <c r="D44" s="148"/>
      <c r="E44" s="148"/>
      <c r="F44" s="148"/>
      <c r="G44" s="148"/>
      <c r="H44" s="148"/>
      <c r="I44" s="148"/>
      <c r="J44" s="148"/>
      <c r="K44" s="148"/>
      <c r="L44" s="404"/>
      <c r="M44" s="148"/>
      <c r="N44" s="447"/>
      <c r="O44" s="447"/>
      <c r="P44" s="405"/>
      <c r="Q44" s="405"/>
      <c r="R44" s="148"/>
      <c r="S44" s="148"/>
      <c r="T44" s="148"/>
      <c r="U44" s="148"/>
      <c r="V44" s="148"/>
      <c r="W44" s="148"/>
      <c r="X44" s="148"/>
      <c r="Y44" s="1"/>
      <c r="Z44" s="1"/>
      <c r="AA44" s="1"/>
      <c r="AB44" s="1"/>
    </row>
    <row r="45" spans="1:28" ht="15.75" customHeight="1" x14ac:dyDescent="0.25">
      <c r="A45" s="746"/>
      <c r="B45" s="746"/>
      <c r="C45" s="746"/>
      <c r="D45" s="148"/>
      <c r="E45" s="148"/>
      <c r="F45" s="148"/>
      <c r="G45" s="148"/>
      <c r="H45" s="148"/>
      <c r="I45" s="148"/>
      <c r="J45" s="148"/>
      <c r="K45" s="148"/>
      <c r="L45" s="404"/>
      <c r="M45" s="148"/>
      <c r="N45" s="405"/>
      <c r="O45" s="405"/>
      <c r="P45" s="405"/>
      <c r="Q45" s="405"/>
      <c r="R45" s="148"/>
      <c r="S45" s="148"/>
      <c r="T45" s="148"/>
      <c r="U45" s="148"/>
      <c r="V45" s="148"/>
      <c r="W45" s="148"/>
      <c r="X45" s="148"/>
      <c r="Y45" s="1"/>
      <c r="Z45" s="1"/>
      <c r="AA45" s="1"/>
      <c r="AB45" s="1"/>
    </row>
    <row r="46" spans="1:28" ht="15.75" customHeight="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404"/>
      <c r="M46" s="148"/>
      <c r="N46" s="405"/>
      <c r="O46" s="405"/>
      <c r="P46" s="405"/>
      <c r="Q46" s="405"/>
      <c r="R46" s="148"/>
      <c r="S46" s="148"/>
      <c r="T46" s="148"/>
      <c r="U46" s="148"/>
      <c r="V46" s="148"/>
      <c r="W46" s="148"/>
      <c r="X46" s="148"/>
      <c r="Y46" s="1"/>
      <c r="Z46" s="1"/>
      <c r="AA46" s="1"/>
      <c r="AB46" s="1"/>
    </row>
    <row r="47" spans="1:28" ht="15.75" customHeight="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404"/>
      <c r="M47" s="148"/>
      <c r="N47" s="405"/>
      <c r="O47" s="405"/>
      <c r="P47" s="405"/>
      <c r="Q47" s="405"/>
      <c r="R47" s="148"/>
      <c r="S47" s="148"/>
      <c r="T47" s="148"/>
      <c r="U47" s="148"/>
      <c r="V47" s="148"/>
      <c r="W47" s="148"/>
      <c r="X47" s="148"/>
      <c r="Y47" s="1"/>
      <c r="Z47" s="1"/>
      <c r="AA47" s="1"/>
      <c r="AB47" s="1"/>
    </row>
    <row r="48" spans="1:28" ht="15.75" customHeight="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404"/>
      <c r="M48" s="148"/>
      <c r="N48" s="405"/>
      <c r="O48" s="405"/>
      <c r="P48" s="405"/>
      <c r="Q48" s="405"/>
      <c r="R48" s="148"/>
      <c r="S48" s="148"/>
      <c r="T48" s="148"/>
      <c r="U48" s="148"/>
      <c r="V48" s="148"/>
      <c r="W48" s="148"/>
      <c r="X48" s="148"/>
      <c r="Y48" s="1"/>
      <c r="Z48" s="1"/>
      <c r="AA48" s="1"/>
      <c r="AB48" s="1"/>
    </row>
    <row r="49" spans="1:28" ht="15.75" customHeight="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404"/>
      <c r="M49" s="148"/>
      <c r="N49" s="405"/>
      <c r="O49" s="405"/>
      <c r="P49" s="405"/>
      <c r="Q49" s="405"/>
      <c r="R49" s="148"/>
      <c r="S49" s="148"/>
      <c r="T49" s="148"/>
      <c r="U49" s="148"/>
      <c r="V49" s="148"/>
      <c r="W49" s="148"/>
      <c r="X49" s="148"/>
      <c r="Y49" s="1"/>
      <c r="Z49" s="1"/>
      <c r="AA49" s="1"/>
      <c r="AB49" s="1"/>
    </row>
    <row r="50" spans="1:28" ht="15.75" customHeight="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404"/>
      <c r="M50" s="148"/>
      <c r="N50" s="405"/>
      <c r="O50" s="405"/>
      <c r="P50" s="405"/>
      <c r="Q50" s="405"/>
      <c r="R50" s="148"/>
      <c r="S50" s="148"/>
      <c r="T50" s="148"/>
      <c r="U50" s="148"/>
      <c r="V50" s="148"/>
      <c r="W50" s="148"/>
      <c r="X50" s="148"/>
      <c r="Y50" s="1"/>
      <c r="Z50" s="1"/>
      <c r="AA50" s="1"/>
      <c r="AB50" s="1"/>
    </row>
    <row r="51" spans="1:28" ht="15.75" customHeight="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404"/>
      <c r="M51" s="148"/>
      <c r="N51" s="405"/>
      <c r="O51" s="405"/>
      <c r="P51" s="405"/>
      <c r="Q51" s="405"/>
      <c r="R51" s="148"/>
      <c r="S51" s="148"/>
      <c r="T51" s="148"/>
      <c r="U51" s="148"/>
      <c r="V51" s="148"/>
      <c r="W51" s="148"/>
      <c r="X51" s="148"/>
      <c r="Y51" s="1"/>
      <c r="Z51" s="1"/>
      <c r="AA51" s="1"/>
      <c r="AB51" s="1"/>
    </row>
    <row r="52" spans="1:28" ht="15.75" customHeight="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404"/>
      <c r="M52" s="148"/>
      <c r="N52" s="405"/>
      <c r="O52" s="405"/>
      <c r="P52" s="405"/>
      <c r="Q52" s="405"/>
      <c r="R52" s="148"/>
      <c r="S52" s="148"/>
      <c r="T52" s="148"/>
      <c r="U52" s="148"/>
      <c r="V52" s="148"/>
      <c r="W52" s="148"/>
      <c r="X52" s="148"/>
      <c r="Y52" s="1"/>
      <c r="Z52" s="1"/>
      <c r="AA52" s="1"/>
      <c r="AB52" s="1"/>
    </row>
    <row r="53" spans="1:28" ht="15.75" customHeight="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404"/>
      <c r="M53" s="148"/>
      <c r="N53" s="405"/>
      <c r="O53" s="405"/>
      <c r="P53" s="405"/>
      <c r="Q53" s="405"/>
      <c r="R53" s="148"/>
      <c r="S53" s="148"/>
      <c r="T53" s="148"/>
      <c r="U53" s="148"/>
      <c r="V53" s="148"/>
      <c r="W53" s="148"/>
      <c r="X53" s="148"/>
      <c r="Y53" s="1"/>
      <c r="Z53" s="1"/>
      <c r="AA53" s="1"/>
      <c r="AB53" s="1"/>
    </row>
    <row r="54" spans="1:28" ht="15.75" customHeight="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404"/>
      <c r="M54" s="148"/>
      <c r="N54" s="405"/>
      <c r="O54" s="405"/>
      <c r="P54" s="405"/>
      <c r="Q54" s="405"/>
      <c r="R54" s="148"/>
      <c r="S54" s="148"/>
      <c r="T54" s="148"/>
      <c r="U54" s="148"/>
      <c r="V54" s="148"/>
      <c r="W54" s="148"/>
      <c r="X54" s="148"/>
      <c r="Y54" s="1"/>
      <c r="Z54" s="1"/>
      <c r="AA54" s="1"/>
      <c r="AB54" s="1"/>
    </row>
    <row r="55" spans="1:28" ht="15.75" customHeight="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404"/>
      <c r="M55" s="148"/>
      <c r="N55" s="405"/>
      <c r="O55" s="405"/>
      <c r="P55" s="405"/>
      <c r="Q55" s="405"/>
      <c r="R55" s="148"/>
      <c r="S55" s="148"/>
      <c r="T55" s="148"/>
      <c r="U55" s="148"/>
      <c r="V55" s="148"/>
      <c r="W55" s="148"/>
      <c r="X55" s="148"/>
      <c r="Y55" s="1"/>
      <c r="Z55" s="1"/>
      <c r="AA55" s="1"/>
      <c r="AB55" s="1"/>
    </row>
    <row r="56" spans="1:28" ht="15.75" customHeight="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404"/>
      <c r="M56" s="148"/>
      <c r="N56" s="405"/>
      <c r="O56" s="405"/>
      <c r="P56" s="405"/>
      <c r="Q56" s="405"/>
      <c r="R56" s="148"/>
      <c r="S56" s="148"/>
      <c r="T56" s="148"/>
      <c r="U56" s="148"/>
      <c r="V56" s="148"/>
      <c r="W56" s="148"/>
      <c r="X56" s="148"/>
      <c r="Y56" s="1"/>
      <c r="Z56" s="1"/>
      <c r="AA56" s="1"/>
      <c r="AB56" s="1"/>
    </row>
    <row r="57" spans="1:28" ht="15.75" customHeight="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404"/>
      <c r="M57" s="148"/>
      <c r="N57" s="405"/>
      <c r="O57" s="405"/>
      <c r="P57" s="405"/>
      <c r="Q57" s="405"/>
      <c r="R57" s="148"/>
      <c r="S57" s="148"/>
      <c r="T57" s="148"/>
      <c r="U57" s="148"/>
      <c r="V57" s="148"/>
      <c r="W57" s="148"/>
      <c r="X57" s="148"/>
      <c r="Y57" s="1"/>
      <c r="Z57" s="1"/>
      <c r="AA57" s="1"/>
      <c r="AB57" s="1"/>
    </row>
    <row r="58" spans="1:28" ht="15.75" customHeight="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404"/>
      <c r="M58" s="148"/>
      <c r="N58" s="405"/>
      <c r="O58" s="405"/>
      <c r="P58" s="405"/>
      <c r="Q58" s="405"/>
      <c r="R58" s="148"/>
      <c r="S58" s="148"/>
      <c r="T58" s="148"/>
      <c r="U58" s="148"/>
      <c r="V58" s="148"/>
      <c r="W58" s="148"/>
      <c r="X58" s="148"/>
      <c r="Y58" s="1"/>
      <c r="Z58" s="1"/>
      <c r="AA58" s="1"/>
      <c r="AB58" s="1"/>
    </row>
    <row r="59" spans="1:28" ht="15.75" customHeight="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404"/>
      <c r="M59" s="148"/>
      <c r="N59" s="405"/>
      <c r="O59" s="405"/>
      <c r="P59" s="405"/>
      <c r="Q59" s="405"/>
      <c r="R59" s="148"/>
      <c r="S59" s="148"/>
      <c r="T59" s="148"/>
      <c r="U59" s="148"/>
      <c r="V59" s="148"/>
      <c r="W59" s="148"/>
      <c r="X59" s="148"/>
      <c r="Y59" s="1"/>
      <c r="Z59" s="1"/>
      <c r="AA59" s="1"/>
      <c r="AB59" s="1"/>
    </row>
    <row r="60" spans="1:28" ht="15.75" customHeight="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404"/>
      <c r="M60" s="148"/>
      <c r="N60" s="405"/>
      <c r="O60" s="405"/>
      <c r="P60" s="405"/>
      <c r="Q60" s="405"/>
      <c r="R60" s="148"/>
      <c r="S60" s="148"/>
      <c r="T60" s="148"/>
      <c r="U60" s="148"/>
      <c r="V60" s="148"/>
      <c r="W60" s="148"/>
      <c r="X60" s="148"/>
      <c r="Y60" s="1"/>
      <c r="Z60" s="1"/>
      <c r="AA60" s="1"/>
      <c r="AB60" s="1"/>
    </row>
    <row r="61" spans="1:28" ht="15.75" customHeight="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404"/>
      <c r="M61" s="148"/>
      <c r="N61" s="405"/>
      <c r="O61" s="405"/>
      <c r="P61" s="405"/>
      <c r="Q61" s="405"/>
      <c r="R61" s="148"/>
      <c r="S61" s="148"/>
      <c r="T61" s="148"/>
      <c r="U61" s="148"/>
      <c r="V61" s="148"/>
      <c r="W61" s="148"/>
      <c r="X61" s="148"/>
      <c r="Y61" s="1"/>
      <c r="Z61" s="1"/>
      <c r="AA61" s="1"/>
      <c r="AB61" s="1"/>
    </row>
    <row r="62" spans="1:28" ht="15.75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404"/>
      <c r="M62" s="148"/>
      <c r="N62" s="405"/>
      <c r="O62" s="405"/>
      <c r="P62" s="405"/>
      <c r="Q62" s="405"/>
      <c r="R62" s="148"/>
      <c r="S62" s="148"/>
      <c r="T62" s="148"/>
      <c r="U62" s="148"/>
      <c r="V62" s="148"/>
      <c r="W62" s="148"/>
      <c r="X62" s="148"/>
      <c r="Y62" s="1"/>
      <c r="Z62" s="1"/>
      <c r="AA62" s="1"/>
      <c r="AB62" s="1"/>
    </row>
    <row r="63" spans="1:28" ht="15.75" customHeight="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404"/>
      <c r="M63" s="148"/>
      <c r="N63" s="405"/>
      <c r="O63" s="405"/>
      <c r="P63" s="405"/>
      <c r="Q63" s="405"/>
      <c r="R63" s="148"/>
      <c r="S63" s="148"/>
      <c r="T63" s="148"/>
      <c r="U63" s="148"/>
      <c r="V63" s="148"/>
      <c r="W63" s="148"/>
      <c r="X63" s="148"/>
      <c r="Y63" s="1"/>
      <c r="Z63" s="1"/>
      <c r="AA63" s="1"/>
      <c r="AB63" s="1"/>
    </row>
    <row r="64" spans="1:28" ht="15.75" customHeight="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404"/>
      <c r="M64" s="148"/>
      <c r="N64" s="405"/>
      <c r="O64" s="405"/>
      <c r="P64" s="405"/>
      <c r="Q64" s="405"/>
      <c r="R64" s="148"/>
      <c r="S64" s="148"/>
      <c r="T64" s="148"/>
      <c r="U64" s="148"/>
      <c r="V64" s="148"/>
      <c r="W64" s="148"/>
      <c r="X64" s="148"/>
      <c r="Y64" s="1"/>
      <c r="Z64" s="1"/>
      <c r="AA64" s="1"/>
      <c r="AB64" s="1"/>
    </row>
    <row r="65" spans="1:28" ht="15.75" customHeight="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404"/>
      <c r="M65" s="148"/>
      <c r="N65" s="405"/>
      <c r="O65" s="405"/>
      <c r="P65" s="405"/>
      <c r="Q65" s="405"/>
      <c r="R65" s="148"/>
      <c r="S65" s="148"/>
      <c r="T65" s="148"/>
      <c r="U65" s="148"/>
      <c r="V65" s="148"/>
      <c r="W65" s="148"/>
      <c r="X65" s="148"/>
      <c r="Y65" s="1"/>
      <c r="Z65" s="1"/>
      <c r="AA65" s="1"/>
      <c r="AB65" s="1"/>
    </row>
    <row r="66" spans="1:28" ht="15.75" customHeight="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404"/>
      <c r="M66" s="148"/>
      <c r="N66" s="405"/>
      <c r="O66" s="405"/>
      <c r="P66" s="405"/>
      <c r="Q66" s="405"/>
      <c r="R66" s="148"/>
      <c r="S66" s="148"/>
      <c r="T66" s="148"/>
      <c r="U66" s="148"/>
      <c r="V66" s="148"/>
      <c r="W66" s="148"/>
      <c r="X66" s="148"/>
      <c r="Y66" s="1"/>
      <c r="Z66" s="1"/>
      <c r="AA66" s="1"/>
      <c r="AB66" s="1"/>
    </row>
    <row r="67" spans="1:28" ht="15.75" customHeight="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404"/>
      <c r="M67" s="148"/>
      <c r="N67" s="405"/>
      <c r="O67" s="405"/>
      <c r="P67" s="405"/>
      <c r="Q67" s="405"/>
      <c r="R67" s="148"/>
      <c r="S67" s="148"/>
      <c r="T67" s="148"/>
      <c r="U67" s="148"/>
      <c r="V67" s="148"/>
      <c r="W67" s="148"/>
      <c r="X67" s="148"/>
      <c r="Y67" s="1"/>
      <c r="Z67" s="1"/>
      <c r="AA67" s="1"/>
      <c r="AB67" s="1"/>
    </row>
    <row r="68" spans="1:28" ht="15.75" customHeight="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404"/>
      <c r="M68" s="148"/>
      <c r="N68" s="405"/>
      <c r="O68" s="405"/>
      <c r="P68" s="405"/>
      <c r="Q68" s="405"/>
      <c r="R68" s="148"/>
      <c r="S68" s="148"/>
      <c r="T68" s="148"/>
      <c r="U68" s="148"/>
      <c r="V68" s="148"/>
      <c r="W68" s="148"/>
      <c r="X68" s="148"/>
      <c r="Y68" s="1"/>
      <c r="Z68" s="1"/>
      <c r="AA68" s="1"/>
      <c r="AB68" s="1"/>
    </row>
    <row r="69" spans="1:28" ht="15.75" customHeight="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404"/>
      <c r="M69" s="148"/>
      <c r="N69" s="405"/>
      <c r="O69" s="405"/>
      <c r="P69" s="405"/>
      <c r="Q69" s="405"/>
      <c r="R69" s="148"/>
      <c r="S69" s="148"/>
      <c r="T69" s="148"/>
      <c r="U69" s="148"/>
      <c r="V69" s="148"/>
      <c r="W69" s="148"/>
      <c r="X69" s="148"/>
      <c r="Y69" s="1"/>
      <c r="Z69" s="1"/>
      <c r="AA69" s="1"/>
      <c r="AB69" s="1"/>
    </row>
    <row r="70" spans="1:28" ht="15.75" customHeight="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404"/>
      <c r="M70" s="148"/>
      <c r="N70" s="405"/>
      <c r="O70" s="405"/>
      <c r="P70" s="405"/>
      <c r="Q70" s="405"/>
      <c r="R70" s="148"/>
      <c r="S70" s="148"/>
      <c r="T70" s="148"/>
      <c r="U70" s="148"/>
      <c r="V70" s="148"/>
      <c r="W70" s="148"/>
      <c r="X70" s="148"/>
      <c r="Y70" s="1"/>
      <c r="Z70" s="1"/>
      <c r="AA70" s="1"/>
      <c r="AB70" s="1"/>
    </row>
    <row r="71" spans="1:28" ht="15.75" customHeight="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404"/>
      <c r="M71" s="148"/>
      <c r="N71" s="405"/>
      <c r="O71" s="405"/>
      <c r="P71" s="405"/>
      <c r="Q71" s="405"/>
      <c r="R71" s="148"/>
      <c r="S71" s="148"/>
      <c r="T71" s="148"/>
      <c r="U71" s="148"/>
      <c r="V71" s="148"/>
      <c r="W71" s="148"/>
      <c r="X71" s="148"/>
      <c r="Y71" s="1"/>
      <c r="Z71" s="1"/>
      <c r="AA71" s="1"/>
      <c r="AB71" s="1"/>
    </row>
    <row r="72" spans="1:28" ht="15.75" customHeight="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404"/>
      <c r="M72" s="148"/>
      <c r="N72" s="405"/>
      <c r="O72" s="405"/>
      <c r="P72" s="405"/>
      <c r="Q72" s="405"/>
      <c r="R72" s="148"/>
      <c r="S72" s="148"/>
      <c r="T72" s="148"/>
      <c r="U72" s="148"/>
      <c r="V72" s="148"/>
      <c r="W72" s="148"/>
      <c r="X72" s="148"/>
      <c r="Y72" s="1"/>
      <c r="Z72" s="1"/>
      <c r="AA72" s="1"/>
      <c r="AB72" s="1"/>
    </row>
    <row r="73" spans="1:28" ht="15.75" customHeight="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404"/>
      <c r="M73" s="148"/>
      <c r="N73" s="405"/>
      <c r="O73" s="405"/>
      <c r="P73" s="405"/>
      <c r="Q73" s="405"/>
      <c r="R73" s="148"/>
      <c r="S73" s="148"/>
      <c r="T73" s="148"/>
      <c r="U73" s="148"/>
      <c r="V73" s="148"/>
      <c r="W73" s="148"/>
      <c r="X73" s="148"/>
      <c r="Y73" s="1"/>
      <c r="Z73" s="1"/>
      <c r="AA73" s="1"/>
      <c r="AB73" s="1"/>
    </row>
    <row r="74" spans="1:28" ht="15.75" customHeight="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404"/>
      <c r="M74" s="148"/>
      <c r="N74" s="405"/>
      <c r="O74" s="405"/>
      <c r="P74" s="405"/>
      <c r="Q74" s="405"/>
      <c r="R74" s="148"/>
      <c r="S74" s="148"/>
      <c r="T74" s="148"/>
      <c r="U74" s="148"/>
      <c r="V74" s="148"/>
      <c r="W74" s="148"/>
      <c r="X74" s="148"/>
      <c r="Y74" s="1"/>
      <c r="Z74" s="1"/>
      <c r="AA74" s="1"/>
      <c r="AB74" s="1"/>
    </row>
    <row r="75" spans="1:28" ht="15.75" customHeight="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404"/>
      <c r="M75" s="148"/>
      <c r="N75" s="405"/>
      <c r="O75" s="405"/>
      <c r="P75" s="405"/>
      <c r="Q75" s="405"/>
      <c r="R75" s="148"/>
      <c r="S75" s="148"/>
      <c r="T75" s="148"/>
      <c r="U75" s="148"/>
      <c r="V75" s="148"/>
      <c r="W75" s="148"/>
      <c r="X75" s="148"/>
    </row>
    <row r="76" spans="1:28" ht="15.75" customHeight="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404"/>
      <c r="M76" s="148"/>
      <c r="N76" s="405"/>
      <c r="O76" s="405"/>
      <c r="P76" s="405"/>
      <c r="Q76" s="405"/>
      <c r="R76" s="148"/>
      <c r="S76" s="148"/>
      <c r="T76" s="148"/>
      <c r="U76" s="148"/>
      <c r="V76" s="148"/>
      <c r="W76" s="148"/>
      <c r="X76" s="148"/>
    </row>
    <row r="77" spans="1:28" ht="15.75" customHeight="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404"/>
      <c r="M77" s="148"/>
      <c r="N77" s="405"/>
      <c r="O77" s="405"/>
      <c r="P77" s="405"/>
      <c r="Q77" s="405"/>
      <c r="R77" s="148"/>
      <c r="S77" s="148"/>
      <c r="T77" s="148"/>
      <c r="U77" s="148"/>
      <c r="V77" s="148"/>
      <c r="W77" s="148"/>
      <c r="X77" s="148"/>
    </row>
    <row r="78" spans="1:28" ht="15.75" customHeight="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404"/>
      <c r="M78" s="148"/>
      <c r="N78" s="405"/>
      <c r="O78" s="405"/>
      <c r="P78" s="405"/>
      <c r="Q78" s="405"/>
      <c r="R78" s="148"/>
      <c r="S78" s="148"/>
      <c r="T78" s="148"/>
      <c r="U78" s="148"/>
      <c r="V78" s="148"/>
      <c r="W78" s="148"/>
      <c r="X78" s="148"/>
    </row>
    <row r="79" spans="1:28" ht="15.75" customHeight="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404"/>
      <c r="M79" s="148"/>
      <c r="N79" s="405"/>
      <c r="O79" s="405"/>
      <c r="P79" s="405"/>
      <c r="Q79" s="405"/>
      <c r="R79" s="148"/>
      <c r="S79" s="148"/>
      <c r="T79" s="148"/>
      <c r="U79" s="148"/>
      <c r="V79" s="148"/>
      <c r="W79" s="148"/>
      <c r="X79" s="148"/>
    </row>
    <row r="80" spans="1:28" ht="15.75" customHeight="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404"/>
      <c r="M80" s="148"/>
      <c r="N80" s="405"/>
      <c r="O80" s="405"/>
      <c r="P80" s="405"/>
      <c r="Q80" s="405"/>
      <c r="R80" s="148"/>
      <c r="S80" s="148"/>
      <c r="T80" s="148"/>
      <c r="U80" s="148"/>
      <c r="V80" s="148"/>
      <c r="W80" s="148"/>
      <c r="X80" s="148"/>
    </row>
    <row r="81" spans="1:24" ht="15.75" customHeight="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404"/>
      <c r="M81" s="148"/>
      <c r="N81" s="405"/>
      <c r="O81" s="405"/>
      <c r="P81" s="405"/>
      <c r="Q81" s="405"/>
      <c r="R81" s="148"/>
      <c r="S81" s="148"/>
      <c r="T81" s="148"/>
      <c r="U81" s="148"/>
      <c r="V81" s="148"/>
      <c r="W81" s="148"/>
      <c r="X81" s="148"/>
    </row>
    <row r="82" spans="1:24" ht="15.75" customHeight="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404"/>
      <c r="M82" s="148"/>
      <c r="N82" s="405"/>
      <c r="O82" s="405"/>
      <c r="P82" s="405"/>
      <c r="Q82" s="405"/>
      <c r="R82" s="148"/>
      <c r="S82" s="148"/>
      <c r="T82" s="148"/>
      <c r="U82" s="148"/>
      <c r="V82" s="148"/>
      <c r="W82" s="148"/>
      <c r="X82" s="148"/>
    </row>
    <row r="83" spans="1:24" ht="15.75" customHeight="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404"/>
      <c r="M83" s="148"/>
      <c r="N83" s="405"/>
      <c r="O83" s="405"/>
      <c r="P83" s="405"/>
      <c r="Q83" s="405"/>
      <c r="R83" s="148"/>
      <c r="S83" s="148"/>
      <c r="T83" s="148"/>
      <c r="U83" s="148"/>
      <c r="V83" s="148"/>
      <c r="W83" s="148"/>
      <c r="X83" s="148"/>
    </row>
    <row r="84" spans="1:24" ht="15.75" customHeight="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404"/>
      <c r="M84" s="148"/>
      <c r="N84" s="405"/>
      <c r="O84" s="405"/>
      <c r="P84" s="405"/>
      <c r="Q84" s="405"/>
      <c r="R84" s="148"/>
      <c r="S84" s="148"/>
      <c r="T84" s="148"/>
      <c r="U84" s="148"/>
      <c r="V84" s="148"/>
      <c r="W84" s="148"/>
      <c r="X84" s="148"/>
    </row>
    <row r="85" spans="1:24" ht="15.75" customHeight="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404"/>
      <c r="M85" s="148"/>
      <c r="N85" s="405"/>
      <c r="O85" s="405"/>
      <c r="P85" s="405"/>
      <c r="Q85" s="405"/>
      <c r="R85" s="148"/>
      <c r="S85" s="148"/>
      <c r="T85" s="148"/>
      <c r="U85" s="148"/>
      <c r="V85" s="148"/>
      <c r="W85" s="148"/>
      <c r="X85" s="148"/>
    </row>
    <row r="86" spans="1:24" ht="15.75" customHeight="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404"/>
      <c r="M86" s="148"/>
      <c r="N86" s="405"/>
      <c r="O86" s="405"/>
      <c r="P86" s="405"/>
      <c r="Q86" s="405"/>
      <c r="R86" s="148"/>
      <c r="S86" s="148"/>
      <c r="T86" s="148"/>
      <c r="U86" s="148"/>
      <c r="V86" s="148"/>
      <c r="W86" s="148"/>
      <c r="X86" s="148"/>
    </row>
    <row r="87" spans="1:24" ht="15.75" customHeight="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404"/>
      <c r="M87" s="148"/>
      <c r="N87" s="405"/>
      <c r="O87" s="405"/>
      <c r="P87" s="405"/>
      <c r="Q87" s="405"/>
      <c r="R87" s="148"/>
      <c r="S87" s="148"/>
      <c r="T87" s="148"/>
      <c r="U87" s="148"/>
      <c r="V87" s="148"/>
      <c r="W87" s="148"/>
      <c r="X87" s="148"/>
    </row>
    <row r="88" spans="1:24" ht="15.75" customHeight="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404"/>
      <c r="M88" s="148"/>
      <c r="N88" s="405"/>
      <c r="O88" s="405"/>
      <c r="P88" s="405"/>
      <c r="Q88" s="405"/>
      <c r="R88" s="148"/>
      <c r="S88" s="148"/>
      <c r="T88" s="148"/>
      <c r="U88" s="148"/>
      <c r="V88" s="148"/>
      <c r="W88" s="148"/>
      <c r="X88" s="148"/>
    </row>
    <row r="89" spans="1:24" ht="15.75" customHeight="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404"/>
      <c r="M89" s="148"/>
      <c r="N89" s="405"/>
      <c r="O89" s="405"/>
      <c r="P89" s="405"/>
      <c r="Q89" s="405"/>
      <c r="R89" s="148"/>
      <c r="S89" s="148"/>
      <c r="T89" s="148"/>
      <c r="U89" s="148"/>
      <c r="V89" s="148"/>
      <c r="W89" s="148"/>
      <c r="X89" s="148"/>
    </row>
    <row r="90" spans="1:24" ht="15.75" customHeight="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404"/>
      <c r="M90" s="148"/>
      <c r="N90" s="405"/>
      <c r="O90" s="405"/>
      <c r="P90" s="405"/>
      <c r="Q90" s="405"/>
      <c r="R90" s="148"/>
      <c r="S90" s="148"/>
      <c r="T90" s="148"/>
      <c r="U90" s="148"/>
      <c r="V90" s="148"/>
      <c r="W90" s="148"/>
      <c r="X90" s="148"/>
    </row>
    <row r="91" spans="1:24" ht="15.75" customHeight="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404"/>
      <c r="M91" s="148"/>
      <c r="N91" s="405"/>
      <c r="O91" s="405"/>
      <c r="P91" s="405"/>
      <c r="Q91" s="405"/>
      <c r="R91" s="148"/>
      <c r="S91" s="148"/>
      <c r="T91" s="148"/>
      <c r="U91" s="148"/>
      <c r="V91" s="148"/>
      <c r="W91" s="148"/>
      <c r="X91" s="148"/>
    </row>
    <row r="92" spans="1:24" ht="15.75" customHeight="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404"/>
      <c r="M92" s="148"/>
      <c r="N92" s="405"/>
      <c r="O92" s="405"/>
      <c r="P92" s="405"/>
      <c r="Q92" s="405"/>
      <c r="R92" s="148"/>
      <c r="S92" s="148"/>
      <c r="T92" s="148"/>
      <c r="U92" s="148"/>
      <c r="V92" s="148"/>
      <c r="W92" s="148"/>
      <c r="X92" s="148"/>
    </row>
    <row r="93" spans="1:24" ht="15.75" customHeight="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404"/>
      <c r="M93" s="148"/>
      <c r="N93" s="405"/>
      <c r="O93" s="405"/>
      <c r="P93" s="405"/>
      <c r="Q93" s="405"/>
      <c r="R93" s="148"/>
      <c r="S93" s="148"/>
      <c r="T93" s="148"/>
      <c r="U93" s="148"/>
      <c r="V93" s="148"/>
      <c r="W93" s="148"/>
      <c r="X93" s="148"/>
    </row>
    <row r="94" spans="1:24" ht="15.75" customHeight="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404"/>
      <c r="M94" s="148"/>
      <c r="N94" s="405"/>
      <c r="O94" s="405"/>
      <c r="P94" s="405"/>
      <c r="Q94" s="405"/>
      <c r="R94" s="148"/>
      <c r="S94" s="148"/>
      <c r="T94" s="148"/>
      <c r="U94" s="148"/>
      <c r="V94" s="148"/>
      <c r="W94" s="148"/>
      <c r="X94" s="148"/>
    </row>
    <row r="95" spans="1:24" ht="15.75" customHeight="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404"/>
      <c r="M95" s="148"/>
      <c r="N95" s="405"/>
      <c r="O95" s="405"/>
      <c r="P95" s="405"/>
      <c r="Q95" s="405"/>
      <c r="R95" s="148"/>
      <c r="S95" s="148"/>
      <c r="T95" s="148"/>
      <c r="U95" s="148"/>
      <c r="V95" s="148"/>
      <c r="W95" s="148"/>
      <c r="X95" s="148"/>
    </row>
    <row r="96" spans="1:24" ht="15.75" customHeight="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404"/>
      <c r="M96" s="148"/>
      <c r="N96" s="405"/>
      <c r="O96" s="405"/>
      <c r="P96" s="405"/>
      <c r="Q96" s="405"/>
      <c r="R96" s="148"/>
      <c r="S96" s="148"/>
      <c r="T96" s="148"/>
      <c r="U96" s="148"/>
      <c r="V96" s="148"/>
      <c r="W96" s="148"/>
      <c r="X96" s="148"/>
    </row>
    <row r="97" spans="1:24" ht="15.75" customHeight="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404"/>
      <c r="M97" s="148"/>
      <c r="N97" s="405"/>
      <c r="O97" s="405"/>
      <c r="P97" s="405"/>
      <c r="Q97" s="405"/>
      <c r="R97" s="148"/>
      <c r="S97" s="148"/>
      <c r="T97" s="148"/>
      <c r="U97" s="148"/>
      <c r="V97" s="148"/>
      <c r="W97" s="148"/>
      <c r="X97" s="148"/>
    </row>
    <row r="98" spans="1:24" ht="15.75" customHeight="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404"/>
      <c r="M98" s="148"/>
      <c r="N98" s="405"/>
      <c r="O98" s="405"/>
      <c r="P98" s="405"/>
      <c r="Q98" s="405"/>
      <c r="R98" s="148"/>
      <c r="S98" s="148"/>
      <c r="T98" s="148"/>
      <c r="U98" s="148"/>
      <c r="V98" s="148"/>
      <c r="W98" s="148"/>
      <c r="X98" s="148"/>
    </row>
    <row r="99" spans="1:24" ht="15.75" customHeight="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404"/>
      <c r="M99" s="148"/>
      <c r="N99" s="405"/>
      <c r="O99" s="405"/>
      <c r="P99" s="405"/>
      <c r="Q99" s="405"/>
      <c r="R99" s="148"/>
      <c r="S99" s="148"/>
      <c r="T99" s="148"/>
      <c r="U99" s="148"/>
      <c r="V99" s="148"/>
      <c r="W99" s="148"/>
      <c r="X99" s="148"/>
    </row>
    <row r="100" spans="1:24" ht="15.75" customHeight="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404"/>
      <c r="M100" s="148"/>
      <c r="N100" s="405"/>
      <c r="O100" s="405"/>
      <c r="P100" s="405"/>
      <c r="Q100" s="405"/>
      <c r="R100" s="148"/>
      <c r="S100" s="148"/>
      <c r="T100" s="148"/>
      <c r="U100" s="148"/>
      <c r="V100" s="148"/>
      <c r="W100" s="148"/>
      <c r="X100" s="148"/>
    </row>
    <row r="101" spans="1:24" ht="15.75" customHeight="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404"/>
      <c r="M101" s="148"/>
      <c r="N101" s="405"/>
      <c r="O101" s="405"/>
      <c r="P101" s="405"/>
      <c r="Q101" s="405"/>
      <c r="R101" s="148"/>
      <c r="S101" s="148"/>
      <c r="T101" s="148"/>
      <c r="U101" s="148"/>
      <c r="V101" s="148"/>
      <c r="W101" s="148"/>
      <c r="X101" s="148"/>
    </row>
    <row r="102" spans="1:24" ht="15.75" customHeight="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404"/>
      <c r="M102" s="148"/>
      <c r="N102" s="405"/>
      <c r="O102" s="405"/>
      <c r="P102" s="405"/>
      <c r="Q102" s="405"/>
      <c r="R102" s="148"/>
      <c r="S102" s="148"/>
      <c r="T102" s="148"/>
      <c r="U102" s="148"/>
      <c r="V102" s="148"/>
      <c r="W102" s="148"/>
      <c r="X102" s="148"/>
    </row>
    <row r="103" spans="1:24" ht="15.75" customHeight="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404"/>
      <c r="M103" s="148"/>
      <c r="N103" s="405"/>
      <c r="O103" s="405"/>
      <c r="P103" s="405"/>
      <c r="Q103" s="405"/>
      <c r="R103" s="148"/>
      <c r="S103" s="148"/>
      <c r="T103" s="148"/>
      <c r="U103" s="148"/>
      <c r="V103" s="148"/>
      <c r="W103" s="148"/>
      <c r="X103" s="148"/>
    </row>
    <row r="104" spans="1:24" ht="15.75" customHeight="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404"/>
      <c r="M104" s="148"/>
      <c r="N104" s="405"/>
      <c r="O104" s="405"/>
      <c r="P104" s="405"/>
      <c r="Q104" s="405"/>
      <c r="R104" s="148"/>
      <c r="S104" s="148"/>
      <c r="T104" s="148"/>
      <c r="U104" s="148"/>
      <c r="V104" s="148"/>
      <c r="W104" s="148"/>
      <c r="X104" s="148"/>
    </row>
    <row r="105" spans="1:24" ht="15.75" customHeight="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404"/>
      <c r="M105" s="148"/>
      <c r="N105" s="405"/>
      <c r="O105" s="405"/>
      <c r="P105" s="405"/>
      <c r="Q105" s="405"/>
      <c r="R105" s="148"/>
      <c r="S105" s="148"/>
      <c r="T105" s="148"/>
      <c r="U105" s="148"/>
      <c r="V105" s="148"/>
      <c r="W105" s="148"/>
      <c r="X105" s="148"/>
    </row>
    <row r="106" spans="1:24" ht="15.75" customHeight="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404"/>
      <c r="M106" s="148"/>
      <c r="N106" s="405"/>
      <c r="O106" s="405"/>
      <c r="P106" s="405"/>
      <c r="Q106" s="405"/>
      <c r="R106" s="148"/>
      <c r="S106" s="148"/>
      <c r="T106" s="148"/>
      <c r="U106" s="148"/>
      <c r="V106" s="148"/>
      <c r="W106" s="148"/>
      <c r="X106" s="148"/>
    </row>
    <row r="107" spans="1:24" ht="15.75" customHeight="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404"/>
      <c r="M107" s="148"/>
      <c r="N107" s="405"/>
      <c r="O107" s="405"/>
      <c r="P107" s="405"/>
      <c r="Q107" s="405"/>
      <c r="R107" s="148"/>
      <c r="S107" s="148"/>
      <c r="T107" s="148"/>
      <c r="U107" s="148"/>
      <c r="V107" s="148"/>
      <c r="W107" s="148"/>
      <c r="X107" s="148"/>
    </row>
    <row r="108" spans="1:24" ht="15.75" customHeight="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404"/>
      <c r="M108" s="148"/>
      <c r="N108" s="405"/>
      <c r="O108" s="405"/>
      <c r="P108" s="405"/>
      <c r="Q108" s="405"/>
      <c r="R108" s="148"/>
      <c r="S108" s="148"/>
      <c r="T108" s="148"/>
      <c r="U108" s="148"/>
      <c r="V108" s="148"/>
      <c r="W108" s="148"/>
      <c r="X108" s="148"/>
    </row>
    <row r="109" spans="1:24" ht="15.75" customHeight="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404"/>
      <c r="M109" s="148"/>
      <c r="N109" s="405"/>
      <c r="O109" s="405"/>
      <c r="P109" s="405"/>
      <c r="Q109" s="405"/>
      <c r="R109" s="148"/>
      <c r="S109" s="148"/>
      <c r="T109" s="148"/>
      <c r="U109" s="148"/>
      <c r="V109" s="148"/>
      <c r="W109" s="148"/>
      <c r="X109" s="148"/>
    </row>
    <row r="110" spans="1:24" ht="15.75" customHeight="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404"/>
      <c r="M110" s="148"/>
      <c r="N110" s="405"/>
      <c r="O110" s="405"/>
      <c r="P110" s="405"/>
      <c r="Q110" s="405"/>
      <c r="R110" s="148"/>
      <c r="S110" s="148"/>
      <c r="T110" s="148"/>
      <c r="U110" s="148"/>
      <c r="V110" s="148"/>
      <c r="W110" s="148"/>
      <c r="X110" s="148"/>
    </row>
    <row r="111" spans="1:24" ht="15.75" customHeight="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404"/>
      <c r="M111" s="148"/>
      <c r="N111" s="405"/>
      <c r="O111" s="405"/>
      <c r="P111" s="405"/>
      <c r="Q111" s="405"/>
      <c r="R111" s="148"/>
      <c r="S111" s="148"/>
      <c r="T111" s="148"/>
      <c r="U111" s="148"/>
      <c r="V111" s="148"/>
      <c r="W111" s="148"/>
      <c r="X111" s="148"/>
    </row>
    <row r="112" spans="1:24" ht="15.75" customHeight="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404"/>
      <c r="M112" s="148"/>
      <c r="N112" s="405"/>
      <c r="O112" s="405"/>
      <c r="P112" s="405"/>
      <c r="Q112" s="405"/>
      <c r="R112" s="148"/>
      <c r="S112" s="148"/>
      <c r="T112" s="148"/>
      <c r="U112" s="148"/>
      <c r="V112" s="148"/>
      <c r="W112" s="148"/>
      <c r="X112" s="148"/>
    </row>
    <row r="113" spans="1:24" ht="15.75" customHeight="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404"/>
      <c r="M113" s="148"/>
      <c r="N113" s="405"/>
      <c r="O113" s="405"/>
      <c r="P113" s="405"/>
      <c r="Q113" s="405"/>
      <c r="R113" s="148"/>
      <c r="S113" s="148"/>
      <c r="T113" s="148"/>
      <c r="U113" s="148"/>
      <c r="V113" s="148"/>
      <c r="W113" s="148"/>
      <c r="X113" s="148"/>
    </row>
    <row r="114" spans="1:24" ht="15.75" customHeight="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404"/>
      <c r="M114" s="148"/>
      <c r="N114" s="405"/>
      <c r="O114" s="405"/>
      <c r="P114" s="405"/>
      <c r="Q114" s="405"/>
      <c r="R114" s="148"/>
      <c r="S114" s="148"/>
      <c r="T114" s="148"/>
      <c r="U114" s="148"/>
      <c r="V114" s="148"/>
      <c r="W114" s="148"/>
      <c r="X114" s="148"/>
    </row>
    <row r="115" spans="1:24" ht="15.75" customHeight="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404"/>
      <c r="M115" s="148"/>
      <c r="N115" s="405"/>
      <c r="O115" s="405"/>
      <c r="P115" s="405"/>
      <c r="Q115" s="405"/>
      <c r="R115" s="148"/>
      <c r="S115" s="148"/>
      <c r="T115" s="148"/>
      <c r="U115" s="148"/>
      <c r="V115" s="148"/>
      <c r="W115" s="148"/>
      <c r="X115" s="148"/>
    </row>
    <row r="116" spans="1:24" ht="15.75" customHeight="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404"/>
      <c r="M116" s="148"/>
      <c r="N116" s="405"/>
      <c r="O116" s="405"/>
      <c r="P116" s="405"/>
      <c r="Q116" s="405"/>
      <c r="R116" s="148"/>
      <c r="S116" s="148"/>
      <c r="T116" s="148"/>
      <c r="U116" s="148"/>
      <c r="V116" s="148"/>
      <c r="W116" s="148"/>
      <c r="X116" s="148"/>
    </row>
    <row r="117" spans="1:24" ht="15.75" customHeight="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404"/>
      <c r="M117" s="148"/>
      <c r="N117" s="405"/>
      <c r="O117" s="405"/>
      <c r="P117" s="405"/>
      <c r="Q117" s="405"/>
      <c r="R117" s="148"/>
      <c r="S117" s="148"/>
      <c r="T117" s="148"/>
      <c r="U117" s="148"/>
      <c r="V117" s="148"/>
      <c r="W117" s="148"/>
      <c r="X117" s="148"/>
    </row>
    <row r="118" spans="1:24" ht="15.75" customHeight="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404"/>
      <c r="M118" s="148"/>
      <c r="N118" s="405"/>
      <c r="O118" s="405"/>
      <c r="P118" s="405"/>
      <c r="Q118" s="405"/>
      <c r="R118" s="148"/>
      <c r="S118" s="148"/>
      <c r="T118" s="148"/>
      <c r="U118" s="148"/>
      <c r="V118" s="148"/>
      <c r="W118" s="148"/>
      <c r="X118" s="148"/>
    </row>
    <row r="119" spans="1:24" ht="15.75" customHeight="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404"/>
      <c r="M119" s="148"/>
      <c r="N119" s="405"/>
      <c r="O119" s="405"/>
      <c r="P119" s="405"/>
      <c r="Q119" s="405"/>
      <c r="R119" s="148"/>
      <c r="S119" s="148"/>
      <c r="T119" s="148"/>
      <c r="U119" s="148"/>
      <c r="V119" s="148"/>
      <c r="W119" s="148"/>
      <c r="X119" s="148"/>
    </row>
    <row r="120" spans="1:24" ht="15.75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404"/>
      <c r="M120" s="148"/>
      <c r="N120" s="405"/>
      <c r="O120" s="405"/>
      <c r="P120" s="405"/>
      <c r="Q120" s="405"/>
      <c r="R120" s="148"/>
      <c r="S120" s="148"/>
      <c r="T120" s="148"/>
      <c r="U120" s="148"/>
      <c r="V120" s="148"/>
      <c r="W120" s="148"/>
      <c r="X120" s="148"/>
    </row>
    <row r="121" spans="1:24" ht="15.75" customHeight="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404"/>
      <c r="M121" s="148"/>
      <c r="N121" s="405"/>
      <c r="O121" s="405"/>
      <c r="P121" s="405"/>
      <c r="Q121" s="405"/>
      <c r="R121" s="148"/>
      <c r="S121" s="148"/>
      <c r="T121" s="148"/>
      <c r="U121" s="148"/>
      <c r="V121" s="148"/>
      <c r="W121" s="148"/>
      <c r="X121" s="148"/>
    </row>
    <row r="122" spans="1:24" ht="15.75" customHeight="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404"/>
      <c r="M122" s="148"/>
      <c r="N122" s="405"/>
      <c r="O122" s="405"/>
      <c r="P122" s="405"/>
      <c r="Q122" s="405"/>
      <c r="R122" s="148"/>
      <c r="S122" s="148"/>
      <c r="T122" s="148"/>
      <c r="U122" s="148"/>
      <c r="V122" s="148"/>
      <c r="W122" s="148"/>
      <c r="X122" s="148"/>
    </row>
    <row r="123" spans="1:24" ht="15.75" customHeight="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404"/>
      <c r="M123" s="148"/>
      <c r="N123" s="405"/>
      <c r="O123" s="405"/>
      <c r="P123" s="405"/>
      <c r="Q123" s="405"/>
      <c r="R123" s="148"/>
      <c r="S123" s="148"/>
      <c r="T123" s="148"/>
      <c r="U123" s="148"/>
      <c r="V123" s="148"/>
      <c r="W123" s="148"/>
      <c r="X123" s="148"/>
    </row>
    <row r="124" spans="1:24" ht="15.75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404"/>
      <c r="M124" s="148"/>
      <c r="N124" s="405"/>
      <c r="O124" s="405"/>
      <c r="P124" s="405"/>
      <c r="Q124" s="405"/>
      <c r="R124" s="148"/>
      <c r="S124" s="148"/>
      <c r="T124" s="148"/>
      <c r="U124" s="148"/>
      <c r="V124" s="148"/>
      <c r="W124" s="148"/>
      <c r="X124" s="148"/>
    </row>
    <row r="125" spans="1:24" ht="15.75" customHeight="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404"/>
      <c r="M125" s="148"/>
      <c r="N125" s="405"/>
      <c r="O125" s="405"/>
      <c r="P125" s="405"/>
      <c r="Q125" s="405"/>
      <c r="R125" s="148"/>
      <c r="S125" s="148"/>
      <c r="T125" s="148"/>
      <c r="U125" s="148"/>
      <c r="V125" s="148"/>
      <c r="W125" s="148"/>
      <c r="X125" s="148"/>
    </row>
    <row r="126" spans="1:24" ht="15.75" customHeight="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404"/>
      <c r="M126" s="148"/>
      <c r="N126" s="405"/>
      <c r="O126" s="405"/>
      <c r="P126" s="405"/>
      <c r="Q126" s="405"/>
      <c r="R126" s="148"/>
      <c r="S126" s="148"/>
      <c r="T126" s="148"/>
      <c r="U126" s="148"/>
      <c r="V126" s="148"/>
      <c r="W126" s="148"/>
      <c r="X126" s="148"/>
    </row>
    <row r="127" spans="1:24" ht="15.75" customHeight="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404"/>
      <c r="M127" s="148"/>
      <c r="N127" s="405"/>
      <c r="O127" s="405"/>
      <c r="P127" s="405"/>
      <c r="Q127" s="405"/>
      <c r="R127" s="148"/>
      <c r="S127" s="148"/>
      <c r="T127" s="148"/>
      <c r="U127" s="148"/>
      <c r="V127" s="148"/>
      <c r="W127" s="148"/>
      <c r="X127" s="148"/>
    </row>
    <row r="128" spans="1:24" ht="15.75" customHeight="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404"/>
      <c r="M128" s="148"/>
      <c r="N128" s="405"/>
      <c r="O128" s="405"/>
      <c r="P128" s="405"/>
      <c r="Q128" s="405"/>
      <c r="R128" s="148"/>
      <c r="S128" s="148"/>
      <c r="T128" s="148"/>
      <c r="U128" s="148"/>
      <c r="V128" s="148"/>
      <c r="W128" s="148"/>
      <c r="X128" s="148"/>
    </row>
    <row r="129" spans="1:24" ht="15.75" customHeight="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404"/>
      <c r="M129" s="148"/>
      <c r="N129" s="405"/>
      <c r="O129" s="405"/>
      <c r="P129" s="405"/>
      <c r="Q129" s="405"/>
      <c r="R129" s="148"/>
      <c r="S129" s="148"/>
      <c r="T129" s="148"/>
      <c r="U129" s="148"/>
      <c r="V129" s="148"/>
      <c r="W129" s="148"/>
      <c r="X129" s="148"/>
    </row>
    <row r="130" spans="1:24" ht="15.75" customHeight="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404"/>
      <c r="M130" s="148"/>
      <c r="N130" s="405"/>
      <c r="O130" s="405"/>
      <c r="P130" s="405"/>
      <c r="Q130" s="405"/>
      <c r="R130" s="148"/>
      <c r="S130" s="148"/>
      <c r="T130" s="148"/>
      <c r="U130" s="148"/>
      <c r="V130" s="148"/>
      <c r="W130" s="148"/>
      <c r="X130" s="148"/>
    </row>
    <row r="131" spans="1:24" ht="15.75" customHeight="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404"/>
      <c r="M131" s="148"/>
      <c r="N131" s="405"/>
      <c r="O131" s="405"/>
      <c r="P131" s="405"/>
      <c r="Q131" s="405"/>
      <c r="R131" s="148"/>
      <c r="S131" s="148"/>
      <c r="T131" s="148"/>
      <c r="U131" s="148"/>
      <c r="V131" s="148"/>
      <c r="W131" s="148"/>
      <c r="X131" s="148"/>
    </row>
    <row r="132" spans="1:24" ht="15.75" customHeight="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404"/>
      <c r="M132" s="148"/>
      <c r="N132" s="405"/>
      <c r="O132" s="405"/>
      <c r="P132" s="405"/>
      <c r="Q132" s="405"/>
      <c r="R132" s="148"/>
      <c r="S132" s="148"/>
      <c r="T132" s="148"/>
      <c r="U132" s="148"/>
      <c r="V132" s="148"/>
      <c r="W132" s="148"/>
      <c r="X132" s="148"/>
    </row>
    <row r="133" spans="1:24" ht="15.75" customHeight="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404"/>
      <c r="M133" s="148"/>
      <c r="N133" s="405"/>
      <c r="O133" s="405"/>
      <c r="P133" s="405"/>
      <c r="Q133" s="405"/>
      <c r="R133" s="148"/>
      <c r="S133" s="148"/>
      <c r="T133" s="148"/>
      <c r="U133" s="148"/>
      <c r="V133" s="148"/>
      <c r="W133" s="148"/>
      <c r="X133" s="148"/>
    </row>
    <row r="134" spans="1:24" ht="15.75" customHeight="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404"/>
      <c r="M134" s="148"/>
      <c r="N134" s="405"/>
      <c r="O134" s="405"/>
      <c r="P134" s="405"/>
      <c r="Q134" s="405"/>
      <c r="R134" s="148"/>
      <c r="S134" s="148"/>
      <c r="T134" s="148"/>
      <c r="U134" s="148"/>
      <c r="V134" s="148"/>
      <c r="W134" s="148"/>
      <c r="X134" s="148"/>
    </row>
    <row r="135" spans="1:24" ht="15.75" customHeight="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404"/>
      <c r="M135" s="148"/>
      <c r="N135" s="405"/>
      <c r="O135" s="405"/>
      <c r="P135" s="405"/>
      <c r="Q135" s="405"/>
      <c r="R135" s="148"/>
      <c r="S135" s="148"/>
      <c r="T135" s="148"/>
      <c r="U135" s="148"/>
      <c r="V135" s="148"/>
      <c r="W135" s="148"/>
      <c r="X135" s="148"/>
    </row>
    <row r="136" spans="1:24" ht="15.75" customHeight="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404"/>
      <c r="M136" s="148"/>
      <c r="N136" s="405"/>
      <c r="O136" s="405"/>
      <c r="P136" s="405"/>
      <c r="Q136" s="405"/>
      <c r="R136" s="148"/>
      <c r="S136" s="148"/>
      <c r="T136" s="148"/>
      <c r="U136" s="148"/>
      <c r="V136" s="148"/>
      <c r="W136" s="148"/>
      <c r="X136" s="148"/>
    </row>
    <row r="137" spans="1:24" ht="15.75" customHeight="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404"/>
      <c r="M137" s="148"/>
      <c r="N137" s="405"/>
      <c r="O137" s="405"/>
      <c r="P137" s="405"/>
      <c r="Q137" s="405"/>
      <c r="R137" s="148"/>
      <c r="S137" s="148"/>
      <c r="T137" s="148"/>
      <c r="U137" s="148"/>
      <c r="V137" s="148"/>
      <c r="W137" s="148"/>
      <c r="X137" s="148"/>
    </row>
    <row r="138" spans="1:24" ht="15.75" customHeight="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404"/>
      <c r="M138" s="148"/>
      <c r="N138" s="405"/>
      <c r="O138" s="405"/>
      <c r="P138" s="405"/>
      <c r="Q138" s="405"/>
      <c r="R138" s="148"/>
      <c r="S138" s="148"/>
      <c r="T138" s="148"/>
      <c r="U138" s="148"/>
      <c r="V138" s="148"/>
      <c r="W138" s="148"/>
      <c r="X138" s="148"/>
    </row>
    <row r="139" spans="1:24" ht="15.75" customHeight="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404"/>
      <c r="M139" s="148"/>
      <c r="N139" s="405"/>
      <c r="O139" s="405"/>
      <c r="P139" s="405"/>
      <c r="Q139" s="405"/>
      <c r="R139" s="148"/>
      <c r="S139" s="148"/>
      <c r="T139" s="148"/>
      <c r="U139" s="148"/>
      <c r="V139" s="148"/>
      <c r="W139" s="148"/>
      <c r="X139" s="148"/>
    </row>
    <row r="140" spans="1:24" ht="15.75" customHeight="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404"/>
      <c r="M140" s="148"/>
      <c r="N140" s="405"/>
      <c r="O140" s="405"/>
      <c r="P140" s="405"/>
      <c r="Q140" s="405"/>
      <c r="R140" s="148"/>
      <c r="S140" s="148"/>
      <c r="T140" s="148"/>
      <c r="U140" s="148"/>
      <c r="V140" s="148"/>
      <c r="W140" s="148"/>
      <c r="X140" s="148"/>
    </row>
    <row r="141" spans="1:24" ht="15.75" customHeight="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404"/>
      <c r="M141" s="148"/>
      <c r="N141" s="405"/>
      <c r="O141" s="405"/>
      <c r="P141" s="405"/>
      <c r="Q141" s="405"/>
      <c r="R141" s="148"/>
      <c r="S141" s="148"/>
      <c r="T141" s="148"/>
      <c r="U141" s="148"/>
      <c r="V141" s="148"/>
      <c r="W141" s="148"/>
      <c r="X141" s="148"/>
    </row>
    <row r="142" spans="1:24" ht="15.75" customHeight="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404"/>
      <c r="M142" s="148"/>
      <c r="N142" s="405"/>
      <c r="O142" s="405"/>
      <c r="P142" s="405"/>
      <c r="Q142" s="405"/>
      <c r="R142" s="148"/>
      <c r="S142" s="148"/>
      <c r="T142" s="148"/>
      <c r="U142" s="148"/>
      <c r="V142" s="148"/>
      <c r="W142" s="148"/>
      <c r="X142" s="148"/>
    </row>
    <row r="143" spans="1:24" ht="15.75" customHeight="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404"/>
      <c r="M143" s="148"/>
      <c r="N143" s="405"/>
      <c r="O143" s="405"/>
      <c r="P143" s="405"/>
      <c r="Q143" s="405"/>
      <c r="R143" s="148"/>
      <c r="S143" s="148"/>
      <c r="T143" s="148"/>
      <c r="U143" s="148"/>
      <c r="V143" s="148"/>
      <c r="W143" s="148"/>
      <c r="X143" s="148"/>
    </row>
    <row r="144" spans="1:24" ht="15.75" customHeight="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404"/>
      <c r="M144" s="148"/>
      <c r="N144" s="405"/>
      <c r="O144" s="405"/>
      <c r="P144" s="405"/>
      <c r="Q144" s="405"/>
      <c r="R144" s="148"/>
      <c r="S144" s="148"/>
      <c r="T144" s="148"/>
      <c r="U144" s="148"/>
      <c r="V144" s="148"/>
      <c r="W144" s="148"/>
      <c r="X144" s="148"/>
    </row>
    <row r="145" spans="1:24" ht="15.75" customHeight="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404"/>
      <c r="M145" s="148"/>
      <c r="N145" s="405"/>
      <c r="O145" s="405"/>
      <c r="P145" s="405"/>
      <c r="Q145" s="405"/>
      <c r="R145" s="148"/>
      <c r="S145" s="148"/>
      <c r="T145" s="148"/>
      <c r="U145" s="148"/>
      <c r="V145" s="148"/>
      <c r="W145" s="148"/>
      <c r="X145" s="148"/>
    </row>
    <row r="146" spans="1:24" ht="15.75" customHeight="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404"/>
      <c r="M146" s="148"/>
      <c r="N146" s="405"/>
      <c r="O146" s="405"/>
      <c r="P146" s="405"/>
      <c r="Q146" s="405"/>
      <c r="R146" s="148"/>
      <c r="S146" s="148"/>
      <c r="T146" s="148"/>
      <c r="U146" s="148"/>
      <c r="V146" s="148"/>
      <c r="W146" s="148"/>
      <c r="X146" s="148"/>
    </row>
    <row r="147" spans="1:24" ht="15.75" customHeight="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404"/>
      <c r="M147" s="148"/>
      <c r="N147" s="405"/>
      <c r="O147" s="405"/>
      <c r="P147" s="405"/>
      <c r="Q147" s="405"/>
      <c r="R147" s="148"/>
      <c r="S147" s="148"/>
      <c r="T147" s="148"/>
      <c r="U147" s="148"/>
      <c r="V147" s="148"/>
      <c r="W147" s="148"/>
      <c r="X147" s="148"/>
    </row>
    <row r="148" spans="1:24" ht="15.75" customHeight="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404"/>
      <c r="M148" s="148"/>
      <c r="N148" s="405"/>
      <c r="O148" s="405"/>
      <c r="P148" s="405"/>
      <c r="Q148" s="405"/>
      <c r="R148" s="148"/>
      <c r="S148" s="148"/>
      <c r="T148" s="148"/>
      <c r="U148" s="148"/>
      <c r="V148" s="148"/>
      <c r="W148" s="148"/>
      <c r="X148" s="148"/>
    </row>
    <row r="149" spans="1:24" ht="15.75" customHeight="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404"/>
      <c r="M149" s="148"/>
      <c r="N149" s="405"/>
      <c r="O149" s="405"/>
      <c r="P149" s="405"/>
      <c r="Q149" s="405"/>
      <c r="R149" s="148"/>
      <c r="S149" s="148"/>
      <c r="T149" s="148"/>
      <c r="U149" s="148"/>
      <c r="V149" s="148"/>
      <c r="W149" s="148"/>
      <c r="X149" s="148"/>
    </row>
    <row r="150" spans="1:24" ht="15.75" customHeight="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404"/>
      <c r="M150" s="148"/>
      <c r="N150" s="405"/>
      <c r="O150" s="405"/>
      <c r="P150" s="405"/>
      <c r="Q150" s="405"/>
      <c r="R150" s="148"/>
      <c r="S150" s="148"/>
      <c r="T150" s="148"/>
      <c r="U150" s="148"/>
      <c r="V150" s="148"/>
      <c r="W150" s="148"/>
      <c r="X150" s="148"/>
    </row>
    <row r="151" spans="1:24" ht="15.75" customHeight="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404"/>
      <c r="M151" s="148"/>
      <c r="N151" s="405"/>
      <c r="O151" s="405"/>
      <c r="P151" s="405"/>
      <c r="Q151" s="405"/>
      <c r="R151" s="148"/>
      <c r="S151" s="148"/>
      <c r="T151" s="148"/>
      <c r="U151" s="148"/>
      <c r="V151" s="148"/>
      <c r="W151" s="148"/>
      <c r="X151" s="148"/>
    </row>
    <row r="152" spans="1:24" ht="15.75" customHeight="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404"/>
      <c r="M152" s="148"/>
      <c r="N152" s="405"/>
      <c r="O152" s="405"/>
      <c r="P152" s="405"/>
      <c r="Q152" s="405"/>
      <c r="R152" s="148"/>
      <c r="S152" s="148"/>
      <c r="T152" s="148"/>
      <c r="U152" s="148"/>
      <c r="V152" s="148"/>
      <c r="W152" s="148"/>
      <c r="X152" s="148"/>
    </row>
    <row r="153" spans="1:24" ht="15.75" customHeight="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404"/>
      <c r="M153" s="148"/>
      <c r="N153" s="405"/>
      <c r="O153" s="405"/>
      <c r="P153" s="405"/>
      <c r="Q153" s="405"/>
      <c r="R153" s="148"/>
      <c r="S153" s="148"/>
      <c r="T153" s="148"/>
      <c r="U153" s="148"/>
      <c r="V153" s="148"/>
      <c r="W153" s="148"/>
      <c r="X153" s="148"/>
    </row>
    <row r="154" spans="1:24" ht="15.75" customHeight="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404"/>
      <c r="M154" s="148"/>
      <c r="N154" s="405"/>
      <c r="O154" s="405"/>
      <c r="P154" s="405"/>
      <c r="Q154" s="405"/>
      <c r="R154" s="148"/>
      <c r="S154" s="148"/>
      <c r="T154" s="148"/>
      <c r="U154" s="148"/>
      <c r="V154" s="148"/>
      <c r="W154" s="148"/>
      <c r="X154" s="148"/>
    </row>
    <row r="155" spans="1:24" ht="15.75" customHeight="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404"/>
      <c r="M155" s="148"/>
      <c r="N155" s="405"/>
      <c r="O155" s="405"/>
      <c r="P155" s="405"/>
      <c r="Q155" s="405"/>
      <c r="R155" s="148"/>
      <c r="S155" s="148"/>
      <c r="T155" s="148"/>
      <c r="U155" s="148"/>
      <c r="V155" s="148"/>
      <c r="W155" s="148"/>
      <c r="X155" s="148"/>
    </row>
    <row r="156" spans="1:24" ht="15.75" customHeight="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404"/>
      <c r="M156" s="148"/>
      <c r="N156" s="405"/>
      <c r="O156" s="405"/>
      <c r="P156" s="405"/>
      <c r="Q156" s="405"/>
      <c r="R156" s="148"/>
      <c r="S156" s="148"/>
      <c r="T156" s="148"/>
      <c r="U156" s="148"/>
      <c r="V156" s="148"/>
      <c r="W156" s="148"/>
      <c r="X156" s="148"/>
    </row>
    <row r="157" spans="1:24" ht="15.75" customHeight="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404"/>
      <c r="M157" s="148"/>
      <c r="N157" s="405"/>
      <c r="O157" s="405"/>
      <c r="P157" s="405"/>
      <c r="Q157" s="405"/>
      <c r="R157" s="148"/>
      <c r="S157" s="148"/>
      <c r="T157" s="148"/>
      <c r="U157" s="148"/>
      <c r="V157" s="148"/>
      <c r="W157" s="148"/>
      <c r="X157" s="148"/>
    </row>
    <row r="158" spans="1:24" ht="15.75" customHeight="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404"/>
      <c r="M158" s="148"/>
      <c r="N158" s="405"/>
      <c r="O158" s="405"/>
      <c r="P158" s="405"/>
      <c r="Q158" s="405"/>
      <c r="R158" s="148"/>
      <c r="S158" s="148"/>
      <c r="T158" s="148"/>
      <c r="U158" s="148"/>
      <c r="V158" s="148"/>
      <c r="W158" s="148"/>
      <c r="X158" s="148"/>
    </row>
    <row r="159" spans="1:24" ht="15.75" customHeight="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404"/>
      <c r="M159" s="148"/>
      <c r="N159" s="405"/>
      <c r="O159" s="405"/>
      <c r="P159" s="405"/>
      <c r="Q159" s="405"/>
      <c r="R159" s="148"/>
      <c r="S159" s="148"/>
      <c r="T159" s="148"/>
      <c r="U159" s="148"/>
      <c r="V159" s="148"/>
      <c r="W159" s="148"/>
      <c r="X159" s="148"/>
    </row>
    <row r="160" spans="1:24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404"/>
      <c r="M160" s="148"/>
      <c r="N160" s="405"/>
      <c r="O160" s="405"/>
      <c r="P160" s="405"/>
      <c r="Q160" s="405"/>
      <c r="R160" s="148"/>
      <c r="S160" s="148"/>
      <c r="T160" s="148"/>
      <c r="U160" s="148"/>
      <c r="V160" s="148"/>
      <c r="W160" s="148"/>
      <c r="X160" s="148"/>
    </row>
    <row r="161" spans="1:24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404"/>
      <c r="M161" s="148"/>
      <c r="N161" s="405"/>
      <c r="O161" s="405"/>
      <c r="P161" s="405"/>
      <c r="Q161" s="405"/>
      <c r="R161" s="148"/>
      <c r="S161" s="148"/>
      <c r="T161" s="148"/>
      <c r="U161" s="148"/>
      <c r="V161" s="148"/>
      <c r="W161" s="148"/>
      <c r="X161" s="148"/>
    </row>
    <row r="162" spans="1:24" ht="15.75" customHeight="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404"/>
      <c r="M162" s="148"/>
      <c r="N162" s="405"/>
      <c r="O162" s="405"/>
      <c r="P162" s="405"/>
      <c r="Q162" s="405"/>
      <c r="R162" s="148"/>
      <c r="S162" s="148"/>
      <c r="T162" s="148"/>
      <c r="U162" s="148"/>
      <c r="V162" s="148"/>
      <c r="W162" s="148"/>
      <c r="X162" s="148"/>
    </row>
    <row r="163" spans="1:24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404"/>
      <c r="M163" s="148"/>
      <c r="N163" s="405"/>
      <c r="O163" s="405"/>
      <c r="P163" s="405"/>
      <c r="Q163" s="405"/>
      <c r="R163" s="148"/>
      <c r="S163" s="148"/>
      <c r="T163" s="148"/>
      <c r="U163" s="148"/>
      <c r="V163" s="148"/>
      <c r="W163" s="148"/>
      <c r="X163" s="148"/>
    </row>
    <row r="164" spans="1:24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404"/>
      <c r="M164" s="148"/>
      <c r="N164" s="405"/>
      <c r="O164" s="405"/>
      <c r="P164" s="405"/>
      <c r="Q164" s="405"/>
      <c r="R164" s="148"/>
      <c r="S164" s="148"/>
      <c r="T164" s="148"/>
      <c r="U164" s="148"/>
      <c r="V164" s="148"/>
      <c r="W164" s="148"/>
      <c r="X164" s="148"/>
    </row>
    <row r="165" spans="1:24" ht="15.75" customHeight="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404"/>
      <c r="M165" s="148"/>
      <c r="N165" s="405"/>
      <c r="O165" s="405"/>
      <c r="P165" s="405"/>
      <c r="Q165" s="405"/>
      <c r="R165" s="148"/>
      <c r="S165" s="148"/>
      <c r="T165" s="148"/>
      <c r="U165" s="148"/>
      <c r="V165" s="148"/>
      <c r="W165" s="148"/>
      <c r="X165" s="148"/>
    </row>
    <row r="166" spans="1:24" ht="15.75" customHeight="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404"/>
      <c r="M166" s="148"/>
      <c r="N166" s="405"/>
      <c r="O166" s="405"/>
      <c r="P166" s="405"/>
      <c r="Q166" s="405"/>
      <c r="R166" s="148"/>
      <c r="S166" s="148"/>
      <c r="T166" s="148"/>
      <c r="U166" s="148"/>
      <c r="V166" s="148"/>
      <c r="W166" s="148"/>
      <c r="X166" s="148"/>
    </row>
    <row r="167" spans="1:24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404"/>
      <c r="M167" s="148"/>
      <c r="N167" s="405"/>
      <c r="O167" s="405"/>
      <c r="P167" s="405"/>
      <c r="Q167" s="405"/>
      <c r="R167" s="148"/>
      <c r="S167" s="148"/>
      <c r="T167" s="148"/>
      <c r="U167" s="148"/>
      <c r="V167" s="148"/>
      <c r="W167" s="148"/>
      <c r="X167" s="148"/>
    </row>
    <row r="168" spans="1:24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404"/>
      <c r="M168" s="148"/>
      <c r="N168" s="405"/>
      <c r="O168" s="405"/>
      <c r="P168" s="405"/>
      <c r="Q168" s="405"/>
      <c r="R168" s="148"/>
      <c r="S168" s="148"/>
      <c r="T168" s="148"/>
      <c r="U168" s="148"/>
      <c r="V168" s="148"/>
      <c r="W168" s="148"/>
      <c r="X168" s="148"/>
    </row>
    <row r="169" spans="1:24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404"/>
      <c r="M169" s="148"/>
      <c r="N169" s="405"/>
      <c r="O169" s="405"/>
      <c r="P169" s="405"/>
      <c r="Q169" s="405"/>
      <c r="R169" s="148"/>
      <c r="S169" s="148"/>
      <c r="T169" s="148"/>
      <c r="U169" s="148"/>
      <c r="V169" s="148"/>
      <c r="W169" s="148"/>
      <c r="X169" s="148"/>
    </row>
    <row r="170" spans="1:24" ht="15.75" customHeight="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404"/>
      <c r="M170" s="148"/>
      <c r="N170" s="405"/>
      <c r="O170" s="405"/>
      <c r="P170" s="405"/>
      <c r="Q170" s="405"/>
      <c r="R170" s="148"/>
      <c r="S170" s="148"/>
      <c r="T170" s="148"/>
      <c r="U170" s="148"/>
      <c r="V170" s="148"/>
      <c r="W170" s="148"/>
      <c r="X170" s="148"/>
    </row>
    <row r="171" spans="1:24" ht="15.75" customHeight="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404"/>
      <c r="M171" s="148"/>
      <c r="N171" s="405"/>
      <c r="O171" s="405"/>
      <c r="P171" s="405"/>
      <c r="Q171" s="405"/>
      <c r="R171" s="148"/>
      <c r="S171" s="148"/>
      <c r="T171" s="148"/>
      <c r="U171" s="148"/>
      <c r="V171" s="148"/>
      <c r="W171" s="148"/>
      <c r="X171" s="148"/>
    </row>
    <row r="172" spans="1:24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404"/>
      <c r="M172" s="148"/>
      <c r="N172" s="405"/>
      <c r="O172" s="405"/>
      <c r="P172" s="405"/>
      <c r="Q172" s="405"/>
      <c r="R172" s="148"/>
      <c r="S172" s="148"/>
      <c r="T172" s="148"/>
      <c r="U172" s="148"/>
      <c r="V172" s="148"/>
      <c r="W172" s="148"/>
      <c r="X172" s="148"/>
    </row>
    <row r="173" spans="1:24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404"/>
      <c r="M173" s="148"/>
      <c r="N173" s="405"/>
      <c r="O173" s="405"/>
      <c r="P173" s="405"/>
      <c r="Q173" s="405"/>
      <c r="R173" s="148"/>
      <c r="S173" s="148"/>
      <c r="T173" s="148"/>
      <c r="U173" s="148"/>
      <c r="V173" s="148"/>
      <c r="W173" s="148"/>
      <c r="X173" s="148"/>
    </row>
    <row r="174" spans="1:24" ht="15.75" customHeight="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404"/>
      <c r="M174" s="148"/>
      <c r="N174" s="405"/>
      <c r="O174" s="405"/>
      <c r="P174" s="405"/>
      <c r="Q174" s="405"/>
      <c r="R174" s="148"/>
      <c r="S174" s="148"/>
      <c r="T174" s="148"/>
      <c r="U174" s="148"/>
      <c r="V174" s="148"/>
      <c r="W174" s="148"/>
      <c r="X174" s="148"/>
    </row>
    <row r="175" spans="1:24" ht="15.75" customHeight="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404"/>
      <c r="M175" s="148"/>
      <c r="N175" s="405"/>
      <c r="O175" s="405"/>
      <c r="P175" s="405"/>
      <c r="Q175" s="405"/>
      <c r="R175" s="148"/>
      <c r="S175" s="148"/>
      <c r="T175" s="148"/>
      <c r="U175" s="148"/>
      <c r="V175" s="148"/>
      <c r="W175" s="148"/>
      <c r="X175" s="148"/>
    </row>
    <row r="176" spans="1:24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404"/>
      <c r="M176" s="148"/>
      <c r="N176" s="405"/>
      <c r="O176" s="405"/>
      <c r="P176" s="405"/>
      <c r="Q176" s="405"/>
      <c r="R176" s="148"/>
      <c r="S176" s="148"/>
      <c r="T176" s="148"/>
      <c r="U176" s="148"/>
      <c r="V176" s="148"/>
      <c r="W176" s="148"/>
      <c r="X176" s="148"/>
    </row>
    <row r="177" spans="1:24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404"/>
      <c r="M177" s="148"/>
      <c r="N177" s="405"/>
      <c r="O177" s="405"/>
      <c r="P177" s="405"/>
      <c r="Q177" s="405"/>
      <c r="R177" s="148"/>
      <c r="S177" s="148"/>
      <c r="T177" s="148"/>
      <c r="U177" s="148"/>
      <c r="V177" s="148"/>
      <c r="W177" s="148"/>
      <c r="X177" s="148"/>
    </row>
    <row r="178" spans="1:24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404"/>
      <c r="M178" s="148"/>
      <c r="N178" s="405"/>
      <c r="O178" s="405"/>
      <c r="P178" s="405"/>
      <c r="Q178" s="405"/>
      <c r="R178" s="148"/>
      <c r="S178" s="148"/>
      <c r="T178" s="148"/>
      <c r="U178" s="148"/>
      <c r="V178" s="148"/>
      <c r="W178" s="148"/>
      <c r="X178" s="148"/>
    </row>
    <row r="179" spans="1:24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404"/>
      <c r="M179" s="148"/>
      <c r="N179" s="405"/>
      <c r="O179" s="405"/>
      <c r="P179" s="405"/>
      <c r="Q179" s="405"/>
      <c r="R179" s="148"/>
      <c r="S179" s="148"/>
      <c r="T179" s="148"/>
      <c r="U179" s="148"/>
      <c r="V179" s="148"/>
      <c r="W179" s="148"/>
      <c r="X179" s="148"/>
    </row>
    <row r="180" spans="1:24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404"/>
      <c r="M180" s="148"/>
      <c r="N180" s="405"/>
      <c r="O180" s="405"/>
      <c r="P180" s="405"/>
      <c r="Q180" s="405"/>
      <c r="R180" s="148"/>
      <c r="S180" s="148"/>
      <c r="T180" s="148"/>
      <c r="U180" s="148"/>
      <c r="V180" s="148"/>
      <c r="W180" s="148"/>
      <c r="X180" s="148"/>
    </row>
    <row r="181" spans="1:24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404"/>
      <c r="M181" s="148"/>
      <c r="N181" s="405"/>
      <c r="O181" s="405"/>
      <c r="P181" s="405"/>
      <c r="Q181" s="405"/>
      <c r="R181" s="148"/>
      <c r="S181" s="148"/>
      <c r="T181" s="148"/>
      <c r="U181" s="148"/>
      <c r="V181" s="148"/>
      <c r="W181" s="148"/>
      <c r="X181" s="148"/>
    </row>
    <row r="182" spans="1:24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404"/>
      <c r="M182" s="148"/>
      <c r="N182" s="405"/>
      <c r="O182" s="405"/>
      <c r="P182" s="405"/>
      <c r="Q182" s="405"/>
      <c r="R182" s="148"/>
      <c r="S182" s="148"/>
      <c r="T182" s="148"/>
      <c r="U182" s="148"/>
      <c r="V182" s="148"/>
      <c r="W182" s="148"/>
      <c r="X182" s="148"/>
    </row>
    <row r="183" spans="1:24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404"/>
      <c r="M183" s="148"/>
      <c r="N183" s="405"/>
      <c r="O183" s="405"/>
      <c r="P183" s="405"/>
      <c r="Q183" s="405"/>
      <c r="R183" s="148"/>
      <c r="S183" s="148"/>
      <c r="T183" s="148"/>
      <c r="U183" s="148"/>
      <c r="V183" s="148"/>
      <c r="W183" s="148"/>
      <c r="X183" s="148"/>
    </row>
    <row r="184" spans="1:24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404"/>
      <c r="M184" s="148"/>
      <c r="N184" s="405"/>
      <c r="O184" s="405"/>
      <c r="P184" s="405"/>
      <c r="Q184" s="405"/>
      <c r="R184" s="148"/>
      <c r="S184" s="148"/>
      <c r="T184" s="148"/>
      <c r="U184" s="148"/>
      <c r="V184" s="148"/>
      <c r="W184" s="148"/>
      <c r="X184" s="148"/>
    </row>
    <row r="185" spans="1:24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404"/>
      <c r="M185" s="148"/>
      <c r="N185" s="405"/>
      <c r="O185" s="405"/>
      <c r="P185" s="405"/>
      <c r="Q185" s="405"/>
      <c r="R185" s="148"/>
      <c r="S185" s="148"/>
      <c r="T185" s="148"/>
      <c r="U185" s="148"/>
      <c r="V185" s="148"/>
      <c r="W185" s="148"/>
      <c r="X185" s="148"/>
    </row>
    <row r="186" spans="1:24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404"/>
      <c r="M186" s="148"/>
      <c r="N186" s="405"/>
      <c r="O186" s="405"/>
      <c r="P186" s="405"/>
      <c r="Q186" s="405"/>
      <c r="R186" s="148"/>
      <c r="S186" s="148"/>
      <c r="T186" s="148"/>
      <c r="U186" s="148"/>
      <c r="V186" s="148"/>
      <c r="W186" s="148"/>
      <c r="X186" s="148"/>
    </row>
    <row r="187" spans="1:24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404"/>
      <c r="M187" s="148"/>
      <c r="N187" s="405"/>
      <c r="O187" s="405"/>
      <c r="P187" s="405"/>
      <c r="Q187" s="405"/>
      <c r="R187" s="148"/>
      <c r="S187" s="148"/>
      <c r="T187" s="148"/>
      <c r="U187" s="148"/>
      <c r="V187" s="148"/>
      <c r="W187" s="148"/>
      <c r="X187" s="148"/>
    </row>
    <row r="188" spans="1:24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404"/>
      <c r="M188" s="148"/>
      <c r="N188" s="405"/>
      <c r="O188" s="405"/>
      <c r="P188" s="405"/>
      <c r="Q188" s="405"/>
      <c r="R188" s="148"/>
      <c r="S188" s="148"/>
      <c r="T188" s="148"/>
      <c r="U188" s="148"/>
      <c r="V188" s="148"/>
      <c r="W188" s="148"/>
      <c r="X188" s="148"/>
    </row>
    <row r="189" spans="1:24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404"/>
      <c r="M189" s="148"/>
      <c r="N189" s="405"/>
      <c r="O189" s="405"/>
      <c r="P189" s="405"/>
      <c r="Q189" s="405"/>
      <c r="R189" s="148"/>
      <c r="S189" s="148"/>
      <c r="T189" s="148"/>
      <c r="U189" s="148"/>
      <c r="V189" s="148"/>
      <c r="W189" s="148"/>
      <c r="X189" s="148"/>
    </row>
    <row r="190" spans="1:24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404"/>
      <c r="M190" s="148"/>
      <c r="N190" s="405"/>
      <c r="O190" s="405"/>
      <c r="P190" s="405"/>
      <c r="Q190" s="405"/>
      <c r="R190" s="148"/>
      <c r="S190" s="148"/>
      <c r="T190" s="148"/>
      <c r="U190" s="148"/>
      <c r="V190" s="148"/>
      <c r="W190" s="148"/>
      <c r="X190" s="148"/>
    </row>
    <row r="191" spans="1:24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404"/>
      <c r="M191" s="148"/>
      <c r="N191" s="405"/>
      <c r="O191" s="405"/>
      <c r="P191" s="405"/>
      <c r="Q191" s="405"/>
      <c r="R191" s="148"/>
      <c r="S191" s="148"/>
      <c r="T191" s="148"/>
      <c r="U191" s="148"/>
      <c r="V191" s="148"/>
      <c r="W191" s="148"/>
      <c r="X191" s="148"/>
    </row>
    <row r="192" spans="1:24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404"/>
      <c r="M192" s="148"/>
      <c r="N192" s="405"/>
      <c r="O192" s="405"/>
      <c r="P192" s="405"/>
      <c r="Q192" s="405"/>
      <c r="R192" s="148"/>
      <c r="S192" s="148"/>
      <c r="T192" s="148"/>
      <c r="U192" s="148"/>
      <c r="V192" s="148"/>
      <c r="W192" s="148"/>
      <c r="X192" s="148"/>
    </row>
    <row r="193" spans="1:24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404"/>
      <c r="M193" s="148"/>
      <c r="N193" s="405"/>
      <c r="O193" s="405"/>
      <c r="P193" s="405"/>
      <c r="Q193" s="405"/>
      <c r="R193" s="148"/>
      <c r="S193" s="148"/>
      <c r="T193" s="148"/>
      <c r="U193" s="148"/>
      <c r="V193" s="148"/>
      <c r="W193" s="148"/>
      <c r="X193" s="148"/>
    </row>
    <row r="194" spans="1:24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404"/>
      <c r="M194" s="148"/>
      <c r="N194" s="405"/>
      <c r="O194" s="405"/>
      <c r="P194" s="405"/>
      <c r="Q194" s="405"/>
      <c r="R194" s="148"/>
      <c r="S194" s="148"/>
      <c r="T194" s="148"/>
      <c r="U194" s="148"/>
      <c r="V194" s="148"/>
      <c r="W194" s="148"/>
      <c r="X194" s="148"/>
    </row>
    <row r="195" spans="1:24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404"/>
      <c r="M195" s="148"/>
      <c r="N195" s="405"/>
      <c r="O195" s="405"/>
      <c r="P195" s="405"/>
      <c r="Q195" s="405"/>
      <c r="R195" s="148"/>
      <c r="S195" s="148"/>
      <c r="T195" s="148"/>
      <c r="U195" s="148"/>
      <c r="V195" s="148"/>
      <c r="W195" s="148"/>
      <c r="X195" s="148"/>
    </row>
    <row r="196" spans="1:24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404"/>
      <c r="M196" s="148"/>
      <c r="N196" s="405"/>
      <c r="O196" s="405"/>
      <c r="P196" s="405"/>
      <c r="Q196" s="405"/>
      <c r="R196" s="148"/>
      <c r="S196" s="148"/>
      <c r="T196" s="148"/>
      <c r="U196" s="148"/>
      <c r="V196" s="148"/>
      <c r="W196" s="148"/>
      <c r="X196" s="148"/>
    </row>
    <row r="197" spans="1:24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404"/>
      <c r="M197" s="148"/>
      <c r="N197" s="405"/>
      <c r="O197" s="405"/>
      <c r="P197" s="405"/>
      <c r="Q197" s="405"/>
      <c r="R197" s="148"/>
      <c r="S197" s="148"/>
      <c r="T197" s="148"/>
      <c r="U197" s="148"/>
      <c r="V197" s="148"/>
      <c r="W197" s="148"/>
      <c r="X197" s="148"/>
    </row>
    <row r="198" spans="1:24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404"/>
      <c r="M198" s="148"/>
      <c r="N198" s="405"/>
      <c r="O198" s="405"/>
      <c r="P198" s="405"/>
      <c r="Q198" s="405"/>
      <c r="R198" s="148"/>
      <c r="S198" s="148"/>
      <c r="T198" s="148"/>
      <c r="U198" s="148"/>
      <c r="V198" s="148"/>
      <c r="W198" s="148"/>
      <c r="X198" s="148"/>
    </row>
    <row r="199" spans="1:24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404"/>
      <c r="M199" s="148"/>
      <c r="N199" s="405"/>
      <c r="O199" s="405"/>
      <c r="P199" s="405"/>
      <c r="Q199" s="405"/>
      <c r="R199" s="148"/>
      <c r="S199" s="148"/>
      <c r="T199" s="148"/>
      <c r="U199" s="148"/>
      <c r="V199" s="148"/>
      <c r="W199" s="148"/>
      <c r="X199" s="148"/>
    </row>
    <row r="200" spans="1:24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404"/>
      <c r="M200" s="148"/>
      <c r="N200" s="405"/>
      <c r="O200" s="405"/>
      <c r="P200" s="405"/>
      <c r="Q200" s="405"/>
      <c r="R200" s="148"/>
      <c r="S200" s="148"/>
      <c r="T200" s="148"/>
      <c r="U200" s="148"/>
      <c r="V200" s="148"/>
      <c r="W200" s="148"/>
      <c r="X200" s="148"/>
    </row>
    <row r="201" spans="1:24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404"/>
      <c r="M201" s="148"/>
      <c r="N201" s="405"/>
      <c r="O201" s="405"/>
      <c r="P201" s="405"/>
      <c r="Q201" s="405"/>
      <c r="R201" s="148"/>
      <c r="S201" s="148"/>
      <c r="T201" s="148"/>
      <c r="U201" s="148"/>
      <c r="V201" s="148"/>
      <c r="W201" s="148"/>
      <c r="X201" s="148"/>
    </row>
    <row r="202" spans="1:24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404"/>
      <c r="M202" s="148"/>
      <c r="N202" s="405"/>
      <c r="O202" s="405"/>
      <c r="P202" s="405"/>
      <c r="Q202" s="405"/>
      <c r="R202" s="148"/>
      <c r="S202" s="148"/>
      <c r="T202" s="148"/>
      <c r="U202" s="148"/>
      <c r="V202" s="148"/>
      <c r="W202" s="148"/>
      <c r="X202" s="148"/>
    </row>
    <row r="203" spans="1:24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404"/>
      <c r="M203" s="148"/>
      <c r="N203" s="405"/>
      <c r="O203" s="405"/>
      <c r="P203" s="405"/>
      <c r="Q203" s="405"/>
      <c r="R203" s="148"/>
      <c r="S203" s="148"/>
      <c r="T203" s="148"/>
      <c r="U203" s="148"/>
      <c r="V203" s="148"/>
      <c r="W203" s="148"/>
      <c r="X203" s="148"/>
    </row>
    <row r="204" spans="1:24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404"/>
      <c r="M204" s="148"/>
      <c r="N204" s="405"/>
      <c r="O204" s="405"/>
      <c r="P204" s="405"/>
      <c r="Q204" s="405"/>
      <c r="R204" s="148"/>
      <c r="S204" s="148"/>
      <c r="T204" s="148"/>
      <c r="U204" s="148"/>
      <c r="V204" s="148"/>
      <c r="W204" s="148"/>
      <c r="X204" s="148"/>
    </row>
    <row r="205" spans="1:24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404"/>
      <c r="M205" s="148"/>
      <c r="N205" s="405"/>
      <c r="O205" s="405"/>
      <c r="P205" s="405"/>
      <c r="Q205" s="405"/>
      <c r="R205" s="148"/>
      <c r="S205" s="148"/>
      <c r="T205" s="148"/>
      <c r="U205" s="148"/>
      <c r="V205" s="148"/>
      <c r="W205" s="148"/>
      <c r="X205" s="148"/>
    </row>
    <row r="206" spans="1:24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404"/>
      <c r="M206" s="148"/>
      <c r="N206" s="405"/>
      <c r="O206" s="405"/>
      <c r="P206" s="405"/>
      <c r="Q206" s="405"/>
      <c r="R206" s="148"/>
      <c r="S206" s="148"/>
      <c r="T206" s="148"/>
      <c r="U206" s="148"/>
      <c r="V206" s="148"/>
      <c r="W206" s="148"/>
      <c r="X206" s="148"/>
    </row>
    <row r="207" spans="1:24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404"/>
      <c r="M207" s="148"/>
      <c r="N207" s="405"/>
      <c r="O207" s="405"/>
      <c r="P207" s="405"/>
      <c r="Q207" s="405"/>
      <c r="R207" s="148"/>
      <c r="S207" s="148"/>
      <c r="T207" s="148"/>
      <c r="U207" s="148"/>
      <c r="V207" s="148"/>
      <c r="W207" s="148"/>
      <c r="X207" s="148"/>
    </row>
    <row r="208" spans="1:24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404"/>
      <c r="M208" s="148"/>
      <c r="N208" s="405"/>
      <c r="O208" s="405"/>
      <c r="P208" s="405"/>
      <c r="Q208" s="405"/>
      <c r="R208" s="148"/>
      <c r="S208" s="148"/>
      <c r="T208" s="148"/>
      <c r="U208" s="148"/>
      <c r="V208" s="148"/>
      <c r="W208" s="148"/>
      <c r="X208" s="148"/>
    </row>
    <row r="209" spans="1:24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404"/>
      <c r="M209" s="148"/>
      <c r="N209" s="405"/>
      <c r="O209" s="405"/>
      <c r="P209" s="405"/>
      <c r="Q209" s="405"/>
      <c r="R209" s="148"/>
      <c r="S209" s="148"/>
      <c r="T209" s="148"/>
      <c r="U209" s="148"/>
      <c r="V209" s="148"/>
      <c r="W209" s="148"/>
      <c r="X209" s="148"/>
    </row>
    <row r="210" spans="1:24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404"/>
      <c r="M210" s="148"/>
      <c r="N210" s="405"/>
      <c r="O210" s="405"/>
      <c r="P210" s="405"/>
      <c r="Q210" s="405"/>
      <c r="R210" s="148"/>
      <c r="S210" s="148"/>
      <c r="T210" s="148"/>
      <c r="U210" s="148"/>
      <c r="V210" s="148"/>
      <c r="W210" s="148"/>
      <c r="X210" s="148"/>
    </row>
    <row r="211" spans="1:24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404"/>
      <c r="M211" s="148"/>
      <c r="N211" s="405"/>
      <c r="O211" s="405"/>
      <c r="P211" s="405"/>
      <c r="Q211" s="405"/>
      <c r="R211" s="148"/>
      <c r="S211" s="148"/>
      <c r="T211" s="148"/>
      <c r="U211" s="148"/>
      <c r="V211" s="148"/>
      <c r="W211" s="148"/>
      <c r="X211" s="148"/>
    </row>
    <row r="212" spans="1:24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404"/>
      <c r="M212" s="148"/>
      <c r="N212" s="405"/>
      <c r="O212" s="405"/>
      <c r="P212" s="405"/>
      <c r="Q212" s="405"/>
      <c r="R212" s="148"/>
      <c r="S212" s="148"/>
      <c r="T212" s="148"/>
      <c r="U212" s="148"/>
      <c r="V212" s="148"/>
      <c r="W212" s="148"/>
      <c r="X212" s="148"/>
    </row>
    <row r="213" spans="1:24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404"/>
      <c r="M213" s="148"/>
      <c r="N213" s="405"/>
      <c r="O213" s="405"/>
      <c r="P213" s="405"/>
      <c r="Q213" s="405"/>
      <c r="R213" s="148"/>
      <c r="S213" s="148"/>
      <c r="T213" s="148"/>
      <c r="U213" s="148"/>
      <c r="V213" s="148"/>
      <c r="W213" s="148"/>
      <c r="X213" s="148"/>
    </row>
    <row r="214" spans="1:24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404"/>
      <c r="M214" s="148"/>
      <c r="N214" s="405"/>
      <c r="O214" s="405"/>
      <c r="P214" s="405"/>
      <c r="Q214" s="405"/>
      <c r="R214" s="148"/>
      <c r="S214" s="148"/>
      <c r="T214" s="148"/>
      <c r="U214" s="148"/>
      <c r="V214" s="148"/>
      <c r="W214" s="148"/>
      <c r="X214" s="148"/>
    </row>
    <row r="215" spans="1:24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404"/>
      <c r="M215" s="148"/>
      <c r="N215" s="405"/>
      <c r="O215" s="405"/>
      <c r="P215" s="405"/>
      <c r="Q215" s="405"/>
      <c r="R215" s="148"/>
      <c r="S215" s="148"/>
      <c r="T215" s="148"/>
      <c r="U215" s="148"/>
      <c r="V215" s="148"/>
      <c r="W215" s="148"/>
      <c r="X215" s="148"/>
    </row>
    <row r="216" spans="1:24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404"/>
      <c r="M216" s="148"/>
      <c r="N216" s="405"/>
      <c r="O216" s="405"/>
      <c r="P216" s="405"/>
      <c r="Q216" s="405"/>
      <c r="R216" s="148"/>
      <c r="S216" s="148"/>
      <c r="T216" s="148"/>
      <c r="U216" s="148"/>
      <c r="V216" s="148"/>
      <c r="W216" s="148"/>
      <c r="X216" s="148"/>
    </row>
    <row r="217" spans="1:24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404"/>
      <c r="M217" s="148"/>
      <c r="N217" s="405"/>
      <c r="O217" s="405"/>
      <c r="P217" s="405"/>
      <c r="Q217" s="405"/>
      <c r="R217" s="148"/>
      <c r="S217" s="148"/>
      <c r="T217" s="148"/>
      <c r="U217" s="148"/>
      <c r="V217" s="148"/>
      <c r="W217" s="148"/>
      <c r="X217" s="148"/>
    </row>
    <row r="218" spans="1:24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404"/>
      <c r="M218" s="148"/>
      <c r="N218" s="405"/>
      <c r="O218" s="405"/>
      <c r="P218" s="405"/>
      <c r="Q218" s="405"/>
      <c r="R218" s="148"/>
      <c r="S218" s="148"/>
      <c r="T218" s="148"/>
      <c r="U218" s="148"/>
      <c r="V218" s="148"/>
      <c r="W218" s="148"/>
      <c r="X218" s="148"/>
    </row>
    <row r="219" spans="1:24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404"/>
      <c r="M219" s="148"/>
      <c r="N219" s="405"/>
      <c r="O219" s="405"/>
      <c r="P219" s="405"/>
      <c r="Q219" s="405"/>
      <c r="R219" s="148"/>
      <c r="S219" s="148"/>
      <c r="T219" s="148"/>
      <c r="U219" s="148"/>
      <c r="V219" s="148"/>
      <c r="W219" s="148"/>
      <c r="X219" s="148"/>
    </row>
    <row r="220" spans="1:24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404"/>
      <c r="M220" s="148"/>
      <c r="N220" s="405"/>
      <c r="O220" s="405"/>
      <c r="P220" s="405"/>
      <c r="Q220" s="405"/>
      <c r="R220" s="148"/>
      <c r="S220" s="148"/>
      <c r="T220" s="148"/>
      <c r="U220" s="148"/>
      <c r="V220" s="148"/>
      <c r="W220" s="148"/>
      <c r="X220" s="148"/>
    </row>
    <row r="221" spans="1:24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404"/>
      <c r="M221" s="148"/>
      <c r="N221" s="405"/>
      <c r="O221" s="405"/>
      <c r="P221" s="405"/>
      <c r="Q221" s="405"/>
      <c r="R221" s="148"/>
      <c r="S221" s="148"/>
      <c r="T221" s="148"/>
      <c r="U221" s="148"/>
      <c r="V221" s="148"/>
      <c r="W221" s="148"/>
      <c r="X221" s="148"/>
    </row>
    <row r="222" spans="1:24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404"/>
      <c r="M222" s="148"/>
      <c r="N222" s="405"/>
      <c r="O222" s="405"/>
      <c r="P222" s="405"/>
      <c r="Q222" s="405"/>
      <c r="R222" s="148"/>
      <c r="S222" s="148"/>
      <c r="T222" s="148"/>
      <c r="U222" s="148"/>
      <c r="V222" s="148"/>
      <c r="W222" s="148"/>
      <c r="X222" s="148"/>
    </row>
    <row r="223" spans="1:24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404"/>
      <c r="M223" s="148"/>
      <c r="N223" s="405"/>
      <c r="O223" s="405"/>
      <c r="P223" s="405"/>
      <c r="Q223" s="405"/>
      <c r="R223" s="148"/>
      <c r="S223" s="148"/>
      <c r="T223" s="148"/>
      <c r="U223" s="148"/>
      <c r="V223" s="148"/>
      <c r="W223" s="148"/>
      <c r="X223" s="148"/>
    </row>
    <row r="224" spans="1:24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404"/>
      <c r="M224" s="148"/>
      <c r="N224" s="405"/>
      <c r="O224" s="405"/>
      <c r="P224" s="405"/>
      <c r="Q224" s="405"/>
      <c r="R224" s="148"/>
      <c r="S224" s="148"/>
      <c r="T224" s="148"/>
      <c r="U224" s="148"/>
      <c r="V224" s="148"/>
      <c r="W224" s="148"/>
      <c r="X224" s="148"/>
    </row>
    <row r="225" spans="1:24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404"/>
      <c r="M225" s="148"/>
      <c r="N225" s="405"/>
      <c r="O225" s="405"/>
      <c r="P225" s="405"/>
      <c r="Q225" s="405"/>
      <c r="R225" s="148"/>
      <c r="S225" s="148"/>
      <c r="T225" s="148"/>
      <c r="U225" s="148"/>
      <c r="V225" s="148"/>
      <c r="W225" s="148"/>
      <c r="X225" s="148"/>
    </row>
    <row r="226" spans="1:24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404"/>
      <c r="M226" s="148"/>
      <c r="N226" s="405"/>
      <c r="O226" s="405"/>
      <c r="P226" s="405"/>
      <c r="Q226" s="405"/>
      <c r="R226" s="148"/>
      <c r="S226" s="148"/>
      <c r="T226" s="148"/>
      <c r="U226" s="148"/>
      <c r="V226" s="148"/>
      <c r="W226" s="148"/>
      <c r="X226" s="148"/>
    </row>
    <row r="227" spans="1:24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404"/>
      <c r="M227" s="148"/>
      <c r="N227" s="405"/>
      <c r="O227" s="405"/>
      <c r="P227" s="405"/>
      <c r="Q227" s="405"/>
      <c r="R227" s="148"/>
      <c r="S227" s="148"/>
      <c r="T227" s="148"/>
      <c r="U227" s="148"/>
      <c r="V227" s="148"/>
      <c r="W227" s="148"/>
      <c r="X227" s="148"/>
    </row>
    <row r="228" spans="1:24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404"/>
      <c r="M228" s="148"/>
      <c r="N228" s="405"/>
      <c r="O228" s="405"/>
      <c r="P228" s="405"/>
      <c r="Q228" s="405"/>
      <c r="R228" s="148"/>
      <c r="S228" s="148"/>
      <c r="T228" s="148"/>
      <c r="U228" s="148"/>
      <c r="V228" s="148"/>
      <c r="W228" s="148"/>
      <c r="X228" s="148"/>
    </row>
    <row r="229" spans="1:24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404"/>
      <c r="M229" s="148"/>
      <c r="N229" s="405"/>
      <c r="O229" s="405"/>
      <c r="P229" s="405"/>
      <c r="Q229" s="405"/>
      <c r="R229" s="148"/>
      <c r="S229" s="148"/>
      <c r="T229" s="148"/>
      <c r="U229" s="148"/>
      <c r="V229" s="148"/>
      <c r="W229" s="148"/>
      <c r="X229" s="148"/>
    </row>
    <row r="230" spans="1:24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404"/>
      <c r="M230" s="148"/>
      <c r="N230" s="405"/>
      <c r="O230" s="405"/>
      <c r="P230" s="405"/>
      <c r="Q230" s="405"/>
      <c r="R230" s="148"/>
      <c r="S230" s="148"/>
      <c r="T230" s="148"/>
      <c r="U230" s="148"/>
      <c r="V230" s="148"/>
      <c r="W230" s="148"/>
      <c r="X230" s="148"/>
    </row>
    <row r="231" spans="1:24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404"/>
      <c r="M231" s="148"/>
      <c r="N231" s="405"/>
      <c r="O231" s="405"/>
      <c r="P231" s="405"/>
      <c r="Q231" s="405"/>
      <c r="R231" s="148"/>
      <c r="S231" s="148"/>
      <c r="T231" s="148"/>
      <c r="U231" s="148"/>
      <c r="V231" s="148"/>
      <c r="W231" s="148"/>
      <c r="X231" s="148"/>
    </row>
    <row r="232" spans="1:24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404"/>
      <c r="M232" s="148"/>
      <c r="N232" s="405"/>
      <c r="O232" s="405"/>
      <c r="P232" s="405"/>
      <c r="Q232" s="405"/>
      <c r="R232" s="148"/>
      <c r="S232" s="148"/>
      <c r="T232" s="148"/>
      <c r="U232" s="148"/>
      <c r="V232" s="148"/>
      <c r="W232" s="148"/>
      <c r="X232" s="148"/>
    </row>
    <row r="233" spans="1:24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404"/>
      <c r="M233" s="148"/>
      <c r="N233" s="405"/>
      <c r="O233" s="405"/>
      <c r="P233" s="405"/>
      <c r="Q233" s="405"/>
      <c r="R233" s="148"/>
      <c r="S233" s="148"/>
      <c r="T233" s="148"/>
      <c r="U233" s="148"/>
      <c r="V233" s="148"/>
      <c r="W233" s="148"/>
      <c r="X233" s="148"/>
    </row>
    <row r="234" spans="1:24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404"/>
      <c r="M234" s="148"/>
      <c r="N234" s="405"/>
      <c r="O234" s="405"/>
      <c r="P234" s="405"/>
      <c r="Q234" s="405"/>
      <c r="R234" s="148"/>
      <c r="S234" s="148"/>
      <c r="T234" s="148"/>
      <c r="U234" s="148"/>
      <c r="V234" s="148"/>
      <c r="W234" s="148"/>
      <c r="X234" s="148"/>
    </row>
    <row r="235" spans="1:24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404"/>
      <c r="M235" s="148"/>
      <c r="N235" s="405"/>
      <c r="O235" s="405"/>
      <c r="P235" s="405"/>
      <c r="Q235" s="405"/>
      <c r="R235" s="148"/>
      <c r="S235" s="148"/>
      <c r="T235" s="148"/>
      <c r="U235" s="148"/>
      <c r="V235" s="148"/>
      <c r="W235" s="148"/>
      <c r="X235" s="148"/>
    </row>
    <row r="236" spans="1:24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404"/>
      <c r="M236" s="148"/>
      <c r="N236" s="405"/>
      <c r="O236" s="405"/>
      <c r="P236" s="405"/>
      <c r="Q236" s="405"/>
      <c r="R236" s="148"/>
      <c r="S236" s="148"/>
      <c r="T236" s="148"/>
      <c r="U236" s="148"/>
      <c r="V236" s="148"/>
      <c r="W236" s="148"/>
      <c r="X236" s="148"/>
    </row>
    <row r="237" spans="1:24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404"/>
      <c r="M237" s="148"/>
      <c r="N237" s="405"/>
      <c r="O237" s="405"/>
      <c r="P237" s="405"/>
      <c r="Q237" s="405"/>
      <c r="R237" s="148"/>
      <c r="S237" s="148"/>
      <c r="T237" s="148"/>
      <c r="U237" s="148"/>
      <c r="V237" s="148"/>
      <c r="W237" s="148"/>
      <c r="X237" s="148"/>
    </row>
    <row r="238" spans="1:24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404"/>
      <c r="M238" s="148"/>
      <c r="N238" s="405"/>
      <c r="O238" s="405"/>
      <c r="P238" s="405"/>
      <c r="Q238" s="405"/>
      <c r="R238" s="148"/>
      <c r="S238" s="148"/>
      <c r="T238" s="148"/>
      <c r="U238" s="148"/>
      <c r="V238" s="148"/>
      <c r="W238" s="148"/>
      <c r="X238" s="148"/>
    </row>
    <row r="239" spans="1:24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404"/>
      <c r="M239" s="148"/>
      <c r="N239" s="405"/>
      <c r="O239" s="405"/>
      <c r="P239" s="405"/>
      <c r="Q239" s="405"/>
      <c r="R239" s="148"/>
      <c r="S239" s="148"/>
      <c r="T239" s="148"/>
      <c r="U239" s="148"/>
      <c r="V239" s="148"/>
      <c r="W239" s="148"/>
      <c r="X239" s="148"/>
    </row>
    <row r="240" spans="1:24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404"/>
      <c r="M240" s="148"/>
      <c r="N240" s="405"/>
      <c r="O240" s="405"/>
      <c r="P240" s="405"/>
      <c r="Q240" s="405"/>
      <c r="R240" s="148"/>
      <c r="S240" s="148"/>
      <c r="T240" s="148"/>
      <c r="U240" s="148"/>
      <c r="V240" s="148"/>
      <c r="W240" s="148"/>
      <c r="X240" s="148"/>
    </row>
    <row r="241" spans="1:24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404"/>
      <c r="M241" s="148"/>
      <c r="N241" s="405"/>
      <c r="O241" s="405"/>
      <c r="P241" s="405"/>
      <c r="Q241" s="405"/>
      <c r="R241" s="148"/>
      <c r="S241" s="148"/>
      <c r="T241" s="148"/>
      <c r="U241" s="148"/>
      <c r="V241" s="148"/>
      <c r="W241" s="148"/>
      <c r="X241" s="148"/>
    </row>
    <row r="242" spans="1:24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404"/>
      <c r="M242" s="148"/>
      <c r="N242" s="405"/>
      <c r="O242" s="405"/>
      <c r="P242" s="405"/>
      <c r="Q242" s="405"/>
      <c r="R242" s="148"/>
      <c r="S242" s="148"/>
      <c r="T242" s="148"/>
      <c r="U242" s="148"/>
      <c r="V242" s="148"/>
      <c r="W242" s="148"/>
      <c r="X242" s="148"/>
    </row>
    <row r="243" spans="1:24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404"/>
      <c r="M243" s="148"/>
      <c r="N243" s="405"/>
      <c r="O243" s="405"/>
      <c r="P243" s="405"/>
      <c r="Q243" s="405"/>
      <c r="R243" s="148"/>
      <c r="S243" s="148"/>
      <c r="T243" s="148"/>
      <c r="U243" s="148"/>
      <c r="V243" s="148"/>
      <c r="W243" s="148"/>
      <c r="X243" s="148"/>
    </row>
    <row r="244" spans="1:24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404"/>
      <c r="M244" s="148"/>
      <c r="N244" s="405"/>
      <c r="O244" s="405"/>
      <c r="P244" s="405"/>
      <c r="Q244" s="405"/>
      <c r="R244" s="148"/>
      <c r="S244" s="148"/>
      <c r="T244" s="148"/>
      <c r="U244" s="148"/>
      <c r="V244" s="148"/>
      <c r="W244" s="148"/>
      <c r="X244" s="148"/>
    </row>
    <row r="245" spans="1:24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404"/>
      <c r="M245" s="148"/>
      <c r="N245" s="405"/>
      <c r="O245" s="405"/>
      <c r="P245" s="405"/>
      <c r="Q245" s="405"/>
      <c r="R245" s="148"/>
      <c r="S245" s="148"/>
      <c r="T245" s="148"/>
      <c r="U245" s="148"/>
      <c r="V245" s="148"/>
      <c r="W245" s="148"/>
      <c r="X245" s="148"/>
    </row>
    <row r="246" spans="1:24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404"/>
      <c r="M246" s="148"/>
      <c r="N246" s="405"/>
      <c r="O246" s="405"/>
      <c r="P246" s="405"/>
      <c r="Q246" s="405"/>
      <c r="R246" s="148"/>
      <c r="S246" s="148"/>
      <c r="T246" s="148"/>
      <c r="U246" s="148"/>
      <c r="V246" s="148"/>
      <c r="W246" s="148"/>
      <c r="X246" s="148"/>
    </row>
    <row r="247" spans="1:24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404"/>
      <c r="M247" s="148"/>
      <c r="N247" s="405"/>
      <c r="O247" s="405"/>
      <c r="P247" s="405"/>
      <c r="Q247" s="405"/>
      <c r="R247" s="148"/>
      <c r="S247" s="148"/>
      <c r="T247" s="148"/>
      <c r="U247" s="148"/>
      <c r="V247" s="148"/>
      <c r="W247" s="148"/>
      <c r="X247" s="148"/>
    </row>
    <row r="248" spans="1:24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404"/>
      <c r="M248" s="148"/>
      <c r="N248" s="405"/>
      <c r="O248" s="405"/>
      <c r="P248" s="405"/>
      <c r="Q248" s="405"/>
      <c r="R248" s="148"/>
      <c r="S248" s="148"/>
      <c r="T248" s="148"/>
      <c r="U248" s="148"/>
      <c r="V248" s="148"/>
      <c r="W248" s="148"/>
      <c r="X248" s="148"/>
    </row>
    <row r="249" spans="1:24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404"/>
      <c r="M249" s="148"/>
      <c r="N249" s="405"/>
      <c r="O249" s="405"/>
      <c r="P249" s="405"/>
      <c r="Q249" s="405"/>
      <c r="R249" s="148"/>
      <c r="S249" s="148"/>
      <c r="T249" s="148"/>
      <c r="U249" s="148"/>
      <c r="V249" s="148"/>
      <c r="W249" s="148"/>
      <c r="X249" s="148"/>
    </row>
    <row r="250" spans="1:24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404"/>
      <c r="M250" s="148"/>
      <c r="N250" s="405"/>
      <c r="O250" s="405"/>
      <c r="P250" s="405"/>
      <c r="Q250" s="405"/>
      <c r="R250" s="148"/>
      <c r="S250" s="148"/>
      <c r="T250" s="148"/>
      <c r="U250" s="148"/>
      <c r="V250" s="148"/>
      <c r="W250" s="148"/>
      <c r="X250" s="148"/>
    </row>
    <row r="251" spans="1:24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404"/>
      <c r="M251" s="148"/>
      <c r="N251" s="405"/>
      <c r="O251" s="405"/>
      <c r="P251" s="405"/>
      <c r="Q251" s="405"/>
      <c r="R251" s="148"/>
      <c r="S251" s="148"/>
      <c r="T251" s="148"/>
      <c r="U251" s="148"/>
      <c r="V251" s="148"/>
      <c r="W251" s="148"/>
      <c r="X251" s="148"/>
    </row>
    <row r="252" spans="1:24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404"/>
      <c r="M252" s="148"/>
      <c r="N252" s="405"/>
      <c r="O252" s="405"/>
      <c r="P252" s="405"/>
      <c r="Q252" s="405"/>
      <c r="R252" s="148"/>
      <c r="S252" s="148"/>
      <c r="T252" s="148"/>
      <c r="U252" s="148"/>
      <c r="V252" s="148"/>
      <c r="W252" s="148"/>
      <c r="X252" s="148"/>
    </row>
    <row r="253" spans="1:24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404"/>
      <c r="M253" s="148"/>
      <c r="N253" s="405"/>
      <c r="O253" s="405"/>
      <c r="P253" s="405"/>
      <c r="Q253" s="405"/>
      <c r="R253" s="148"/>
      <c r="S253" s="148"/>
      <c r="T253" s="148"/>
      <c r="U253" s="148"/>
      <c r="V253" s="148"/>
      <c r="W253" s="148"/>
      <c r="X253" s="148"/>
    </row>
    <row r="254" spans="1:24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404"/>
      <c r="M254" s="148"/>
      <c r="N254" s="405"/>
      <c r="O254" s="405"/>
      <c r="P254" s="405"/>
      <c r="Q254" s="405"/>
      <c r="R254" s="148"/>
      <c r="S254" s="148"/>
      <c r="T254" s="148"/>
      <c r="U254" s="148"/>
      <c r="V254" s="148"/>
      <c r="W254" s="148"/>
      <c r="X254" s="148"/>
    </row>
    <row r="255" spans="1:24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404"/>
      <c r="M255" s="148"/>
      <c r="N255" s="405"/>
      <c r="O255" s="405"/>
      <c r="P255" s="405"/>
      <c r="Q255" s="405"/>
      <c r="R255" s="148"/>
      <c r="S255" s="148"/>
      <c r="T255" s="148"/>
      <c r="U255" s="148"/>
      <c r="V255" s="148"/>
      <c r="W255" s="148"/>
      <c r="X255" s="148"/>
    </row>
    <row r="256" spans="1:24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404"/>
      <c r="M256" s="148"/>
      <c r="N256" s="405"/>
      <c r="O256" s="405"/>
      <c r="P256" s="405"/>
      <c r="Q256" s="405"/>
      <c r="R256" s="148"/>
      <c r="S256" s="148"/>
      <c r="T256" s="148"/>
      <c r="U256" s="148"/>
      <c r="V256" s="148"/>
      <c r="W256" s="148"/>
      <c r="X256" s="148"/>
    </row>
    <row r="257" spans="1:24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404"/>
      <c r="M257" s="148"/>
      <c r="N257" s="405"/>
      <c r="O257" s="405"/>
      <c r="P257" s="405"/>
      <c r="Q257" s="405"/>
      <c r="R257" s="148"/>
      <c r="S257" s="148"/>
      <c r="T257" s="148"/>
      <c r="U257" s="148"/>
      <c r="V257" s="148"/>
      <c r="W257" s="148"/>
      <c r="X257" s="148"/>
    </row>
    <row r="258" spans="1:24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404"/>
      <c r="M258" s="148"/>
      <c r="N258" s="405"/>
      <c r="O258" s="405"/>
      <c r="P258" s="405"/>
      <c r="Q258" s="405"/>
      <c r="R258" s="148"/>
      <c r="S258" s="148"/>
      <c r="T258" s="148"/>
      <c r="U258" s="148"/>
      <c r="V258" s="148"/>
      <c r="W258" s="148"/>
      <c r="X258" s="148"/>
    </row>
    <row r="259" spans="1:24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404"/>
      <c r="M259" s="148"/>
      <c r="N259" s="405"/>
      <c r="O259" s="405"/>
      <c r="P259" s="405"/>
      <c r="Q259" s="405"/>
      <c r="R259" s="148"/>
      <c r="S259" s="148"/>
      <c r="T259" s="148"/>
      <c r="U259" s="148"/>
      <c r="V259" s="148"/>
      <c r="W259" s="148"/>
      <c r="X259" s="148"/>
    </row>
    <row r="260" spans="1:24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404"/>
      <c r="M260" s="148"/>
      <c r="N260" s="405"/>
      <c r="O260" s="405"/>
      <c r="P260" s="405"/>
      <c r="Q260" s="405"/>
      <c r="R260" s="148"/>
      <c r="S260" s="148"/>
      <c r="T260" s="148"/>
      <c r="U260" s="148"/>
      <c r="V260" s="148"/>
      <c r="W260" s="148"/>
      <c r="X260" s="148"/>
    </row>
    <row r="261" spans="1:24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404"/>
      <c r="M261" s="148"/>
      <c r="N261" s="405"/>
      <c r="O261" s="405"/>
      <c r="P261" s="405"/>
      <c r="Q261" s="405"/>
      <c r="R261" s="148"/>
      <c r="S261" s="148"/>
      <c r="T261" s="148"/>
      <c r="U261" s="148"/>
      <c r="V261" s="148"/>
      <c r="W261" s="148"/>
      <c r="X261" s="148"/>
    </row>
    <row r="262" spans="1:24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404"/>
      <c r="M262" s="148"/>
      <c r="N262" s="405"/>
      <c r="O262" s="405"/>
      <c r="P262" s="405"/>
      <c r="Q262" s="405"/>
      <c r="R262" s="148"/>
      <c r="S262" s="148"/>
      <c r="T262" s="148"/>
      <c r="U262" s="148"/>
      <c r="V262" s="148"/>
      <c r="W262" s="148"/>
      <c r="X262" s="148"/>
    </row>
    <row r="263" spans="1:24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404"/>
      <c r="M263" s="148"/>
      <c r="N263" s="405"/>
      <c r="O263" s="405"/>
      <c r="P263" s="405"/>
      <c r="Q263" s="405"/>
      <c r="R263" s="148"/>
      <c r="S263" s="148"/>
      <c r="T263" s="148"/>
      <c r="U263" s="148"/>
      <c r="V263" s="148"/>
      <c r="W263" s="148"/>
      <c r="X263" s="148"/>
    </row>
    <row r="264" spans="1:24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404"/>
      <c r="M264" s="148"/>
      <c r="N264" s="405"/>
      <c r="O264" s="405"/>
      <c r="P264" s="405"/>
      <c r="Q264" s="405"/>
      <c r="R264" s="148"/>
      <c r="S264" s="148"/>
      <c r="T264" s="148"/>
      <c r="U264" s="148"/>
      <c r="V264" s="148"/>
      <c r="W264" s="148"/>
      <c r="X264" s="148"/>
    </row>
    <row r="265" spans="1:24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404"/>
      <c r="M265" s="148"/>
      <c r="N265" s="405"/>
      <c r="O265" s="405"/>
      <c r="P265" s="405"/>
      <c r="Q265" s="405"/>
      <c r="R265" s="148"/>
      <c r="S265" s="148"/>
      <c r="T265" s="148"/>
      <c r="U265" s="148"/>
      <c r="V265" s="148"/>
      <c r="W265" s="148"/>
      <c r="X265" s="148"/>
    </row>
    <row r="266" spans="1:24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404"/>
      <c r="M266" s="148"/>
      <c r="N266" s="405"/>
      <c r="O266" s="405"/>
      <c r="P266" s="405"/>
      <c r="Q266" s="405"/>
      <c r="R266" s="148"/>
      <c r="S266" s="148"/>
      <c r="T266" s="148"/>
      <c r="U266" s="148"/>
      <c r="V266" s="148"/>
      <c r="W266" s="148"/>
      <c r="X266" s="148"/>
    </row>
    <row r="267" spans="1:24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404"/>
      <c r="M267" s="148"/>
      <c r="N267" s="405"/>
      <c r="O267" s="405"/>
      <c r="P267" s="405"/>
      <c r="Q267" s="405"/>
      <c r="R267" s="148"/>
      <c r="S267" s="148"/>
      <c r="T267" s="148"/>
      <c r="U267" s="148"/>
      <c r="V267" s="148"/>
      <c r="W267" s="148"/>
      <c r="X267" s="148"/>
    </row>
    <row r="268" spans="1:24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404"/>
      <c r="M268" s="148"/>
      <c r="N268" s="405"/>
      <c r="O268" s="405"/>
      <c r="P268" s="405"/>
      <c r="Q268" s="405"/>
      <c r="R268" s="148"/>
      <c r="S268" s="148"/>
      <c r="T268" s="148"/>
      <c r="U268" s="148"/>
      <c r="V268" s="148"/>
      <c r="W268" s="148"/>
      <c r="X268" s="148"/>
    </row>
    <row r="269" spans="1:24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404"/>
      <c r="M269" s="148"/>
      <c r="N269" s="405"/>
      <c r="O269" s="405"/>
      <c r="P269" s="405"/>
      <c r="Q269" s="405"/>
      <c r="R269" s="148"/>
      <c r="S269" s="148"/>
      <c r="T269" s="148"/>
      <c r="U269" s="148"/>
      <c r="V269" s="148"/>
      <c r="W269" s="148"/>
      <c r="X269" s="148"/>
    </row>
    <row r="270" spans="1:24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404"/>
      <c r="M270" s="148"/>
      <c r="N270" s="405"/>
      <c r="O270" s="405"/>
      <c r="P270" s="405"/>
      <c r="Q270" s="405"/>
      <c r="R270" s="148"/>
      <c r="S270" s="148"/>
      <c r="T270" s="148"/>
      <c r="U270" s="148"/>
      <c r="V270" s="148"/>
      <c r="W270" s="148"/>
      <c r="X270" s="148"/>
    </row>
    <row r="271" spans="1:24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404"/>
      <c r="M271" s="148"/>
      <c r="N271" s="405"/>
      <c r="O271" s="405"/>
      <c r="P271" s="405"/>
      <c r="Q271" s="405"/>
      <c r="R271" s="148"/>
      <c r="S271" s="148"/>
      <c r="T271" s="148"/>
      <c r="U271" s="148"/>
      <c r="V271" s="148"/>
      <c r="W271" s="148"/>
      <c r="X271" s="148"/>
    </row>
    <row r="272" spans="1:24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404"/>
      <c r="M272" s="148"/>
      <c r="N272" s="405"/>
      <c r="O272" s="405"/>
      <c r="P272" s="405"/>
      <c r="Q272" s="405"/>
      <c r="R272" s="148"/>
      <c r="S272" s="148"/>
      <c r="T272" s="148"/>
      <c r="U272" s="148"/>
      <c r="V272" s="148"/>
      <c r="W272" s="148"/>
      <c r="X272" s="148"/>
    </row>
    <row r="273" spans="1:24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404"/>
      <c r="M273" s="148"/>
      <c r="N273" s="405"/>
      <c r="O273" s="405"/>
      <c r="P273" s="405"/>
      <c r="Q273" s="405"/>
      <c r="R273" s="148"/>
      <c r="S273" s="148"/>
      <c r="T273" s="148"/>
      <c r="U273" s="148"/>
      <c r="V273" s="148"/>
      <c r="W273" s="148"/>
      <c r="X273" s="148"/>
    </row>
    <row r="274" spans="1:24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404"/>
      <c r="M274" s="148"/>
      <c r="N274" s="405"/>
      <c r="O274" s="405"/>
      <c r="P274" s="405"/>
      <c r="Q274" s="405"/>
      <c r="R274" s="148"/>
      <c r="S274" s="148"/>
      <c r="T274" s="148"/>
      <c r="U274" s="148"/>
      <c r="V274" s="148"/>
      <c r="W274" s="148"/>
      <c r="X274" s="148"/>
    </row>
    <row r="275" spans="1:24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404"/>
      <c r="M275" s="148"/>
      <c r="N275" s="405"/>
      <c r="O275" s="405"/>
      <c r="P275" s="405"/>
      <c r="Q275" s="405"/>
      <c r="R275" s="148"/>
      <c r="S275" s="148"/>
      <c r="T275" s="148"/>
      <c r="U275" s="148"/>
      <c r="V275" s="148"/>
      <c r="W275" s="148"/>
      <c r="X275" s="148"/>
    </row>
    <row r="276" spans="1:24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404"/>
      <c r="M276" s="148"/>
      <c r="N276" s="405"/>
      <c r="O276" s="405"/>
      <c r="P276" s="405"/>
      <c r="Q276" s="405"/>
      <c r="R276" s="148"/>
      <c r="S276" s="148"/>
      <c r="T276" s="148"/>
      <c r="U276" s="148"/>
      <c r="V276" s="148"/>
      <c r="W276" s="148"/>
      <c r="X276" s="148"/>
    </row>
    <row r="277" spans="1:24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404"/>
      <c r="M277" s="148"/>
      <c r="N277" s="405"/>
      <c r="O277" s="405"/>
      <c r="P277" s="405"/>
      <c r="Q277" s="405"/>
      <c r="R277" s="148"/>
      <c r="S277" s="148"/>
      <c r="T277" s="148"/>
      <c r="U277" s="148"/>
      <c r="V277" s="148"/>
      <c r="W277" s="148"/>
      <c r="X277" s="148"/>
    </row>
    <row r="278" spans="1:24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404"/>
      <c r="M278" s="148"/>
      <c r="N278" s="405"/>
      <c r="O278" s="405"/>
      <c r="P278" s="405"/>
      <c r="Q278" s="405"/>
      <c r="R278" s="148"/>
      <c r="S278" s="148"/>
      <c r="T278" s="148"/>
      <c r="U278" s="148"/>
      <c r="V278" s="148"/>
      <c r="W278" s="148"/>
      <c r="X278" s="148"/>
    </row>
    <row r="279" spans="1:24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404"/>
      <c r="M279" s="148"/>
      <c r="N279" s="405"/>
      <c r="O279" s="405"/>
      <c r="P279" s="405"/>
      <c r="Q279" s="405"/>
      <c r="R279" s="148"/>
      <c r="S279" s="148"/>
      <c r="T279" s="148"/>
      <c r="U279" s="148"/>
      <c r="V279" s="148"/>
      <c r="W279" s="148"/>
      <c r="X279" s="148"/>
    </row>
    <row r="280" spans="1:24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404"/>
      <c r="M280" s="148"/>
      <c r="N280" s="405"/>
      <c r="O280" s="405"/>
      <c r="P280" s="405"/>
      <c r="Q280" s="405"/>
      <c r="R280" s="148"/>
      <c r="S280" s="148"/>
      <c r="T280" s="148"/>
      <c r="U280" s="148"/>
      <c r="V280" s="148"/>
      <c r="W280" s="148"/>
      <c r="X280" s="148"/>
    </row>
    <row r="281" spans="1:24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404"/>
      <c r="M281" s="148"/>
      <c r="N281" s="405"/>
      <c r="O281" s="405"/>
      <c r="P281" s="405"/>
      <c r="Q281" s="405"/>
      <c r="R281" s="148"/>
      <c r="S281" s="148"/>
      <c r="T281" s="148"/>
      <c r="U281" s="148"/>
      <c r="V281" s="148"/>
      <c r="W281" s="148"/>
      <c r="X281" s="148"/>
    </row>
    <row r="282" spans="1:24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404"/>
      <c r="M282" s="148"/>
      <c r="N282" s="405"/>
      <c r="O282" s="405"/>
      <c r="P282" s="405"/>
      <c r="Q282" s="405"/>
      <c r="R282" s="148"/>
      <c r="S282" s="148"/>
      <c r="T282" s="148"/>
      <c r="U282" s="148"/>
      <c r="V282" s="148"/>
      <c r="W282" s="148"/>
      <c r="X282" s="148"/>
    </row>
    <row r="283" spans="1:24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404"/>
      <c r="M283" s="148"/>
      <c r="N283" s="405"/>
      <c r="O283" s="405"/>
      <c r="P283" s="405"/>
      <c r="Q283" s="405"/>
      <c r="R283" s="148"/>
      <c r="S283" s="148"/>
      <c r="T283" s="148"/>
      <c r="U283" s="148"/>
      <c r="V283" s="148"/>
      <c r="W283" s="148"/>
      <c r="X283" s="148"/>
    </row>
    <row r="284" spans="1:24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404"/>
      <c r="M284" s="148"/>
      <c r="N284" s="405"/>
      <c r="O284" s="405"/>
      <c r="P284" s="405"/>
      <c r="Q284" s="405"/>
      <c r="R284" s="148"/>
      <c r="S284" s="148"/>
      <c r="T284" s="148"/>
      <c r="U284" s="148"/>
      <c r="V284" s="148"/>
      <c r="W284" s="148"/>
      <c r="X284" s="148"/>
    </row>
    <row r="285" spans="1:24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404"/>
      <c r="M285" s="148"/>
      <c r="N285" s="405"/>
      <c r="O285" s="405"/>
      <c r="P285" s="405"/>
      <c r="Q285" s="405"/>
      <c r="R285" s="148"/>
      <c r="S285" s="148"/>
      <c r="T285" s="148"/>
      <c r="U285" s="148"/>
      <c r="V285" s="148"/>
      <c r="W285" s="148"/>
      <c r="X285" s="148"/>
    </row>
    <row r="286" spans="1:24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404"/>
      <c r="M286" s="148"/>
      <c r="N286" s="405"/>
      <c r="O286" s="405"/>
      <c r="P286" s="405"/>
      <c r="Q286" s="405"/>
      <c r="R286" s="148"/>
      <c r="S286" s="148"/>
      <c r="T286" s="148"/>
      <c r="U286" s="148"/>
      <c r="V286" s="148"/>
      <c r="W286" s="148"/>
      <c r="X286" s="148"/>
    </row>
    <row r="287" spans="1:24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404"/>
      <c r="M287" s="148"/>
      <c r="N287" s="405"/>
      <c r="O287" s="405"/>
      <c r="P287" s="405"/>
      <c r="Q287" s="405"/>
      <c r="R287" s="148"/>
      <c r="S287" s="148"/>
      <c r="T287" s="148"/>
      <c r="U287" s="148"/>
      <c r="V287" s="148"/>
      <c r="W287" s="148"/>
      <c r="X287" s="148"/>
    </row>
    <row r="288" spans="1:24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404"/>
      <c r="M288" s="148"/>
      <c r="N288" s="405"/>
      <c r="O288" s="405"/>
      <c r="P288" s="405"/>
      <c r="Q288" s="405"/>
      <c r="R288" s="148"/>
      <c r="S288" s="148"/>
      <c r="T288" s="148"/>
      <c r="U288" s="148"/>
      <c r="V288" s="148"/>
      <c r="W288" s="148"/>
      <c r="X288" s="148"/>
    </row>
    <row r="289" spans="1:24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404"/>
      <c r="M289" s="148"/>
      <c r="N289" s="405"/>
      <c r="O289" s="405"/>
      <c r="P289" s="405"/>
      <c r="Q289" s="405"/>
      <c r="R289" s="148"/>
      <c r="S289" s="148"/>
      <c r="T289" s="148"/>
      <c r="U289" s="148"/>
      <c r="V289" s="148"/>
      <c r="W289" s="148"/>
      <c r="X289" s="148"/>
    </row>
    <row r="290" spans="1:24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404"/>
      <c r="M290" s="148"/>
      <c r="N290" s="405"/>
      <c r="O290" s="405"/>
      <c r="P290" s="405"/>
      <c r="Q290" s="405"/>
      <c r="R290" s="148"/>
      <c r="S290" s="148"/>
      <c r="T290" s="148"/>
      <c r="U290" s="148"/>
      <c r="V290" s="148"/>
      <c r="W290" s="148"/>
      <c r="X290" s="148"/>
    </row>
    <row r="291" spans="1:24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404"/>
      <c r="M291" s="148"/>
      <c r="N291" s="405"/>
      <c r="O291" s="405"/>
      <c r="P291" s="405"/>
      <c r="Q291" s="405"/>
      <c r="R291" s="148"/>
      <c r="S291" s="148"/>
      <c r="T291" s="148"/>
      <c r="U291" s="148"/>
      <c r="V291" s="148"/>
      <c r="W291" s="148"/>
      <c r="X291" s="148"/>
    </row>
    <row r="292" spans="1:24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404"/>
      <c r="M292" s="148"/>
      <c r="N292" s="405"/>
      <c r="O292" s="405"/>
      <c r="P292" s="405"/>
      <c r="Q292" s="405"/>
      <c r="R292" s="148"/>
      <c r="S292" s="148"/>
      <c r="T292" s="148"/>
      <c r="U292" s="148"/>
      <c r="V292" s="148"/>
      <c r="W292" s="148"/>
      <c r="X292" s="148"/>
    </row>
    <row r="293" spans="1:24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404"/>
      <c r="M293" s="148"/>
      <c r="N293" s="405"/>
      <c r="O293" s="405"/>
      <c r="P293" s="405"/>
      <c r="Q293" s="405"/>
      <c r="R293" s="148"/>
      <c r="S293" s="148"/>
      <c r="T293" s="148"/>
      <c r="U293" s="148"/>
      <c r="V293" s="148"/>
      <c r="W293" s="148"/>
      <c r="X293" s="148"/>
    </row>
    <row r="294" spans="1:24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404"/>
      <c r="M294" s="148"/>
      <c r="N294" s="405"/>
      <c r="O294" s="405"/>
      <c r="P294" s="405"/>
      <c r="Q294" s="405"/>
      <c r="R294" s="148"/>
      <c r="S294" s="148"/>
      <c r="T294" s="148"/>
      <c r="U294" s="148"/>
      <c r="V294" s="148"/>
      <c r="W294" s="148"/>
      <c r="X294" s="148"/>
    </row>
    <row r="295" spans="1:24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404"/>
      <c r="M295" s="148"/>
      <c r="N295" s="405"/>
      <c r="O295" s="405"/>
      <c r="P295" s="405"/>
      <c r="Q295" s="405"/>
      <c r="R295" s="148"/>
      <c r="S295" s="148"/>
      <c r="T295" s="148"/>
      <c r="U295" s="148"/>
      <c r="V295" s="148"/>
      <c r="W295" s="148"/>
      <c r="X295" s="148"/>
    </row>
    <row r="296" spans="1:24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404"/>
      <c r="M296" s="148"/>
      <c r="N296" s="405"/>
      <c r="O296" s="405"/>
      <c r="P296" s="405"/>
      <c r="Q296" s="405"/>
      <c r="R296" s="148"/>
      <c r="S296" s="148"/>
      <c r="T296" s="148"/>
      <c r="U296" s="148"/>
      <c r="V296" s="148"/>
      <c r="W296" s="148"/>
      <c r="X296" s="148"/>
    </row>
    <row r="297" spans="1:24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404"/>
      <c r="M297" s="148"/>
      <c r="N297" s="405"/>
      <c r="O297" s="405"/>
      <c r="P297" s="405"/>
      <c r="Q297" s="405"/>
      <c r="R297" s="148"/>
      <c r="S297" s="148"/>
      <c r="T297" s="148"/>
      <c r="U297" s="148"/>
      <c r="V297" s="148"/>
      <c r="W297" s="148"/>
      <c r="X297" s="148"/>
    </row>
    <row r="298" spans="1:24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404"/>
      <c r="M298" s="148"/>
      <c r="N298" s="405"/>
      <c r="O298" s="405"/>
      <c r="P298" s="405"/>
      <c r="Q298" s="405"/>
      <c r="R298" s="148"/>
      <c r="S298" s="148"/>
      <c r="T298" s="148"/>
      <c r="U298" s="148"/>
      <c r="V298" s="148"/>
      <c r="W298" s="148"/>
      <c r="X298" s="148"/>
    </row>
    <row r="299" spans="1:24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404"/>
      <c r="M299" s="148"/>
      <c r="N299" s="405"/>
      <c r="O299" s="405"/>
      <c r="P299" s="405"/>
      <c r="Q299" s="405"/>
      <c r="R299" s="148"/>
      <c r="S299" s="148"/>
      <c r="T299" s="148"/>
      <c r="U299" s="148"/>
      <c r="V299" s="148"/>
      <c r="W299" s="148"/>
      <c r="X299" s="148"/>
    </row>
    <row r="300" spans="1:24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404"/>
      <c r="M300" s="148"/>
      <c r="N300" s="405"/>
      <c r="O300" s="405"/>
      <c r="P300" s="405"/>
      <c r="Q300" s="405"/>
      <c r="R300" s="148"/>
      <c r="S300" s="148"/>
      <c r="T300" s="148"/>
      <c r="U300" s="148"/>
      <c r="V300" s="148"/>
      <c r="W300" s="148"/>
      <c r="X300" s="148"/>
    </row>
    <row r="301" spans="1:24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404"/>
      <c r="M301" s="148"/>
      <c r="N301" s="405"/>
      <c r="O301" s="405"/>
      <c r="P301" s="405"/>
      <c r="Q301" s="405"/>
      <c r="R301" s="148"/>
      <c r="S301" s="148"/>
      <c r="T301" s="148"/>
      <c r="U301" s="148"/>
      <c r="V301" s="148"/>
      <c r="W301" s="148"/>
      <c r="X301" s="148"/>
    </row>
    <row r="302" spans="1:24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404"/>
      <c r="M302" s="148"/>
      <c r="N302" s="405"/>
      <c r="O302" s="405"/>
      <c r="P302" s="405"/>
      <c r="Q302" s="405"/>
      <c r="R302" s="148"/>
      <c r="S302" s="148"/>
      <c r="T302" s="148"/>
      <c r="U302" s="148"/>
      <c r="V302" s="148"/>
      <c r="W302" s="148"/>
      <c r="X302" s="148"/>
    </row>
    <row r="303" spans="1:24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404"/>
      <c r="M303" s="148"/>
      <c r="N303" s="405"/>
      <c r="O303" s="405"/>
      <c r="P303" s="405"/>
      <c r="Q303" s="405"/>
      <c r="R303" s="148"/>
      <c r="S303" s="148"/>
      <c r="T303" s="148"/>
      <c r="U303" s="148"/>
      <c r="V303" s="148"/>
      <c r="W303" s="148"/>
      <c r="X303" s="148"/>
    </row>
    <row r="304" spans="1:24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404"/>
      <c r="M304" s="148"/>
      <c r="N304" s="405"/>
      <c r="O304" s="405"/>
      <c r="P304" s="405"/>
      <c r="Q304" s="405"/>
      <c r="R304" s="148"/>
      <c r="S304" s="148"/>
      <c r="T304" s="148"/>
      <c r="U304" s="148"/>
      <c r="V304" s="148"/>
      <c r="W304" s="148"/>
      <c r="X304" s="148"/>
    </row>
    <row r="305" spans="1:24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404"/>
      <c r="M305" s="148"/>
      <c r="N305" s="405"/>
      <c r="O305" s="405"/>
      <c r="P305" s="405"/>
      <c r="Q305" s="405"/>
      <c r="R305" s="148"/>
      <c r="S305" s="148"/>
      <c r="T305" s="148"/>
      <c r="U305" s="148"/>
      <c r="V305" s="148"/>
      <c r="W305" s="148"/>
      <c r="X305" s="148"/>
    </row>
    <row r="306" spans="1:24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404"/>
      <c r="M306" s="148"/>
      <c r="N306" s="405"/>
      <c r="O306" s="405"/>
      <c r="P306" s="405"/>
      <c r="Q306" s="405"/>
      <c r="R306" s="148"/>
      <c r="S306" s="148"/>
      <c r="T306" s="148"/>
      <c r="U306" s="148"/>
      <c r="V306" s="148"/>
      <c r="W306" s="148"/>
      <c r="X306" s="148"/>
    </row>
    <row r="307" spans="1:24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404"/>
      <c r="M307" s="148"/>
      <c r="N307" s="405"/>
      <c r="O307" s="405"/>
      <c r="P307" s="405"/>
      <c r="Q307" s="405"/>
      <c r="R307" s="148"/>
      <c r="S307" s="148"/>
      <c r="T307" s="148"/>
      <c r="U307" s="148"/>
      <c r="V307" s="148"/>
      <c r="W307" s="148"/>
      <c r="X307" s="148"/>
    </row>
    <row r="308" spans="1:24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404"/>
      <c r="M308" s="148"/>
      <c r="N308" s="405"/>
      <c r="O308" s="405"/>
      <c r="P308" s="405"/>
      <c r="Q308" s="405"/>
      <c r="R308" s="148"/>
      <c r="S308" s="148"/>
      <c r="T308" s="148"/>
      <c r="U308" s="148"/>
      <c r="V308" s="148"/>
      <c r="W308" s="148"/>
      <c r="X308" s="148"/>
    </row>
    <row r="309" spans="1:24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404"/>
      <c r="M309" s="148"/>
      <c r="N309" s="405"/>
      <c r="O309" s="405"/>
      <c r="P309" s="405"/>
      <c r="Q309" s="405"/>
      <c r="R309" s="148"/>
      <c r="S309" s="148"/>
      <c r="T309" s="148"/>
      <c r="U309" s="148"/>
      <c r="V309" s="148"/>
      <c r="W309" s="148"/>
      <c r="X309" s="148"/>
    </row>
    <row r="310" spans="1:24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404"/>
      <c r="M310" s="148"/>
      <c r="N310" s="405"/>
      <c r="O310" s="405"/>
      <c r="P310" s="405"/>
      <c r="Q310" s="405"/>
      <c r="R310" s="148"/>
      <c r="S310" s="148"/>
      <c r="T310" s="148"/>
      <c r="U310" s="148"/>
      <c r="V310" s="148"/>
      <c r="W310" s="148"/>
      <c r="X310" s="148"/>
    </row>
    <row r="311" spans="1:24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404"/>
      <c r="M311" s="148"/>
      <c r="N311" s="405"/>
      <c r="O311" s="405"/>
      <c r="P311" s="405"/>
      <c r="Q311" s="405"/>
      <c r="R311" s="148"/>
      <c r="S311" s="148"/>
      <c r="T311" s="148"/>
      <c r="U311" s="148"/>
      <c r="V311" s="148"/>
      <c r="W311" s="148"/>
      <c r="X311" s="148"/>
    </row>
    <row r="312" spans="1:24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404"/>
      <c r="M312" s="148"/>
      <c r="N312" s="405"/>
      <c r="O312" s="405"/>
      <c r="P312" s="405"/>
      <c r="Q312" s="405"/>
      <c r="R312" s="148"/>
      <c r="S312" s="148"/>
      <c r="T312" s="148"/>
      <c r="U312" s="148"/>
      <c r="V312" s="148"/>
      <c r="W312" s="148"/>
      <c r="X312" s="148"/>
    </row>
    <row r="313" spans="1:24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404"/>
      <c r="M313" s="148"/>
      <c r="N313" s="405"/>
      <c r="O313" s="405"/>
      <c r="P313" s="405"/>
      <c r="Q313" s="405"/>
      <c r="R313" s="148"/>
      <c r="S313" s="148"/>
      <c r="T313" s="148"/>
      <c r="U313" s="148"/>
      <c r="V313" s="148"/>
      <c r="W313" s="148"/>
      <c r="X313" s="148"/>
    </row>
    <row r="314" spans="1:24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404"/>
      <c r="M314" s="148"/>
      <c r="N314" s="405"/>
      <c r="O314" s="405"/>
      <c r="P314" s="405"/>
      <c r="Q314" s="405"/>
      <c r="R314" s="148"/>
      <c r="S314" s="148"/>
      <c r="T314" s="148"/>
      <c r="U314" s="148"/>
      <c r="V314" s="148"/>
      <c r="W314" s="148"/>
      <c r="X314" s="148"/>
    </row>
    <row r="315" spans="1:24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404"/>
      <c r="M315" s="148"/>
      <c r="N315" s="405"/>
      <c r="O315" s="405"/>
      <c r="P315" s="405"/>
      <c r="Q315" s="405"/>
      <c r="R315" s="148"/>
      <c r="S315" s="148"/>
      <c r="T315" s="148"/>
      <c r="U315" s="148"/>
      <c r="V315" s="148"/>
      <c r="W315" s="148"/>
      <c r="X315" s="148"/>
    </row>
    <row r="316" spans="1:24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404"/>
      <c r="M316" s="148"/>
      <c r="N316" s="405"/>
      <c r="O316" s="405"/>
      <c r="P316" s="405"/>
      <c r="Q316" s="405"/>
      <c r="R316" s="148"/>
      <c r="S316" s="148"/>
      <c r="T316" s="148"/>
      <c r="U316" s="148"/>
      <c r="V316" s="148"/>
      <c r="W316" s="148"/>
      <c r="X316" s="148"/>
    </row>
    <row r="317" spans="1:24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404"/>
      <c r="M317" s="148"/>
      <c r="N317" s="405"/>
      <c r="O317" s="405"/>
      <c r="P317" s="405"/>
      <c r="Q317" s="405"/>
      <c r="R317" s="148"/>
      <c r="S317" s="148"/>
      <c r="T317" s="148"/>
      <c r="U317" s="148"/>
      <c r="V317" s="148"/>
      <c r="W317" s="148"/>
      <c r="X317" s="148"/>
    </row>
    <row r="318" spans="1:24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404"/>
      <c r="M318" s="148"/>
      <c r="N318" s="405"/>
      <c r="O318" s="405"/>
      <c r="P318" s="405"/>
      <c r="Q318" s="405"/>
      <c r="R318" s="148"/>
      <c r="S318" s="148"/>
      <c r="T318" s="148"/>
      <c r="U318" s="148"/>
      <c r="V318" s="148"/>
      <c r="W318" s="148"/>
      <c r="X318" s="148"/>
    </row>
    <row r="319" spans="1:24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404"/>
      <c r="M319" s="148"/>
      <c r="N319" s="405"/>
      <c r="O319" s="405"/>
      <c r="P319" s="405"/>
      <c r="Q319" s="405"/>
      <c r="R319" s="148"/>
      <c r="S319" s="148"/>
      <c r="T319" s="148"/>
      <c r="U319" s="148"/>
      <c r="V319" s="148"/>
      <c r="W319" s="148"/>
      <c r="X319" s="148"/>
    </row>
    <row r="320" spans="1:24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404"/>
      <c r="M320" s="148"/>
      <c r="N320" s="405"/>
      <c r="O320" s="405"/>
      <c r="P320" s="405"/>
      <c r="Q320" s="405"/>
      <c r="R320" s="148"/>
      <c r="S320" s="148"/>
      <c r="T320" s="148"/>
      <c r="U320" s="148"/>
      <c r="V320" s="148"/>
      <c r="W320" s="148"/>
      <c r="X320" s="148"/>
    </row>
    <row r="321" spans="1:24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404"/>
      <c r="M321" s="148"/>
      <c r="N321" s="405"/>
      <c r="O321" s="405"/>
      <c r="P321" s="405"/>
      <c r="Q321" s="405"/>
      <c r="R321" s="148"/>
      <c r="S321" s="148"/>
      <c r="T321" s="148"/>
      <c r="U321" s="148"/>
      <c r="V321" s="148"/>
      <c r="W321" s="148"/>
      <c r="X321" s="148"/>
    </row>
    <row r="322" spans="1:24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404"/>
      <c r="M322" s="148"/>
      <c r="N322" s="405"/>
      <c r="O322" s="405"/>
      <c r="P322" s="405"/>
      <c r="Q322" s="405"/>
      <c r="R322" s="148"/>
      <c r="S322" s="148"/>
      <c r="T322" s="148"/>
      <c r="U322" s="148"/>
      <c r="V322" s="148"/>
      <c r="W322" s="148"/>
      <c r="X322" s="148"/>
    </row>
    <row r="323" spans="1:24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404"/>
      <c r="M323" s="148"/>
      <c r="N323" s="405"/>
      <c r="O323" s="405"/>
      <c r="P323" s="405"/>
      <c r="Q323" s="405"/>
      <c r="R323" s="148"/>
      <c r="S323" s="148"/>
      <c r="T323" s="148"/>
      <c r="U323" s="148"/>
      <c r="V323" s="148"/>
      <c r="W323" s="148"/>
      <c r="X323" s="148"/>
    </row>
    <row r="324" spans="1:24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404"/>
      <c r="M324" s="148"/>
      <c r="N324" s="405"/>
      <c r="O324" s="405"/>
      <c r="P324" s="405"/>
      <c r="Q324" s="405"/>
      <c r="R324" s="148"/>
      <c r="S324" s="148"/>
      <c r="T324" s="148"/>
      <c r="U324" s="148"/>
      <c r="V324" s="148"/>
      <c r="W324" s="148"/>
      <c r="X324" s="148"/>
    </row>
    <row r="325" spans="1:24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404"/>
      <c r="M325" s="148"/>
      <c r="N325" s="405"/>
      <c r="O325" s="405"/>
      <c r="P325" s="405"/>
      <c r="Q325" s="405"/>
      <c r="R325" s="148"/>
      <c r="S325" s="148"/>
      <c r="T325" s="148"/>
      <c r="U325" s="148"/>
      <c r="V325" s="148"/>
      <c r="W325" s="148"/>
      <c r="X325" s="148"/>
    </row>
    <row r="326" spans="1:24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404"/>
      <c r="M326" s="148"/>
      <c r="N326" s="405"/>
      <c r="O326" s="405"/>
      <c r="P326" s="405"/>
      <c r="Q326" s="405"/>
      <c r="R326" s="148"/>
      <c r="S326" s="148"/>
      <c r="T326" s="148"/>
      <c r="U326" s="148"/>
      <c r="V326" s="148"/>
      <c r="W326" s="148"/>
      <c r="X326" s="148"/>
    </row>
    <row r="327" spans="1:24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404"/>
      <c r="M327" s="148"/>
      <c r="N327" s="405"/>
      <c r="O327" s="405"/>
      <c r="P327" s="405"/>
      <c r="Q327" s="405"/>
      <c r="R327" s="148"/>
      <c r="S327" s="148"/>
      <c r="T327" s="148"/>
      <c r="U327" s="148"/>
      <c r="V327" s="148"/>
      <c r="W327" s="148"/>
      <c r="X327" s="148"/>
    </row>
    <row r="328" spans="1:24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404"/>
      <c r="M328" s="148"/>
      <c r="N328" s="405"/>
      <c r="O328" s="405"/>
      <c r="P328" s="405"/>
      <c r="Q328" s="405"/>
      <c r="R328" s="148"/>
      <c r="S328" s="148"/>
      <c r="T328" s="148"/>
      <c r="U328" s="148"/>
      <c r="V328" s="148"/>
      <c r="W328" s="148"/>
      <c r="X328" s="148"/>
    </row>
    <row r="329" spans="1:24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404"/>
      <c r="M329" s="148"/>
      <c r="N329" s="405"/>
      <c r="O329" s="405"/>
      <c r="P329" s="405"/>
      <c r="Q329" s="405"/>
      <c r="R329" s="148"/>
      <c r="S329" s="148"/>
      <c r="T329" s="148"/>
      <c r="U329" s="148"/>
      <c r="V329" s="148"/>
      <c r="W329" s="148"/>
      <c r="X329" s="148"/>
    </row>
    <row r="330" spans="1:24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404"/>
      <c r="M330" s="148"/>
      <c r="N330" s="405"/>
      <c r="O330" s="405"/>
      <c r="P330" s="405"/>
      <c r="Q330" s="405"/>
      <c r="R330" s="148"/>
      <c r="S330" s="148"/>
      <c r="T330" s="148"/>
      <c r="U330" s="148"/>
      <c r="V330" s="148"/>
      <c r="W330" s="148"/>
      <c r="X330" s="148"/>
    </row>
    <row r="331" spans="1:24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404"/>
      <c r="M331" s="148"/>
      <c r="N331" s="405"/>
      <c r="O331" s="405"/>
      <c r="P331" s="405"/>
      <c r="Q331" s="405"/>
      <c r="R331" s="148"/>
      <c r="S331" s="148"/>
      <c r="T331" s="148"/>
      <c r="U331" s="148"/>
      <c r="V331" s="148"/>
      <c r="W331" s="148"/>
      <c r="X331" s="148"/>
    </row>
    <row r="332" spans="1:24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404"/>
      <c r="M332" s="148"/>
      <c r="N332" s="405"/>
      <c r="O332" s="405"/>
      <c r="P332" s="405"/>
      <c r="Q332" s="405"/>
      <c r="R332" s="148"/>
      <c r="S332" s="148"/>
      <c r="T332" s="148"/>
      <c r="U332" s="148"/>
      <c r="V332" s="148"/>
      <c r="W332" s="148"/>
      <c r="X332" s="148"/>
    </row>
    <row r="333" spans="1:24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404"/>
      <c r="M333" s="148"/>
      <c r="N333" s="405"/>
      <c r="O333" s="405"/>
      <c r="P333" s="405"/>
      <c r="Q333" s="405"/>
      <c r="R333" s="148"/>
      <c r="S333" s="148"/>
      <c r="T333" s="148"/>
      <c r="U333" s="148"/>
      <c r="V333" s="148"/>
      <c r="W333" s="148"/>
      <c r="X333" s="148"/>
    </row>
    <row r="334" spans="1:24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404"/>
      <c r="M334" s="148"/>
      <c r="N334" s="405"/>
      <c r="O334" s="405"/>
      <c r="P334" s="405"/>
      <c r="Q334" s="405"/>
      <c r="R334" s="148"/>
      <c r="S334" s="148"/>
      <c r="T334" s="148"/>
      <c r="U334" s="148"/>
      <c r="V334" s="148"/>
      <c r="W334" s="148"/>
      <c r="X334" s="148"/>
    </row>
    <row r="335" spans="1:24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404"/>
      <c r="M335" s="148"/>
      <c r="N335" s="405"/>
      <c r="O335" s="405"/>
      <c r="P335" s="405"/>
      <c r="Q335" s="405"/>
      <c r="R335" s="148"/>
      <c r="S335" s="148"/>
      <c r="T335" s="148"/>
      <c r="U335" s="148"/>
      <c r="V335" s="148"/>
      <c r="W335" s="148"/>
      <c r="X335" s="148"/>
    </row>
    <row r="336" spans="1:24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404"/>
      <c r="M336" s="148"/>
      <c r="N336" s="405"/>
      <c r="O336" s="405"/>
      <c r="P336" s="405"/>
      <c r="Q336" s="405"/>
      <c r="R336" s="148"/>
      <c r="S336" s="148"/>
      <c r="T336" s="148"/>
      <c r="U336" s="148"/>
      <c r="V336" s="148"/>
      <c r="W336" s="148"/>
      <c r="X336" s="148"/>
    </row>
    <row r="337" spans="1:24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404"/>
      <c r="M337" s="148"/>
      <c r="N337" s="405"/>
      <c r="O337" s="405"/>
      <c r="P337" s="405"/>
      <c r="Q337" s="405"/>
      <c r="R337" s="148"/>
      <c r="S337" s="148"/>
      <c r="T337" s="148"/>
      <c r="U337" s="148"/>
      <c r="V337" s="148"/>
      <c r="W337" s="148"/>
      <c r="X337" s="148"/>
    </row>
    <row r="338" spans="1:24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404"/>
      <c r="M338" s="148"/>
      <c r="N338" s="405"/>
      <c r="O338" s="405"/>
      <c r="P338" s="405"/>
      <c r="Q338" s="405"/>
      <c r="R338" s="148"/>
      <c r="S338" s="148"/>
      <c r="T338" s="148"/>
      <c r="U338" s="148"/>
      <c r="V338" s="148"/>
      <c r="W338" s="148"/>
      <c r="X338" s="148"/>
    </row>
    <row r="339" spans="1:24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404"/>
      <c r="M339" s="148"/>
      <c r="N339" s="405"/>
      <c r="O339" s="405"/>
      <c r="P339" s="405"/>
      <c r="Q339" s="405"/>
      <c r="R339" s="148"/>
      <c r="S339" s="148"/>
      <c r="T339" s="148"/>
      <c r="U339" s="148"/>
      <c r="V339" s="148"/>
      <c r="W339" s="148"/>
      <c r="X339" s="148"/>
    </row>
    <row r="340" spans="1:24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404"/>
      <c r="M340" s="148"/>
      <c r="N340" s="405"/>
      <c r="O340" s="405"/>
      <c r="P340" s="405"/>
      <c r="Q340" s="405"/>
      <c r="R340" s="148"/>
      <c r="S340" s="148"/>
      <c r="T340" s="148"/>
      <c r="U340" s="148"/>
      <c r="V340" s="148"/>
      <c r="W340" s="148"/>
      <c r="X340" s="148"/>
    </row>
    <row r="341" spans="1:24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404"/>
      <c r="M341" s="148"/>
      <c r="N341" s="405"/>
      <c r="O341" s="405"/>
      <c r="P341" s="405"/>
      <c r="Q341" s="405"/>
      <c r="R341" s="148"/>
      <c r="S341" s="148"/>
      <c r="T341" s="148"/>
      <c r="U341" s="148"/>
      <c r="V341" s="148"/>
      <c r="W341" s="148"/>
      <c r="X341" s="148"/>
    </row>
    <row r="342" spans="1:24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404"/>
      <c r="M342" s="148"/>
      <c r="N342" s="405"/>
      <c r="O342" s="405"/>
      <c r="P342" s="405"/>
      <c r="Q342" s="405"/>
      <c r="R342" s="148"/>
      <c r="S342" s="148"/>
      <c r="T342" s="148"/>
      <c r="U342" s="148"/>
      <c r="V342" s="148"/>
      <c r="W342" s="148"/>
      <c r="X342" s="148"/>
    </row>
    <row r="343" spans="1:24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404"/>
      <c r="M343" s="148"/>
      <c r="N343" s="405"/>
      <c r="O343" s="405"/>
      <c r="P343" s="405"/>
      <c r="Q343" s="405"/>
      <c r="R343" s="148"/>
      <c r="S343" s="148"/>
      <c r="T343" s="148"/>
      <c r="U343" s="148"/>
      <c r="V343" s="148"/>
      <c r="W343" s="148"/>
      <c r="X343" s="148"/>
    </row>
    <row r="344" spans="1:24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404"/>
      <c r="M344" s="148"/>
      <c r="N344" s="405"/>
      <c r="O344" s="405"/>
      <c r="P344" s="405"/>
      <c r="Q344" s="405"/>
      <c r="R344" s="148"/>
      <c r="S344" s="148"/>
      <c r="T344" s="148"/>
      <c r="U344" s="148"/>
      <c r="V344" s="148"/>
      <c r="W344" s="148"/>
      <c r="X344" s="148"/>
    </row>
    <row r="345" spans="1:24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404"/>
      <c r="M345" s="148"/>
      <c r="N345" s="405"/>
      <c r="O345" s="405"/>
      <c r="P345" s="405"/>
      <c r="Q345" s="405"/>
      <c r="R345" s="148"/>
      <c r="S345" s="148"/>
      <c r="T345" s="148"/>
      <c r="U345" s="148"/>
      <c r="V345" s="148"/>
      <c r="W345" s="148"/>
      <c r="X345" s="148"/>
    </row>
    <row r="346" spans="1:24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404"/>
      <c r="M346" s="148"/>
      <c r="N346" s="405"/>
      <c r="O346" s="405"/>
      <c r="P346" s="405"/>
      <c r="Q346" s="405"/>
      <c r="R346" s="148"/>
      <c r="S346" s="148"/>
      <c r="T346" s="148"/>
      <c r="U346" s="148"/>
      <c r="V346" s="148"/>
      <c r="W346" s="148"/>
      <c r="X346" s="148"/>
    </row>
    <row r="347" spans="1:24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404"/>
      <c r="M347" s="148"/>
      <c r="N347" s="405"/>
      <c r="O347" s="405"/>
      <c r="P347" s="405"/>
      <c r="Q347" s="405"/>
      <c r="R347" s="148"/>
      <c r="S347" s="148"/>
      <c r="T347" s="148"/>
      <c r="U347" s="148"/>
      <c r="V347" s="148"/>
      <c r="W347" s="148"/>
      <c r="X347" s="148"/>
    </row>
    <row r="348" spans="1:24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404"/>
      <c r="M348" s="148"/>
      <c r="N348" s="405"/>
      <c r="O348" s="405"/>
      <c r="P348" s="405"/>
      <c r="Q348" s="405"/>
      <c r="R348" s="148"/>
      <c r="S348" s="148"/>
      <c r="T348" s="148"/>
      <c r="U348" s="148"/>
      <c r="V348" s="148"/>
      <c r="W348" s="148"/>
      <c r="X348" s="148"/>
    </row>
    <row r="349" spans="1:24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404"/>
      <c r="M349" s="148"/>
      <c r="N349" s="405"/>
      <c r="O349" s="405"/>
      <c r="P349" s="405"/>
      <c r="Q349" s="405"/>
      <c r="R349" s="148"/>
      <c r="S349" s="148"/>
      <c r="T349" s="148"/>
      <c r="U349" s="148"/>
      <c r="V349" s="148"/>
      <c r="W349" s="148"/>
      <c r="X349" s="148"/>
    </row>
    <row r="350" spans="1:24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404"/>
      <c r="M350" s="148"/>
      <c r="N350" s="405"/>
      <c r="O350" s="405"/>
      <c r="P350" s="405"/>
      <c r="Q350" s="405"/>
      <c r="R350" s="148"/>
      <c r="S350" s="148"/>
      <c r="T350" s="148"/>
      <c r="U350" s="148"/>
      <c r="V350" s="148"/>
      <c r="W350" s="148"/>
      <c r="X350" s="148"/>
    </row>
    <row r="351" spans="1:24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404"/>
      <c r="M351" s="148"/>
      <c r="N351" s="405"/>
      <c r="O351" s="405"/>
      <c r="P351" s="405"/>
      <c r="Q351" s="405"/>
      <c r="R351" s="148"/>
      <c r="S351" s="148"/>
      <c r="T351" s="148"/>
      <c r="U351" s="148"/>
      <c r="V351" s="148"/>
      <c r="W351" s="148"/>
      <c r="X351" s="148"/>
    </row>
    <row r="352" spans="1:24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404"/>
      <c r="M352" s="148"/>
      <c r="N352" s="405"/>
      <c r="O352" s="405"/>
      <c r="P352" s="405"/>
      <c r="Q352" s="405"/>
      <c r="R352" s="148"/>
      <c r="S352" s="148"/>
      <c r="T352" s="148"/>
      <c r="U352" s="148"/>
      <c r="V352" s="148"/>
      <c r="W352" s="148"/>
      <c r="X352" s="148"/>
    </row>
    <row r="353" spans="1:24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404"/>
      <c r="M353" s="148"/>
      <c r="N353" s="405"/>
      <c r="O353" s="405"/>
      <c r="P353" s="405"/>
      <c r="Q353" s="405"/>
      <c r="R353" s="148"/>
      <c r="S353" s="148"/>
      <c r="T353" s="148"/>
      <c r="U353" s="148"/>
      <c r="V353" s="148"/>
      <c r="W353" s="148"/>
      <c r="X353" s="148"/>
    </row>
    <row r="354" spans="1:24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404"/>
      <c r="M354" s="148"/>
      <c r="N354" s="405"/>
      <c r="O354" s="405"/>
      <c r="P354" s="405"/>
      <c r="Q354" s="405"/>
      <c r="R354" s="148"/>
      <c r="S354" s="148"/>
      <c r="T354" s="148"/>
      <c r="U354" s="148"/>
      <c r="V354" s="148"/>
      <c r="W354" s="148"/>
      <c r="X354" s="148"/>
    </row>
    <row r="355" spans="1:24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404"/>
      <c r="M355" s="148"/>
      <c r="N355" s="405"/>
      <c r="O355" s="405"/>
      <c r="P355" s="405"/>
      <c r="Q355" s="405"/>
      <c r="R355" s="148"/>
      <c r="S355" s="148"/>
      <c r="T355" s="148"/>
      <c r="U355" s="148"/>
      <c r="V355" s="148"/>
      <c r="W355" s="148"/>
      <c r="X355" s="148"/>
    </row>
    <row r="356" spans="1:24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404"/>
      <c r="M356" s="148"/>
      <c r="N356" s="405"/>
      <c r="O356" s="405"/>
      <c r="P356" s="405"/>
      <c r="Q356" s="405"/>
      <c r="R356" s="148"/>
      <c r="S356" s="148"/>
      <c r="T356" s="148"/>
      <c r="U356" s="148"/>
      <c r="V356" s="148"/>
      <c r="W356" s="148"/>
      <c r="X356" s="148"/>
    </row>
    <row r="357" spans="1:24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404"/>
      <c r="M357" s="148"/>
      <c r="N357" s="405"/>
      <c r="O357" s="405"/>
      <c r="P357" s="405"/>
      <c r="Q357" s="405"/>
      <c r="R357" s="148"/>
      <c r="S357" s="148"/>
      <c r="T357" s="148"/>
      <c r="U357" s="148"/>
      <c r="V357" s="148"/>
      <c r="W357" s="148"/>
      <c r="X357" s="148"/>
    </row>
    <row r="358" spans="1:24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404"/>
      <c r="M358" s="148"/>
      <c r="N358" s="405"/>
      <c r="O358" s="405"/>
      <c r="P358" s="405"/>
      <c r="Q358" s="405"/>
      <c r="R358" s="148"/>
      <c r="S358" s="148"/>
      <c r="T358" s="148"/>
      <c r="U358" s="148"/>
      <c r="V358" s="148"/>
      <c r="W358" s="148"/>
      <c r="X358" s="148"/>
    </row>
    <row r="359" spans="1:24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404"/>
      <c r="M359" s="148"/>
      <c r="N359" s="405"/>
      <c r="O359" s="405"/>
      <c r="P359" s="405"/>
      <c r="Q359" s="405"/>
      <c r="R359" s="148"/>
      <c r="S359" s="148"/>
      <c r="T359" s="148"/>
      <c r="U359" s="148"/>
      <c r="V359" s="148"/>
      <c r="W359" s="148"/>
      <c r="X359" s="148"/>
    </row>
    <row r="360" spans="1:24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404"/>
      <c r="M360" s="148"/>
      <c r="N360" s="405"/>
      <c r="O360" s="405"/>
      <c r="P360" s="405"/>
      <c r="Q360" s="405"/>
      <c r="R360" s="148"/>
      <c r="S360" s="148"/>
      <c r="T360" s="148"/>
      <c r="U360" s="148"/>
      <c r="V360" s="148"/>
      <c r="W360" s="148"/>
      <c r="X360" s="148"/>
    </row>
    <row r="361" spans="1:24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404"/>
      <c r="M361" s="148"/>
      <c r="N361" s="405"/>
      <c r="O361" s="405"/>
      <c r="P361" s="405"/>
      <c r="Q361" s="405"/>
      <c r="R361" s="148"/>
      <c r="S361" s="148"/>
      <c r="T361" s="148"/>
      <c r="U361" s="148"/>
      <c r="V361" s="148"/>
      <c r="W361" s="148"/>
      <c r="X361" s="148"/>
    </row>
    <row r="362" spans="1:24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404"/>
      <c r="M362" s="148"/>
      <c r="N362" s="405"/>
      <c r="O362" s="405"/>
      <c r="P362" s="405"/>
      <c r="Q362" s="405"/>
      <c r="R362" s="148"/>
      <c r="S362" s="148"/>
      <c r="T362" s="148"/>
      <c r="U362" s="148"/>
      <c r="V362" s="148"/>
      <c r="W362" s="148"/>
      <c r="X362" s="148"/>
    </row>
    <row r="363" spans="1:24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404"/>
      <c r="M363" s="148"/>
      <c r="N363" s="405"/>
      <c r="O363" s="405"/>
      <c r="P363" s="405"/>
      <c r="Q363" s="405"/>
      <c r="R363" s="148"/>
      <c r="S363" s="148"/>
      <c r="T363" s="148"/>
      <c r="U363" s="148"/>
      <c r="V363" s="148"/>
      <c r="W363" s="148"/>
      <c r="X363" s="148"/>
    </row>
    <row r="364" spans="1:24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404"/>
      <c r="M364" s="148"/>
      <c r="N364" s="405"/>
      <c r="O364" s="405"/>
      <c r="P364" s="405"/>
      <c r="Q364" s="405"/>
      <c r="R364" s="148"/>
      <c r="S364" s="148"/>
      <c r="T364" s="148"/>
      <c r="U364" s="148"/>
      <c r="V364" s="148"/>
      <c r="W364" s="148"/>
      <c r="X364" s="148"/>
    </row>
    <row r="365" spans="1:24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404"/>
      <c r="M365" s="148"/>
      <c r="N365" s="405"/>
      <c r="O365" s="405"/>
      <c r="P365" s="405"/>
      <c r="Q365" s="405"/>
      <c r="R365" s="148"/>
      <c r="S365" s="148"/>
      <c r="T365" s="148"/>
      <c r="U365" s="148"/>
      <c r="V365" s="148"/>
      <c r="W365" s="148"/>
      <c r="X365" s="148"/>
    </row>
    <row r="366" spans="1:24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404"/>
      <c r="M366" s="148"/>
      <c r="N366" s="405"/>
      <c r="O366" s="405"/>
      <c r="P366" s="405"/>
      <c r="Q366" s="405"/>
      <c r="R366" s="148"/>
      <c r="S366" s="148"/>
      <c r="T366" s="148"/>
      <c r="U366" s="148"/>
      <c r="V366" s="148"/>
      <c r="W366" s="148"/>
      <c r="X366" s="148"/>
    </row>
    <row r="367" spans="1:24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404"/>
      <c r="M367" s="148"/>
      <c r="N367" s="405"/>
      <c r="O367" s="405"/>
      <c r="P367" s="405"/>
      <c r="Q367" s="405"/>
      <c r="R367" s="148"/>
      <c r="S367" s="148"/>
      <c r="T367" s="148"/>
      <c r="U367" s="148"/>
      <c r="V367" s="148"/>
      <c r="W367" s="148"/>
      <c r="X367" s="148"/>
    </row>
    <row r="368" spans="1:24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404"/>
      <c r="M368" s="148"/>
      <c r="N368" s="405"/>
      <c r="O368" s="405"/>
      <c r="P368" s="405"/>
      <c r="Q368" s="405"/>
      <c r="R368" s="148"/>
      <c r="S368" s="148"/>
      <c r="T368" s="148"/>
      <c r="U368" s="148"/>
      <c r="V368" s="148"/>
      <c r="W368" s="148"/>
      <c r="X368" s="148"/>
    </row>
    <row r="369" spans="1:24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404"/>
      <c r="M369" s="148"/>
      <c r="N369" s="405"/>
      <c r="O369" s="405"/>
      <c r="P369" s="405"/>
      <c r="Q369" s="405"/>
      <c r="R369" s="148"/>
      <c r="S369" s="148"/>
      <c r="T369" s="148"/>
      <c r="U369" s="148"/>
      <c r="V369" s="148"/>
      <c r="W369" s="148"/>
      <c r="X369" s="148"/>
    </row>
    <row r="370" spans="1:24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404"/>
      <c r="M370" s="148"/>
      <c r="N370" s="405"/>
      <c r="O370" s="405"/>
      <c r="P370" s="405"/>
      <c r="Q370" s="405"/>
      <c r="R370" s="148"/>
      <c r="S370" s="148"/>
      <c r="T370" s="148"/>
      <c r="U370" s="148"/>
      <c r="V370" s="148"/>
      <c r="W370" s="148"/>
      <c r="X370" s="148"/>
    </row>
    <row r="371" spans="1:24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404"/>
      <c r="M371" s="148"/>
      <c r="N371" s="405"/>
      <c r="O371" s="405"/>
      <c r="P371" s="405"/>
      <c r="Q371" s="405"/>
      <c r="R371" s="148"/>
      <c r="S371" s="148"/>
      <c r="T371" s="148"/>
      <c r="U371" s="148"/>
      <c r="V371" s="148"/>
      <c r="W371" s="148"/>
      <c r="X371" s="148"/>
    </row>
    <row r="372" spans="1:24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404"/>
      <c r="M372" s="148"/>
      <c r="N372" s="405"/>
      <c r="O372" s="405"/>
      <c r="P372" s="405"/>
      <c r="Q372" s="405"/>
      <c r="R372" s="148"/>
      <c r="S372" s="148"/>
      <c r="T372" s="148"/>
      <c r="U372" s="148"/>
      <c r="V372" s="148"/>
      <c r="W372" s="148"/>
      <c r="X372" s="148"/>
    </row>
    <row r="373" spans="1:24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404"/>
      <c r="M373" s="148"/>
      <c r="N373" s="405"/>
      <c r="O373" s="405"/>
      <c r="P373" s="405"/>
      <c r="Q373" s="405"/>
      <c r="R373" s="148"/>
      <c r="S373" s="148"/>
      <c r="T373" s="148"/>
      <c r="U373" s="148"/>
      <c r="V373" s="148"/>
      <c r="W373" s="148"/>
      <c r="X373" s="148"/>
    </row>
    <row r="374" spans="1:24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404"/>
      <c r="M374" s="148"/>
      <c r="N374" s="405"/>
      <c r="O374" s="405"/>
      <c r="P374" s="405"/>
      <c r="Q374" s="405"/>
      <c r="R374" s="148"/>
      <c r="S374" s="148"/>
      <c r="T374" s="148"/>
      <c r="U374" s="148"/>
      <c r="V374" s="148"/>
      <c r="W374" s="148"/>
      <c r="X374" s="148"/>
    </row>
    <row r="375" spans="1:24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404"/>
      <c r="M375" s="148"/>
      <c r="N375" s="405"/>
      <c r="O375" s="405"/>
      <c r="P375" s="405"/>
      <c r="Q375" s="405"/>
      <c r="R375" s="148"/>
      <c r="S375" s="148"/>
      <c r="T375" s="148"/>
      <c r="U375" s="148"/>
      <c r="V375" s="148"/>
      <c r="W375" s="148"/>
      <c r="X375" s="148"/>
    </row>
    <row r="376" spans="1:24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404"/>
      <c r="M376" s="148"/>
      <c r="N376" s="405"/>
      <c r="O376" s="405"/>
      <c r="P376" s="405"/>
      <c r="Q376" s="405"/>
      <c r="R376" s="148"/>
      <c r="S376" s="148"/>
      <c r="T376" s="148"/>
      <c r="U376" s="148"/>
      <c r="V376" s="148"/>
      <c r="W376" s="148"/>
      <c r="X376" s="148"/>
    </row>
    <row r="377" spans="1:24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404"/>
      <c r="M377" s="148"/>
      <c r="N377" s="405"/>
      <c r="O377" s="405"/>
      <c r="P377" s="405"/>
      <c r="Q377" s="405"/>
      <c r="R377" s="148"/>
      <c r="S377" s="148"/>
      <c r="T377" s="148"/>
      <c r="U377" s="148"/>
      <c r="V377" s="148"/>
      <c r="W377" s="148"/>
      <c r="X377" s="148"/>
    </row>
    <row r="378" spans="1:24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404"/>
      <c r="M378" s="148"/>
      <c r="N378" s="405"/>
      <c r="O378" s="405"/>
      <c r="P378" s="405"/>
      <c r="Q378" s="405"/>
      <c r="R378" s="148"/>
      <c r="S378" s="148"/>
      <c r="T378" s="148"/>
      <c r="U378" s="148"/>
      <c r="V378" s="148"/>
      <c r="W378" s="148"/>
      <c r="X378" s="148"/>
    </row>
    <row r="379" spans="1:24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404"/>
      <c r="M379" s="148"/>
      <c r="N379" s="405"/>
      <c r="O379" s="405"/>
      <c r="P379" s="405"/>
      <c r="Q379" s="405"/>
      <c r="R379" s="148"/>
      <c r="S379" s="148"/>
      <c r="T379" s="148"/>
      <c r="U379" s="148"/>
      <c r="V379" s="148"/>
      <c r="W379" s="148"/>
      <c r="X379" s="148"/>
    </row>
    <row r="380" spans="1:24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404"/>
      <c r="M380" s="148"/>
      <c r="N380" s="405"/>
      <c r="O380" s="405"/>
      <c r="P380" s="405"/>
      <c r="Q380" s="405"/>
      <c r="R380" s="148"/>
      <c r="S380" s="148"/>
      <c r="T380" s="148"/>
      <c r="U380" s="148"/>
      <c r="V380" s="148"/>
      <c r="W380" s="148"/>
      <c r="X380" s="148"/>
    </row>
    <row r="381" spans="1:24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404"/>
      <c r="M381" s="148"/>
      <c r="N381" s="405"/>
      <c r="O381" s="405"/>
      <c r="P381" s="405"/>
      <c r="Q381" s="405"/>
      <c r="R381" s="148"/>
      <c r="S381" s="148"/>
      <c r="T381" s="148"/>
      <c r="U381" s="148"/>
      <c r="V381" s="148"/>
      <c r="W381" s="148"/>
      <c r="X381" s="148"/>
    </row>
    <row r="382" spans="1:24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404"/>
      <c r="M382" s="148"/>
      <c r="N382" s="405"/>
      <c r="O382" s="405"/>
      <c r="P382" s="405"/>
      <c r="Q382" s="405"/>
      <c r="R382" s="148"/>
      <c r="S382" s="148"/>
      <c r="T382" s="148"/>
      <c r="U382" s="148"/>
      <c r="V382" s="148"/>
      <c r="W382" s="148"/>
      <c r="X382" s="148"/>
    </row>
    <row r="383" spans="1:24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404"/>
      <c r="M383" s="148"/>
      <c r="N383" s="405"/>
      <c r="O383" s="405"/>
      <c r="P383" s="405"/>
      <c r="Q383" s="405"/>
      <c r="R383" s="148"/>
      <c r="S383" s="148"/>
      <c r="T383" s="148"/>
      <c r="U383" s="148"/>
      <c r="V383" s="148"/>
      <c r="W383" s="148"/>
      <c r="X383" s="148"/>
    </row>
    <row r="384" spans="1:24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404"/>
      <c r="M384" s="148"/>
      <c r="N384" s="405"/>
      <c r="O384" s="405"/>
      <c r="P384" s="405"/>
      <c r="Q384" s="405"/>
      <c r="R384" s="148"/>
      <c r="S384" s="148"/>
      <c r="T384" s="148"/>
      <c r="U384" s="148"/>
      <c r="V384" s="148"/>
      <c r="W384" s="148"/>
      <c r="X384" s="148"/>
    </row>
    <row r="385" spans="1:24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404"/>
      <c r="M385" s="148"/>
      <c r="N385" s="405"/>
      <c r="O385" s="405"/>
      <c r="P385" s="405"/>
      <c r="Q385" s="405"/>
      <c r="R385" s="148"/>
      <c r="S385" s="148"/>
      <c r="T385" s="148"/>
      <c r="U385" s="148"/>
      <c r="V385" s="148"/>
      <c r="W385" s="148"/>
      <c r="X385" s="148"/>
    </row>
    <row r="386" spans="1:24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404"/>
      <c r="M386" s="148"/>
      <c r="N386" s="405"/>
      <c r="O386" s="405"/>
      <c r="P386" s="405"/>
      <c r="Q386" s="405"/>
      <c r="R386" s="148"/>
      <c r="S386" s="148"/>
      <c r="T386" s="148"/>
      <c r="U386" s="148"/>
      <c r="V386" s="148"/>
      <c r="W386" s="148"/>
      <c r="X386" s="148"/>
    </row>
    <row r="387" spans="1:24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404"/>
      <c r="M387" s="148"/>
      <c r="N387" s="405"/>
      <c r="O387" s="405"/>
      <c r="P387" s="405"/>
      <c r="Q387" s="405"/>
      <c r="R387" s="148"/>
      <c r="S387" s="148"/>
      <c r="T387" s="148"/>
      <c r="U387" s="148"/>
      <c r="V387" s="148"/>
      <c r="W387" s="148"/>
      <c r="X387" s="148"/>
    </row>
    <row r="388" spans="1:24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404"/>
      <c r="M388" s="148"/>
      <c r="N388" s="405"/>
      <c r="O388" s="405"/>
      <c r="P388" s="405"/>
      <c r="Q388" s="405"/>
      <c r="R388" s="148"/>
      <c r="S388" s="148"/>
      <c r="T388" s="148"/>
      <c r="U388" s="148"/>
      <c r="V388" s="148"/>
      <c r="W388" s="148"/>
      <c r="X388" s="148"/>
    </row>
    <row r="389" spans="1:24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404"/>
      <c r="M389" s="148"/>
      <c r="N389" s="405"/>
      <c r="O389" s="405"/>
      <c r="P389" s="405"/>
      <c r="Q389" s="405"/>
      <c r="R389" s="148"/>
      <c r="S389" s="148"/>
      <c r="T389" s="148"/>
      <c r="U389" s="148"/>
      <c r="V389" s="148"/>
      <c r="W389" s="148"/>
      <c r="X389" s="148"/>
    </row>
    <row r="390" spans="1:24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404"/>
      <c r="M390" s="148"/>
      <c r="N390" s="405"/>
      <c r="O390" s="405"/>
      <c r="P390" s="405"/>
      <c r="Q390" s="405"/>
      <c r="R390" s="148"/>
      <c r="S390" s="148"/>
      <c r="T390" s="148"/>
      <c r="U390" s="148"/>
      <c r="V390" s="148"/>
      <c r="W390" s="148"/>
      <c r="X390" s="148"/>
    </row>
    <row r="391" spans="1:24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404"/>
      <c r="M391" s="148"/>
      <c r="N391" s="405"/>
      <c r="O391" s="405"/>
      <c r="P391" s="405"/>
      <c r="Q391" s="405"/>
      <c r="R391" s="148"/>
      <c r="S391" s="148"/>
      <c r="T391" s="148"/>
      <c r="U391" s="148"/>
      <c r="V391" s="148"/>
      <c r="W391" s="148"/>
      <c r="X391" s="148"/>
    </row>
    <row r="392" spans="1:24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404"/>
      <c r="M392" s="148"/>
      <c r="N392" s="405"/>
      <c r="O392" s="405"/>
      <c r="P392" s="405"/>
      <c r="Q392" s="405"/>
      <c r="R392" s="148"/>
      <c r="S392" s="148"/>
      <c r="T392" s="148"/>
      <c r="U392" s="148"/>
      <c r="V392" s="148"/>
      <c r="W392" s="148"/>
      <c r="X392" s="148"/>
    </row>
    <row r="393" spans="1:24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404"/>
      <c r="M393" s="148"/>
      <c r="N393" s="405"/>
      <c r="O393" s="405"/>
      <c r="P393" s="405"/>
      <c r="Q393" s="405"/>
      <c r="R393" s="148"/>
      <c r="S393" s="148"/>
      <c r="T393" s="148"/>
      <c r="U393" s="148"/>
      <c r="V393" s="148"/>
      <c r="W393" s="148"/>
      <c r="X393" s="148"/>
    </row>
    <row r="394" spans="1:24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404"/>
      <c r="M394" s="148"/>
      <c r="N394" s="405"/>
      <c r="O394" s="405"/>
      <c r="P394" s="405"/>
      <c r="Q394" s="405"/>
      <c r="R394" s="148"/>
      <c r="S394" s="148"/>
      <c r="T394" s="148"/>
      <c r="U394" s="148"/>
      <c r="V394" s="148"/>
      <c r="W394" s="148"/>
      <c r="X394" s="148"/>
    </row>
    <row r="395" spans="1:24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404"/>
      <c r="M395" s="148"/>
      <c r="N395" s="405"/>
      <c r="O395" s="405"/>
      <c r="P395" s="405"/>
      <c r="Q395" s="405"/>
      <c r="R395" s="148"/>
      <c r="S395" s="148"/>
      <c r="T395" s="148"/>
      <c r="U395" s="148"/>
      <c r="V395" s="148"/>
      <c r="W395" s="148"/>
      <c r="X395" s="148"/>
    </row>
    <row r="396" spans="1:24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404"/>
      <c r="M396" s="148"/>
      <c r="N396" s="405"/>
      <c r="O396" s="405"/>
      <c r="P396" s="405"/>
      <c r="Q396" s="405"/>
      <c r="R396" s="148"/>
      <c r="S396" s="148"/>
      <c r="T396" s="148"/>
      <c r="U396" s="148"/>
      <c r="V396" s="148"/>
      <c r="W396" s="148"/>
      <c r="X396" s="148"/>
    </row>
    <row r="397" spans="1:24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404"/>
      <c r="M397" s="148"/>
      <c r="N397" s="405"/>
      <c r="O397" s="405"/>
      <c r="P397" s="405"/>
      <c r="Q397" s="405"/>
      <c r="R397" s="148"/>
      <c r="S397" s="148"/>
      <c r="T397" s="148"/>
      <c r="U397" s="148"/>
      <c r="V397" s="148"/>
      <c r="W397" s="148"/>
      <c r="X397" s="148"/>
    </row>
    <row r="398" spans="1:24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404"/>
      <c r="M398" s="148"/>
      <c r="N398" s="405"/>
      <c r="O398" s="405"/>
      <c r="P398" s="405"/>
      <c r="Q398" s="405"/>
      <c r="R398" s="148"/>
      <c r="S398" s="148"/>
      <c r="T398" s="148"/>
      <c r="U398" s="148"/>
      <c r="V398" s="148"/>
      <c r="W398" s="148"/>
      <c r="X398" s="148"/>
    </row>
    <row r="399" spans="1:24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404"/>
      <c r="M399" s="148"/>
      <c r="N399" s="405"/>
      <c r="O399" s="405"/>
      <c r="P399" s="405"/>
      <c r="Q399" s="405"/>
      <c r="R399" s="148"/>
      <c r="S399" s="148"/>
      <c r="T399" s="148"/>
      <c r="U399" s="148"/>
      <c r="V399" s="148"/>
      <c r="W399" s="148"/>
      <c r="X399" s="148"/>
    </row>
    <row r="400" spans="1:24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404"/>
      <c r="M400" s="148"/>
      <c r="N400" s="405"/>
      <c r="O400" s="405"/>
      <c r="P400" s="405"/>
      <c r="Q400" s="405"/>
      <c r="R400" s="148"/>
      <c r="S400" s="148"/>
      <c r="T400" s="148"/>
      <c r="U400" s="148"/>
      <c r="V400" s="148"/>
      <c r="W400" s="148"/>
      <c r="X400" s="148"/>
    </row>
    <row r="401" spans="1:24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404"/>
      <c r="M401" s="148"/>
      <c r="N401" s="405"/>
      <c r="O401" s="405"/>
      <c r="P401" s="405"/>
      <c r="Q401" s="405"/>
      <c r="R401" s="148"/>
      <c r="S401" s="148"/>
      <c r="T401" s="148"/>
      <c r="U401" s="148"/>
      <c r="V401" s="148"/>
      <c r="W401" s="148"/>
      <c r="X401" s="148"/>
    </row>
    <row r="402" spans="1:24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404"/>
      <c r="M402" s="148"/>
      <c r="N402" s="405"/>
      <c r="O402" s="405"/>
      <c r="P402" s="405"/>
      <c r="Q402" s="405"/>
      <c r="R402" s="148"/>
      <c r="S402" s="148"/>
      <c r="T402" s="148"/>
      <c r="U402" s="148"/>
      <c r="V402" s="148"/>
      <c r="W402" s="148"/>
      <c r="X402" s="148"/>
    </row>
    <row r="403" spans="1:24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404"/>
      <c r="M403" s="148"/>
      <c r="N403" s="405"/>
      <c r="O403" s="405"/>
      <c r="P403" s="405"/>
      <c r="Q403" s="405"/>
      <c r="R403" s="148"/>
      <c r="S403" s="148"/>
      <c r="T403" s="148"/>
      <c r="U403" s="148"/>
      <c r="V403" s="148"/>
      <c r="W403" s="148"/>
      <c r="X403" s="148"/>
    </row>
    <row r="404" spans="1:24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404"/>
      <c r="M404" s="148"/>
      <c r="N404" s="405"/>
      <c r="O404" s="405"/>
      <c r="P404" s="405"/>
      <c r="Q404" s="405"/>
      <c r="R404" s="148"/>
      <c r="S404" s="148"/>
      <c r="T404" s="148"/>
      <c r="U404" s="148"/>
      <c r="V404" s="148"/>
      <c r="W404" s="148"/>
      <c r="X404" s="148"/>
    </row>
    <row r="405" spans="1:24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404"/>
      <c r="M405" s="148"/>
      <c r="N405" s="405"/>
      <c r="O405" s="405"/>
      <c r="P405" s="405"/>
      <c r="Q405" s="405"/>
      <c r="R405" s="148"/>
      <c r="S405" s="148"/>
      <c r="T405" s="148"/>
      <c r="U405" s="148"/>
      <c r="V405" s="148"/>
      <c r="W405" s="148"/>
      <c r="X405" s="148"/>
    </row>
    <row r="406" spans="1:24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404"/>
      <c r="M406" s="148"/>
      <c r="N406" s="405"/>
      <c r="O406" s="405"/>
      <c r="P406" s="405"/>
      <c r="Q406" s="405"/>
      <c r="R406" s="148"/>
      <c r="S406" s="148"/>
      <c r="T406" s="148"/>
      <c r="U406" s="148"/>
      <c r="V406" s="148"/>
      <c r="W406" s="148"/>
      <c r="X406" s="148"/>
    </row>
    <row r="407" spans="1:24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404"/>
      <c r="M407" s="148"/>
      <c r="N407" s="405"/>
      <c r="O407" s="405"/>
      <c r="P407" s="405"/>
      <c r="Q407" s="405"/>
      <c r="R407" s="148"/>
      <c r="S407" s="148"/>
      <c r="T407" s="148"/>
      <c r="U407" s="148"/>
      <c r="V407" s="148"/>
      <c r="W407" s="148"/>
      <c r="X407" s="148"/>
    </row>
    <row r="408" spans="1:24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404"/>
      <c r="M408" s="148"/>
      <c r="N408" s="405"/>
      <c r="O408" s="405"/>
      <c r="P408" s="405"/>
      <c r="Q408" s="405"/>
      <c r="R408" s="148"/>
      <c r="S408" s="148"/>
      <c r="T408" s="148"/>
      <c r="U408" s="148"/>
      <c r="V408" s="148"/>
      <c r="W408" s="148"/>
      <c r="X408" s="148"/>
    </row>
    <row r="409" spans="1:24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404"/>
      <c r="M409" s="148"/>
      <c r="N409" s="405"/>
      <c r="O409" s="405"/>
      <c r="P409" s="405"/>
      <c r="Q409" s="405"/>
      <c r="R409" s="148"/>
      <c r="S409" s="148"/>
      <c r="T409" s="148"/>
      <c r="U409" s="148"/>
      <c r="V409" s="148"/>
      <c r="W409" s="148"/>
      <c r="X409" s="148"/>
    </row>
    <row r="410" spans="1:24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404"/>
      <c r="M410" s="148"/>
      <c r="N410" s="405"/>
      <c r="O410" s="405"/>
      <c r="P410" s="405"/>
      <c r="Q410" s="405"/>
      <c r="R410" s="148"/>
      <c r="S410" s="148"/>
      <c r="T410" s="148"/>
      <c r="U410" s="148"/>
      <c r="V410" s="148"/>
      <c r="W410" s="148"/>
      <c r="X410" s="148"/>
    </row>
    <row r="411" spans="1:24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404"/>
      <c r="M411" s="148"/>
      <c r="N411" s="405"/>
      <c r="O411" s="405"/>
      <c r="P411" s="405"/>
      <c r="Q411" s="405"/>
      <c r="R411" s="148"/>
      <c r="S411" s="148"/>
      <c r="T411" s="148"/>
      <c r="U411" s="148"/>
      <c r="V411" s="148"/>
      <c r="W411" s="148"/>
      <c r="X411" s="148"/>
    </row>
    <row r="412" spans="1:24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404"/>
      <c r="M412" s="148"/>
      <c r="N412" s="405"/>
      <c r="O412" s="405"/>
      <c r="P412" s="405"/>
      <c r="Q412" s="405"/>
      <c r="R412" s="148"/>
      <c r="S412" s="148"/>
      <c r="T412" s="148"/>
      <c r="U412" s="148"/>
      <c r="V412" s="148"/>
      <c r="W412" s="148"/>
      <c r="X412" s="148"/>
    </row>
    <row r="413" spans="1:24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404"/>
      <c r="M413" s="148"/>
      <c r="N413" s="405"/>
      <c r="O413" s="405"/>
      <c r="P413" s="405"/>
      <c r="Q413" s="405"/>
      <c r="R413" s="148"/>
      <c r="S413" s="148"/>
      <c r="T413" s="148"/>
      <c r="U413" s="148"/>
      <c r="V413" s="148"/>
      <c r="W413" s="148"/>
      <c r="X413" s="148"/>
    </row>
    <row r="414" spans="1:24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404"/>
      <c r="M414" s="148"/>
      <c r="N414" s="405"/>
      <c r="O414" s="405"/>
      <c r="P414" s="405"/>
      <c r="Q414" s="405"/>
      <c r="R414" s="148"/>
      <c r="S414" s="148"/>
      <c r="T414" s="148"/>
      <c r="U414" s="148"/>
      <c r="V414" s="148"/>
      <c r="W414" s="148"/>
      <c r="X414" s="148"/>
    </row>
    <row r="415" spans="1:24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404"/>
      <c r="M415" s="148"/>
      <c r="N415" s="405"/>
      <c r="O415" s="405"/>
      <c r="P415" s="405"/>
      <c r="Q415" s="405"/>
      <c r="R415" s="148"/>
      <c r="S415" s="148"/>
      <c r="T415" s="148"/>
      <c r="U415" s="148"/>
      <c r="V415" s="148"/>
      <c r="W415" s="148"/>
      <c r="X415" s="148"/>
    </row>
    <row r="416" spans="1:24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404"/>
      <c r="M416" s="148"/>
      <c r="N416" s="405"/>
      <c r="O416" s="405"/>
      <c r="P416" s="405"/>
      <c r="Q416" s="405"/>
      <c r="R416" s="148"/>
      <c r="S416" s="148"/>
      <c r="T416" s="148"/>
      <c r="U416" s="148"/>
      <c r="V416" s="148"/>
      <c r="W416" s="148"/>
      <c r="X416" s="148"/>
    </row>
    <row r="417" spans="1:24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404"/>
      <c r="M417" s="148"/>
      <c r="N417" s="405"/>
      <c r="O417" s="405"/>
      <c r="P417" s="405"/>
      <c r="Q417" s="405"/>
      <c r="R417" s="148"/>
      <c r="S417" s="148"/>
      <c r="T417" s="148"/>
      <c r="U417" s="148"/>
      <c r="V417" s="148"/>
      <c r="W417" s="148"/>
      <c r="X417" s="148"/>
    </row>
    <row r="418" spans="1:24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404"/>
      <c r="M418" s="148"/>
      <c r="N418" s="405"/>
      <c r="O418" s="405"/>
      <c r="P418" s="405"/>
      <c r="Q418" s="405"/>
      <c r="R418" s="148"/>
      <c r="S418" s="148"/>
      <c r="T418" s="148"/>
      <c r="U418" s="148"/>
      <c r="V418" s="148"/>
      <c r="W418" s="148"/>
      <c r="X418" s="148"/>
    </row>
    <row r="419" spans="1:24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404"/>
      <c r="M419" s="148"/>
      <c r="N419" s="405"/>
      <c r="O419" s="405"/>
      <c r="P419" s="405"/>
      <c r="Q419" s="405"/>
      <c r="R419" s="148"/>
      <c r="S419" s="148"/>
      <c r="T419" s="148"/>
      <c r="U419" s="148"/>
      <c r="V419" s="148"/>
      <c r="W419" s="148"/>
      <c r="X419" s="148"/>
    </row>
    <row r="420" spans="1:24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404"/>
      <c r="M420" s="148"/>
      <c r="N420" s="405"/>
      <c r="O420" s="405"/>
      <c r="P420" s="405"/>
      <c r="Q420" s="405"/>
      <c r="R420" s="148"/>
      <c r="S420" s="148"/>
      <c r="T420" s="148"/>
      <c r="U420" s="148"/>
      <c r="V420" s="148"/>
      <c r="W420" s="148"/>
      <c r="X420" s="148"/>
    </row>
    <row r="421" spans="1:24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404"/>
      <c r="M421" s="148"/>
      <c r="N421" s="405"/>
      <c r="O421" s="405"/>
      <c r="P421" s="405"/>
      <c r="Q421" s="405"/>
      <c r="R421" s="148"/>
      <c r="S421" s="148"/>
      <c r="T421" s="148"/>
      <c r="U421" s="148"/>
      <c r="V421" s="148"/>
      <c r="W421" s="148"/>
      <c r="X421" s="148"/>
    </row>
    <row r="422" spans="1:24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404"/>
      <c r="M422" s="148"/>
      <c r="N422" s="405"/>
      <c r="O422" s="405"/>
      <c r="P422" s="405"/>
      <c r="Q422" s="405"/>
      <c r="R422" s="148"/>
      <c r="S422" s="148"/>
      <c r="T422" s="148"/>
      <c r="U422" s="148"/>
      <c r="V422" s="148"/>
      <c r="W422" s="148"/>
      <c r="X422" s="148"/>
    </row>
    <row r="423" spans="1:24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404"/>
      <c r="M423" s="148"/>
      <c r="N423" s="405"/>
      <c r="O423" s="405"/>
      <c r="P423" s="405"/>
      <c r="Q423" s="405"/>
      <c r="R423" s="148"/>
      <c r="S423" s="148"/>
      <c r="T423" s="148"/>
      <c r="U423" s="148"/>
      <c r="V423" s="148"/>
      <c r="W423" s="148"/>
      <c r="X423" s="148"/>
    </row>
    <row r="424" spans="1:24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404"/>
      <c r="M424" s="148"/>
      <c r="N424" s="405"/>
      <c r="O424" s="405"/>
      <c r="P424" s="405"/>
      <c r="Q424" s="405"/>
      <c r="R424" s="148"/>
      <c r="S424" s="148"/>
      <c r="T424" s="148"/>
      <c r="U424" s="148"/>
      <c r="V424" s="148"/>
      <c r="W424" s="148"/>
      <c r="X424" s="148"/>
    </row>
    <row r="425" spans="1:24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404"/>
      <c r="M425" s="148"/>
      <c r="N425" s="405"/>
      <c r="O425" s="405"/>
      <c r="P425" s="405"/>
      <c r="Q425" s="405"/>
      <c r="R425" s="148"/>
      <c r="S425" s="148"/>
      <c r="T425" s="148"/>
      <c r="U425" s="148"/>
      <c r="V425" s="148"/>
      <c r="W425" s="148"/>
      <c r="X425" s="148"/>
    </row>
    <row r="426" spans="1:24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404"/>
      <c r="M426" s="148"/>
      <c r="N426" s="405"/>
      <c r="O426" s="405"/>
      <c r="P426" s="405"/>
      <c r="Q426" s="405"/>
      <c r="R426" s="148"/>
      <c r="S426" s="148"/>
      <c r="T426" s="148"/>
      <c r="U426" s="148"/>
      <c r="V426" s="148"/>
      <c r="W426" s="148"/>
      <c r="X426" s="148"/>
    </row>
    <row r="427" spans="1:24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404"/>
      <c r="M427" s="148"/>
      <c r="N427" s="405"/>
      <c r="O427" s="405"/>
      <c r="P427" s="405"/>
      <c r="Q427" s="405"/>
      <c r="R427" s="148"/>
      <c r="S427" s="148"/>
      <c r="T427" s="148"/>
      <c r="U427" s="148"/>
      <c r="V427" s="148"/>
      <c r="W427" s="148"/>
      <c r="X427" s="148"/>
    </row>
    <row r="428" spans="1:24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404"/>
      <c r="M428" s="148"/>
      <c r="N428" s="405"/>
      <c r="O428" s="405"/>
      <c r="P428" s="405"/>
      <c r="Q428" s="405"/>
      <c r="R428" s="148"/>
      <c r="S428" s="148"/>
      <c r="T428" s="148"/>
      <c r="U428" s="148"/>
      <c r="V428" s="148"/>
      <c r="W428" s="148"/>
      <c r="X428" s="148"/>
    </row>
    <row r="429" spans="1:24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404"/>
      <c r="M429" s="148"/>
      <c r="N429" s="405"/>
      <c r="O429" s="405"/>
      <c r="P429" s="405"/>
      <c r="Q429" s="405"/>
      <c r="R429" s="148"/>
      <c r="S429" s="148"/>
      <c r="T429" s="148"/>
      <c r="U429" s="148"/>
      <c r="V429" s="148"/>
      <c r="W429" s="148"/>
      <c r="X429" s="148"/>
    </row>
    <row r="430" spans="1:24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404"/>
      <c r="M430" s="148"/>
      <c r="N430" s="405"/>
      <c r="O430" s="405"/>
      <c r="P430" s="405"/>
      <c r="Q430" s="405"/>
      <c r="R430" s="148"/>
      <c r="S430" s="148"/>
      <c r="T430" s="148"/>
      <c r="U430" s="148"/>
      <c r="V430" s="148"/>
      <c r="W430" s="148"/>
      <c r="X430" s="148"/>
    </row>
    <row r="431" spans="1:24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404"/>
      <c r="M431" s="148"/>
      <c r="N431" s="405"/>
      <c r="O431" s="405"/>
      <c r="P431" s="405"/>
      <c r="Q431" s="405"/>
      <c r="R431" s="148"/>
      <c r="S431" s="148"/>
      <c r="T431" s="148"/>
      <c r="U431" s="148"/>
      <c r="V431" s="148"/>
      <c r="W431" s="148"/>
      <c r="X431" s="148"/>
    </row>
    <row r="432" spans="1:24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404"/>
      <c r="M432" s="148"/>
      <c r="N432" s="405"/>
      <c r="O432" s="405"/>
      <c r="P432" s="405"/>
      <c r="Q432" s="405"/>
      <c r="R432" s="148"/>
      <c r="S432" s="148"/>
      <c r="T432" s="148"/>
      <c r="U432" s="148"/>
      <c r="V432" s="148"/>
      <c r="W432" s="148"/>
      <c r="X432" s="148"/>
    </row>
    <row r="433" spans="1:24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404"/>
      <c r="M433" s="148"/>
      <c r="N433" s="405"/>
      <c r="O433" s="405"/>
      <c r="P433" s="405"/>
      <c r="Q433" s="405"/>
      <c r="R433" s="148"/>
      <c r="S433" s="148"/>
      <c r="T433" s="148"/>
      <c r="U433" s="148"/>
      <c r="V433" s="148"/>
      <c r="W433" s="148"/>
      <c r="X433" s="148"/>
    </row>
    <row r="434" spans="1:24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404"/>
      <c r="M434" s="148"/>
      <c r="N434" s="405"/>
      <c r="O434" s="405"/>
      <c r="P434" s="405"/>
      <c r="Q434" s="405"/>
      <c r="R434" s="148"/>
      <c r="S434" s="148"/>
      <c r="T434" s="148"/>
      <c r="U434" s="148"/>
      <c r="V434" s="148"/>
      <c r="W434" s="148"/>
      <c r="X434" s="148"/>
    </row>
    <row r="435" spans="1:24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404"/>
      <c r="M435" s="148"/>
      <c r="N435" s="405"/>
      <c r="O435" s="405"/>
      <c r="P435" s="405"/>
      <c r="Q435" s="405"/>
      <c r="R435" s="148"/>
      <c r="S435" s="148"/>
      <c r="T435" s="148"/>
      <c r="U435" s="148"/>
      <c r="V435" s="148"/>
      <c r="W435" s="148"/>
      <c r="X435" s="148"/>
    </row>
    <row r="436" spans="1:24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404"/>
      <c r="M436" s="148"/>
      <c r="N436" s="405"/>
      <c r="O436" s="405"/>
      <c r="P436" s="405"/>
      <c r="Q436" s="405"/>
      <c r="R436" s="148"/>
      <c r="S436" s="148"/>
      <c r="T436" s="148"/>
      <c r="U436" s="148"/>
      <c r="V436" s="148"/>
      <c r="W436" s="148"/>
      <c r="X436" s="148"/>
    </row>
    <row r="437" spans="1:24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404"/>
      <c r="M437" s="148"/>
      <c r="N437" s="405"/>
      <c r="O437" s="405"/>
      <c r="P437" s="405"/>
      <c r="Q437" s="405"/>
      <c r="R437" s="148"/>
      <c r="S437" s="148"/>
      <c r="T437" s="148"/>
      <c r="U437" s="148"/>
      <c r="V437" s="148"/>
      <c r="W437" s="148"/>
      <c r="X437" s="148"/>
    </row>
    <row r="438" spans="1:24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404"/>
      <c r="M438" s="148"/>
      <c r="N438" s="405"/>
      <c r="O438" s="405"/>
      <c r="P438" s="405"/>
      <c r="Q438" s="405"/>
      <c r="R438" s="148"/>
      <c r="S438" s="148"/>
      <c r="T438" s="148"/>
      <c r="U438" s="148"/>
      <c r="V438" s="148"/>
      <c r="W438" s="148"/>
      <c r="X438" s="148"/>
    </row>
    <row r="439" spans="1:24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404"/>
      <c r="M439" s="148"/>
      <c r="N439" s="405"/>
      <c r="O439" s="405"/>
      <c r="P439" s="405"/>
      <c r="Q439" s="405"/>
      <c r="R439" s="148"/>
      <c r="S439" s="148"/>
      <c r="T439" s="148"/>
      <c r="U439" s="148"/>
      <c r="V439" s="148"/>
      <c r="W439" s="148"/>
      <c r="X439" s="148"/>
    </row>
    <row r="440" spans="1:24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404"/>
      <c r="M440" s="148"/>
      <c r="N440" s="405"/>
      <c r="O440" s="405"/>
      <c r="P440" s="405"/>
      <c r="Q440" s="405"/>
      <c r="R440" s="148"/>
      <c r="S440" s="148"/>
      <c r="T440" s="148"/>
      <c r="U440" s="148"/>
      <c r="V440" s="148"/>
      <c r="W440" s="148"/>
      <c r="X440" s="148"/>
    </row>
    <row r="441" spans="1:24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404"/>
      <c r="M441" s="148"/>
      <c r="N441" s="405"/>
      <c r="O441" s="405"/>
      <c r="P441" s="405"/>
      <c r="Q441" s="405"/>
      <c r="R441" s="148"/>
      <c r="S441" s="148"/>
      <c r="T441" s="148"/>
      <c r="U441" s="148"/>
      <c r="V441" s="148"/>
      <c r="W441" s="148"/>
      <c r="X441" s="148"/>
    </row>
    <row r="442" spans="1:24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404"/>
      <c r="M442" s="148"/>
      <c r="N442" s="405"/>
      <c r="O442" s="405"/>
      <c r="P442" s="405"/>
      <c r="Q442" s="405"/>
      <c r="R442" s="148"/>
      <c r="S442" s="148"/>
      <c r="T442" s="148"/>
      <c r="U442" s="148"/>
      <c r="V442" s="148"/>
      <c r="W442" s="148"/>
      <c r="X442" s="148"/>
    </row>
    <row r="443" spans="1:24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404"/>
      <c r="M443" s="148"/>
      <c r="N443" s="405"/>
      <c r="O443" s="405"/>
      <c r="P443" s="405"/>
      <c r="Q443" s="405"/>
      <c r="R443" s="148"/>
      <c r="S443" s="148"/>
      <c r="T443" s="148"/>
      <c r="U443" s="148"/>
      <c r="V443" s="148"/>
      <c r="W443" s="148"/>
      <c r="X443" s="148"/>
    </row>
    <row r="444" spans="1:24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404"/>
      <c r="M444" s="148"/>
      <c r="N444" s="405"/>
      <c r="O444" s="405"/>
      <c r="P444" s="405"/>
      <c r="Q444" s="405"/>
      <c r="R444" s="148"/>
      <c r="S444" s="148"/>
      <c r="T444" s="148"/>
      <c r="U444" s="148"/>
      <c r="V444" s="148"/>
      <c r="W444" s="148"/>
      <c r="X444" s="148"/>
    </row>
    <row r="445" spans="1:24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404"/>
      <c r="M445" s="148"/>
      <c r="N445" s="405"/>
      <c r="O445" s="405"/>
      <c r="P445" s="405"/>
      <c r="Q445" s="405"/>
      <c r="R445" s="148"/>
      <c r="S445" s="148"/>
      <c r="T445" s="148"/>
      <c r="U445" s="148"/>
      <c r="V445" s="148"/>
      <c r="W445" s="148"/>
      <c r="X445" s="148"/>
    </row>
    <row r="446" spans="1:24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404"/>
      <c r="M446" s="148"/>
      <c r="N446" s="405"/>
      <c r="O446" s="405"/>
      <c r="P446" s="405"/>
      <c r="Q446" s="405"/>
      <c r="R446" s="148"/>
      <c r="S446" s="148"/>
      <c r="T446" s="148"/>
      <c r="U446" s="148"/>
      <c r="V446" s="148"/>
      <c r="W446" s="148"/>
      <c r="X446" s="148"/>
    </row>
    <row r="447" spans="1:24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404"/>
      <c r="M447" s="148"/>
      <c r="N447" s="405"/>
      <c r="O447" s="405"/>
      <c r="P447" s="405"/>
      <c r="Q447" s="405"/>
      <c r="R447" s="148"/>
      <c r="S447" s="148"/>
      <c r="T447" s="148"/>
      <c r="U447" s="148"/>
      <c r="V447" s="148"/>
      <c r="W447" s="148"/>
      <c r="X447" s="148"/>
    </row>
    <row r="448" spans="1:24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404"/>
      <c r="M448" s="148"/>
      <c r="N448" s="405"/>
      <c r="O448" s="405"/>
      <c r="P448" s="405"/>
      <c r="Q448" s="405"/>
      <c r="R448" s="148"/>
      <c r="S448" s="148"/>
      <c r="T448" s="148"/>
      <c r="U448" s="148"/>
      <c r="V448" s="148"/>
      <c r="W448" s="148"/>
      <c r="X448" s="148"/>
    </row>
    <row r="449" spans="1:24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404"/>
      <c r="M449" s="148"/>
      <c r="N449" s="405"/>
      <c r="O449" s="405"/>
      <c r="P449" s="405"/>
      <c r="Q449" s="405"/>
      <c r="R449" s="148"/>
      <c r="S449" s="148"/>
      <c r="T449" s="148"/>
      <c r="U449" s="148"/>
      <c r="V449" s="148"/>
      <c r="W449" s="148"/>
      <c r="X449" s="148"/>
    </row>
    <row r="450" spans="1:24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404"/>
      <c r="M450" s="148"/>
      <c r="N450" s="405"/>
      <c r="O450" s="405"/>
      <c r="P450" s="405"/>
      <c r="Q450" s="405"/>
      <c r="R450" s="148"/>
      <c r="S450" s="148"/>
      <c r="T450" s="148"/>
      <c r="U450" s="148"/>
      <c r="V450" s="148"/>
      <c r="W450" s="148"/>
      <c r="X450" s="148"/>
    </row>
    <row r="451" spans="1:24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404"/>
      <c r="M451" s="148"/>
      <c r="N451" s="405"/>
      <c r="O451" s="405"/>
      <c r="P451" s="405"/>
      <c r="Q451" s="405"/>
      <c r="R451" s="148"/>
      <c r="S451" s="148"/>
      <c r="T451" s="148"/>
      <c r="U451" s="148"/>
      <c r="V451" s="148"/>
      <c r="W451" s="148"/>
      <c r="X451" s="148"/>
    </row>
    <row r="452" spans="1:24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404"/>
      <c r="M452" s="148"/>
      <c r="N452" s="405"/>
      <c r="O452" s="405"/>
      <c r="P452" s="405"/>
      <c r="Q452" s="405"/>
      <c r="R452" s="148"/>
      <c r="S452" s="148"/>
      <c r="T452" s="148"/>
      <c r="U452" s="148"/>
      <c r="V452" s="148"/>
      <c r="W452" s="148"/>
      <c r="X452" s="148"/>
    </row>
    <row r="453" spans="1:24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404"/>
      <c r="M453" s="148"/>
      <c r="N453" s="405"/>
      <c r="O453" s="405"/>
      <c r="P453" s="405"/>
      <c r="Q453" s="405"/>
      <c r="R453" s="148"/>
      <c r="S453" s="148"/>
      <c r="T453" s="148"/>
      <c r="U453" s="148"/>
      <c r="V453" s="148"/>
      <c r="W453" s="148"/>
      <c r="X453" s="148"/>
    </row>
    <row r="454" spans="1:24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404"/>
      <c r="M454" s="148"/>
      <c r="N454" s="405"/>
      <c r="O454" s="405"/>
      <c r="P454" s="405"/>
      <c r="Q454" s="405"/>
      <c r="R454" s="148"/>
      <c r="S454" s="148"/>
      <c r="T454" s="148"/>
      <c r="U454" s="148"/>
      <c r="V454" s="148"/>
      <c r="W454" s="148"/>
      <c r="X454" s="148"/>
    </row>
    <row r="455" spans="1:24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404"/>
      <c r="M455" s="148"/>
      <c r="N455" s="405"/>
      <c r="O455" s="405"/>
      <c r="P455" s="405"/>
      <c r="Q455" s="405"/>
      <c r="R455" s="148"/>
      <c r="S455" s="148"/>
      <c r="T455" s="148"/>
      <c r="U455" s="148"/>
      <c r="V455" s="148"/>
      <c r="W455" s="148"/>
      <c r="X455" s="148"/>
    </row>
    <row r="456" spans="1:24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404"/>
      <c r="M456" s="148"/>
      <c r="N456" s="405"/>
      <c r="O456" s="405"/>
      <c r="P456" s="405"/>
      <c r="Q456" s="405"/>
      <c r="R456" s="148"/>
      <c r="S456" s="148"/>
      <c r="T456" s="148"/>
      <c r="U456" s="148"/>
      <c r="V456" s="148"/>
      <c r="W456" s="148"/>
      <c r="X456" s="148"/>
    </row>
    <row r="457" spans="1:24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404"/>
      <c r="M457" s="148"/>
      <c r="N457" s="405"/>
      <c r="O457" s="405"/>
      <c r="P457" s="405"/>
      <c r="Q457" s="405"/>
      <c r="R457" s="148"/>
      <c r="S457" s="148"/>
      <c r="T457" s="148"/>
      <c r="U457" s="148"/>
      <c r="V457" s="148"/>
      <c r="W457" s="148"/>
      <c r="X457" s="148"/>
    </row>
    <row r="458" spans="1:24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404"/>
      <c r="M458" s="148"/>
      <c r="N458" s="405"/>
      <c r="O458" s="405"/>
      <c r="P458" s="405"/>
      <c r="Q458" s="405"/>
      <c r="R458" s="148"/>
      <c r="S458" s="148"/>
      <c r="T458" s="148"/>
      <c r="U458" s="148"/>
      <c r="V458" s="148"/>
      <c r="W458" s="148"/>
      <c r="X458" s="148"/>
    </row>
    <row r="459" spans="1:24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404"/>
      <c r="M459" s="148"/>
      <c r="N459" s="405"/>
      <c r="O459" s="405"/>
      <c r="P459" s="405"/>
      <c r="Q459" s="405"/>
      <c r="R459" s="148"/>
      <c r="S459" s="148"/>
      <c r="T459" s="148"/>
      <c r="U459" s="148"/>
      <c r="V459" s="148"/>
      <c r="W459" s="148"/>
      <c r="X459" s="148"/>
    </row>
    <row r="460" spans="1:24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404"/>
      <c r="M460" s="148"/>
      <c r="N460" s="405"/>
      <c r="O460" s="405"/>
      <c r="P460" s="405"/>
      <c r="Q460" s="405"/>
      <c r="R460" s="148"/>
      <c r="S460" s="148"/>
      <c r="T460" s="148"/>
      <c r="U460" s="148"/>
      <c r="V460" s="148"/>
      <c r="W460" s="148"/>
      <c r="X460" s="148"/>
    </row>
    <row r="461" spans="1:24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404"/>
      <c r="M461" s="148"/>
      <c r="N461" s="405"/>
      <c r="O461" s="405"/>
      <c r="P461" s="405"/>
      <c r="Q461" s="405"/>
      <c r="R461" s="148"/>
      <c r="S461" s="148"/>
      <c r="T461" s="148"/>
      <c r="U461" s="148"/>
      <c r="V461" s="148"/>
      <c r="W461" s="148"/>
      <c r="X461" s="148"/>
    </row>
    <row r="462" spans="1:24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404"/>
      <c r="M462" s="148"/>
      <c r="N462" s="405"/>
      <c r="O462" s="405"/>
      <c r="P462" s="405"/>
      <c r="Q462" s="405"/>
      <c r="R462" s="148"/>
      <c r="S462" s="148"/>
      <c r="T462" s="148"/>
      <c r="U462" s="148"/>
      <c r="V462" s="148"/>
      <c r="W462" s="148"/>
      <c r="X462" s="148"/>
    </row>
    <row r="463" spans="1:24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404"/>
      <c r="M463" s="148"/>
      <c r="N463" s="405"/>
      <c r="O463" s="405"/>
      <c r="P463" s="405"/>
      <c r="Q463" s="405"/>
      <c r="R463" s="148"/>
      <c r="S463" s="148"/>
      <c r="T463" s="148"/>
      <c r="U463" s="148"/>
      <c r="V463" s="148"/>
      <c r="W463" s="148"/>
      <c r="X463" s="148"/>
    </row>
    <row r="464" spans="1:24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404"/>
      <c r="M464" s="148"/>
      <c r="N464" s="405"/>
      <c r="O464" s="405"/>
      <c r="P464" s="405"/>
      <c r="Q464" s="405"/>
      <c r="R464" s="148"/>
      <c r="S464" s="148"/>
      <c r="T464" s="148"/>
      <c r="U464" s="148"/>
      <c r="V464" s="148"/>
      <c r="W464" s="148"/>
      <c r="X464" s="148"/>
    </row>
    <row r="465" spans="1:24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404"/>
      <c r="M465" s="148"/>
      <c r="N465" s="405"/>
      <c r="O465" s="405"/>
      <c r="P465" s="405"/>
      <c r="Q465" s="405"/>
      <c r="R465" s="148"/>
      <c r="S465" s="148"/>
      <c r="T465" s="148"/>
      <c r="U465" s="148"/>
      <c r="V465" s="148"/>
      <c r="W465" s="148"/>
      <c r="X465" s="148"/>
    </row>
    <row r="466" spans="1:24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404"/>
      <c r="M466" s="148"/>
      <c r="N466" s="405"/>
      <c r="O466" s="405"/>
      <c r="P466" s="405"/>
      <c r="Q466" s="405"/>
      <c r="R466" s="148"/>
      <c r="S466" s="148"/>
      <c r="T466" s="148"/>
      <c r="U466" s="148"/>
      <c r="V466" s="148"/>
      <c r="W466" s="148"/>
      <c r="X466" s="148"/>
    </row>
    <row r="467" spans="1:24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404"/>
      <c r="M467" s="148"/>
      <c r="N467" s="405"/>
      <c r="O467" s="405"/>
      <c r="P467" s="405"/>
      <c r="Q467" s="405"/>
      <c r="R467" s="148"/>
      <c r="S467" s="148"/>
      <c r="T467" s="148"/>
      <c r="U467" s="148"/>
      <c r="V467" s="148"/>
      <c r="W467" s="148"/>
      <c r="X467" s="148"/>
    </row>
    <row r="468" spans="1:24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404"/>
      <c r="M468" s="148"/>
      <c r="N468" s="405"/>
      <c r="O468" s="405"/>
      <c r="P468" s="405"/>
      <c r="Q468" s="405"/>
      <c r="R468" s="148"/>
      <c r="S468" s="148"/>
      <c r="T468" s="148"/>
      <c r="U468" s="148"/>
      <c r="V468" s="148"/>
      <c r="W468" s="148"/>
      <c r="X468" s="148"/>
    </row>
    <row r="469" spans="1:24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404"/>
      <c r="M469" s="148"/>
      <c r="N469" s="405"/>
      <c r="O469" s="405"/>
      <c r="P469" s="405"/>
      <c r="Q469" s="405"/>
      <c r="R469" s="148"/>
      <c r="S469" s="148"/>
      <c r="T469" s="148"/>
      <c r="U469" s="148"/>
      <c r="V469" s="148"/>
      <c r="W469" s="148"/>
      <c r="X469" s="148"/>
    </row>
    <row r="470" spans="1:24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404"/>
      <c r="M470" s="148"/>
      <c r="N470" s="405"/>
      <c r="O470" s="405"/>
      <c r="P470" s="405"/>
      <c r="Q470" s="405"/>
      <c r="R470" s="148"/>
      <c r="S470" s="148"/>
      <c r="T470" s="148"/>
      <c r="U470" s="148"/>
      <c r="V470" s="148"/>
      <c r="W470" s="148"/>
      <c r="X470" s="148"/>
    </row>
    <row r="471" spans="1:24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404"/>
      <c r="M471" s="148"/>
      <c r="N471" s="405"/>
      <c r="O471" s="405"/>
      <c r="P471" s="405"/>
      <c r="Q471" s="405"/>
      <c r="R471" s="148"/>
      <c r="S471" s="148"/>
      <c r="T471" s="148"/>
      <c r="U471" s="148"/>
      <c r="V471" s="148"/>
      <c r="W471" s="148"/>
      <c r="X471" s="148"/>
    </row>
    <row r="472" spans="1:24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404"/>
      <c r="M472" s="148"/>
      <c r="N472" s="405"/>
      <c r="O472" s="405"/>
      <c r="P472" s="405"/>
      <c r="Q472" s="405"/>
      <c r="R472" s="148"/>
      <c r="S472" s="148"/>
      <c r="T472" s="148"/>
      <c r="U472" s="148"/>
      <c r="V472" s="148"/>
      <c r="W472" s="148"/>
      <c r="X472" s="148"/>
    </row>
    <row r="473" spans="1:24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404"/>
      <c r="M473" s="148"/>
      <c r="N473" s="405"/>
      <c r="O473" s="405"/>
      <c r="P473" s="405"/>
      <c r="Q473" s="405"/>
      <c r="R473" s="148"/>
      <c r="S473" s="148"/>
      <c r="T473" s="148"/>
      <c r="U473" s="148"/>
      <c r="V473" s="148"/>
      <c r="W473" s="148"/>
      <c r="X473" s="148"/>
    </row>
    <row r="474" spans="1:24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404"/>
      <c r="M474" s="148"/>
      <c r="N474" s="405"/>
      <c r="O474" s="405"/>
      <c r="P474" s="405"/>
      <c r="Q474" s="405"/>
      <c r="R474" s="148"/>
      <c r="S474" s="148"/>
      <c r="T474" s="148"/>
      <c r="U474" s="148"/>
      <c r="V474" s="148"/>
      <c r="W474" s="148"/>
      <c r="X474" s="148"/>
    </row>
    <row r="475" spans="1:24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404"/>
      <c r="M475" s="148"/>
      <c r="N475" s="405"/>
      <c r="O475" s="405"/>
      <c r="P475" s="405"/>
      <c r="Q475" s="405"/>
      <c r="R475" s="148"/>
      <c r="S475" s="148"/>
      <c r="T475" s="148"/>
      <c r="U475" s="148"/>
      <c r="V475" s="148"/>
      <c r="W475" s="148"/>
      <c r="X475" s="148"/>
    </row>
    <row r="476" spans="1:24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404"/>
      <c r="M476" s="148"/>
      <c r="N476" s="405"/>
      <c r="O476" s="405"/>
      <c r="P476" s="405"/>
      <c r="Q476" s="405"/>
      <c r="R476" s="148"/>
      <c r="S476" s="148"/>
      <c r="T476" s="148"/>
      <c r="U476" s="148"/>
      <c r="V476" s="148"/>
      <c r="W476" s="148"/>
      <c r="X476" s="148"/>
    </row>
    <row r="477" spans="1:24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404"/>
      <c r="M477" s="148"/>
      <c r="N477" s="405"/>
      <c r="O477" s="405"/>
      <c r="P477" s="405"/>
      <c r="Q477" s="405"/>
      <c r="R477" s="148"/>
      <c r="S477" s="148"/>
      <c r="T477" s="148"/>
      <c r="U477" s="148"/>
      <c r="V477" s="148"/>
      <c r="W477" s="148"/>
      <c r="X477" s="148"/>
    </row>
    <row r="478" spans="1:24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404"/>
      <c r="M478" s="148"/>
      <c r="N478" s="405"/>
      <c r="O478" s="405"/>
      <c r="P478" s="405"/>
      <c r="Q478" s="405"/>
      <c r="R478" s="148"/>
      <c r="S478" s="148"/>
      <c r="T478" s="148"/>
      <c r="U478" s="148"/>
      <c r="V478" s="148"/>
      <c r="W478" s="148"/>
      <c r="X478" s="148"/>
    </row>
    <row r="479" spans="1:24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404"/>
      <c r="M479" s="148"/>
      <c r="N479" s="405"/>
      <c r="O479" s="405"/>
      <c r="P479" s="405"/>
      <c r="Q479" s="405"/>
      <c r="R479" s="148"/>
      <c r="S479" s="148"/>
      <c r="T479" s="148"/>
      <c r="U479" s="148"/>
      <c r="V479" s="148"/>
      <c r="W479" s="148"/>
      <c r="X479" s="148"/>
    </row>
    <row r="480" spans="1:24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404"/>
      <c r="M480" s="148"/>
      <c r="N480" s="405"/>
      <c r="O480" s="405"/>
      <c r="P480" s="405"/>
      <c r="Q480" s="405"/>
      <c r="R480" s="148"/>
      <c r="S480" s="148"/>
      <c r="T480" s="148"/>
      <c r="U480" s="148"/>
      <c r="V480" s="148"/>
      <c r="W480" s="148"/>
      <c r="X480" s="148"/>
    </row>
    <row r="481" spans="1:24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404"/>
      <c r="M481" s="148"/>
      <c r="N481" s="405"/>
      <c r="O481" s="405"/>
      <c r="P481" s="405"/>
      <c r="Q481" s="405"/>
      <c r="R481" s="148"/>
      <c r="S481" s="148"/>
      <c r="T481" s="148"/>
      <c r="U481" s="148"/>
      <c r="V481" s="148"/>
      <c r="W481" s="148"/>
      <c r="X481" s="148"/>
    </row>
    <row r="482" spans="1:24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404"/>
      <c r="M482" s="148"/>
      <c r="N482" s="405"/>
      <c r="O482" s="405"/>
      <c r="P482" s="405"/>
      <c r="Q482" s="405"/>
      <c r="R482" s="148"/>
      <c r="S482" s="148"/>
      <c r="T482" s="148"/>
      <c r="U482" s="148"/>
      <c r="V482" s="148"/>
      <c r="W482" s="148"/>
      <c r="X482" s="148"/>
    </row>
    <row r="483" spans="1:24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404"/>
      <c r="M483" s="148"/>
      <c r="N483" s="405"/>
      <c r="O483" s="405"/>
      <c r="P483" s="405"/>
      <c r="Q483" s="405"/>
      <c r="R483" s="148"/>
      <c r="S483" s="148"/>
      <c r="T483" s="148"/>
      <c r="U483" s="148"/>
      <c r="V483" s="148"/>
      <c r="W483" s="148"/>
      <c r="X483" s="148"/>
    </row>
    <row r="484" spans="1:24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404"/>
      <c r="M484" s="148"/>
      <c r="N484" s="405"/>
      <c r="O484" s="405"/>
      <c r="P484" s="405"/>
      <c r="Q484" s="405"/>
      <c r="R484" s="148"/>
      <c r="S484" s="148"/>
      <c r="T484" s="148"/>
      <c r="U484" s="148"/>
      <c r="V484" s="148"/>
      <c r="W484" s="148"/>
      <c r="X484" s="148"/>
    </row>
    <row r="485" spans="1:24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404"/>
      <c r="M485" s="148"/>
      <c r="N485" s="405"/>
      <c r="O485" s="405"/>
      <c r="P485" s="405"/>
      <c r="Q485" s="405"/>
      <c r="R485" s="148"/>
      <c r="S485" s="148"/>
      <c r="T485" s="148"/>
      <c r="U485" s="148"/>
      <c r="V485" s="148"/>
      <c r="W485" s="148"/>
      <c r="X485" s="148"/>
    </row>
    <row r="486" spans="1:24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404"/>
      <c r="M486" s="148"/>
      <c r="N486" s="405"/>
      <c r="O486" s="405"/>
      <c r="P486" s="405"/>
      <c r="Q486" s="405"/>
      <c r="R486" s="148"/>
      <c r="S486" s="148"/>
      <c r="T486" s="148"/>
      <c r="U486" s="148"/>
      <c r="V486" s="148"/>
      <c r="W486" s="148"/>
      <c r="X486" s="148"/>
    </row>
    <row r="487" spans="1:24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404"/>
      <c r="M487" s="148"/>
      <c r="N487" s="405"/>
      <c r="O487" s="405"/>
      <c r="P487" s="405"/>
      <c r="Q487" s="405"/>
      <c r="R487" s="148"/>
      <c r="S487" s="148"/>
      <c r="T487" s="148"/>
      <c r="U487" s="148"/>
      <c r="V487" s="148"/>
      <c r="W487" s="148"/>
      <c r="X487" s="148"/>
    </row>
    <row r="488" spans="1:24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404"/>
      <c r="M488" s="148"/>
      <c r="N488" s="405"/>
      <c r="O488" s="405"/>
      <c r="P488" s="405"/>
      <c r="Q488" s="405"/>
      <c r="R488" s="148"/>
      <c r="S488" s="148"/>
      <c r="T488" s="148"/>
      <c r="U488" s="148"/>
      <c r="V488" s="148"/>
      <c r="W488" s="148"/>
      <c r="X488" s="148"/>
    </row>
    <row r="489" spans="1:24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404"/>
      <c r="M489" s="148"/>
      <c r="N489" s="405"/>
      <c r="O489" s="405"/>
      <c r="P489" s="405"/>
      <c r="Q489" s="405"/>
      <c r="R489" s="148"/>
      <c r="S489" s="148"/>
      <c r="T489" s="148"/>
      <c r="U489" s="148"/>
      <c r="V489" s="148"/>
      <c r="W489" s="148"/>
      <c r="X489" s="148"/>
    </row>
    <row r="490" spans="1:24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404"/>
      <c r="M490" s="148"/>
      <c r="N490" s="405"/>
      <c r="O490" s="405"/>
      <c r="P490" s="405"/>
      <c r="Q490" s="405"/>
      <c r="R490" s="148"/>
      <c r="S490" s="148"/>
      <c r="T490" s="148"/>
      <c r="U490" s="148"/>
      <c r="V490" s="148"/>
      <c r="W490" s="148"/>
      <c r="X490" s="148"/>
    </row>
    <row r="491" spans="1:24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404"/>
      <c r="M491" s="148"/>
      <c r="N491" s="405"/>
      <c r="O491" s="405"/>
      <c r="P491" s="405"/>
      <c r="Q491" s="405"/>
      <c r="R491" s="148"/>
      <c r="S491" s="148"/>
      <c r="T491" s="148"/>
      <c r="U491" s="148"/>
      <c r="V491" s="148"/>
      <c r="W491" s="148"/>
      <c r="X491" s="148"/>
    </row>
    <row r="492" spans="1:24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404"/>
      <c r="M492" s="148"/>
      <c r="N492" s="405"/>
      <c r="O492" s="405"/>
      <c r="P492" s="405"/>
      <c r="Q492" s="405"/>
      <c r="R492" s="148"/>
      <c r="S492" s="148"/>
      <c r="T492" s="148"/>
      <c r="U492" s="148"/>
      <c r="V492" s="148"/>
      <c r="W492" s="148"/>
      <c r="X492" s="148"/>
    </row>
    <row r="493" spans="1:24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404"/>
      <c r="M493" s="148"/>
      <c r="N493" s="405"/>
      <c r="O493" s="405"/>
      <c r="P493" s="405"/>
      <c r="Q493" s="405"/>
      <c r="R493" s="148"/>
      <c r="S493" s="148"/>
      <c r="T493" s="148"/>
      <c r="U493" s="148"/>
      <c r="V493" s="148"/>
      <c r="W493" s="148"/>
      <c r="X493" s="148"/>
    </row>
    <row r="494" spans="1:24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404"/>
      <c r="M494" s="148"/>
      <c r="N494" s="405"/>
      <c r="O494" s="405"/>
      <c r="P494" s="405"/>
      <c r="Q494" s="405"/>
      <c r="R494" s="148"/>
      <c r="S494" s="148"/>
      <c r="T494" s="148"/>
      <c r="U494" s="148"/>
      <c r="V494" s="148"/>
      <c r="W494" s="148"/>
      <c r="X494" s="148"/>
    </row>
    <row r="495" spans="1:24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404"/>
      <c r="M495" s="148"/>
      <c r="N495" s="405"/>
      <c r="O495" s="405"/>
      <c r="P495" s="405"/>
      <c r="Q495" s="405"/>
      <c r="R495" s="148"/>
      <c r="S495" s="148"/>
      <c r="T495" s="148"/>
      <c r="U495" s="148"/>
      <c r="V495" s="148"/>
      <c r="W495" s="148"/>
      <c r="X495" s="148"/>
    </row>
    <row r="496" spans="1:24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404"/>
      <c r="M496" s="148"/>
      <c r="N496" s="405"/>
      <c r="O496" s="405"/>
      <c r="P496" s="405"/>
      <c r="Q496" s="405"/>
      <c r="R496" s="148"/>
      <c r="S496" s="148"/>
      <c r="T496" s="148"/>
      <c r="U496" s="148"/>
      <c r="V496" s="148"/>
      <c r="W496" s="148"/>
      <c r="X496" s="148"/>
    </row>
    <row r="497" spans="1:24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404"/>
      <c r="M497" s="148"/>
      <c r="N497" s="405"/>
      <c r="O497" s="405"/>
      <c r="P497" s="405"/>
      <c r="Q497" s="405"/>
      <c r="R497" s="148"/>
      <c r="S497" s="148"/>
      <c r="T497" s="148"/>
      <c r="U497" s="148"/>
      <c r="V497" s="148"/>
      <c r="W497" s="148"/>
      <c r="X497" s="148"/>
    </row>
    <row r="498" spans="1:24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404"/>
      <c r="M498" s="148"/>
      <c r="N498" s="405"/>
      <c r="O498" s="405"/>
      <c r="P498" s="405"/>
      <c r="Q498" s="405"/>
      <c r="R498" s="148"/>
      <c r="S498" s="148"/>
      <c r="T498" s="148"/>
      <c r="U498" s="148"/>
      <c r="V498" s="148"/>
      <c r="W498" s="148"/>
      <c r="X498" s="148"/>
    </row>
    <row r="499" spans="1:24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404"/>
      <c r="M499" s="148"/>
      <c r="N499" s="405"/>
      <c r="O499" s="405"/>
      <c r="P499" s="405"/>
      <c r="Q499" s="405"/>
      <c r="R499" s="148"/>
      <c r="S499" s="148"/>
      <c r="T499" s="148"/>
      <c r="U499" s="148"/>
      <c r="V499" s="148"/>
      <c r="W499" s="148"/>
      <c r="X499" s="148"/>
    </row>
    <row r="500" spans="1:24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404"/>
      <c r="M500" s="148"/>
      <c r="N500" s="405"/>
      <c r="O500" s="405"/>
      <c r="P500" s="405"/>
      <c r="Q500" s="405"/>
      <c r="R500" s="148"/>
      <c r="S500" s="148"/>
      <c r="T500" s="148"/>
      <c r="U500" s="148"/>
      <c r="V500" s="148"/>
      <c r="W500" s="148"/>
      <c r="X500" s="148"/>
    </row>
    <row r="501" spans="1:24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404"/>
      <c r="M501" s="148"/>
      <c r="N501" s="405"/>
      <c r="O501" s="405"/>
      <c r="P501" s="405"/>
      <c r="Q501" s="405"/>
      <c r="R501" s="148"/>
      <c r="S501" s="148"/>
      <c r="T501" s="148"/>
      <c r="U501" s="148"/>
      <c r="V501" s="148"/>
      <c r="W501" s="148"/>
      <c r="X501" s="148"/>
    </row>
    <row r="502" spans="1:24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404"/>
      <c r="M502" s="148"/>
      <c r="N502" s="405"/>
      <c r="O502" s="405"/>
      <c r="P502" s="405"/>
      <c r="Q502" s="405"/>
      <c r="R502" s="148"/>
      <c r="S502" s="148"/>
      <c r="T502" s="148"/>
      <c r="U502" s="148"/>
      <c r="V502" s="148"/>
      <c r="W502" s="148"/>
      <c r="X502" s="148"/>
    </row>
    <row r="503" spans="1:24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404"/>
      <c r="M503" s="148"/>
      <c r="N503" s="405"/>
      <c r="O503" s="405"/>
      <c r="P503" s="405"/>
      <c r="Q503" s="405"/>
      <c r="R503" s="148"/>
      <c r="S503" s="148"/>
      <c r="T503" s="148"/>
      <c r="U503" s="148"/>
      <c r="V503" s="148"/>
      <c r="W503" s="148"/>
      <c r="X503" s="148"/>
    </row>
    <row r="504" spans="1:24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404"/>
      <c r="M504" s="148"/>
      <c r="N504" s="405"/>
      <c r="O504" s="405"/>
      <c r="P504" s="405"/>
      <c r="Q504" s="405"/>
      <c r="R504" s="148"/>
      <c r="S504" s="148"/>
      <c r="T504" s="148"/>
      <c r="U504" s="148"/>
      <c r="V504" s="148"/>
      <c r="W504" s="148"/>
      <c r="X504" s="148"/>
    </row>
    <row r="505" spans="1:24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404"/>
      <c r="M505" s="148"/>
      <c r="N505" s="405"/>
      <c r="O505" s="405"/>
      <c r="P505" s="405"/>
      <c r="Q505" s="405"/>
      <c r="R505" s="148"/>
      <c r="S505" s="148"/>
      <c r="T505" s="148"/>
      <c r="U505" s="148"/>
      <c r="V505" s="148"/>
      <c r="W505" s="148"/>
      <c r="X505" s="148"/>
    </row>
    <row r="506" spans="1:24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404"/>
      <c r="M506" s="148"/>
      <c r="N506" s="405"/>
      <c r="O506" s="405"/>
      <c r="P506" s="405"/>
      <c r="Q506" s="405"/>
      <c r="R506" s="148"/>
      <c r="S506" s="148"/>
      <c r="T506" s="148"/>
      <c r="U506" s="148"/>
      <c r="V506" s="148"/>
      <c r="W506" s="148"/>
      <c r="X506" s="148"/>
    </row>
    <row r="507" spans="1:24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404"/>
      <c r="M507" s="148"/>
      <c r="N507" s="405"/>
      <c r="O507" s="405"/>
      <c r="P507" s="405"/>
      <c r="Q507" s="405"/>
      <c r="R507" s="148"/>
      <c r="S507" s="148"/>
      <c r="T507" s="148"/>
      <c r="U507" s="148"/>
      <c r="V507" s="148"/>
      <c r="W507" s="148"/>
      <c r="X507" s="148"/>
    </row>
    <row r="508" spans="1:24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404"/>
      <c r="M508" s="148"/>
      <c r="N508" s="405"/>
      <c r="O508" s="405"/>
      <c r="P508" s="405"/>
      <c r="Q508" s="405"/>
      <c r="R508" s="148"/>
      <c r="S508" s="148"/>
      <c r="T508" s="148"/>
      <c r="U508" s="148"/>
      <c r="V508" s="148"/>
      <c r="W508" s="148"/>
      <c r="X508" s="148"/>
    </row>
    <row r="509" spans="1:24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404"/>
      <c r="M509" s="148"/>
      <c r="N509" s="405"/>
      <c r="O509" s="405"/>
      <c r="P509" s="405"/>
      <c r="Q509" s="405"/>
      <c r="R509" s="148"/>
      <c r="S509" s="148"/>
      <c r="T509" s="148"/>
      <c r="U509" s="148"/>
      <c r="V509" s="148"/>
      <c r="W509" s="148"/>
      <c r="X509" s="148"/>
    </row>
    <row r="510" spans="1:24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404"/>
      <c r="M510" s="148"/>
      <c r="N510" s="405"/>
      <c r="O510" s="405"/>
      <c r="P510" s="405"/>
      <c r="Q510" s="405"/>
      <c r="R510" s="148"/>
      <c r="S510" s="148"/>
      <c r="T510" s="148"/>
      <c r="U510" s="148"/>
      <c r="V510" s="148"/>
      <c r="W510" s="148"/>
      <c r="X510" s="148"/>
    </row>
    <row r="511" spans="1:24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404"/>
      <c r="M511" s="148"/>
      <c r="N511" s="405"/>
      <c r="O511" s="405"/>
      <c r="P511" s="405"/>
      <c r="Q511" s="405"/>
      <c r="R511" s="148"/>
      <c r="S511" s="148"/>
      <c r="T511" s="148"/>
      <c r="U511" s="148"/>
      <c r="V511" s="148"/>
      <c r="W511" s="148"/>
      <c r="X511" s="148"/>
    </row>
    <row r="512" spans="1:24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404"/>
      <c r="M512" s="148"/>
      <c r="N512" s="405"/>
      <c r="O512" s="405"/>
      <c r="P512" s="405"/>
      <c r="Q512" s="405"/>
      <c r="R512" s="148"/>
      <c r="S512" s="148"/>
      <c r="T512" s="148"/>
      <c r="U512" s="148"/>
      <c r="V512" s="148"/>
      <c r="W512" s="148"/>
      <c r="X512" s="148"/>
    </row>
    <row r="513" spans="1:24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404"/>
      <c r="M513" s="148"/>
      <c r="N513" s="405"/>
      <c r="O513" s="405"/>
      <c r="P513" s="405"/>
      <c r="Q513" s="405"/>
      <c r="R513" s="148"/>
      <c r="S513" s="148"/>
      <c r="T513" s="148"/>
      <c r="U513" s="148"/>
      <c r="V513" s="148"/>
      <c r="W513" s="148"/>
      <c r="X513" s="148"/>
    </row>
    <row r="514" spans="1:24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404"/>
      <c r="M514" s="148"/>
      <c r="N514" s="405"/>
      <c r="O514" s="405"/>
      <c r="P514" s="405"/>
      <c r="Q514" s="405"/>
      <c r="R514" s="148"/>
      <c r="S514" s="148"/>
      <c r="T514" s="148"/>
      <c r="U514" s="148"/>
      <c r="V514" s="148"/>
      <c r="W514" s="148"/>
      <c r="X514" s="148"/>
    </row>
    <row r="515" spans="1:24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404"/>
      <c r="M515" s="148"/>
      <c r="N515" s="405"/>
      <c r="O515" s="405"/>
      <c r="P515" s="405"/>
      <c r="Q515" s="405"/>
      <c r="R515" s="148"/>
      <c r="S515" s="148"/>
      <c r="T515" s="148"/>
      <c r="U515" s="148"/>
      <c r="V515" s="148"/>
      <c r="W515" s="148"/>
      <c r="X515" s="148"/>
    </row>
    <row r="516" spans="1:24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404"/>
      <c r="M516" s="148"/>
      <c r="N516" s="405"/>
      <c r="O516" s="405"/>
      <c r="P516" s="405"/>
      <c r="Q516" s="405"/>
      <c r="R516" s="148"/>
      <c r="S516" s="148"/>
      <c r="T516" s="148"/>
      <c r="U516" s="148"/>
      <c r="V516" s="148"/>
      <c r="W516" s="148"/>
      <c r="X516" s="148"/>
    </row>
    <row r="517" spans="1:24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404"/>
      <c r="M517" s="148"/>
      <c r="N517" s="405"/>
      <c r="O517" s="405"/>
      <c r="P517" s="405"/>
      <c r="Q517" s="405"/>
      <c r="R517" s="148"/>
      <c r="S517" s="148"/>
      <c r="T517" s="148"/>
      <c r="U517" s="148"/>
      <c r="V517" s="148"/>
      <c r="W517" s="148"/>
      <c r="X517" s="148"/>
    </row>
    <row r="518" spans="1:24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404"/>
      <c r="M518" s="148"/>
      <c r="N518" s="405"/>
      <c r="O518" s="405"/>
      <c r="P518" s="405"/>
      <c r="Q518" s="405"/>
      <c r="R518" s="148"/>
      <c r="S518" s="148"/>
      <c r="T518" s="148"/>
      <c r="U518" s="148"/>
      <c r="V518" s="148"/>
      <c r="W518" s="148"/>
      <c r="X518" s="148"/>
    </row>
    <row r="519" spans="1:24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404"/>
      <c r="M519" s="148"/>
      <c r="N519" s="405"/>
      <c r="O519" s="405"/>
      <c r="P519" s="405"/>
      <c r="Q519" s="405"/>
      <c r="R519" s="148"/>
      <c r="S519" s="148"/>
      <c r="T519" s="148"/>
      <c r="U519" s="148"/>
      <c r="V519" s="148"/>
      <c r="W519" s="148"/>
      <c r="X519" s="148"/>
    </row>
    <row r="520" spans="1:24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404"/>
      <c r="M520" s="148"/>
      <c r="N520" s="405"/>
      <c r="O520" s="405"/>
      <c r="P520" s="405"/>
      <c r="Q520" s="405"/>
      <c r="R520" s="148"/>
      <c r="S520" s="148"/>
      <c r="T520" s="148"/>
      <c r="U520" s="148"/>
      <c r="V520" s="148"/>
      <c r="W520" s="148"/>
      <c r="X520" s="148"/>
    </row>
    <row r="521" spans="1:24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404"/>
      <c r="M521" s="148"/>
      <c r="N521" s="405"/>
      <c r="O521" s="405"/>
      <c r="P521" s="405"/>
      <c r="Q521" s="405"/>
      <c r="R521" s="148"/>
      <c r="S521" s="148"/>
      <c r="T521" s="148"/>
      <c r="U521" s="148"/>
      <c r="V521" s="148"/>
      <c r="W521" s="148"/>
      <c r="X521" s="148"/>
    </row>
    <row r="522" spans="1:24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404"/>
      <c r="M522" s="148"/>
      <c r="N522" s="405"/>
      <c r="O522" s="405"/>
      <c r="P522" s="405"/>
      <c r="Q522" s="405"/>
      <c r="R522" s="148"/>
      <c r="S522" s="148"/>
      <c r="T522" s="148"/>
      <c r="U522" s="148"/>
      <c r="V522" s="148"/>
      <c r="W522" s="148"/>
      <c r="X522" s="148"/>
    </row>
    <row r="523" spans="1:24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404"/>
      <c r="M523" s="148"/>
      <c r="N523" s="405"/>
      <c r="O523" s="405"/>
      <c r="P523" s="405"/>
      <c r="Q523" s="405"/>
      <c r="R523" s="148"/>
      <c r="S523" s="148"/>
      <c r="T523" s="148"/>
      <c r="U523" s="148"/>
      <c r="V523" s="148"/>
      <c r="W523" s="148"/>
      <c r="X523" s="148"/>
    </row>
    <row r="524" spans="1:24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404"/>
      <c r="M524" s="148"/>
      <c r="N524" s="405"/>
      <c r="O524" s="405"/>
      <c r="P524" s="405"/>
      <c r="Q524" s="405"/>
      <c r="R524" s="148"/>
      <c r="S524" s="148"/>
      <c r="T524" s="148"/>
      <c r="U524" s="148"/>
      <c r="V524" s="148"/>
      <c r="W524" s="148"/>
      <c r="X524" s="148"/>
    </row>
    <row r="525" spans="1:24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404"/>
      <c r="M525" s="148"/>
      <c r="N525" s="405"/>
      <c r="O525" s="405"/>
      <c r="P525" s="405"/>
      <c r="Q525" s="405"/>
      <c r="R525" s="148"/>
      <c r="S525" s="148"/>
      <c r="T525" s="148"/>
      <c r="U525" s="148"/>
      <c r="V525" s="148"/>
      <c r="W525" s="148"/>
      <c r="X525" s="148"/>
    </row>
    <row r="526" spans="1:24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404"/>
      <c r="M526" s="148"/>
      <c r="N526" s="405"/>
      <c r="O526" s="405"/>
      <c r="P526" s="405"/>
      <c r="Q526" s="405"/>
      <c r="R526" s="148"/>
      <c r="S526" s="148"/>
      <c r="T526" s="148"/>
      <c r="U526" s="148"/>
      <c r="V526" s="148"/>
      <c r="W526" s="148"/>
      <c r="X526" s="148"/>
    </row>
    <row r="527" spans="1:24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404"/>
      <c r="M527" s="148"/>
      <c r="N527" s="405"/>
      <c r="O527" s="405"/>
      <c r="P527" s="405"/>
      <c r="Q527" s="405"/>
      <c r="R527" s="148"/>
      <c r="S527" s="148"/>
      <c r="T527" s="148"/>
      <c r="U527" s="148"/>
      <c r="V527" s="148"/>
      <c r="W527" s="148"/>
      <c r="X527" s="148"/>
    </row>
    <row r="528" spans="1:24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404"/>
      <c r="M528" s="148"/>
      <c r="N528" s="405"/>
      <c r="O528" s="405"/>
      <c r="P528" s="405"/>
      <c r="Q528" s="405"/>
      <c r="R528" s="148"/>
      <c r="S528" s="148"/>
      <c r="T528" s="148"/>
      <c r="U528" s="148"/>
      <c r="V528" s="148"/>
      <c r="W528" s="148"/>
      <c r="X528" s="148"/>
    </row>
    <row r="529" spans="1:24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404"/>
      <c r="M529" s="148"/>
      <c r="N529" s="405"/>
      <c r="O529" s="405"/>
      <c r="P529" s="405"/>
      <c r="Q529" s="405"/>
      <c r="R529" s="148"/>
      <c r="S529" s="148"/>
      <c r="T529" s="148"/>
      <c r="U529" s="148"/>
      <c r="V529" s="148"/>
      <c r="W529" s="148"/>
      <c r="X529" s="148"/>
    </row>
    <row r="530" spans="1:24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404"/>
      <c r="M530" s="148"/>
      <c r="N530" s="405"/>
      <c r="O530" s="405"/>
      <c r="P530" s="405"/>
      <c r="Q530" s="405"/>
      <c r="R530" s="148"/>
      <c r="S530" s="148"/>
      <c r="T530" s="148"/>
      <c r="U530" s="148"/>
      <c r="V530" s="148"/>
      <c r="W530" s="148"/>
      <c r="X530" s="148"/>
    </row>
    <row r="531" spans="1:24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404"/>
      <c r="M531" s="148"/>
      <c r="N531" s="405"/>
      <c r="O531" s="405"/>
      <c r="P531" s="405"/>
      <c r="Q531" s="405"/>
      <c r="R531" s="148"/>
      <c r="S531" s="148"/>
      <c r="T531" s="148"/>
      <c r="U531" s="148"/>
      <c r="V531" s="148"/>
      <c r="W531" s="148"/>
      <c r="X531" s="148"/>
    </row>
    <row r="532" spans="1:24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404"/>
      <c r="M532" s="148"/>
      <c r="N532" s="405"/>
      <c r="O532" s="405"/>
      <c r="P532" s="405"/>
      <c r="Q532" s="405"/>
      <c r="R532" s="148"/>
      <c r="S532" s="148"/>
      <c r="T532" s="148"/>
      <c r="U532" s="148"/>
      <c r="V532" s="148"/>
      <c r="W532" s="148"/>
      <c r="X532" s="148"/>
    </row>
    <row r="533" spans="1:24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404"/>
      <c r="M533" s="148"/>
      <c r="N533" s="405"/>
      <c r="O533" s="405"/>
      <c r="P533" s="405"/>
      <c r="Q533" s="405"/>
      <c r="R533" s="148"/>
      <c r="S533" s="148"/>
      <c r="T533" s="148"/>
      <c r="U533" s="148"/>
      <c r="V533" s="148"/>
      <c r="W533" s="148"/>
      <c r="X533" s="148"/>
    </row>
    <row r="534" spans="1:24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404"/>
      <c r="M534" s="148"/>
      <c r="N534" s="405"/>
      <c r="O534" s="405"/>
      <c r="P534" s="405"/>
      <c r="Q534" s="405"/>
      <c r="R534" s="148"/>
      <c r="S534" s="148"/>
      <c r="T534" s="148"/>
      <c r="U534" s="148"/>
      <c r="V534" s="148"/>
      <c r="W534" s="148"/>
      <c r="X534" s="148"/>
    </row>
    <row r="535" spans="1:24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404"/>
      <c r="M535" s="148"/>
      <c r="N535" s="405"/>
      <c r="O535" s="405"/>
      <c r="P535" s="405"/>
      <c r="Q535" s="405"/>
      <c r="R535" s="148"/>
      <c r="S535" s="148"/>
      <c r="T535" s="148"/>
      <c r="U535" s="148"/>
      <c r="V535" s="148"/>
      <c r="W535" s="148"/>
      <c r="X535" s="148"/>
    </row>
    <row r="536" spans="1:24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404"/>
      <c r="M536" s="148"/>
      <c r="N536" s="405"/>
      <c r="O536" s="405"/>
      <c r="P536" s="405"/>
      <c r="Q536" s="405"/>
      <c r="R536" s="148"/>
      <c r="S536" s="148"/>
      <c r="T536" s="148"/>
      <c r="U536" s="148"/>
      <c r="V536" s="148"/>
      <c r="W536" s="148"/>
      <c r="X536" s="148"/>
    </row>
    <row r="537" spans="1:24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404"/>
      <c r="M537" s="148"/>
      <c r="N537" s="405"/>
      <c r="O537" s="405"/>
      <c r="P537" s="405"/>
      <c r="Q537" s="405"/>
      <c r="R537" s="148"/>
      <c r="S537" s="148"/>
      <c r="T537" s="148"/>
      <c r="U537" s="148"/>
      <c r="V537" s="148"/>
      <c r="W537" s="148"/>
      <c r="X537" s="148"/>
    </row>
    <row r="538" spans="1:24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404"/>
      <c r="M538" s="148"/>
      <c r="N538" s="405"/>
      <c r="O538" s="405"/>
      <c r="P538" s="405"/>
      <c r="Q538" s="405"/>
      <c r="R538" s="148"/>
      <c r="S538" s="148"/>
      <c r="T538" s="148"/>
      <c r="U538" s="148"/>
      <c r="V538" s="148"/>
      <c r="W538" s="148"/>
      <c r="X538" s="148"/>
    </row>
    <row r="539" spans="1:24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404"/>
      <c r="M539" s="148"/>
      <c r="N539" s="405"/>
      <c r="O539" s="405"/>
      <c r="P539" s="405"/>
      <c r="Q539" s="405"/>
      <c r="R539" s="148"/>
      <c r="S539" s="148"/>
      <c r="T539" s="148"/>
      <c r="U539" s="148"/>
      <c r="V539" s="148"/>
      <c r="W539" s="148"/>
      <c r="X539" s="148"/>
    </row>
    <row r="540" spans="1:24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404"/>
      <c r="M540" s="148"/>
      <c r="N540" s="405"/>
      <c r="O540" s="405"/>
      <c r="P540" s="405"/>
      <c r="Q540" s="405"/>
      <c r="R540" s="148"/>
      <c r="S540" s="148"/>
      <c r="T540" s="148"/>
      <c r="U540" s="148"/>
      <c r="V540" s="148"/>
      <c r="W540" s="148"/>
      <c r="X540" s="148"/>
    </row>
    <row r="541" spans="1:24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404"/>
      <c r="M541" s="148"/>
      <c r="N541" s="405"/>
      <c r="O541" s="405"/>
      <c r="P541" s="405"/>
      <c r="Q541" s="405"/>
      <c r="R541" s="148"/>
      <c r="S541" s="148"/>
      <c r="T541" s="148"/>
      <c r="U541" s="148"/>
      <c r="V541" s="148"/>
      <c r="W541" s="148"/>
      <c r="X541" s="148"/>
    </row>
    <row r="542" spans="1:24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404"/>
      <c r="M542" s="148"/>
      <c r="N542" s="405"/>
      <c r="O542" s="405"/>
      <c r="P542" s="405"/>
      <c r="Q542" s="405"/>
      <c r="R542" s="148"/>
      <c r="S542" s="148"/>
      <c r="T542" s="148"/>
      <c r="U542" s="148"/>
      <c r="V542" s="148"/>
      <c r="W542" s="148"/>
      <c r="X542" s="148"/>
    </row>
    <row r="543" spans="1:24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404"/>
      <c r="M543" s="148"/>
      <c r="N543" s="405"/>
      <c r="O543" s="405"/>
      <c r="P543" s="405"/>
      <c r="Q543" s="405"/>
      <c r="R543" s="148"/>
      <c r="S543" s="148"/>
      <c r="T543" s="148"/>
      <c r="U543" s="148"/>
      <c r="V543" s="148"/>
      <c r="W543" s="148"/>
      <c r="X543" s="148"/>
    </row>
    <row r="544" spans="1:24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404"/>
      <c r="M544" s="148"/>
      <c r="N544" s="405"/>
      <c r="O544" s="405"/>
      <c r="P544" s="405"/>
      <c r="Q544" s="405"/>
      <c r="R544" s="148"/>
      <c r="S544" s="148"/>
      <c r="T544" s="148"/>
      <c r="U544" s="148"/>
      <c r="V544" s="148"/>
      <c r="W544" s="148"/>
      <c r="X544" s="148"/>
    </row>
    <row r="545" spans="1:24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404"/>
      <c r="M545" s="148"/>
      <c r="N545" s="405"/>
      <c r="O545" s="405"/>
      <c r="P545" s="405"/>
      <c r="Q545" s="405"/>
      <c r="R545" s="148"/>
      <c r="S545" s="148"/>
      <c r="T545" s="148"/>
      <c r="U545" s="148"/>
      <c r="V545" s="148"/>
      <c r="W545" s="148"/>
      <c r="X545" s="148"/>
    </row>
    <row r="546" spans="1:24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404"/>
      <c r="M546" s="148"/>
      <c r="N546" s="405"/>
      <c r="O546" s="405"/>
      <c r="P546" s="405"/>
      <c r="Q546" s="405"/>
      <c r="R546" s="148"/>
      <c r="S546" s="148"/>
      <c r="T546" s="148"/>
      <c r="U546" s="148"/>
      <c r="V546" s="148"/>
      <c r="W546" s="148"/>
      <c r="X546" s="148"/>
    </row>
    <row r="547" spans="1:24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404"/>
      <c r="M547" s="148"/>
      <c r="N547" s="405"/>
      <c r="O547" s="405"/>
      <c r="P547" s="405"/>
      <c r="Q547" s="405"/>
      <c r="R547" s="148"/>
      <c r="S547" s="148"/>
      <c r="T547" s="148"/>
      <c r="U547" s="148"/>
      <c r="V547" s="148"/>
      <c r="W547" s="148"/>
      <c r="X547" s="148"/>
    </row>
    <row r="548" spans="1:24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404"/>
      <c r="M548" s="148"/>
      <c r="N548" s="405"/>
      <c r="O548" s="405"/>
      <c r="P548" s="405"/>
      <c r="Q548" s="405"/>
      <c r="R548" s="148"/>
      <c r="S548" s="148"/>
      <c r="T548" s="148"/>
      <c r="U548" s="148"/>
      <c r="V548" s="148"/>
      <c r="W548" s="148"/>
      <c r="X548" s="148"/>
    </row>
    <row r="549" spans="1:24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404"/>
      <c r="M549" s="148"/>
      <c r="N549" s="405"/>
      <c r="O549" s="405"/>
      <c r="P549" s="405"/>
      <c r="Q549" s="405"/>
      <c r="R549" s="148"/>
      <c r="S549" s="148"/>
      <c r="T549" s="148"/>
      <c r="U549" s="148"/>
      <c r="V549" s="148"/>
      <c r="W549" s="148"/>
      <c r="X549" s="148"/>
    </row>
    <row r="550" spans="1:24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404"/>
      <c r="M550" s="148"/>
      <c r="N550" s="405"/>
      <c r="O550" s="405"/>
      <c r="P550" s="405"/>
      <c r="Q550" s="405"/>
      <c r="R550" s="148"/>
      <c r="S550" s="148"/>
      <c r="T550" s="148"/>
      <c r="U550" s="148"/>
      <c r="V550" s="148"/>
      <c r="W550" s="148"/>
      <c r="X550" s="148"/>
    </row>
    <row r="551" spans="1:24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404"/>
      <c r="M551" s="148"/>
      <c r="N551" s="405"/>
      <c r="O551" s="405"/>
      <c r="P551" s="405"/>
      <c r="Q551" s="405"/>
      <c r="R551" s="148"/>
      <c r="S551" s="148"/>
      <c r="T551" s="148"/>
      <c r="U551" s="148"/>
      <c r="V551" s="148"/>
      <c r="W551" s="148"/>
      <c r="X551" s="148"/>
    </row>
    <row r="552" spans="1:24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404"/>
      <c r="M552" s="148"/>
      <c r="N552" s="405"/>
      <c r="O552" s="405"/>
      <c r="P552" s="405"/>
      <c r="Q552" s="405"/>
      <c r="R552" s="148"/>
      <c r="S552" s="148"/>
      <c r="T552" s="148"/>
      <c r="U552" s="148"/>
      <c r="V552" s="148"/>
      <c r="W552" s="148"/>
      <c r="X552" s="148"/>
    </row>
    <row r="553" spans="1:24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404"/>
      <c r="M553" s="148"/>
      <c r="N553" s="405"/>
      <c r="O553" s="405"/>
      <c r="P553" s="405"/>
      <c r="Q553" s="405"/>
      <c r="R553" s="148"/>
      <c r="S553" s="148"/>
      <c r="T553" s="148"/>
      <c r="U553" s="148"/>
      <c r="V553" s="148"/>
      <c r="W553" s="148"/>
      <c r="X553" s="148"/>
    </row>
    <row r="554" spans="1:24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404"/>
      <c r="M554" s="148"/>
      <c r="N554" s="405"/>
      <c r="O554" s="405"/>
      <c r="P554" s="405"/>
      <c r="Q554" s="405"/>
      <c r="R554" s="148"/>
      <c r="S554" s="148"/>
      <c r="T554" s="148"/>
      <c r="U554" s="148"/>
      <c r="V554" s="148"/>
      <c r="W554" s="148"/>
      <c r="X554" s="148"/>
    </row>
    <row r="555" spans="1:24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404"/>
      <c r="M555" s="148"/>
      <c r="N555" s="405"/>
      <c r="O555" s="405"/>
      <c r="P555" s="405"/>
      <c r="Q555" s="405"/>
      <c r="R555" s="148"/>
      <c r="S555" s="148"/>
      <c r="T555" s="148"/>
      <c r="U555" s="148"/>
      <c r="V555" s="148"/>
      <c r="W555" s="148"/>
      <c r="X555" s="148"/>
    </row>
    <row r="556" spans="1:24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404"/>
      <c r="M556" s="148"/>
      <c r="N556" s="405"/>
      <c r="O556" s="405"/>
      <c r="P556" s="405"/>
      <c r="Q556" s="405"/>
      <c r="R556" s="148"/>
      <c r="S556" s="148"/>
      <c r="T556" s="148"/>
      <c r="U556" s="148"/>
      <c r="V556" s="148"/>
      <c r="W556" s="148"/>
      <c r="X556" s="148"/>
    </row>
    <row r="557" spans="1:24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404"/>
      <c r="M557" s="148"/>
      <c r="N557" s="405"/>
      <c r="O557" s="405"/>
      <c r="P557" s="405"/>
      <c r="Q557" s="405"/>
      <c r="R557" s="148"/>
      <c r="S557" s="148"/>
      <c r="T557" s="148"/>
      <c r="U557" s="148"/>
      <c r="V557" s="148"/>
      <c r="W557" s="148"/>
      <c r="X557" s="148"/>
    </row>
    <row r="558" spans="1:24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404"/>
      <c r="M558" s="148"/>
      <c r="N558" s="405"/>
      <c r="O558" s="405"/>
      <c r="P558" s="405"/>
      <c r="Q558" s="405"/>
      <c r="R558" s="148"/>
      <c r="S558" s="148"/>
      <c r="T558" s="148"/>
      <c r="U558" s="148"/>
      <c r="V558" s="148"/>
      <c r="W558" s="148"/>
      <c r="X558" s="148"/>
    </row>
    <row r="559" spans="1:24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404"/>
      <c r="M559" s="148"/>
      <c r="N559" s="405"/>
      <c r="O559" s="405"/>
      <c r="P559" s="405"/>
      <c r="Q559" s="405"/>
      <c r="R559" s="148"/>
      <c r="S559" s="148"/>
      <c r="T559" s="148"/>
      <c r="U559" s="148"/>
      <c r="V559" s="148"/>
      <c r="W559" s="148"/>
      <c r="X559" s="148"/>
    </row>
    <row r="560" spans="1:24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404"/>
      <c r="M560" s="148"/>
      <c r="N560" s="405"/>
      <c r="O560" s="405"/>
      <c r="P560" s="405"/>
      <c r="Q560" s="405"/>
      <c r="R560" s="148"/>
      <c r="S560" s="148"/>
      <c r="T560" s="148"/>
      <c r="U560" s="148"/>
      <c r="V560" s="148"/>
      <c r="W560" s="148"/>
      <c r="X560" s="148"/>
    </row>
    <row r="561" spans="1:24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404"/>
      <c r="M561" s="148"/>
      <c r="N561" s="405"/>
      <c r="O561" s="405"/>
      <c r="P561" s="405"/>
      <c r="Q561" s="405"/>
      <c r="R561" s="148"/>
      <c r="S561" s="148"/>
      <c r="T561" s="148"/>
      <c r="U561" s="148"/>
      <c r="V561" s="148"/>
      <c r="W561" s="148"/>
      <c r="X561" s="148"/>
    </row>
    <row r="562" spans="1:24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404"/>
      <c r="M562" s="148"/>
      <c r="N562" s="405"/>
      <c r="O562" s="405"/>
      <c r="P562" s="405"/>
      <c r="Q562" s="405"/>
      <c r="R562" s="148"/>
      <c r="S562" s="148"/>
      <c r="T562" s="148"/>
      <c r="U562" s="148"/>
      <c r="V562" s="148"/>
      <c r="W562" s="148"/>
      <c r="X562" s="148"/>
    </row>
    <row r="563" spans="1:24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404"/>
      <c r="M563" s="148"/>
      <c r="N563" s="405"/>
      <c r="O563" s="405"/>
      <c r="P563" s="405"/>
      <c r="Q563" s="405"/>
      <c r="R563" s="148"/>
      <c r="S563" s="148"/>
      <c r="T563" s="148"/>
      <c r="U563" s="148"/>
      <c r="V563" s="148"/>
      <c r="W563" s="148"/>
      <c r="X563" s="148"/>
    </row>
    <row r="564" spans="1:24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404"/>
      <c r="M564" s="148"/>
      <c r="N564" s="405"/>
      <c r="O564" s="405"/>
      <c r="P564" s="405"/>
      <c r="Q564" s="405"/>
      <c r="R564" s="148"/>
      <c r="S564" s="148"/>
      <c r="T564" s="148"/>
      <c r="U564" s="148"/>
      <c r="V564" s="148"/>
      <c r="W564" s="148"/>
      <c r="X564" s="148"/>
    </row>
    <row r="565" spans="1:24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404"/>
      <c r="M565" s="148"/>
      <c r="N565" s="405"/>
      <c r="O565" s="405"/>
      <c r="P565" s="405"/>
      <c r="Q565" s="405"/>
      <c r="R565" s="148"/>
      <c r="S565" s="148"/>
      <c r="T565" s="148"/>
      <c r="U565" s="148"/>
      <c r="V565" s="148"/>
      <c r="W565" s="148"/>
      <c r="X565" s="148"/>
    </row>
    <row r="566" spans="1:24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404"/>
      <c r="M566" s="148"/>
      <c r="N566" s="405"/>
      <c r="O566" s="405"/>
      <c r="P566" s="405"/>
      <c r="Q566" s="405"/>
      <c r="R566" s="148"/>
      <c r="S566" s="148"/>
      <c r="T566" s="148"/>
      <c r="U566" s="148"/>
      <c r="V566" s="148"/>
      <c r="W566" s="148"/>
      <c r="X566" s="148"/>
    </row>
    <row r="567" spans="1:24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404"/>
      <c r="M567" s="148"/>
      <c r="N567" s="405"/>
      <c r="O567" s="405"/>
      <c r="P567" s="405"/>
      <c r="Q567" s="405"/>
      <c r="R567" s="148"/>
      <c r="S567" s="148"/>
      <c r="T567" s="148"/>
      <c r="U567" s="148"/>
      <c r="V567" s="148"/>
      <c r="W567" s="148"/>
      <c r="X567" s="148"/>
    </row>
    <row r="568" spans="1:24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404"/>
      <c r="M568" s="148"/>
      <c r="N568" s="405"/>
      <c r="O568" s="405"/>
      <c r="P568" s="405"/>
      <c r="Q568" s="405"/>
      <c r="R568" s="148"/>
      <c r="S568" s="148"/>
      <c r="T568" s="148"/>
      <c r="U568" s="148"/>
      <c r="V568" s="148"/>
      <c r="W568" s="148"/>
      <c r="X568" s="148"/>
    </row>
    <row r="569" spans="1:24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404"/>
      <c r="M569" s="148"/>
      <c r="N569" s="405"/>
      <c r="O569" s="405"/>
      <c r="P569" s="405"/>
      <c r="Q569" s="405"/>
      <c r="R569" s="148"/>
      <c r="S569" s="148"/>
      <c r="T569" s="148"/>
      <c r="U569" s="148"/>
      <c r="V569" s="148"/>
      <c r="W569" s="148"/>
      <c r="X569" s="148"/>
    </row>
    <row r="570" spans="1:24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404"/>
      <c r="M570" s="148"/>
      <c r="N570" s="405"/>
      <c r="O570" s="405"/>
      <c r="P570" s="405"/>
      <c r="Q570" s="405"/>
      <c r="R570" s="148"/>
      <c r="S570" s="148"/>
      <c r="T570" s="148"/>
      <c r="U570" s="148"/>
      <c r="V570" s="148"/>
      <c r="W570" s="148"/>
      <c r="X570" s="148"/>
    </row>
    <row r="571" spans="1:24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404"/>
      <c r="M571" s="148"/>
      <c r="N571" s="405"/>
      <c r="O571" s="405"/>
      <c r="P571" s="405"/>
      <c r="Q571" s="405"/>
      <c r="R571" s="148"/>
      <c r="S571" s="148"/>
      <c r="T571" s="148"/>
      <c r="U571" s="148"/>
      <c r="V571" s="148"/>
      <c r="W571" s="148"/>
      <c r="X571" s="148"/>
    </row>
    <row r="572" spans="1:24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404"/>
      <c r="M572" s="148"/>
      <c r="N572" s="405"/>
      <c r="O572" s="405"/>
      <c r="P572" s="405"/>
      <c r="Q572" s="405"/>
      <c r="R572" s="148"/>
      <c r="S572" s="148"/>
      <c r="T572" s="148"/>
      <c r="U572" s="148"/>
      <c r="V572" s="148"/>
      <c r="W572" s="148"/>
      <c r="X572" s="148"/>
    </row>
    <row r="573" spans="1:24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404"/>
      <c r="M573" s="148"/>
      <c r="N573" s="405"/>
      <c r="O573" s="405"/>
      <c r="P573" s="405"/>
      <c r="Q573" s="405"/>
      <c r="R573" s="148"/>
      <c r="S573" s="148"/>
      <c r="T573" s="148"/>
      <c r="U573" s="148"/>
      <c r="V573" s="148"/>
      <c r="W573" s="148"/>
      <c r="X573" s="148"/>
    </row>
    <row r="574" spans="1:24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404"/>
      <c r="M574" s="148"/>
      <c r="N574" s="405"/>
      <c r="O574" s="405"/>
      <c r="P574" s="405"/>
      <c r="Q574" s="405"/>
      <c r="R574" s="148"/>
      <c r="S574" s="148"/>
      <c r="T574" s="148"/>
      <c r="U574" s="148"/>
      <c r="V574" s="148"/>
      <c r="W574" s="148"/>
      <c r="X574" s="148"/>
    </row>
    <row r="575" spans="1:24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404"/>
      <c r="M575" s="148"/>
      <c r="N575" s="405"/>
      <c r="O575" s="405"/>
      <c r="P575" s="405"/>
      <c r="Q575" s="405"/>
      <c r="R575" s="148"/>
      <c r="S575" s="148"/>
      <c r="T575" s="148"/>
      <c r="U575" s="148"/>
      <c r="V575" s="148"/>
      <c r="W575" s="148"/>
      <c r="X575" s="148"/>
    </row>
    <row r="576" spans="1:24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404"/>
      <c r="M576" s="148"/>
      <c r="N576" s="405"/>
      <c r="O576" s="405"/>
      <c r="P576" s="405"/>
      <c r="Q576" s="405"/>
      <c r="R576" s="148"/>
      <c r="S576" s="148"/>
      <c r="T576" s="148"/>
      <c r="U576" s="148"/>
      <c r="V576" s="148"/>
      <c r="W576" s="148"/>
      <c r="X576" s="148"/>
    </row>
    <row r="577" spans="1:24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404"/>
      <c r="M577" s="148"/>
      <c r="N577" s="405"/>
      <c r="O577" s="405"/>
      <c r="P577" s="405"/>
      <c r="Q577" s="405"/>
      <c r="R577" s="148"/>
      <c r="S577" s="148"/>
      <c r="T577" s="148"/>
      <c r="U577" s="148"/>
      <c r="V577" s="148"/>
      <c r="W577" s="148"/>
      <c r="X577" s="148"/>
    </row>
    <row r="578" spans="1:24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404"/>
      <c r="M578" s="148"/>
      <c r="N578" s="405"/>
      <c r="O578" s="405"/>
      <c r="P578" s="405"/>
      <c r="Q578" s="405"/>
      <c r="R578" s="148"/>
      <c r="S578" s="148"/>
      <c r="T578" s="148"/>
      <c r="U578" s="148"/>
      <c r="V578" s="148"/>
      <c r="W578" s="148"/>
      <c r="X578" s="148"/>
    </row>
    <row r="579" spans="1:24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404"/>
      <c r="M579" s="148"/>
      <c r="N579" s="405"/>
      <c r="O579" s="405"/>
      <c r="P579" s="405"/>
      <c r="Q579" s="405"/>
      <c r="R579" s="148"/>
      <c r="S579" s="148"/>
      <c r="T579" s="148"/>
      <c r="U579" s="148"/>
      <c r="V579" s="148"/>
      <c r="W579" s="148"/>
      <c r="X579" s="148"/>
    </row>
    <row r="580" spans="1:24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404"/>
      <c r="M580" s="148"/>
      <c r="N580" s="405"/>
      <c r="O580" s="405"/>
      <c r="P580" s="405"/>
      <c r="Q580" s="405"/>
      <c r="R580" s="148"/>
      <c r="S580" s="148"/>
      <c r="T580" s="148"/>
      <c r="U580" s="148"/>
      <c r="V580" s="148"/>
      <c r="W580" s="148"/>
      <c r="X580" s="148"/>
    </row>
    <row r="581" spans="1:24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404"/>
      <c r="M581" s="148"/>
      <c r="N581" s="405"/>
      <c r="O581" s="405"/>
      <c r="P581" s="405"/>
      <c r="Q581" s="405"/>
      <c r="R581" s="148"/>
      <c r="S581" s="148"/>
      <c r="T581" s="148"/>
      <c r="U581" s="148"/>
      <c r="V581" s="148"/>
      <c r="W581" s="148"/>
      <c r="X581" s="148"/>
    </row>
    <row r="582" spans="1:24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404"/>
      <c r="M582" s="148"/>
      <c r="N582" s="405"/>
      <c r="O582" s="405"/>
      <c r="P582" s="405"/>
      <c r="Q582" s="405"/>
      <c r="R582" s="148"/>
      <c r="S582" s="148"/>
      <c r="T582" s="148"/>
      <c r="U582" s="148"/>
      <c r="V582" s="148"/>
      <c r="W582" s="148"/>
      <c r="X582" s="148"/>
    </row>
    <row r="583" spans="1:24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404"/>
      <c r="M583" s="148"/>
      <c r="N583" s="405"/>
      <c r="O583" s="405"/>
      <c r="P583" s="405"/>
      <c r="Q583" s="405"/>
      <c r="R583" s="148"/>
      <c r="S583" s="148"/>
      <c r="T583" s="148"/>
      <c r="U583" s="148"/>
      <c r="V583" s="148"/>
      <c r="W583" s="148"/>
      <c r="X583" s="148"/>
    </row>
    <row r="584" spans="1:24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404"/>
      <c r="M584" s="148"/>
      <c r="N584" s="405"/>
      <c r="O584" s="405"/>
      <c r="P584" s="405"/>
      <c r="Q584" s="405"/>
      <c r="R584" s="148"/>
      <c r="S584" s="148"/>
      <c r="T584" s="148"/>
      <c r="U584" s="148"/>
      <c r="V584" s="148"/>
      <c r="W584" s="148"/>
      <c r="X584" s="148"/>
    </row>
    <row r="585" spans="1:24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404"/>
      <c r="M585" s="148"/>
      <c r="N585" s="405"/>
      <c r="O585" s="405"/>
      <c r="P585" s="405"/>
      <c r="Q585" s="405"/>
      <c r="R585" s="148"/>
      <c r="S585" s="148"/>
      <c r="T585" s="148"/>
      <c r="U585" s="148"/>
      <c r="V585" s="148"/>
      <c r="W585" s="148"/>
      <c r="X585" s="148"/>
    </row>
    <row r="586" spans="1:24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404"/>
      <c r="M586" s="148"/>
      <c r="N586" s="405"/>
      <c r="O586" s="405"/>
      <c r="P586" s="405"/>
      <c r="Q586" s="405"/>
      <c r="R586" s="148"/>
      <c r="S586" s="148"/>
      <c r="T586" s="148"/>
      <c r="U586" s="148"/>
      <c r="V586" s="148"/>
      <c r="W586" s="148"/>
      <c r="X586" s="148"/>
    </row>
    <row r="587" spans="1:24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404"/>
      <c r="M587" s="148"/>
      <c r="N587" s="405"/>
      <c r="O587" s="405"/>
      <c r="P587" s="405"/>
      <c r="Q587" s="405"/>
      <c r="R587" s="148"/>
      <c r="S587" s="148"/>
      <c r="T587" s="148"/>
      <c r="U587" s="148"/>
      <c r="V587" s="148"/>
      <c r="W587" s="148"/>
      <c r="X587" s="148"/>
    </row>
    <row r="588" spans="1:24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404"/>
      <c r="M588" s="148"/>
      <c r="N588" s="405"/>
      <c r="O588" s="405"/>
      <c r="P588" s="405"/>
      <c r="Q588" s="405"/>
      <c r="R588" s="148"/>
      <c r="S588" s="148"/>
      <c r="T588" s="148"/>
      <c r="U588" s="148"/>
      <c r="V588" s="148"/>
      <c r="W588" s="148"/>
      <c r="X588" s="148"/>
    </row>
    <row r="589" spans="1:24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404"/>
      <c r="M589" s="148"/>
      <c r="N589" s="405"/>
      <c r="O589" s="405"/>
      <c r="P589" s="405"/>
      <c r="Q589" s="405"/>
      <c r="R589" s="148"/>
      <c r="S589" s="148"/>
      <c r="T589" s="148"/>
      <c r="U589" s="148"/>
      <c r="V589" s="148"/>
      <c r="W589" s="148"/>
      <c r="X589" s="148"/>
    </row>
    <row r="590" spans="1:24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404"/>
      <c r="M590" s="148"/>
      <c r="N590" s="405"/>
      <c r="O590" s="405"/>
      <c r="P590" s="405"/>
      <c r="Q590" s="405"/>
      <c r="R590" s="148"/>
      <c r="S590" s="148"/>
      <c r="T590" s="148"/>
      <c r="U590" s="148"/>
      <c r="V590" s="148"/>
      <c r="W590" s="148"/>
      <c r="X590" s="148"/>
    </row>
    <row r="591" spans="1:24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404"/>
      <c r="M591" s="148"/>
      <c r="N591" s="405"/>
      <c r="O591" s="405"/>
      <c r="P591" s="405"/>
      <c r="Q591" s="405"/>
      <c r="R591" s="148"/>
      <c r="S591" s="148"/>
      <c r="T591" s="148"/>
      <c r="U591" s="148"/>
      <c r="V591" s="148"/>
      <c r="W591" s="148"/>
      <c r="X591" s="148"/>
    </row>
    <row r="592" spans="1:24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404"/>
      <c r="M592" s="148"/>
      <c r="N592" s="405"/>
      <c r="O592" s="405"/>
      <c r="P592" s="405"/>
      <c r="Q592" s="405"/>
      <c r="R592" s="148"/>
      <c r="S592" s="148"/>
      <c r="T592" s="148"/>
      <c r="U592" s="148"/>
      <c r="V592" s="148"/>
      <c r="W592" s="148"/>
      <c r="X592" s="148"/>
    </row>
    <row r="593" spans="1:24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404"/>
      <c r="M593" s="148"/>
      <c r="N593" s="405"/>
      <c r="O593" s="405"/>
      <c r="P593" s="405"/>
      <c r="Q593" s="405"/>
      <c r="R593" s="148"/>
      <c r="S593" s="148"/>
      <c r="T593" s="148"/>
      <c r="U593" s="148"/>
      <c r="V593" s="148"/>
      <c r="W593" s="148"/>
      <c r="X593" s="148"/>
    </row>
    <row r="594" spans="1:24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404"/>
      <c r="M594" s="148"/>
      <c r="N594" s="405"/>
      <c r="O594" s="405"/>
      <c r="P594" s="405"/>
      <c r="Q594" s="405"/>
      <c r="R594" s="148"/>
      <c r="S594" s="148"/>
      <c r="T594" s="148"/>
      <c r="U594" s="148"/>
      <c r="V594" s="148"/>
      <c r="W594" s="148"/>
      <c r="X594" s="148"/>
    </row>
    <row r="595" spans="1:24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404"/>
      <c r="M595" s="148"/>
      <c r="N595" s="405"/>
      <c r="O595" s="405"/>
      <c r="P595" s="405"/>
      <c r="Q595" s="405"/>
      <c r="R595" s="148"/>
      <c r="S595" s="148"/>
      <c r="T595" s="148"/>
      <c r="U595" s="148"/>
      <c r="V595" s="148"/>
      <c r="W595" s="148"/>
      <c r="X595" s="148"/>
    </row>
    <row r="596" spans="1:24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404"/>
      <c r="M596" s="148"/>
      <c r="N596" s="405"/>
      <c r="O596" s="405"/>
      <c r="P596" s="405"/>
      <c r="Q596" s="405"/>
      <c r="R596" s="148"/>
      <c r="S596" s="148"/>
      <c r="T596" s="148"/>
      <c r="U596" s="148"/>
      <c r="V596" s="148"/>
      <c r="W596" s="148"/>
      <c r="X596" s="148"/>
    </row>
    <row r="597" spans="1:24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404"/>
      <c r="M597" s="148"/>
      <c r="N597" s="405"/>
      <c r="O597" s="405"/>
      <c r="P597" s="405"/>
      <c r="Q597" s="405"/>
      <c r="R597" s="148"/>
      <c r="S597" s="148"/>
      <c r="T597" s="148"/>
      <c r="U597" s="148"/>
      <c r="V597" s="148"/>
      <c r="W597" s="148"/>
      <c r="X597" s="148"/>
    </row>
    <row r="598" spans="1:24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404"/>
      <c r="M598" s="148"/>
      <c r="N598" s="405"/>
      <c r="O598" s="405"/>
      <c r="P598" s="405"/>
      <c r="Q598" s="405"/>
      <c r="R598" s="148"/>
      <c r="S598" s="148"/>
      <c r="T598" s="148"/>
      <c r="U598" s="148"/>
      <c r="V598" s="148"/>
      <c r="W598" s="148"/>
      <c r="X598" s="148"/>
    </row>
    <row r="599" spans="1:24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404"/>
      <c r="M599" s="148"/>
      <c r="N599" s="405"/>
      <c r="O599" s="405"/>
      <c r="P599" s="405"/>
      <c r="Q599" s="405"/>
      <c r="R599" s="148"/>
      <c r="S599" s="148"/>
      <c r="T599" s="148"/>
      <c r="U599" s="148"/>
      <c r="V599" s="148"/>
      <c r="W599" s="148"/>
      <c r="X599" s="148"/>
    </row>
    <row r="600" spans="1:24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404"/>
      <c r="M600" s="148"/>
      <c r="N600" s="405"/>
      <c r="O600" s="405"/>
      <c r="P600" s="405"/>
      <c r="Q600" s="405"/>
      <c r="R600" s="148"/>
      <c r="S600" s="148"/>
      <c r="T600" s="148"/>
      <c r="U600" s="148"/>
      <c r="V600" s="148"/>
      <c r="W600" s="148"/>
      <c r="X600" s="148"/>
    </row>
    <row r="601" spans="1:24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404"/>
      <c r="M601" s="148"/>
      <c r="N601" s="405"/>
      <c r="O601" s="405"/>
      <c r="P601" s="405"/>
      <c r="Q601" s="405"/>
      <c r="R601" s="148"/>
      <c r="S601" s="148"/>
      <c r="T601" s="148"/>
      <c r="U601" s="148"/>
      <c r="V601" s="148"/>
      <c r="W601" s="148"/>
      <c r="X601" s="148"/>
    </row>
    <row r="602" spans="1:24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404"/>
      <c r="M602" s="148"/>
      <c r="N602" s="405"/>
      <c r="O602" s="405"/>
      <c r="P602" s="405"/>
      <c r="Q602" s="405"/>
      <c r="R602" s="148"/>
      <c r="S602" s="148"/>
      <c r="T602" s="148"/>
      <c r="U602" s="148"/>
      <c r="V602" s="148"/>
      <c r="W602" s="148"/>
      <c r="X602" s="148"/>
    </row>
    <row r="603" spans="1:24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404"/>
      <c r="M603" s="148"/>
      <c r="N603" s="405"/>
      <c r="O603" s="405"/>
      <c r="P603" s="405"/>
      <c r="Q603" s="405"/>
      <c r="R603" s="148"/>
      <c r="S603" s="148"/>
      <c r="T603" s="148"/>
      <c r="U603" s="148"/>
      <c r="V603" s="148"/>
      <c r="W603" s="148"/>
      <c r="X603" s="148"/>
    </row>
    <row r="604" spans="1:24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404"/>
      <c r="M604" s="148"/>
      <c r="N604" s="405"/>
      <c r="O604" s="405"/>
      <c r="P604" s="405"/>
      <c r="Q604" s="405"/>
      <c r="R604" s="148"/>
      <c r="S604" s="148"/>
      <c r="T604" s="148"/>
      <c r="U604" s="148"/>
      <c r="V604" s="148"/>
      <c r="W604" s="148"/>
      <c r="X604" s="148"/>
    </row>
    <row r="605" spans="1:24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404"/>
      <c r="M605" s="148"/>
      <c r="N605" s="405"/>
      <c r="O605" s="405"/>
      <c r="P605" s="405"/>
      <c r="Q605" s="405"/>
      <c r="R605" s="148"/>
      <c r="S605" s="148"/>
      <c r="T605" s="148"/>
      <c r="U605" s="148"/>
      <c r="V605" s="148"/>
      <c r="W605" s="148"/>
      <c r="X605" s="148"/>
    </row>
    <row r="606" spans="1:24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404"/>
      <c r="M606" s="148"/>
      <c r="N606" s="405"/>
      <c r="O606" s="405"/>
      <c r="P606" s="405"/>
      <c r="Q606" s="405"/>
      <c r="R606" s="148"/>
      <c r="S606" s="148"/>
      <c r="T606" s="148"/>
      <c r="U606" s="148"/>
      <c r="V606" s="148"/>
      <c r="W606" s="148"/>
      <c r="X606" s="148"/>
    </row>
    <row r="607" spans="1:24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404"/>
      <c r="M607" s="148"/>
      <c r="N607" s="405"/>
      <c r="O607" s="405"/>
      <c r="P607" s="405"/>
      <c r="Q607" s="405"/>
      <c r="R607" s="148"/>
      <c r="S607" s="148"/>
      <c r="T607" s="148"/>
      <c r="U607" s="148"/>
      <c r="V607" s="148"/>
      <c r="W607" s="148"/>
      <c r="X607" s="148"/>
    </row>
    <row r="608" spans="1:24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404"/>
      <c r="M608" s="148"/>
      <c r="N608" s="405"/>
      <c r="O608" s="405"/>
      <c r="P608" s="405"/>
      <c r="Q608" s="405"/>
      <c r="R608" s="148"/>
      <c r="S608" s="148"/>
      <c r="T608" s="148"/>
      <c r="U608" s="148"/>
      <c r="V608" s="148"/>
      <c r="W608" s="148"/>
      <c r="X608" s="148"/>
    </row>
    <row r="609" spans="1:24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404"/>
      <c r="M609" s="148"/>
      <c r="N609" s="405"/>
      <c r="O609" s="405"/>
      <c r="P609" s="405"/>
      <c r="Q609" s="405"/>
      <c r="R609" s="148"/>
      <c r="S609" s="148"/>
      <c r="T609" s="148"/>
      <c r="U609" s="148"/>
      <c r="V609" s="148"/>
      <c r="W609" s="148"/>
      <c r="X609" s="148"/>
    </row>
    <row r="610" spans="1:24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404"/>
      <c r="M610" s="148"/>
      <c r="N610" s="405"/>
      <c r="O610" s="405"/>
      <c r="P610" s="405"/>
      <c r="Q610" s="405"/>
      <c r="R610" s="148"/>
      <c r="S610" s="148"/>
      <c r="T610" s="148"/>
      <c r="U610" s="148"/>
      <c r="V610" s="148"/>
      <c r="W610" s="148"/>
      <c r="X610" s="148"/>
    </row>
    <row r="611" spans="1:24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404"/>
      <c r="M611" s="148"/>
      <c r="N611" s="405"/>
      <c r="O611" s="405"/>
      <c r="P611" s="405"/>
      <c r="Q611" s="405"/>
      <c r="R611" s="148"/>
      <c r="S611" s="148"/>
      <c r="T611" s="148"/>
      <c r="U611" s="148"/>
      <c r="V611" s="148"/>
      <c r="W611" s="148"/>
      <c r="X611" s="148"/>
    </row>
    <row r="612" spans="1:24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404"/>
      <c r="M612" s="148"/>
      <c r="N612" s="405"/>
      <c r="O612" s="405"/>
      <c r="P612" s="405"/>
      <c r="Q612" s="405"/>
      <c r="R612" s="148"/>
      <c r="S612" s="148"/>
      <c r="T612" s="148"/>
      <c r="U612" s="148"/>
      <c r="V612" s="148"/>
      <c r="W612" s="148"/>
      <c r="X612" s="148"/>
    </row>
    <row r="613" spans="1:24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404"/>
      <c r="M613" s="148"/>
      <c r="N613" s="405"/>
      <c r="O613" s="405"/>
      <c r="P613" s="405"/>
      <c r="Q613" s="405"/>
      <c r="R613" s="148"/>
      <c r="S613" s="148"/>
      <c r="T613" s="148"/>
      <c r="U613" s="148"/>
      <c r="V613" s="148"/>
      <c r="W613" s="148"/>
      <c r="X613" s="148"/>
    </row>
    <row r="614" spans="1:24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404"/>
      <c r="M614" s="148"/>
      <c r="N614" s="405"/>
      <c r="O614" s="405"/>
      <c r="P614" s="405"/>
      <c r="Q614" s="405"/>
      <c r="R614" s="148"/>
      <c r="S614" s="148"/>
      <c r="T614" s="148"/>
      <c r="U614" s="148"/>
      <c r="V614" s="148"/>
      <c r="W614" s="148"/>
      <c r="X614" s="148"/>
    </row>
    <row r="615" spans="1:24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404"/>
      <c r="M615" s="148"/>
      <c r="N615" s="405"/>
      <c r="O615" s="405"/>
      <c r="P615" s="405"/>
      <c r="Q615" s="405"/>
      <c r="R615" s="148"/>
      <c r="S615" s="148"/>
      <c r="T615" s="148"/>
      <c r="U615" s="148"/>
      <c r="V615" s="148"/>
      <c r="W615" s="148"/>
      <c r="X615" s="148"/>
    </row>
    <row r="616" spans="1:24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404"/>
      <c r="M616" s="148"/>
      <c r="N616" s="405"/>
      <c r="O616" s="405"/>
      <c r="P616" s="405"/>
      <c r="Q616" s="405"/>
      <c r="R616" s="148"/>
      <c r="S616" s="148"/>
      <c r="T616" s="148"/>
      <c r="U616" s="148"/>
      <c r="V616" s="148"/>
      <c r="W616" s="148"/>
      <c r="X616" s="148"/>
    </row>
    <row r="617" spans="1:24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404"/>
      <c r="M617" s="148"/>
      <c r="N617" s="405"/>
      <c r="O617" s="405"/>
      <c r="P617" s="405"/>
      <c r="Q617" s="405"/>
      <c r="R617" s="148"/>
      <c r="S617" s="148"/>
      <c r="T617" s="148"/>
      <c r="U617" s="148"/>
      <c r="V617" s="148"/>
      <c r="W617" s="148"/>
      <c r="X617" s="148"/>
    </row>
    <row r="618" spans="1:24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404"/>
      <c r="M618" s="148"/>
      <c r="N618" s="405"/>
      <c r="O618" s="405"/>
      <c r="P618" s="405"/>
      <c r="Q618" s="405"/>
      <c r="R618" s="148"/>
      <c r="S618" s="148"/>
      <c r="T618" s="148"/>
      <c r="U618" s="148"/>
      <c r="V618" s="148"/>
      <c r="W618" s="148"/>
      <c r="X618" s="148"/>
    </row>
    <row r="619" spans="1:24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404"/>
      <c r="M619" s="148"/>
      <c r="N619" s="405"/>
      <c r="O619" s="405"/>
      <c r="P619" s="405"/>
      <c r="Q619" s="405"/>
      <c r="R619" s="148"/>
      <c r="S619" s="148"/>
      <c r="T619" s="148"/>
      <c r="U619" s="148"/>
      <c r="V619" s="148"/>
      <c r="W619" s="148"/>
      <c r="X619" s="148"/>
    </row>
    <row r="620" spans="1:24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404"/>
      <c r="M620" s="148"/>
      <c r="N620" s="405"/>
      <c r="O620" s="405"/>
      <c r="P620" s="405"/>
      <c r="Q620" s="405"/>
      <c r="R620" s="148"/>
      <c r="S620" s="148"/>
      <c r="T620" s="148"/>
      <c r="U620" s="148"/>
      <c r="V620" s="148"/>
      <c r="W620" s="148"/>
      <c r="X620" s="148"/>
    </row>
    <row r="621" spans="1:24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404"/>
      <c r="M621" s="148"/>
      <c r="N621" s="405"/>
      <c r="O621" s="405"/>
      <c r="P621" s="405"/>
      <c r="Q621" s="405"/>
      <c r="R621" s="148"/>
      <c r="S621" s="148"/>
      <c r="T621" s="148"/>
      <c r="U621" s="148"/>
      <c r="V621" s="148"/>
      <c r="W621" s="148"/>
      <c r="X621" s="148"/>
    </row>
    <row r="622" spans="1:24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404"/>
      <c r="M622" s="148"/>
      <c r="N622" s="405"/>
      <c r="O622" s="405"/>
      <c r="P622" s="405"/>
      <c r="Q622" s="405"/>
      <c r="R622" s="148"/>
      <c r="S622" s="148"/>
      <c r="T622" s="148"/>
      <c r="U622" s="148"/>
      <c r="V622" s="148"/>
      <c r="W622" s="148"/>
      <c r="X622" s="148"/>
    </row>
    <row r="623" spans="1:24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404"/>
      <c r="M623" s="148"/>
      <c r="N623" s="405"/>
      <c r="O623" s="405"/>
      <c r="P623" s="405"/>
      <c r="Q623" s="405"/>
      <c r="R623" s="148"/>
      <c r="S623" s="148"/>
      <c r="T623" s="148"/>
      <c r="U623" s="148"/>
      <c r="V623" s="148"/>
      <c r="W623" s="148"/>
      <c r="X623" s="148"/>
    </row>
    <row r="624" spans="1:24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404"/>
      <c r="M624" s="148"/>
      <c r="N624" s="405"/>
      <c r="O624" s="405"/>
      <c r="P624" s="405"/>
      <c r="Q624" s="405"/>
      <c r="R624" s="148"/>
      <c r="S624" s="148"/>
      <c r="T624" s="148"/>
      <c r="U624" s="148"/>
      <c r="V624" s="148"/>
      <c r="W624" s="148"/>
      <c r="X624" s="148"/>
    </row>
    <row r="625" spans="1:24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404"/>
      <c r="M625" s="148"/>
      <c r="N625" s="405"/>
      <c r="O625" s="405"/>
      <c r="P625" s="405"/>
      <c r="Q625" s="405"/>
      <c r="R625" s="148"/>
      <c r="S625" s="148"/>
      <c r="T625" s="148"/>
      <c r="U625" s="148"/>
      <c r="V625" s="148"/>
      <c r="W625" s="148"/>
      <c r="X625" s="148"/>
    </row>
    <row r="626" spans="1:24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404"/>
      <c r="M626" s="148"/>
      <c r="N626" s="405"/>
      <c r="O626" s="405"/>
      <c r="P626" s="405"/>
      <c r="Q626" s="405"/>
      <c r="R626" s="148"/>
      <c r="S626" s="148"/>
      <c r="T626" s="148"/>
      <c r="U626" s="148"/>
      <c r="V626" s="148"/>
      <c r="W626" s="148"/>
      <c r="X626" s="148"/>
    </row>
    <row r="627" spans="1:24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404"/>
      <c r="M627" s="148"/>
      <c r="N627" s="405"/>
      <c r="O627" s="405"/>
      <c r="P627" s="405"/>
      <c r="Q627" s="405"/>
      <c r="R627" s="148"/>
      <c r="S627" s="148"/>
      <c r="T627" s="148"/>
      <c r="U627" s="148"/>
      <c r="V627" s="148"/>
      <c r="W627" s="148"/>
      <c r="X627" s="148"/>
    </row>
    <row r="628" spans="1:24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404"/>
      <c r="M628" s="148"/>
      <c r="N628" s="405"/>
      <c r="O628" s="405"/>
      <c r="P628" s="405"/>
      <c r="Q628" s="405"/>
      <c r="R628" s="148"/>
      <c r="S628" s="148"/>
      <c r="T628" s="148"/>
      <c r="U628" s="148"/>
      <c r="V628" s="148"/>
      <c r="W628" s="148"/>
      <c r="X628" s="148"/>
    </row>
    <row r="629" spans="1:24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404"/>
      <c r="M629" s="148"/>
      <c r="N629" s="405"/>
      <c r="O629" s="405"/>
      <c r="P629" s="405"/>
      <c r="Q629" s="405"/>
      <c r="R629" s="148"/>
      <c r="S629" s="148"/>
      <c r="T629" s="148"/>
      <c r="U629" s="148"/>
      <c r="V629" s="148"/>
      <c r="W629" s="148"/>
      <c r="X629" s="148"/>
    </row>
    <row r="630" spans="1:24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404"/>
      <c r="M630" s="148"/>
      <c r="N630" s="405"/>
      <c r="O630" s="405"/>
      <c r="P630" s="405"/>
      <c r="Q630" s="405"/>
      <c r="R630" s="148"/>
      <c r="S630" s="148"/>
      <c r="T630" s="148"/>
      <c r="U630" s="148"/>
      <c r="V630" s="148"/>
      <c r="W630" s="148"/>
      <c r="X630" s="148"/>
    </row>
    <row r="631" spans="1:24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404"/>
      <c r="M631" s="148"/>
      <c r="N631" s="405"/>
      <c r="O631" s="405"/>
      <c r="P631" s="405"/>
      <c r="Q631" s="405"/>
      <c r="R631" s="148"/>
      <c r="S631" s="148"/>
      <c r="T631" s="148"/>
      <c r="U631" s="148"/>
      <c r="V631" s="148"/>
      <c r="W631" s="148"/>
      <c r="X631" s="148"/>
    </row>
    <row r="632" spans="1:24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404"/>
      <c r="M632" s="148"/>
      <c r="N632" s="405"/>
      <c r="O632" s="405"/>
      <c r="P632" s="405"/>
      <c r="Q632" s="405"/>
      <c r="R632" s="148"/>
      <c r="S632" s="148"/>
      <c r="T632" s="148"/>
      <c r="U632" s="148"/>
      <c r="V632" s="148"/>
      <c r="W632" s="148"/>
      <c r="X632" s="148"/>
    </row>
    <row r="633" spans="1:24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404"/>
      <c r="M633" s="148"/>
      <c r="N633" s="405"/>
      <c r="O633" s="405"/>
      <c r="P633" s="405"/>
      <c r="Q633" s="405"/>
      <c r="R633" s="148"/>
      <c r="S633" s="148"/>
      <c r="T633" s="148"/>
      <c r="U633" s="148"/>
      <c r="V633" s="148"/>
      <c r="W633" s="148"/>
      <c r="X633" s="148"/>
    </row>
    <row r="634" spans="1:24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404"/>
      <c r="M634" s="148"/>
      <c r="N634" s="405"/>
      <c r="O634" s="405"/>
      <c r="P634" s="405"/>
      <c r="Q634" s="405"/>
      <c r="R634" s="148"/>
      <c r="S634" s="148"/>
      <c r="T634" s="148"/>
      <c r="U634" s="148"/>
      <c r="V634" s="148"/>
      <c r="W634" s="148"/>
      <c r="X634" s="148"/>
    </row>
    <row r="635" spans="1:24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404"/>
      <c r="M635" s="148"/>
      <c r="N635" s="405"/>
      <c r="O635" s="405"/>
      <c r="P635" s="405"/>
      <c r="Q635" s="405"/>
      <c r="R635" s="148"/>
      <c r="S635" s="148"/>
      <c r="T635" s="148"/>
      <c r="U635" s="148"/>
      <c r="V635" s="148"/>
      <c r="W635" s="148"/>
      <c r="X635" s="148"/>
    </row>
    <row r="636" spans="1:24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404"/>
      <c r="M636" s="148"/>
      <c r="N636" s="405"/>
      <c r="O636" s="405"/>
      <c r="P636" s="405"/>
      <c r="Q636" s="405"/>
      <c r="R636" s="148"/>
      <c r="S636" s="148"/>
      <c r="T636" s="148"/>
      <c r="U636" s="148"/>
      <c r="V636" s="148"/>
      <c r="W636" s="148"/>
      <c r="X636" s="148"/>
    </row>
    <row r="637" spans="1:24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404"/>
      <c r="M637" s="148"/>
      <c r="N637" s="405"/>
      <c r="O637" s="405"/>
      <c r="P637" s="405"/>
      <c r="Q637" s="405"/>
      <c r="R637" s="148"/>
      <c r="S637" s="148"/>
      <c r="T637" s="148"/>
      <c r="U637" s="148"/>
      <c r="V637" s="148"/>
      <c r="W637" s="148"/>
      <c r="X637" s="148"/>
    </row>
    <row r="638" spans="1:24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404"/>
      <c r="M638" s="148"/>
      <c r="N638" s="405"/>
      <c r="O638" s="405"/>
      <c r="P638" s="405"/>
      <c r="Q638" s="405"/>
      <c r="R638" s="148"/>
      <c r="S638" s="148"/>
      <c r="T638" s="148"/>
      <c r="U638" s="148"/>
      <c r="V638" s="148"/>
      <c r="W638" s="148"/>
      <c r="X638" s="148"/>
    </row>
    <row r="639" spans="1:24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404"/>
      <c r="M639" s="148"/>
      <c r="N639" s="405"/>
      <c r="O639" s="405"/>
      <c r="P639" s="405"/>
      <c r="Q639" s="405"/>
      <c r="R639" s="148"/>
      <c r="S639" s="148"/>
      <c r="T639" s="148"/>
      <c r="U639" s="148"/>
      <c r="V639" s="148"/>
      <c r="W639" s="148"/>
      <c r="X639" s="148"/>
    </row>
    <row r="640" spans="1:24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404"/>
      <c r="M640" s="148"/>
      <c r="N640" s="405"/>
      <c r="O640" s="405"/>
      <c r="P640" s="405"/>
      <c r="Q640" s="405"/>
      <c r="R640" s="148"/>
      <c r="S640" s="148"/>
      <c r="T640" s="148"/>
      <c r="U640" s="148"/>
      <c r="V640" s="148"/>
      <c r="W640" s="148"/>
      <c r="X640" s="148"/>
    </row>
    <row r="641" spans="1:24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404"/>
      <c r="M641" s="148"/>
      <c r="N641" s="405"/>
      <c r="O641" s="405"/>
      <c r="P641" s="405"/>
      <c r="Q641" s="405"/>
      <c r="R641" s="148"/>
      <c r="S641" s="148"/>
      <c r="T641" s="148"/>
      <c r="U641" s="148"/>
      <c r="V641" s="148"/>
      <c r="W641" s="148"/>
      <c r="X641" s="148"/>
    </row>
    <row r="642" spans="1:24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404"/>
      <c r="M642" s="148"/>
      <c r="N642" s="405"/>
      <c r="O642" s="405"/>
      <c r="P642" s="405"/>
      <c r="Q642" s="405"/>
      <c r="R642" s="148"/>
      <c r="S642" s="148"/>
      <c r="T642" s="148"/>
      <c r="U642" s="148"/>
      <c r="V642" s="148"/>
      <c r="W642" s="148"/>
      <c r="X642" s="148"/>
    </row>
    <row r="643" spans="1:24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404"/>
      <c r="M643" s="148"/>
      <c r="N643" s="405"/>
      <c r="O643" s="405"/>
      <c r="P643" s="405"/>
      <c r="Q643" s="405"/>
      <c r="R643" s="148"/>
      <c r="S643" s="148"/>
      <c r="T643" s="148"/>
      <c r="U643" s="148"/>
      <c r="V643" s="148"/>
      <c r="W643" s="148"/>
      <c r="X643" s="148"/>
    </row>
    <row r="644" spans="1:24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404"/>
      <c r="M644" s="148"/>
      <c r="N644" s="405"/>
      <c r="O644" s="405"/>
      <c r="P644" s="405"/>
      <c r="Q644" s="405"/>
      <c r="R644" s="148"/>
      <c r="S644" s="148"/>
      <c r="T644" s="148"/>
      <c r="U644" s="148"/>
      <c r="V644" s="148"/>
      <c r="W644" s="148"/>
      <c r="X644" s="148"/>
    </row>
    <row r="645" spans="1:24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404"/>
      <c r="M645" s="148"/>
      <c r="N645" s="405"/>
      <c r="O645" s="405"/>
      <c r="P645" s="405"/>
      <c r="Q645" s="405"/>
      <c r="R645" s="148"/>
      <c r="S645" s="148"/>
      <c r="T645" s="148"/>
      <c r="U645" s="148"/>
      <c r="V645" s="148"/>
      <c r="W645" s="148"/>
      <c r="X645" s="148"/>
    </row>
    <row r="646" spans="1:24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404"/>
      <c r="M646" s="148"/>
      <c r="N646" s="405"/>
      <c r="O646" s="405"/>
      <c r="P646" s="405"/>
      <c r="Q646" s="405"/>
      <c r="R646" s="148"/>
      <c r="S646" s="148"/>
      <c r="T646" s="148"/>
      <c r="U646" s="148"/>
      <c r="V646" s="148"/>
      <c r="W646" s="148"/>
      <c r="X646" s="148"/>
    </row>
    <row r="647" spans="1:24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404"/>
      <c r="M647" s="148"/>
      <c r="N647" s="405"/>
      <c r="O647" s="405"/>
      <c r="P647" s="405"/>
      <c r="Q647" s="405"/>
      <c r="R647" s="148"/>
      <c r="S647" s="148"/>
      <c r="T647" s="148"/>
      <c r="U647" s="148"/>
      <c r="V647" s="148"/>
      <c r="W647" s="148"/>
      <c r="X647" s="148"/>
    </row>
    <row r="648" spans="1:24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404"/>
      <c r="M648" s="148"/>
      <c r="N648" s="405"/>
      <c r="O648" s="405"/>
      <c r="P648" s="405"/>
      <c r="Q648" s="405"/>
      <c r="R648" s="148"/>
      <c r="S648" s="148"/>
      <c r="T648" s="148"/>
      <c r="U648" s="148"/>
      <c r="V648" s="148"/>
      <c r="W648" s="148"/>
      <c r="X648" s="148"/>
    </row>
    <row r="649" spans="1:24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404"/>
      <c r="M649" s="148"/>
      <c r="N649" s="405"/>
      <c r="O649" s="405"/>
      <c r="P649" s="405"/>
      <c r="Q649" s="405"/>
      <c r="R649" s="148"/>
      <c r="S649" s="148"/>
      <c r="T649" s="148"/>
      <c r="U649" s="148"/>
      <c r="V649" s="148"/>
      <c r="W649" s="148"/>
      <c r="X649" s="148"/>
    </row>
    <row r="650" spans="1:24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404"/>
      <c r="M650" s="148"/>
      <c r="N650" s="405"/>
      <c r="O650" s="405"/>
      <c r="P650" s="405"/>
      <c r="Q650" s="405"/>
      <c r="R650" s="148"/>
      <c r="S650" s="148"/>
      <c r="T650" s="148"/>
      <c r="U650" s="148"/>
      <c r="V650" s="148"/>
      <c r="W650" s="148"/>
      <c r="X650" s="148"/>
    </row>
    <row r="651" spans="1:24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404"/>
      <c r="M651" s="148"/>
      <c r="N651" s="405"/>
      <c r="O651" s="405"/>
      <c r="P651" s="405"/>
      <c r="Q651" s="405"/>
      <c r="R651" s="148"/>
      <c r="S651" s="148"/>
      <c r="T651" s="148"/>
      <c r="U651" s="148"/>
      <c r="V651" s="148"/>
      <c r="W651" s="148"/>
      <c r="X651" s="148"/>
    </row>
    <row r="652" spans="1:24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404"/>
      <c r="M652" s="148"/>
      <c r="N652" s="405"/>
      <c r="O652" s="405"/>
      <c r="P652" s="405"/>
      <c r="Q652" s="405"/>
      <c r="R652" s="148"/>
      <c r="S652" s="148"/>
      <c r="T652" s="148"/>
      <c r="U652" s="148"/>
      <c r="V652" s="148"/>
      <c r="W652" s="148"/>
      <c r="X652" s="148"/>
    </row>
    <row r="653" spans="1:24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404"/>
      <c r="M653" s="148"/>
      <c r="N653" s="405"/>
      <c r="O653" s="405"/>
      <c r="P653" s="405"/>
      <c r="Q653" s="405"/>
      <c r="R653" s="148"/>
      <c r="S653" s="148"/>
      <c r="T653" s="148"/>
      <c r="U653" s="148"/>
      <c r="V653" s="148"/>
      <c r="W653" s="148"/>
      <c r="X653" s="148"/>
    </row>
    <row r="654" spans="1:24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404"/>
      <c r="M654" s="148"/>
      <c r="N654" s="405"/>
      <c r="O654" s="405"/>
      <c r="P654" s="405"/>
      <c r="Q654" s="405"/>
      <c r="R654" s="148"/>
      <c r="S654" s="148"/>
      <c r="T654" s="148"/>
      <c r="U654" s="148"/>
      <c r="V654" s="148"/>
      <c r="W654" s="148"/>
      <c r="X654" s="148"/>
    </row>
    <row r="655" spans="1:24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404"/>
      <c r="M655" s="148"/>
      <c r="N655" s="405"/>
      <c r="O655" s="405"/>
      <c r="P655" s="405"/>
      <c r="Q655" s="405"/>
      <c r="R655" s="148"/>
      <c r="S655" s="148"/>
      <c r="T655" s="148"/>
      <c r="U655" s="148"/>
      <c r="V655" s="148"/>
      <c r="W655" s="148"/>
      <c r="X655" s="148"/>
    </row>
    <row r="656" spans="1:24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404"/>
      <c r="M656" s="148"/>
      <c r="N656" s="405"/>
      <c r="O656" s="405"/>
      <c r="P656" s="405"/>
      <c r="Q656" s="405"/>
      <c r="R656" s="148"/>
      <c r="S656" s="148"/>
      <c r="T656" s="148"/>
      <c r="U656" s="148"/>
      <c r="V656" s="148"/>
      <c r="W656" s="148"/>
      <c r="X656" s="148"/>
    </row>
    <row r="657" spans="1:24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404"/>
      <c r="M657" s="148"/>
      <c r="N657" s="405"/>
      <c r="O657" s="405"/>
      <c r="P657" s="405"/>
      <c r="Q657" s="405"/>
      <c r="R657" s="148"/>
      <c r="S657" s="148"/>
      <c r="T657" s="148"/>
      <c r="U657" s="148"/>
      <c r="V657" s="148"/>
      <c r="W657" s="148"/>
      <c r="X657" s="148"/>
    </row>
    <row r="658" spans="1:24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404"/>
      <c r="M658" s="148"/>
      <c r="N658" s="405"/>
      <c r="O658" s="405"/>
      <c r="P658" s="405"/>
      <c r="Q658" s="405"/>
      <c r="R658" s="148"/>
      <c r="S658" s="148"/>
      <c r="T658" s="148"/>
      <c r="U658" s="148"/>
      <c r="V658" s="148"/>
      <c r="W658" s="148"/>
      <c r="X658" s="148"/>
    </row>
    <row r="659" spans="1:24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404"/>
      <c r="M659" s="148"/>
      <c r="N659" s="405"/>
      <c r="O659" s="405"/>
      <c r="P659" s="405"/>
      <c r="Q659" s="405"/>
      <c r="R659" s="148"/>
      <c r="S659" s="148"/>
      <c r="T659" s="148"/>
      <c r="U659" s="148"/>
      <c r="V659" s="148"/>
      <c r="W659" s="148"/>
      <c r="X659" s="148"/>
    </row>
    <row r="660" spans="1:24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404"/>
      <c r="M660" s="148"/>
      <c r="N660" s="405"/>
      <c r="O660" s="405"/>
      <c r="P660" s="405"/>
      <c r="Q660" s="405"/>
      <c r="R660" s="148"/>
      <c r="S660" s="148"/>
      <c r="T660" s="148"/>
      <c r="U660" s="148"/>
      <c r="V660" s="148"/>
      <c r="W660" s="148"/>
      <c r="X660" s="148"/>
    </row>
    <row r="661" spans="1:24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404"/>
      <c r="M661" s="148"/>
      <c r="N661" s="405"/>
      <c r="O661" s="405"/>
      <c r="P661" s="405"/>
      <c r="Q661" s="405"/>
      <c r="R661" s="148"/>
      <c r="S661" s="148"/>
      <c r="T661" s="148"/>
      <c r="U661" s="148"/>
      <c r="V661" s="148"/>
      <c r="W661" s="148"/>
      <c r="X661" s="148"/>
    </row>
    <row r="662" spans="1:24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404"/>
      <c r="M662" s="148"/>
      <c r="N662" s="405"/>
      <c r="O662" s="405"/>
      <c r="P662" s="405"/>
      <c r="Q662" s="405"/>
      <c r="R662" s="148"/>
      <c r="S662" s="148"/>
      <c r="T662" s="148"/>
      <c r="U662" s="148"/>
      <c r="V662" s="148"/>
      <c r="W662" s="148"/>
      <c r="X662" s="148"/>
    </row>
    <row r="663" spans="1:24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404"/>
      <c r="M663" s="148"/>
      <c r="N663" s="405"/>
      <c r="O663" s="405"/>
      <c r="P663" s="405"/>
      <c r="Q663" s="405"/>
      <c r="R663" s="148"/>
      <c r="S663" s="148"/>
      <c r="T663" s="148"/>
      <c r="U663" s="148"/>
      <c r="V663" s="148"/>
      <c r="W663" s="148"/>
      <c r="X663" s="148"/>
    </row>
    <row r="664" spans="1:24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404"/>
      <c r="M664" s="148"/>
      <c r="N664" s="405"/>
      <c r="O664" s="405"/>
      <c r="P664" s="405"/>
      <c r="Q664" s="405"/>
      <c r="R664" s="148"/>
      <c r="S664" s="148"/>
      <c r="T664" s="148"/>
      <c r="U664" s="148"/>
      <c r="V664" s="148"/>
      <c r="W664" s="148"/>
      <c r="X664" s="148"/>
    </row>
    <row r="665" spans="1:24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404"/>
      <c r="M665" s="148"/>
      <c r="N665" s="405"/>
      <c r="O665" s="405"/>
      <c r="P665" s="405"/>
      <c r="Q665" s="405"/>
      <c r="R665" s="148"/>
      <c r="S665" s="148"/>
      <c r="T665" s="148"/>
      <c r="U665" s="148"/>
      <c r="V665" s="148"/>
      <c r="W665" s="148"/>
      <c r="X665" s="148"/>
    </row>
    <row r="666" spans="1:24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404"/>
      <c r="M666" s="148"/>
      <c r="N666" s="405"/>
      <c r="O666" s="405"/>
      <c r="P666" s="405"/>
      <c r="Q666" s="405"/>
      <c r="R666" s="148"/>
      <c r="S666" s="148"/>
      <c r="T666" s="148"/>
      <c r="U666" s="148"/>
      <c r="V666" s="148"/>
      <c r="W666" s="148"/>
      <c r="X666" s="148"/>
    </row>
    <row r="667" spans="1:24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404"/>
      <c r="M667" s="148"/>
      <c r="N667" s="405"/>
      <c r="O667" s="405"/>
      <c r="P667" s="405"/>
      <c r="Q667" s="405"/>
      <c r="R667" s="148"/>
      <c r="S667" s="148"/>
      <c r="T667" s="148"/>
      <c r="U667" s="148"/>
      <c r="V667" s="148"/>
      <c r="W667" s="148"/>
      <c r="X667" s="148"/>
    </row>
    <row r="668" spans="1:24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404"/>
      <c r="M668" s="148"/>
      <c r="N668" s="405"/>
      <c r="O668" s="405"/>
      <c r="P668" s="405"/>
      <c r="Q668" s="405"/>
      <c r="R668" s="148"/>
      <c r="S668" s="148"/>
      <c r="T668" s="148"/>
      <c r="U668" s="148"/>
      <c r="V668" s="148"/>
      <c r="W668" s="148"/>
      <c r="X668" s="148"/>
    </row>
    <row r="669" spans="1:24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404"/>
      <c r="M669" s="148"/>
      <c r="N669" s="405"/>
      <c r="O669" s="405"/>
      <c r="P669" s="405"/>
      <c r="Q669" s="405"/>
      <c r="R669" s="148"/>
      <c r="S669" s="148"/>
      <c r="T669" s="148"/>
      <c r="U669" s="148"/>
      <c r="V669" s="148"/>
      <c r="W669" s="148"/>
      <c r="X669" s="148"/>
    </row>
    <row r="670" spans="1:24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404"/>
      <c r="M670" s="148"/>
      <c r="N670" s="405"/>
      <c r="O670" s="405"/>
      <c r="P670" s="405"/>
      <c r="Q670" s="405"/>
      <c r="R670" s="148"/>
      <c r="S670" s="148"/>
      <c r="T670" s="148"/>
      <c r="U670" s="148"/>
      <c r="V670" s="148"/>
      <c r="W670" s="148"/>
      <c r="X670" s="148"/>
    </row>
    <row r="671" spans="1:24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404"/>
      <c r="M671" s="148"/>
      <c r="N671" s="405"/>
      <c r="O671" s="405"/>
      <c r="P671" s="405"/>
      <c r="Q671" s="405"/>
      <c r="R671" s="148"/>
      <c r="S671" s="148"/>
      <c r="T671" s="148"/>
      <c r="U671" s="148"/>
      <c r="V671" s="148"/>
      <c r="W671" s="148"/>
      <c r="X671" s="148"/>
    </row>
    <row r="672" spans="1:24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404"/>
      <c r="M672" s="148"/>
      <c r="N672" s="405"/>
      <c r="O672" s="405"/>
      <c r="P672" s="405"/>
      <c r="Q672" s="405"/>
      <c r="R672" s="148"/>
      <c r="S672" s="148"/>
      <c r="T672" s="148"/>
      <c r="U672" s="148"/>
      <c r="V672" s="148"/>
      <c r="W672" s="148"/>
      <c r="X672" s="148"/>
    </row>
    <row r="673" spans="1:24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404"/>
      <c r="M673" s="148"/>
      <c r="N673" s="405"/>
      <c r="O673" s="405"/>
      <c r="P673" s="405"/>
      <c r="Q673" s="405"/>
      <c r="R673" s="148"/>
      <c r="S673" s="148"/>
      <c r="T673" s="148"/>
      <c r="U673" s="148"/>
      <c r="V673" s="148"/>
      <c r="W673" s="148"/>
      <c r="X673" s="148"/>
    </row>
    <row r="674" spans="1:24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404"/>
      <c r="M674" s="148"/>
      <c r="N674" s="405"/>
      <c r="O674" s="405"/>
      <c r="P674" s="405"/>
      <c r="Q674" s="405"/>
      <c r="R674" s="148"/>
      <c r="S674" s="148"/>
      <c r="T674" s="148"/>
      <c r="U674" s="148"/>
      <c r="V674" s="148"/>
      <c r="W674" s="148"/>
      <c r="X674" s="148"/>
    </row>
    <row r="675" spans="1:24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404"/>
      <c r="M675" s="148"/>
      <c r="N675" s="405"/>
      <c r="O675" s="405"/>
      <c r="P675" s="405"/>
      <c r="Q675" s="405"/>
      <c r="R675" s="148"/>
      <c r="S675" s="148"/>
      <c r="T675" s="148"/>
      <c r="U675" s="148"/>
      <c r="V675" s="148"/>
      <c r="W675" s="148"/>
      <c r="X675" s="148"/>
    </row>
    <row r="676" spans="1:24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404"/>
      <c r="M676" s="148"/>
      <c r="N676" s="405"/>
      <c r="O676" s="405"/>
      <c r="P676" s="405"/>
      <c r="Q676" s="405"/>
      <c r="R676" s="148"/>
      <c r="S676" s="148"/>
      <c r="T676" s="148"/>
      <c r="U676" s="148"/>
      <c r="V676" s="148"/>
      <c r="W676" s="148"/>
      <c r="X676" s="148"/>
    </row>
    <row r="677" spans="1:24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404"/>
      <c r="M677" s="148"/>
      <c r="N677" s="405"/>
      <c r="O677" s="405"/>
      <c r="P677" s="405"/>
      <c r="Q677" s="405"/>
      <c r="R677" s="148"/>
      <c r="S677" s="148"/>
      <c r="T677" s="148"/>
      <c r="U677" s="148"/>
      <c r="V677" s="148"/>
      <c r="W677" s="148"/>
      <c r="X677" s="148"/>
    </row>
    <row r="678" spans="1:24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404"/>
      <c r="M678" s="148"/>
      <c r="N678" s="405"/>
      <c r="O678" s="405"/>
      <c r="P678" s="405"/>
      <c r="Q678" s="405"/>
      <c r="R678" s="148"/>
      <c r="S678" s="148"/>
      <c r="T678" s="148"/>
      <c r="U678" s="148"/>
      <c r="V678" s="148"/>
      <c r="W678" s="148"/>
      <c r="X678" s="148"/>
    </row>
    <row r="679" spans="1:24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404"/>
      <c r="M679" s="148"/>
      <c r="N679" s="405"/>
      <c r="O679" s="405"/>
      <c r="P679" s="405"/>
      <c r="Q679" s="405"/>
      <c r="R679" s="148"/>
      <c r="S679" s="148"/>
      <c r="T679" s="148"/>
      <c r="U679" s="148"/>
      <c r="V679" s="148"/>
      <c r="W679" s="148"/>
      <c r="X679" s="148"/>
    </row>
    <row r="680" spans="1:24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404"/>
      <c r="M680" s="148"/>
      <c r="N680" s="405"/>
      <c r="O680" s="405"/>
      <c r="P680" s="405"/>
      <c r="Q680" s="405"/>
      <c r="R680" s="148"/>
      <c r="S680" s="148"/>
      <c r="T680" s="148"/>
      <c r="U680" s="148"/>
      <c r="V680" s="148"/>
      <c r="W680" s="148"/>
      <c r="X680" s="148"/>
    </row>
    <row r="681" spans="1:24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404"/>
      <c r="M681" s="148"/>
      <c r="N681" s="405"/>
      <c r="O681" s="405"/>
      <c r="P681" s="405"/>
      <c r="Q681" s="405"/>
      <c r="R681" s="148"/>
      <c r="S681" s="148"/>
      <c r="T681" s="148"/>
      <c r="U681" s="148"/>
      <c r="V681" s="148"/>
      <c r="W681" s="148"/>
      <c r="X681" s="148"/>
    </row>
    <row r="682" spans="1:24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404"/>
      <c r="M682" s="148"/>
      <c r="N682" s="405"/>
      <c r="O682" s="405"/>
      <c r="P682" s="405"/>
      <c r="Q682" s="405"/>
      <c r="R682" s="148"/>
      <c r="S682" s="148"/>
      <c r="T682" s="148"/>
      <c r="U682" s="148"/>
      <c r="V682" s="148"/>
      <c r="W682" s="148"/>
      <c r="X682" s="148"/>
    </row>
    <row r="683" spans="1:24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404"/>
      <c r="M683" s="148"/>
      <c r="N683" s="405"/>
      <c r="O683" s="405"/>
      <c r="P683" s="405"/>
      <c r="Q683" s="405"/>
      <c r="R683" s="148"/>
      <c r="S683" s="148"/>
      <c r="T683" s="148"/>
      <c r="U683" s="148"/>
      <c r="V683" s="148"/>
      <c r="W683" s="148"/>
      <c r="X683" s="148"/>
    </row>
    <row r="684" spans="1:24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404"/>
      <c r="M684" s="148"/>
      <c r="N684" s="405"/>
      <c r="O684" s="405"/>
      <c r="P684" s="405"/>
      <c r="Q684" s="405"/>
      <c r="R684" s="148"/>
      <c r="S684" s="148"/>
      <c r="T684" s="148"/>
      <c r="U684" s="148"/>
      <c r="V684" s="148"/>
      <c r="W684" s="148"/>
      <c r="X684" s="148"/>
    </row>
    <row r="685" spans="1:24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404"/>
      <c r="M685" s="148"/>
      <c r="N685" s="405"/>
      <c r="O685" s="405"/>
      <c r="P685" s="405"/>
      <c r="Q685" s="405"/>
      <c r="R685" s="148"/>
      <c r="S685" s="148"/>
      <c r="T685" s="148"/>
      <c r="U685" s="148"/>
      <c r="V685" s="148"/>
      <c r="W685" s="148"/>
      <c r="X685" s="148"/>
    </row>
    <row r="686" spans="1:24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404"/>
      <c r="M686" s="148"/>
      <c r="N686" s="405"/>
      <c r="O686" s="405"/>
      <c r="P686" s="405"/>
      <c r="Q686" s="405"/>
      <c r="R686" s="148"/>
      <c r="S686" s="148"/>
      <c r="T686" s="148"/>
      <c r="U686" s="148"/>
      <c r="V686" s="148"/>
      <c r="W686" s="148"/>
      <c r="X686" s="148"/>
    </row>
    <row r="687" spans="1:24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404"/>
      <c r="M687" s="148"/>
      <c r="N687" s="405"/>
      <c r="O687" s="405"/>
      <c r="P687" s="405"/>
      <c r="Q687" s="405"/>
      <c r="R687" s="148"/>
      <c r="S687" s="148"/>
      <c r="T687" s="148"/>
      <c r="U687" s="148"/>
      <c r="V687" s="148"/>
      <c r="W687" s="148"/>
      <c r="X687" s="148"/>
    </row>
    <row r="688" spans="1:24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404"/>
      <c r="M688" s="148"/>
      <c r="N688" s="405"/>
      <c r="O688" s="405"/>
      <c r="P688" s="405"/>
      <c r="Q688" s="405"/>
      <c r="R688" s="148"/>
      <c r="S688" s="148"/>
      <c r="T688" s="148"/>
      <c r="U688" s="148"/>
      <c r="V688" s="148"/>
      <c r="W688" s="148"/>
      <c r="X688" s="148"/>
    </row>
    <row r="689" spans="1:24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404"/>
      <c r="M689" s="148"/>
      <c r="N689" s="405"/>
      <c r="O689" s="405"/>
      <c r="P689" s="405"/>
      <c r="Q689" s="405"/>
      <c r="R689" s="148"/>
      <c r="S689" s="148"/>
      <c r="T689" s="148"/>
      <c r="U689" s="148"/>
      <c r="V689" s="148"/>
      <c r="W689" s="148"/>
      <c r="X689" s="148"/>
    </row>
    <row r="690" spans="1:24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404"/>
      <c r="M690" s="148"/>
      <c r="N690" s="405"/>
      <c r="O690" s="405"/>
      <c r="P690" s="405"/>
      <c r="Q690" s="405"/>
      <c r="R690" s="148"/>
      <c r="S690" s="148"/>
      <c r="T690" s="148"/>
      <c r="U690" s="148"/>
      <c r="V690" s="148"/>
      <c r="W690" s="148"/>
      <c r="X690" s="148"/>
    </row>
    <row r="691" spans="1:24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404"/>
      <c r="M691" s="148"/>
      <c r="N691" s="405"/>
      <c r="O691" s="405"/>
      <c r="P691" s="405"/>
      <c r="Q691" s="405"/>
      <c r="R691" s="148"/>
      <c r="S691" s="148"/>
      <c r="T691" s="148"/>
      <c r="U691" s="148"/>
      <c r="V691" s="148"/>
      <c r="W691" s="148"/>
      <c r="X691" s="148"/>
    </row>
    <row r="692" spans="1:24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404"/>
      <c r="M692" s="148"/>
      <c r="N692" s="405"/>
      <c r="O692" s="405"/>
      <c r="P692" s="405"/>
      <c r="Q692" s="405"/>
      <c r="R692" s="148"/>
      <c r="S692" s="148"/>
      <c r="T692" s="148"/>
      <c r="U692" s="148"/>
      <c r="V692" s="148"/>
      <c r="W692" s="148"/>
      <c r="X692" s="148"/>
    </row>
    <row r="693" spans="1:24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404"/>
      <c r="M693" s="148"/>
      <c r="N693" s="405"/>
      <c r="O693" s="405"/>
      <c r="P693" s="405"/>
      <c r="Q693" s="405"/>
      <c r="R693" s="148"/>
      <c r="S693" s="148"/>
      <c r="T693" s="148"/>
      <c r="U693" s="148"/>
      <c r="V693" s="148"/>
      <c r="W693" s="148"/>
      <c r="X693" s="148"/>
    </row>
    <row r="694" spans="1:24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404"/>
      <c r="M694" s="148"/>
      <c r="N694" s="405"/>
      <c r="O694" s="405"/>
      <c r="P694" s="405"/>
      <c r="Q694" s="405"/>
      <c r="R694" s="148"/>
      <c r="S694" s="148"/>
      <c r="T694" s="148"/>
      <c r="U694" s="148"/>
      <c r="V694" s="148"/>
      <c r="W694" s="148"/>
      <c r="X694" s="148"/>
    </row>
    <row r="695" spans="1:24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404"/>
      <c r="M695" s="148"/>
      <c r="N695" s="405"/>
      <c r="O695" s="405"/>
      <c r="P695" s="405"/>
      <c r="Q695" s="405"/>
      <c r="R695" s="148"/>
      <c r="S695" s="148"/>
      <c r="T695" s="148"/>
      <c r="U695" s="148"/>
      <c r="V695" s="148"/>
      <c r="W695" s="148"/>
      <c r="X695" s="148"/>
    </row>
    <row r="696" spans="1:24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404"/>
      <c r="M696" s="148"/>
      <c r="N696" s="405"/>
      <c r="O696" s="405"/>
      <c r="P696" s="405"/>
      <c r="Q696" s="405"/>
      <c r="R696" s="148"/>
      <c r="S696" s="148"/>
      <c r="T696" s="148"/>
      <c r="U696" s="148"/>
      <c r="V696" s="148"/>
      <c r="W696" s="148"/>
      <c r="X696" s="148"/>
    </row>
    <row r="697" spans="1:24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404"/>
      <c r="M697" s="148"/>
      <c r="N697" s="405"/>
      <c r="O697" s="405"/>
      <c r="P697" s="405"/>
      <c r="Q697" s="405"/>
      <c r="R697" s="148"/>
      <c r="S697" s="148"/>
      <c r="T697" s="148"/>
      <c r="U697" s="148"/>
      <c r="V697" s="148"/>
      <c r="W697" s="148"/>
      <c r="X697" s="148"/>
    </row>
    <row r="698" spans="1:24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404"/>
      <c r="M698" s="148"/>
      <c r="N698" s="405"/>
      <c r="O698" s="405"/>
      <c r="P698" s="405"/>
      <c r="Q698" s="405"/>
      <c r="R698" s="148"/>
      <c r="S698" s="148"/>
      <c r="T698" s="148"/>
      <c r="U698" s="148"/>
      <c r="V698" s="148"/>
      <c r="W698" s="148"/>
      <c r="X698" s="148"/>
    </row>
    <row r="699" spans="1:24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404"/>
      <c r="M699" s="148"/>
      <c r="N699" s="405"/>
      <c r="O699" s="405"/>
      <c r="P699" s="405"/>
      <c r="Q699" s="405"/>
      <c r="R699" s="148"/>
      <c r="S699" s="148"/>
      <c r="T699" s="148"/>
      <c r="U699" s="148"/>
      <c r="V699" s="148"/>
      <c r="W699" s="148"/>
      <c r="X699" s="148"/>
    </row>
    <row r="700" spans="1:24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404"/>
      <c r="M700" s="148"/>
      <c r="N700" s="405"/>
      <c r="O700" s="405"/>
      <c r="P700" s="405"/>
      <c r="Q700" s="405"/>
      <c r="R700" s="148"/>
      <c r="S700" s="148"/>
      <c r="T700" s="148"/>
      <c r="U700" s="148"/>
      <c r="V700" s="148"/>
      <c r="W700" s="148"/>
      <c r="X700" s="148"/>
    </row>
    <row r="701" spans="1:24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404"/>
      <c r="M701" s="148"/>
      <c r="N701" s="405"/>
      <c r="O701" s="405"/>
      <c r="P701" s="405"/>
      <c r="Q701" s="405"/>
      <c r="R701" s="148"/>
      <c r="S701" s="148"/>
      <c r="T701" s="148"/>
      <c r="U701" s="148"/>
      <c r="V701" s="148"/>
      <c r="W701" s="148"/>
      <c r="X701" s="148"/>
    </row>
    <row r="702" spans="1:24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404"/>
      <c r="M702" s="148"/>
      <c r="N702" s="405"/>
      <c r="O702" s="405"/>
      <c r="P702" s="405"/>
      <c r="Q702" s="405"/>
      <c r="R702" s="148"/>
      <c r="S702" s="148"/>
      <c r="T702" s="148"/>
      <c r="U702" s="148"/>
      <c r="V702" s="148"/>
      <c r="W702" s="148"/>
      <c r="X702" s="148"/>
    </row>
    <row r="703" spans="1:24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404"/>
      <c r="M703" s="148"/>
      <c r="N703" s="405"/>
      <c r="O703" s="405"/>
      <c r="P703" s="405"/>
      <c r="Q703" s="405"/>
      <c r="R703" s="148"/>
      <c r="S703" s="148"/>
      <c r="T703" s="148"/>
      <c r="U703" s="148"/>
      <c r="V703" s="148"/>
      <c r="W703" s="148"/>
      <c r="X703" s="148"/>
    </row>
    <row r="704" spans="1:24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404"/>
      <c r="M704" s="148"/>
      <c r="N704" s="405"/>
      <c r="O704" s="405"/>
      <c r="P704" s="405"/>
      <c r="Q704" s="405"/>
      <c r="R704" s="148"/>
      <c r="S704" s="148"/>
      <c r="T704" s="148"/>
      <c r="U704" s="148"/>
      <c r="V704" s="148"/>
      <c r="W704" s="148"/>
      <c r="X704" s="148"/>
    </row>
    <row r="705" spans="1:24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404"/>
      <c r="M705" s="148"/>
      <c r="N705" s="405"/>
      <c r="O705" s="405"/>
      <c r="P705" s="405"/>
      <c r="Q705" s="405"/>
      <c r="R705" s="148"/>
      <c r="S705" s="148"/>
      <c r="T705" s="148"/>
      <c r="U705" s="148"/>
      <c r="V705" s="148"/>
      <c r="W705" s="148"/>
      <c r="X705" s="148"/>
    </row>
    <row r="706" spans="1:24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404"/>
      <c r="M706" s="148"/>
      <c r="N706" s="405"/>
      <c r="O706" s="405"/>
      <c r="P706" s="405"/>
      <c r="Q706" s="405"/>
      <c r="R706" s="148"/>
      <c r="S706" s="148"/>
      <c r="T706" s="148"/>
      <c r="U706" s="148"/>
      <c r="V706" s="148"/>
      <c r="W706" s="148"/>
      <c r="X706" s="148"/>
    </row>
    <row r="707" spans="1:24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404"/>
      <c r="M707" s="148"/>
      <c r="N707" s="405"/>
      <c r="O707" s="405"/>
      <c r="P707" s="405"/>
      <c r="Q707" s="405"/>
      <c r="R707" s="148"/>
      <c r="S707" s="148"/>
      <c r="T707" s="148"/>
      <c r="U707" s="148"/>
      <c r="V707" s="148"/>
      <c r="W707" s="148"/>
      <c r="X707" s="148"/>
    </row>
    <row r="708" spans="1:24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404"/>
      <c r="M708" s="148"/>
      <c r="N708" s="405"/>
      <c r="O708" s="405"/>
      <c r="P708" s="405"/>
      <c r="Q708" s="405"/>
      <c r="R708" s="148"/>
      <c r="S708" s="148"/>
      <c r="T708" s="148"/>
      <c r="U708" s="148"/>
      <c r="V708" s="148"/>
      <c r="W708" s="148"/>
      <c r="X708" s="148"/>
    </row>
    <row r="709" spans="1:24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404"/>
      <c r="M709" s="148"/>
      <c r="N709" s="405"/>
      <c r="O709" s="405"/>
      <c r="P709" s="405"/>
      <c r="Q709" s="405"/>
      <c r="R709" s="148"/>
      <c r="S709" s="148"/>
      <c r="T709" s="148"/>
      <c r="U709" s="148"/>
      <c r="V709" s="148"/>
      <c r="W709" s="148"/>
      <c r="X709" s="148"/>
    </row>
    <row r="710" spans="1:24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404"/>
      <c r="M710" s="148"/>
      <c r="N710" s="405"/>
      <c r="O710" s="405"/>
      <c r="P710" s="405"/>
      <c r="Q710" s="405"/>
      <c r="R710" s="148"/>
      <c r="S710" s="148"/>
      <c r="T710" s="148"/>
      <c r="U710" s="148"/>
      <c r="V710" s="148"/>
      <c r="W710" s="148"/>
      <c r="X710" s="148"/>
    </row>
    <row r="711" spans="1:24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404"/>
      <c r="M711" s="148"/>
      <c r="N711" s="405"/>
      <c r="O711" s="405"/>
      <c r="P711" s="405"/>
      <c r="Q711" s="405"/>
      <c r="R711" s="148"/>
      <c r="S711" s="148"/>
      <c r="T711" s="148"/>
      <c r="U711" s="148"/>
      <c r="V711" s="148"/>
      <c r="W711" s="148"/>
      <c r="X711" s="148"/>
    </row>
    <row r="712" spans="1:24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404"/>
      <c r="M712" s="148"/>
      <c r="N712" s="405"/>
      <c r="O712" s="405"/>
      <c r="P712" s="405"/>
      <c r="Q712" s="405"/>
      <c r="R712" s="148"/>
      <c r="S712" s="148"/>
      <c r="T712" s="148"/>
      <c r="U712" s="148"/>
      <c r="V712" s="148"/>
      <c r="W712" s="148"/>
      <c r="X712" s="148"/>
    </row>
    <row r="713" spans="1:24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404"/>
      <c r="M713" s="148"/>
      <c r="N713" s="405"/>
      <c r="O713" s="405"/>
      <c r="P713" s="405"/>
      <c r="Q713" s="405"/>
      <c r="R713" s="148"/>
      <c r="S713" s="148"/>
      <c r="T713" s="148"/>
      <c r="U713" s="148"/>
      <c r="V713" s="148"/>
      <c r="W713" s="148"/>
      <c r="X713" s="148"/>
    </row>
    <row r="714" spans="1:24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404"/>
      <c r="M714" s="148"/>
      <c r="N714" s="405"/>
      <c r="O714" s="405"/>
      <c r="P714" s="405"/>
      <c r="Q714" s="405"/>
      <c r="R714" s="148"/>
      <c r="S714" s="148"/>
      <c r="T714" s="148"/>
      <c r="U714" s="148"/>
      <c r="V714" s="148"/>
      <c r="W714" s="148"/>
      <c r="X714" s="148"/>
    </row>
    <row r="715" spans="1:24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404"/>
      <c r="M715" s="148"/>
      <c r="N715" s="405"/>
      <c r="O715" s="405"/>
      <c r="P715" s="405"/>
      <c r="Q715" s="405"/>
      <c r="R715" s="148"/>
      <c r="S715" s="148"/>
      <c r="T715" s="148"/>
      <c r="U715" s="148"/>
      <c r="V715" s="148"/>
      <c r="W715" s="148"/>
      <c r="X715" s="148"/>
    </row>
    <row r="716" spans="1:24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404"/>
      <c r="M716" s="148"/>
      <c r="N716" s="405"/>
      <c r="O716" s="405"/>
      <c r="P716" s="405"/>
      <c r="Q716" s="405"/>
      <c r="R716" s="148"/>
      <c r="S716" s="148"/>
      <c r="T716" s="148"/>
      <c r="U716" s="148"/>
      <c r="V716" s="148"/>
      <c r="W716" s="148"/>
      <c r="X716" s="148"/>
    </row>
    <row r="717" spans="1:24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404"/>
      <c r="M717" s="148"/>
      <c r="N717" s="405"/>
      <c r="O717" s="405"/>
      <c r="P717" s="405"/>
      <c r="Q717" s="405"/>
      <c r="R717" s="148"/>
      <c r="S717" s="148"/>
      <c r="T717" s="148"/>
      <c r="U717" s="148"/>
      <c r="V717" s="148"/>
      <c r="W717" s="148"/>
      <c r="X717" s="148"/>
    </row>
    <row r="718" spans="1:24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404"/>
      <c r="M718" s="148"/>
      <c r="N718" s="405"/>
      <c r="O718" s="405"/>
      <c r="P718" s="405"/>
      <c r="Q718" s="405"/>
      <c r="R718" s="148"/>
      <c r="S718" s="148"/>
      <c r="T718" s="148"/>
      <c r="U718" s="148"/>
      <c r="V718" s="148"/>
      <c r="W718" s="148"/>
      <c r="X718" s="148"/>
    </row>
    <row r="719" spans="1:24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404"/>
      <c r="M719" s="148"/>
      <c r="N719" s="405"/>
      <c r="O719" s="405"/>
      <c r="P719" s="405"/>
      <c r="Q719" s="405"/>
      <c r="R719" s="148"/>
      <c r="S719" s="148"/>
      <c r="T719" s="148"/>
      <c r="U719" s="148"/>
      <c r="V719" s="148"/>
      <c r="W719" s="148"/>
      <c r="X719" s="148"/>
    </row>
    <row r="720" spans="1:24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404"/>
      <c r="M720" s="148"/>
      <c r="N720" s="405"/>
      <c r="O720" s="405"/>
      <c r="P720" s="405"/>
      <c r="Q720" s="405"/>
      <c r="R720" s="148"/>
      <c r="S720" s="148"/>
      <c r="T720" s="148"/>
      <c r="U720" s="148"/>
      <c r="V720" s="148"/>
      <c r="W720" s="148"/>
      <c r="X720" s="148"/>
    </row>
    <row r="721" spans="1:24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404"/>
      <c r="M721" s="148"/>
      <c r="N721" s="405"/>
      <c r="O721" s="405"/>
      <c r="P721" s="405"/>
      <c r="Q721" s="405"/>
      <c r="R721" s="148"/>
      <c r="S721" s="148"/>
      <c r="T721" s="148"/>
      <c r="U721" s="148"/>
      <c r="V721" s="148"/>
      <c r="W721" s="148"/>
      <c r="X721" s="148"/>
    </row>
    <row r="722" spans="1:24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404"/>
      <c r="M722" s="148"/>
      <c r="N722" s="405"/>
      <c r="O722" s="405"/>
      <c r="P722" s="405"/>
      <c r="Q722" s="405"/>
      <c r="R722" s="148"/>
      <c r="S722" s="148"/>
      <c r="T722" s="148"/>
      <c r="U722" s="148"/>
      <c r="V722" s="148"/>
      <c r="W722" s="148"/>
      <c r="X722" s="148"/>
    </row>
    <row r="723" spans="1:24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404"/>
      <c r="M723" s="148"/>
      <c r="N723" s="405"/>
      <c r="O723" s="405"/>
      <c r="P723" s="405"/>
      <c r="Q723" s="405"/>
      <c r="R723" s="148"/>
      <c r="S723" s="148"/>
      <c r="T723" s="148"/>
      <c r="U723" s="148"/>
      <c r="V723" s="148"/>
      <c r="W723" s="148"/>
      <c r="X723" s="148"/>
    </row>
    <row r="724" spans="1:24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404"/>
      <c r="M724" s="148"/>
      <c r="N724" s="405"/>
      <c r="O724" s="405"/>
      <c r="P724" s="405"/>
      <c r="Q724" s="405"/>
      <c r="R724" s="148"/>
      <c r="S724" s="148"/>
      <c r="T724" s="148"/>
      <c r="U724" s="148"/>
      <c r="V724" s="148"/>
      <c r="W724" s="148"/>
      <c r="X724" s="148"/>
    </row>
    <row r="725" spans="1:24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404"/>
      <c r="M725" s="148"/>
      <c r="N725" s="405"/>
      <c r="O725" s="405"/>
      <c r="P725" s="405"/>
      <c r="Q725" s="405"/>
      <c r="R725" s="148"/>
      <c r="S725" s="148"/>
      <c r="T725" s="148"/>
      <c r="U725" s="148"/>
      <c r="V725" s="148"/>
      <c r="W725" s="148"/>
      <c r="X725" s="148"/>
    </row>
    <row r="726" spans="1:24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404"/>
      <c r="M726" s="148"/>
      <c r="N726" s="405"/>
      <c r="O726" s="405"/>
      <c r="P726" s="405"/>
      <c r="Q726" s="405"/>
      <c r="R726" s="148"/>
      <c r="S726" s="148"/>
      <c r="T726" s="148"/>
      <c r="U726" s="148"/>
      <c r="V726" s="148"/>
      <c r="W726" s="148"/>
      <c r="X726" s="148"/>
    </row>
    <row r="727" spans="1:24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404"/>
      <c r="M727" s="148"/>
      <c r="N727" s="405"/>
      <c r="O727" s="405"/>
      <c r="P727" s="405"/>
      <c r="Q727" s="405"/>
      <c r="R727" s="148"/>
      <c r="S727" s="148"/>
      <c r="T727" s="148"/>
      <c r="U727" s="148"/>
      <c r="V727" s="148"/>
      <c r="W727" s="148"/>
      <c r="X727" s="148"/>
    </row>
    <row r="728" spans="1:24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404"/>
      <c r="M728" s="148"/>
      <c r="N728" s="405"/>
      <c r="O728" s="405"/>
      <c r="P728" s="405"/>
      <c r="Q728" s="405"/>
      <c r="R728" s="148"/>
      <c r="S728" s="148"/>
      <c r="T728" s="148"/>
      <c r="U728" s="148"/>
      <c r="V728" s="148"/>
      <c r="W728" s="148"/>
      <c r="X728" s="148"/>
    </row>
    <row r="729" spans="1:24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404"/>
      <c r="M729" s="148"/>
      <c r="N729" s="405"/>
      <c r="O729" s="405"/>
      <c r="P729" s="405"/>
      <c r="Q729" s="405"/>
      <c r="R729" s="148"/>
      <c r="S729" s="148"/>
      <c r="T729" s="148"/>
      <c r="U729" s="148"/>
      <c r="V729" s="148"/>
      <c r="W729" s="148"/>
      <c r="X729" s="148"/>
    </row>
    <row r="730" spans="1:24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404"/>
      <c r="M730" s="148"/>
      <c r="N730" s="405"/>
      <c r="O730" s="405"/>
      <c r="P730" s="405"/>
      <c r="Q730" s="405"/>
      <c r="R730" s="148"/>
      <c r="S730" s="148"/>
      <c r="T730" s="148"/>
      <c r="U730" s="148"/>
      <c r="V730" s="148"/>
      <c r="W730" s="148"/>
      <c r="X730" s="148"/>
    </row>
    <row r="731" spans="1:24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404"/>
      <c r="M731" s="148"/>
      <c r="N731" s="405"/>
      <c r="O731" s="405"/>
      <c r="P731" s="405"/>
      <c r="Q731" s="405"/>
      <c r="R731" s="148"/>
      <c r="S731" s="148"/>
      <c r="T731" s="148"/>
      <c r="U731" s="148"/>
      <c r="V731" s="148"/>
      <c r="W731" s="148"/>
      <c r="X731" s="148"/>
    </row>
    <row r="732" spans="1:24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404"/>
      <c r="M732" s="148"/>
      <c r="N732" s="405"/>
      <c r="O732" s="405"/>
      <c r="P732" s="405"/>
      <c r="Q732" s="405"/>
      <c r="R732" s="148"/>
      <c r="S732" s="148"/>
      <c r="T732" s="148"/>
      <c r="U732" s="148"/>
      <c r="V732" s="148"/>
      <c r="W732" s="148"/>
      <c r="X732" s="148"/>
    </row>
    <row r="733" spans="1:24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404"/>
      <c r="M733" s="148"/>
      <c r="N733" s="405"/>
      <c r="O733" s="405"/>
      <c r="P733" s="405"/>
      <c r="Q733" s="405"/>
      <c r="R733" s="148"/>
      <c r="S733" s="148"/>
      <c r="T733" s="148"/>
      <c r="U733" s="148"/>
      <c r="V733" s="148"/>
      <c r="W733" s="148"/>
      <c r="X733" s="148"/>
    </row>
    <row r="734" spans="1:24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404"/>
      <c r="M734" s="148"/>
      <c r="N734" s="405"/>
      <c r="O734" s="405"/>
      <c r="P734" s="405"/>
      <c r="Q734" s="405"/>
      <c r="R734" s="148"/>
      <c r="S734" s="148"/>
      <c r="T734" s="148"/>
      <c r="U734" s="148"/>
      <c r="V734" s="148"/>
      <c r="W734" s="148"/>
      <c r="X734" s="148"/>
    </row>
    <row r="735" spans="1:24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404"/>
      <c r="M735" s="148"/>
      <c r="N735" s="405"/>
      <c r="O735" s="405"/>
      <c r="P735" s="405"/>
      <c r="Q735" s="405"/>
      <c r="R735" s="148"/>
      <c r="S735" s="148"/>
      <c r="T735" s="148"/>
      <c r="U735" s="148"/>
      <c r="V735" s="148"/>
      <c r="W735" s="148"/>
      <c r="X735" s="148"/>
    </row>
    <row r="736" spans="1:24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404"/>
      <c r="M736" s="148"/>
      <c r="N736" s="405"/>
      <c r="O736" s="405"/>
      <c r="P736" s="405"/>
      <c r="Q736" s="405"/>
      <c r="R736" s="148"/>
      <c r="S736" s="148"/>
      <c r="T736" s="148"/>
      <c r="U736" s="148"/>
      <c r="V736" s="148"/>
      <c r="W736" s="148"/>
      <c r="X736" s="148"/>
    </row>
    <row r="737" spans="1:24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404"/>
      <c r="M737" s="148"/>
      <c r="N737" s="405"/>
      <c r="O737" s="405"/>
      <c r="P737" s="405"/>
      <c r="Q737" s="405"/>
      <c r="R737" s="148"/>
      <c r="S737" s="148"/>
      <c r="T737" s="148"/>
      <c r="U737" s="148"/>
      <c r="V737" s="148"/>
      <c r="W737" s="148"/>
      <c r="X737" s="148"/>
    </row>
    <row r="738" spans="1:24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404"/>
      <c r="M738" s="148"/>
      <c r="N738" s="405"/>
      <c r="O738" s="405"/>
      <c r="P738" s="405"/>
      <c r="Q738" s="405"/>
      <c r="R738" s="148"/>
      <c r="S738" s="148"/>
      <c r="T738" s="148"/>
      <c r="U738" s="148"/>
      <c r="V738" s="148"/>
      <c r="W738" s="148"/>
      <c r="X738" s="148"/>
    </row>
    <row r="739" spans="1:24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404"/>
      <c r="M739" s="148"/>
      <c r="N739" s="405"/>
      <c r="O739" s="405"/>
      <c r="P739" s="405"/>
      <c r="Q739" s="405"/>
      <c r="R739" s="148"/>
      <c r="S739" s="148"/>
      <c r="T739" s="148"/>
      <c r="U739" s="148"/>
      <c r="V739" s="148"/>
      <c r="W739" s="148"/>
      <c r="X739" s="148"/>
    </row>
    <row r="740" spans="1:24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404"/>
      <c r="M740" s="148"/>
      <c r="N740" s="405"/>
      <c r="O740" s="405"/>
      <c r="P740" s="405"/>
      <c r="Q740" s="405"/>
      <c r="R740" s="148"/>
      <c r="S740" s="148"/>
      <c r="T740" s="148"/>
      <c r="U740" s="148"/>
      <c r="V740" s="148"/>
      <c r="W740" s="148"/>
      <c r="X740" s="148"/>
    </row>
    <row r="741" spans="1:24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404"/>
      <c r="M741" s="148"/>
      <c r="N741" s="405"/>
      <c r="O741" s="405"/>
      <c r="P741" s="405"/>
      <c r="Q741" s="405"/>
      <c r="R741" s="148"/>
      <c r="S741" s="148"/>
      <c r="T741" s="148"/>
      <c r="U741" s="148"/>
      <c r="V741" s="148"/>
      <c r="W741" s="148"/>
      <c r="X741" s="148"/>
    </row>
    <row r="742" spans="1:24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404"/>
      <c r="M742" s="148"/>
      <c r="N742" s="405"/>
      <c r="O742" s="405"/>
      <c r="P742" s="405"/>
      <c r="Q742" s="405"/>
      <c r="R742" s="148"/>
      <c r="S742" s="148"/>
      <c r="T742" s="148"/>
      <c r="U742" s="148"/>
      <c r="V742" s="148"/>
      <c r="W742" s="148"/>
      <c r="X742" s="148"/>
    </row>
    <row r="743" spans="1:24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404"/>
      <c r="M743" s="148"/>
      <c r="N743" s="405"/>
      <c r="O743" s="405"/>
      <c r="P743" s="405"/>
      <c r="Q743" s="405"/>
      <c r="R743" s="148"/>
      <c r="S743" s="148"/>
      <c r="T743" s="148"/>
      <c r="U743" s="148"/>
      <c r="V743" s="148"/>
      <c r="W743" s="148"/>
      <c r="X743" s="148"/>
    </row>
    <row r="744" spans="1:24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404"/>
      <c r="M744" s="148"/>
      <c r="N744" s="405"/>
      <c r="O744" s="405"/>
      <c r="P744" s="405"/>
      <c r="Q744" s="405"/>
      <c r="R744" s="148"/>
      <c r="S744" s="148"/>
      <c r="T744" s="148"/>
      <c r="U744" s="148"/>
      <c r="V744" s="148"/>
      <c r="W744" s="148"/>
      <c r="X744" s="148"/>
    </row>
    <row r="745" spans="1:24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404"/>
      <c r="M745" s="148"/>
      <c r="N745" s="405"/>
      <c r="O745" s="405"/>
      <c r="P745" s="405"/>
      <c r="Q745" s="405"/>
      <c r="R745" s="148"/>
      <c r="S745" s="148"/>
      <c r="T745" s="148"/>
      <c r="U745" s="148"/>
      <c r="V745" s="148"/>
      <c r="W745" s="148"/>
      <c r="X745" s="148"/>
    </row>
    <row r="746" spans="1:24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404"/>
      <c r="M746" s="148"/>
      <c r="N746" s="405"/>
      <c r="O746" s="405"/>
      <c r="P746" s="405"/>
      <c r="Q746" s="405"/>
      <c r="R746" s="148"/>
      <c r="S746" s="148"/>
      <c r="T746" s="148"/>
      <c r="U746" s="148"/>
      <c r="V746" s="148"/>
      <c r="W746" s="148"/>
      <c r="X746" s="148"/>
    </row>
    <row r="747" spans="1:24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404"/>
      <c r="M747" s="148"/>
      <c r="N747" s="405"/>
      <c r="O747" s="405"/>
      <c r="P747" s="405"/>
      <c r="Q747" s="405"/>
      <c r="R747" s="148"/>
      <c r="S747" s="148"/>
      <c r="T747" s="148"/>
      <c r="U747" s="148"/>
      <c r="V747" s="148"/>
      <c r="W747" s="148"/>
      <c r="X747" s="148"/>
    </row>
    <row r="748" spans="1:24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404"/>
      <c r="M748" s="148"/>
      <c r="N748" s="405"/>
      <c r="O748" s="405"/>
      <c r="P748" s="405"/>
      <c r="Q748" s="405"/>
      <c r="R748" s="148"/>
      <c r="S748" s="148"/>
      <c r="T748" s="148"/>
      <c r="U748" s="148"/>
      <c r="V748" s="148"/>
      <c r="W748" s="148"/>
      <c r="X748" s="148"/>
    </row>
    <row r="749" spans="1:24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404"/>
      <c r="M749" s="148"/>
      <c r="N749" s="405"/>
      <c r="O749" s="405"/>
      <c r="P749" s="405"/>
      <c r="Q749" s="405"/>
      <c r="R749" s="148"/>
      <c r="S749" s="148"/>
      <c r="T749" s="148"/>
      <c r="U749" s="148"/>
      <c r="V749" s="148"/>
      <c r="W749" s="148"/>
      <c r="X749" s="148"/>
    </row>
    <row r="750" spans="1:24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404"/>
      <c r="M750" s="148"/>
      <c r="N750" s="405"/>
      <c r="O750" s="405"/>
      <c r="P750" s="405"/>
      <c r="Q750" s="405"/>
      <c r="R750" s="148"/>
      <c r="S750" s="148"/>
      <c r="T750" s="148"/>
      <c r="U750" s="148"/>
      <c r="V750" s="148"/>
      <c r="W750" s="148"/>
      <c r="X750" s="148"/>
    </row>
    <row r="751" spans="1:24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404"/>
      <c r="M751" s="148"/>
      <c r="N751" s="405"/>
      <c r="O751" s="405"/>
      <c r="P751" s="405"/>
      <c r="Q751" s="405"/>
      <c r="R751" s="148"/>
      <c r="S751" s="148"/>
      <c r="T751" s="148"/>
      <c r="U751" s="148"/>
      <c r="V751" s="148"/>
      <c r="W751" s="148"/>
      <c r="X751" s="148"/>
    </row>
    <row r="752" spans="1:24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404"/>
      <c r="M752" s="148"/>
      <c r="N752" s="405"/>
      <c r="O752" s="405"/>
      <c r="P752" s="405"/>
      <c r="Q752" s="405"/>
      <c r="R752" s="148"/>
      <c r="S752" s="148"/>
      <c r="T752" s="148"/>
      <c r="U752" s="148"/>
      <c r="V752" s="148"/>
      <c r="W752" s="148"/>
      <c r="X752" s="148"/>
    </row>
    <row r="753" spans="1:24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404"/>
      <c r="M753" s="148"/>
      <c r="N753" s="405"/>
      <c r="O753" s="405"/>
      <c r="P753" s="405"/>
      <c r="Q753" s="405"/>
      <c r="R753" s="148"/>
      <c r="S753" s="148"/>
      <c r="T753" s="148"/>
      <c r="U753" s="148"/>
      <c r="V753" s="148"/>
      <c r="W753" s="148"/>
      <c r="X753" s="148"/>
    </row>
    <row r="754" spans="1:24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404"/>
      <c r="M754" s="148"/>
      <c r="N754" s="405"/>
      <c r="O754" s="405"/>
      <c r="P754" s="405"/>
      <c r="Q754" s="405"/>
      <c r="R754" s="148"/>
      <c r="S754" s="148"/>
      <c r="T754" s="148"/>
      <c r="U754" s="148"/>
      <c r="V754" s="148"/>
      <c r="W754" s="148"/>
      <c r="X754" s="148"/>
    </row>
    <row r="755" spans="1:24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404"/>
      <c r="M755" s="148"/>
      <c r="N755" s="405"/>
      <c r="O755" s="405"/>
      <c r="P755" s="405"/>
      <c r="Q755" s="405"/>
      <c r="R755" s="148"/>
      <c r="S755" s="148"/>
      <c r="T755" s="148"/>
      <c r="U755" s="148"/>
      <c r="V755" s="148"/>
      <c r="W755" s="148"/>
      <c r="X755" s="148"/>
    </row>
    <row r="756" spans="1:24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404"/>
      <c r="M756" s="148"/>
      <c r="N756" s="405"/>
      <c r="O756" s="405"/>
      <c r="P756" s="405"/>
      <c r="Q756" s="405"/>
      <c r="R756" s="148"/>
      <c r="S756" s="148"/>
      <c r="T756" s="148"/>
      <c r="U756" s="148"/>
      <c r="V756" s="148"/>
      <c r="W756" s="148"/>
      <c r="X756" s="148"/>
    </row>
    <row r="757" spans="1:24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404"/>
      <c r="M757" s="148"/>
      <c r="N757" s="405"/>
      <c r="O757" s="405"/>
      <c r="P757" s="405"/>
      <c r="Q757" s="405"/>
      <c r="R757" s="148"/>
      <c r="S757" s="148"/>
      <c r="T757" s="148"/>
      <c r="U757" s="148"/>
      <c r="V757" s="148"/>
      <c r="W757" s="148"/>
      <c r="X757" s="148"/>
    </row>
    <row r="758" spans="1:24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404"/>
      <c r="M758" s="148"/>
      <c r="N758" s="405"/>
      <c r="O758" s="405"/>
      <c r="P758" s="405"/>
      <c r="Q758" s="405"/>
      <c r="R758" s="148"/>
      <c r="S758" s="148"/>
      <c r="T758" s="148"/>
      <c r="U758" s="148"/>
      <c r="V758" s="148"/>
      <c r="W758" s="148"/>
      <c r="X758" s="148"/>
    </row>
    <row r="759" spans="1:24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404"/>
      <c r="M759" s="148"/>
      <c r="N759" s="405"/>
      <c r="O759" s="405"/>
      <c r="P759" s="405"/>
      <c r="Q759" s="405"/>
      <c r="R759" s="148"/>
      <c r="S759" s="148"/>
      <c r="T759" s="148"/>
      <c r="U759" s="148"/>
      <c r="V759" s="148"/>
      <c r="W759" s="148"/>
      <c r="X759" s="148"/>
    </row>
    <row r="760" spans="1:24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404"/>
      <c r="M760" s="148"/>
      <c r="N760" s="405"/>
      <c r="O760" s="405"/>
      <c r="P760" s="405"/>
      <c r="Q760" s="405"/>
      <c r="R760" s="148"/>
      <c r="S760" s="148"/>
      <c r="T760" s="148"/>
      <c r="U760" s="148"/>
      <c r="V760" s="148"/>
      <c r="W760" s="148"/>
      <c r="X760" s="148"/>
    </row>
    <row r="761" spans="1:24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404"/>
      <c r="M761" s="148"/>
      <c r="N761" s="405"/>
      <c r="O761" s="405"/>
      <c r="P761" s="405"/>
      <c r="Q761" s="405"/>
      <c r="R761" s="148"/>
      <c r="S761" s="148"/>
      <c r="T761" s="148"/>
      <c r="U761" s="148"/>
      <c r="V761" s="148"/>
      <c r="W761" s="148"/>
      <c r="X761" s="148"/>
    </row>
    <row r="762" spans="1:24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404"/>
      <c r="M762" s="148"/>
      <c r="N762" s="405"/>
      <c r="O762" s="405"/>
      <c r="P762" s="405"/>
      <c r="Q762" s="405"/>
      <c r="R762" s="148"/>
      <c r="S762" s="148"/>
      <c r="T762" s="148"/>
      <c r="U762" s="148"/>
      <c r="V762" s="148"/>
      <c r="W762" s="148"/>
      <c r="X762" s="148"/>
    </row>
    <row r="763" spans="1:24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404"/>
      <c r="M763" s="148"/>
      <c r="N763" s="405"/>
      <c r="O763" s="405"/>
      <c r="P763" s="405"/>
      <c r="Q763" s="405"/>
      <c r="R763" s="148"/>
      <c r="S763" s="148"/>
      <c r="T763" s="148"/>
      <c r="U763" s="148"/>
      <c r="V763" s="148"/>
      <c r="W763" s="148"/>
      <c r="X763" s="148"/>
    </row>
    <row r="764" spans="1:24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404"/>
      <c r="M764" s="148"/>
      <c r="N764" s="405"/>
      <c r="O764" s="405"/>
      <c r="P764" s="405"/>
      <c r="Q764" s="405"/>
      <c r="R764" s="148"/>
      <c r="S764" s="148"/>
      <c r="T764" s="148"/>
      <c r="U764" s="148"/>
      <c r="V764" s="148"/>
      <c r="W764" s="148"/>
      <c r="X764" s="148"/>
    </row>
    <row r="765" spans="1:24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404"/>
      <c r="M765" s="148"/>
      <c r="N765" s="405"/>
      <c r="O765" s="405"/>
      <c r="P765" s="405"/>
      <c r="Q765" s="405"/>
      <c r="R765" s="148"/>
      <c r="S765" s="148"/>
      <c r="T765" s="148"/>
      <c r="U765" s="148"/>
      <c r="V765" s="148"/>
      <c r="W765" s="148"/>
      <c r="X765" s="148"/>
    </row>
    <row r="766" spans="1:24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404"/>
      <c r="M766" s="148"/>
      <c r="N766" s="405"/>
      <c r="O766" s="405"/>
      <c r="P766" s="405"/>
      <c r="Q766" s="405"/>
      <c r="R766" s="148"/>
      <c r="S766" s="148"/>
      <c r="T766" s="148"/>
      <c r="U766" s="148"/>
      <c r="V766" s="148"/>
      <c r="W766" s="148"/>
      <c r="X766" s="148"/>
    </row>
    <row r="767" spans="1:24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404"/>
      <c r="M767" s="148"/>
      <c r="N767" s="405"/>
      <c r="O767" s="405"/>
      <c r="P767" s="405"/>
      <c r="Q767" s="405"/>
      <c r="R767" s="148"/>
      <c r="S767" s="148"/>
      <c r="T767" s="148"/>
      <c r="U767" s="148"/>
      <c r="V767" s="148"/>
      <c r="W767" s="148"/>
      <c r="X767" s="148"/>
    </row>
    <row r="768" spans="1:24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404"/>
      <c r="M768" s="148"/>
      <c r="N768" s="405"/>
      <c r="O768" s="405"/>
      <c r="P768" s="405"/>
      <c r="Q768" s="405"/>
      <c r="R768" s="148"/>
      <c r="S768" s="148"/>
      <c r="T768" s="148"/>
      <c r="U768" s="148"/>
      <c r="V768" s="148"/>
      <c r="W768" s="148"/>
      <c r="X768" s="148"/>
    </row>
    <row r="769" spans="1:24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404"/>
      <c r="M769" s="148"/>
      <c r="N769" s="405"/>
      <c r="O769" s="405"/>
      <c r="P769" s="405"/>
      <c r="Q769" s="405"/>
      <c r="R769" s="148"/>
      <c r="S769" s="148"/>
      <c r="T769" s="148"/>
      <c r="U769" s="148"/>
      <c r="V769" s="148"/>
      <c r="W769" s="148"/>
      <c r="X769" s="148"/>
    </row>
    <row r="770" spans="1:24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404"/>
      <c r="M770" s="148"/>
      <c r="N770" s="405"/>
      <c r="O770" s="405"/>
      <c r="P770" s="405"/>
      <c r="Q770" s="405"/>
      <c r="R770" s="148"/>
      <c r="S770" s="148"/>
      <c r="T770" s="148"/>
      <c r="U770" s="148"/>
      <c r="V770" s="148"/>
      <c r="W770" s="148"/>
      <c r="X770" s="148"/>
    </row>
    <row r="771" spans="1:24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404"/>
      <c r="M771" s="148"/>
      <c r="N771" s="405"/>
      <c r="O771" s="405"/>
      <c r="P771" s="405"/>
      <c r="Q771" s="405"/>
      <c r="R771" s="148"/>
      <c r="S771" s="148"/>
      <c r="T771" s="148"/>
      <c r="U771" s="148"/>
      <c r="V771" s="148"/>
      <c r="W771" s="148"/>
      <c r="X771" s="148"/>
    </row>
    <row r="772" spans="1:24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404"/>
      <c r="M772" s="148"/>
      <c r="N772" s="405"/>
      <c r="O772" s="405"/>
      <c r="P772" s="405"/>
      <c r="Q772" s="405"/>
      <c r="R772" s="148"/>
      <c r="S772" s="148"/>
      <c r="T772" s="148"/>
      <c r="U772" s="148"/>
      <c r="V772" s="148"/>
      <c r="W772" s="148"/>
      <c r="X772" s="148"/>
    </row>
    <row r="773" spans="1:24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404"/>
      <c r="M773" s="148"/>
      <c r="N773" s="405"/>
      <c r="O773" s="405"/>
      <c r="P773" s="405"/>
      <c r="Q773" s="405"/>
      <c r="R773" s="148"/>
      <c r="S773" s="148"/>
      <c r="T773" s="148"/>
      <c r="U773" s="148"/>
      <c r="V773" s="148"/>
      <c r="W773" s="148"/>
      <c r="X773" s="148"/>
    </row>
    <row r="774" spans="1:24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404"/>
      <c r="M774" s="148"/>
      <c r="N774" s="405"/>
      <c r="O774" s="405"/>
      <c r="P774" s="405"/>
      <c r="Q774" s="405"/>
      <c r="R774" s="148"/>
      <c r="S774" s="148"/>
      <c r="T774" s="148"/>
      <c r="U774" s="148"/>
      <c r="V774" s="148"/>
      <c r="W774" s="148"/>
      <c r="X774" s="148"/>
    </row>
    <row r="775" spans="1:24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404"/>
      <c r="M775" s="148"/>
      <c r="N775" s="405"/>
      <c r="O775" s="405"/>
      <c r="P775" s="405"/>
      <c r="Q775" s="405"/>
      <c r="R775" s="148"/>
      <c r="S775" s="148"/>
      <c r="T775" s="148"/>
      <c r="U775" s="148"/>
      <c r="V775" s="148"/>
      <c r="W775" s="148"/>
      <c r="X775" s="148"/>
    </row>
    <row r="776" spans="1:24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404"/>
      <c r="M776" s="148"/>
      <c r="N776" s="405"/>
      <c r="O776" s="405"/>
      <c r="P776" s="405"/>
      <c r="Q776" s="405"/>
      <c r="R776" s="148"/>
      <c r="S776" s="148"/>
      <c r="T776" s="148"/>
      <c r="U776" s="148"/>
      <c r="V776" s="148"/>
      <c r="W776" s="148"/>
      <c r="X776" s="148"/>
    </row>
    <row r="777" spans="1:24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404"/>
      <c r="M777" s="148"/>
      <c r="N777" s="405"/>
      <c r="O777" s="405"/>
      <c r="P777" s="405"/>
      <c r="Q777" s="405"/>
      <c r="R777" s="148"/>
      <c r="S777" s="148"/>
      <c r="T777" s="148"/>
      <c r="U777" s="148"/>
      <c r="V777" s="148"/>
      <c r="W777" s="148"/>
      <c r="X777" s="148"/>
    </row>
    <row r="778" spans="1:24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404"/>
      <c r="M778" s="148"/>
      <c r="N778" s="405"/>
      <c r="O778" s="405"/>
      <c r="P778" s="405"/>
      <c r="Q778" s="405"/>
      <c r="R778" s="148"/>
      <c r="S778" s="148"/>
      <c r="T778" s="148"/>
      <c r="U778" s="148"/>
      <c r="V778" s="148"/>
      <c r="W778" s="148"/>
      <c r="X778" s="148"/>
    </row>
    <row r="779" spans="1:24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404"/>
      <c r="M779" s="148"/>
      <c r="N779" s="405"/>
      <c r="O779" s="405"/>
      <c r="P779" s="405"/>
      <c r="Q779" s="405"/>
      <c r="R779" s="148"/>
      <c r="S779" s="148"/>
      <c r="T779" s="148"/>
      <c r="U779" s="148"/>
      <c r="V779" s="148"/>
      <c r="W779" s="148"/>
      <c r="X779" s="148"/>
    </row>
    <row r="780" spans="1:24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404"/>
      <c r="M780" s="148"/>
      <c r="N780" s="405"/>
      <c r="O780" s="405"/>
      <c r="P780" s="405"/>
      <c r="Q780" s="405"/>
      <c r="R780" s="148"/>
      <c r="S780" s="148"/>
      <c r="T780" s="148"/>
      <c r="U780" s="148"/>
      <c r="V780" s="148"/>
      <c r="W780" s="148"/>
      <c r="X780" s="148"/>
    </row>
    <row r="781" spans="1:24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404"/>
      <c r="M781" s="148"/>
      <c r="N781" s="405"/>
      <c r="O781" s="405"/>
      <c r="P781" s="405"/>
      <c r="Q781" s="405"/>
      <c r="R781" s="148"/>
      <c r="S781" s="148"/>
      <c r="T781" s="148"/>
      <c r="U781" s="148"/>
      <c r="V781" s="148"/>
      <c r="W781" s="148"/>
      <c r="X781" s="148"/>
    </row>
    <row r="782" spans="1:24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404"/>
      <c r="M782" s="148"/>
      <c r="N782" s="405"/>
      <c r="O782" s="405"/>
      <c r="P782" s="405"/>
      <c r="Q782" s="405"/>
      <c r="R782" s="148"/>
      <c r="S782" s="148"/>
      <c r="T782" s="148"/>
      <c r="U782" s="148"/>
      <c r="V782" s="148"/>
      <c r="W782" s="148"/>
      <c r="X782" s="148"/>
    </row>
    <row r="783" spans="1:24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404"/>
      <c r="M783" s="148"/>
      <c r="N783" s="405"/>
      <c r="O783" s="405"/>
      <c r="P783" s="405"/>
      <c r="Q783" s="405"/>
      <c r="R783" s="148"/>
      <c r="S783" s="148"/>
      <c r="T783" s="148"/>
      <c r="U783" s="148"/>
      <c r="V783" s="148"/>
      <c r="W783" s="148"/>
      <c r="X783" s="148"/>
    </row>
    <row r="784" spans="1:24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404"/>
      <c r="M784" s="148"/>
      <c r="N784" s="405"/>
      <c r="O784" s="405"/>
      <c r="P784" s="405"/>
      <c r="Q784" s="405"/>
      <c r="R784" s="148"/>
      <c r="S784" s="148"/>
      <c r="T784" s="148"/>
      <c r="U784" s="148"/>
      <c r="V784" s="148"/>
      <c r="W784" s="148"/>
      <c r="X784" s="148"/>
    </row>
    <row r="785" spans="1:24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404"/>
      <c r="M785" s="148"/>
      <c r="N785" s="405"/>
      <c r="O785" s="405"/>
      <c r="P785" s="405"/>
      <c r="Q785" s="405"/>
      <c r="R785" s="148"/>
      <c r="S785" s="148"/>
      <c r="T785" s="148"/>
      <c r="U785" s="148"/>
      <c r="V785" s="148"/>
      <c r="W785" s="148"/>
      <c r="X785" s="148"/>
    </row>
    <row r="786" spans="1:24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404"/>
      <c r="M786" s="148"/>
      <c r="N786" s="405"/>
      <c r="O786" s="405"/>
      <c r="P786" s="405"/>
      <c r="Q786" s="405"/>
      <c r="R786" s="148"/>
      <c r="S786" s="148"/>
      <c r="T786" s="148"/>
      <c r="U786" s="148"/>
      <c r="V786" s="148"/>
      <c r="W786" s="148"/>
      <c r="X786" s="148"/>
    </row>
    <row r="787" spans="1:24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404"/>
      <c r="M787" s="148"/>
      <c r="N787" s="405"/>
      <c r="O787" s="405"/>
      <c r="P787" s="405"/>
      <c r="Q787" s="405"/>
      <c r="R787" s="148"/>
      <c r="S787" s="148"/>
      <c r="T787" s="148"/>
      <c r="U787" s="148"/>
      <c r="V787" s="148"/>
      <c r="W787" s="148"/>
      <c r="X787" s="148"/>
    </row>
    <row r="788" spans="1:24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404"/>
      <c r="M788" s="148"/>
      <c r="N788" s="405"/>
      <c r="O788" s="405"/>
      <c r="P788" s="405"/>
      <c r="Q788" s="405"/>
      <c r="R788" s="148"/>
      <c r="S788" s="148"/>
      <c r="T788" s="148"/>
      <c r="U788" s="148"/>
      <c r="V788" s="148"/>
      <c r="W788" s="148"/>
      <c r="X788" s="148"/>
    </row>
    <row r="789" spans="1:24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404"/>
      <c r="M789" s="148"/>
      <c r="N789" s="405"/>
      <c r="O789" s="405"/>
      <c r="P789" s="405"/>
      <c r="Q789" s="405"/>
      <c r="R789" s="148"/>
      <c r="S789" s="148"/>
      <c r="T789" s="148"/>
      <c r="U789" s="148"/>
      <c r="V789" s="148"/>
      <c r="W789" s="148"/>
      <c r="X789" s="148"/>
    </row>
    <row r="790" spans="1:24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404"/>
      <c r="M790" s="148"/>
      <c r="N790" s="405"/>
      <c r="O790" s="405"/>
      <c r="P790" s="405"/>
      <c r="Q790" s="405"/>
      <c r="R790" s="148"/>
      <c r="S790" s="148"/>
      <c r="T790" s="148"/>
      <c r="U790" s="148"/>
      <c r="V790" s="148"/>
      <c r="W790" s="148"/>
      <c r="X790" s="148"/>
    </row>
    <row r="791" spans="1:24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404"/>
      <c r="M791" s="148"/>
      <c r="N791" s="405"/>
      <c r="O791" s="405"/>
      <c r="P791" s="405"/>
      <c r="Q791" s="405"/>
      <c r="R791" s="148"/>
      <c r="S791" s="148"/>
      <c r="T791" s="148"/>
      <c r="U791" s="148"/>
      <c r="V791" s="148"/>
      <c r="W791" s="148"/>
      <c r="X791" s="148"/>
    </row>
    <row r="792" spans="1:24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404"/>
      <c r="M792" s="148"/>
      <c r="N792" s="405"/>
      <c r="O792" s="405"/>
      <c r="P792" s="405"/>
      <c r="Q792" s="405"/>
      <c r="R792" s="148"/>
      <c r="S792" s="148"/>
      <c r="T792" s="148"/>
      <c r="U792" s="148"/>
      <c r="V792" s="148"/>
      <c r="W792" s="148"/>
      <c r="X792" s="148"/>
    </row>
    <row r="793" spans="1:24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404"/>
      <c r="M793" s="148"/>
      <c r="N793" s="405"/>
      <c r="O793" s="405"/>
      <c r="P793" s="405"/>
      <c r="Q793" s="405"/>
      <c r="R793" s="148"/>
      <c r="S793" s="148"/>
      <c r="T793" s="148"/>
      <c r="U793" s="148"/>
      <c r="V793" s="148"/>
      <c r="W793" s="148"/>
      <c r="X793" s="148"/>
    </row>
    <row r="794" spans="1:24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404"/>
      <c r="M794" s="148"/>
      <c r="N794" s="405"/>
      <c r="O794" s="405"/>
      <c r="P794" s="405"/>
      <c r="Q794" s="405"/>
      <c r="R794" s="148"/>
      <c r="S794" s="148"/>
      <c r="T794" s="148"/>
      <c r="U794" s="148"/>
      <c r="V794" s="148"/>
      <c r="W794" s="148"/>
      <c r="X794" s="148"/>
    </row>
    <row r="795" spans="1:24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404"/>
      <c r="M795" s="148"/>
      <c r="N795" s="405"/>
      <c r="O795" s="405"/>
      <c r="P795" s="405"/>
      <c r="Q795" s="405"/>
      <c r="R795" s="148"/>
      <c r="S795" s="148"/>
      <c r="T795" s="148"/>
      <c r="U795" s="148"/>
      <c r="V795" s="148"/>
      <c r="W795" s="148"/>
      <c r="X795" s="148"/>
    </row>
    <row r="796" spans="1:24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404"/>
      <c r="M796" s="148"/>
      <c r="N796" s="405"/>
      <c r="O796" s="405"/>
      <c r="P796" s="405"/>
      <c r="Q796" s="405"/>
      <c r="R796" s="148"/>
      <c r="S796" s="148"/>
      <c r="T796" s="148"/>
      <c r="U796" s="148"/>
      <c r="V796" s="148"/>
      <c r="W796" s="148"/>
      <c r="X796" s="148"/>
    </row>
    <row r="797" spans="1:24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404"/>
      <c r="M797" s="148"/>
      <c r="N797" s="405"/>
      <c r="O797" s="405"/>
      <c r="P797" s="405"/>
      <c r="Q797" s="405"/>
      <c r="R797" s="148"/>
      <c r="S797" s="148"/>
      <c r="T797" s="148"/>
      <c r="U797" s="148"/>
      <c r="V797" s="148"/>
      <c r="W797" s="148"/>
      <c r="X797" s="148"/>
    </row>
    <row r="798" spans="1:24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404"/>
      <c r="M798" s="148"/>
      <c r="N798" s="405"/>
      <c r="O798" s="405"/>
      <c r="P798" s="405"/>
      <c r="Q798" s="405"/>
      <c r="R798" s="148"/>
      <c r="S798" s="148"/>
      <c r="T798" s="148"/>
      <c r="U798" s="148"/>
      <c r="V798" s="148"/>
      <c r="W798" s="148"/>
      <c r="X798" s="148"/>
    </row>
    <row r="799" spans="1:24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404"/>
      <c r="M799" s="148"/>
      <c r="N799" s="405"/>
      <c r="O799" s="405"/>
      <c r="P799" s="405"/>
      <c r="Q799" s="405"/>
      <c r="R799" s="148"/>
      <c r="S799" s="148"/>
      <c r="T799" s="148"/>
      <c r="U799" s="148"/>
      <c r="V799" s="148"/>
      <c r="W799" s="148"/>
      <c r="X799" s="148"/>
    </row>
    <row r="800" spans="1:24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404"/>
      <c r="M800" s="148"/>
      <c r="N800" s="405"/>
      <c r="O800" s="405"/>
      <c r="P800" s="405"/>
      <c r="Q800" s="405"/>
      <c r="R800" s="148"/>
      <c r="S800" s="148"/>
      <c r="T800" s="148"/>
      <c r="U800" s="148"/>
      <c r="V800" s="148"/>
      <c r="W800" s="148"/>
      <c r="X800" s="148"/>
    </row>
    <row r="801" spans="1:24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404"/>
      <c r="M801" s="148"/>
      <c r="N801" s="405"/>
      <c r="O801" s="405"/>
      <c r="P801" s="405"/>
      <c r="Q801" s="405"/>
      <c r="R801" s="148"/>
      <c r="S801" s="148"/>
      <c r="T801" s="148"/>
      <c r="U801" s="148"/>
      <c r="V801" s="148"/>
      <c r="W801" s="148"/>
      <c r="X801" s="148"/>
    </row>
    <row r="802" spans="1:24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404"/>
      <c r="M802" s="148"/>
      <c r="N802" s="405"/>
      <c r="O802" s="405"/>
      <c r="P802" s="405"/>
      <c r="Q802" s="405"/>
      <c r="R802" s="148"/>
      <c r="S802" s="148"/>
      <c r="T802" s="148"/>
      <c r="U802" s="148"/>
      <c r="V802" s="148"/>
      <c r="W802" s="148"/>
      <c r="X802" s="148"/>
    </row>
    <row r="803" spans="1:24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404"/>
      <c r="M803" s="148"/>
      <c r="N803" s="405"/>
      <c r="O803" s="405"/>
      <c r="P803" s="405"/>
      <c r="Q803" s="405"/>
      <c r="R803" s="148"/>
      <c r="S803" s="148"/>
      <c r="T803" s="148"/>
      <c r="U803" s="148"/>
      <c r="V803" s="148"/>
      <c r="W803" s="148"/>
      <c r="X803" s="148"/>
    </row>
    <row r="804" spans="1:24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404"/>
      <c r="M804" s="148"/>
      <c r="N804" s="405"/>
      <c r="O804" s="405"/>
      <c r="P804" s="405"/>
      <c r="Q804" s="405"/>
      <c r="R804" s="148"/>
      <c r="S804" s="148"/>
      <c r="T804" s="148"/>
      <c r="U804" s="148"/>
      <c r="V804" s="148"/>
      <c r="W804" s="148"/>
      <c r="X804" s="148"/>
    </row>
    <row r="805" spans="1:24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404"/>
      <c r="M805" s="148"/>
      <c r="N805" s="405"/>
      <c r="O805" s="405"/>
      <c r="P805" s="405"/>
      <c r="Q805" s="405"/>
      <c r="R805" s="148"/>
      <c r="S805" s="148"/>
      <c r="T805" s="148"/>
      <c r="U805" s="148"/>
      <c r="V805" s="148"/>
      <c r="W805" s="148"/>
      <c r="X805" s="148"/>
    </row>
    <row r="806" spans="1:24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404"/>
      <c r="M806" s="148"/>
      <c r="N806" s="405"/>
      <c r="O806" s="405"/>
      <c r="P806" s="405"/>
      <c r="Q806" s="405"/>
      <c r="R806" s="148"/>
      <c r="S806" s="148"/>
      <c r="T806" s="148"/>
      <c r="U806" s="148"/>
      <c r="V806" s="148"/>
      <c r="W806" s="148"/>
      <c r="X806" s="148"/>
    </row>
    <row r="807" spans="1:24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404"/>
      <c r="M807" s="148"/>
      <c r="N807" s="405"/>
      <c r="O807" s="405"/>
      <c r="P807" s="405"/>
      <c r="Q807" s="405"/>
      <c r="R807" s="148"/>
      <c r="S807" s="148"/>
      <c r="T807" s="148"/>
      <c r="U807" s="148"/>
      <c r="V807" s="148"/>
      <c r="W807" s="148"/>
      <c r="X807" s="148"/>
    </row>
    <row r="808" spans="1:24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404"/>
      <c r="M808" s="148"/>
      <c r="N808" s="405"/>
      <c r="O808" s="405"/>
      <c r="P808" s="405"/>
      <c r="Q808" s="405"/>
      <c r="R808" s="148"/>
      <c r="S808" s="148"/>
      <c r="T808" s="148"/>
      <c r="U808" s="148"/>
      <c r="V808" s="148"/>
      <c r="W808" s="148"/>
      <c r="X808" s="148"/>
    </row>
    <row r="809" spans="1:24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404"/>
      <c r="M809" s="148"/>
      <c r="N809" s="405"/>
      <c r="O809" s="405"/>
      <c r="P809" s="405"/>
      <c r="Q809" s="405"/>
      <c r="R809" s="148"/>
      <c r="S809" s="148"/>
      <c r="T809" s="148"/>
      <c r="U809" s="148"/>
      <c r="V809" s="148"/>
      <c r="W809" s="148"/>
      <c r="X809" s="148"/>
    </row>
    <row r="810" spans="1:24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404"/>
      <c r="M810" s="148"/>
      <c r="N810" s="405"/>
      <c r="O810" s="405"/>
      <c r="P810" s="405"/>
      <c r="Q810" s="405"/>
      <c r="R810" s="148"/>
      <c r="S810" s="148"/>
      <c r="T810" s="148"/>
      <c r="U810" s="148"/>
      <c r="V810" s="148"/>
      <c r="W810" s="148"/>
      <c r="X810" s="148"/>
    </row>
    <row r="811" spans="1:24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404"/>
      <c r="M811" s="148"/>
      <c r="N811" s="405"/>
      <c r="O811" s="405"/>
      <c r="P811" s="405"/>
      <c r="Q811" s="405"/>
      <c r="R811" s="148"/>
      <c r="S811" s="148"/>
      <c r="T811" s="148"/>
      <c r="U811" s="148"/>
      <c r="V811" s="148"/>
      <c r="W811" s="148"/>
      <c r="X811" s="148"/>
    </row>
    <row r="812" spans="1:24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404"/>
      <c r="M812" s="148"/>
      <c r="N812" s="405"/>
      <c r="O812" s="405"/>
      <c r="P812" s="405"/>
      <c r="Q812" s="405"/>
      <c r="R812" s="148"/>
      <c r="S812" s="148"/>
      <c r="T812" s="148"/>
      <c r="U812" s="148"/>
      <c r="V812" s="148"/>
      <c r="W812" s="148"/>
      <c r="X812" s="148"/>
    </row>
    <row r="813" spans="1:24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404"/>
      <c r="M813" s="148"/>
      <c r="N813" s="405"/>
      <c r="O813" s="405"/>
      <c r="P813" s="405"/>
      <c r="Q813" s="405"/>
      <c r="R813" s="148"/>
      <c r="S813" s="148"/>
      <c r="T813" s="148"/>
      <c r="U813" s="148"/>
      <c r="V813" s="148"/>
      <c r="W813" s="148"/>
      <c r="X813" s="148"/>
    </row>
    <row r="814" spans="1:24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404"/>
      <c r="M814" s="148"/>
      <c r="N814" s="405"/>
      <c r="O814" s="405"/>
      <c r="P814" s="405"/>
      <c r="Q814" s="405"/>
      <c r="R814" s="148"/>
      <c r="S814" s="148"/>
      <c r="T814" s="148"/>
      <c r="U814" s="148"/>
      <c r="V814" s="148"/>
      <c r="W814" s="148"/>
      <c r="X814" s="148"/>
    </row>
    <row r="815" spans="1:24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404"/>
      <c r="M815" s="148"/>
      <c r="N815" s="405"/>
      <c r="O815" s="405"/>
      <c r="P815" s="405"/>
      <c r="Q815" s="405"/>
      <c r="R815" s="148"/>
      <c r="S815" s="148"/>
      <c r="T815" s="148"/>
      <c r="U815" s="148"/>
      <c r="V815" s="148"/>
      <c r="W815" s="148"/>
      <c r="X815" s="148"/>
    </row>
    <row r="816" spans="1:24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404"/>
      <c r="M816" s="148"/>
      <c r="N816" s="405"/>
      <c r="O816" s="405"/>
      <c r="P816" s="405"/>
      <c r="Q816" s="405"/>
      <c r="R816" s="148"/>
      <c r="S816" s="148"/>
      <c r="T816" s="148"/>
      <c r="U816" s="148"/>
      <c r="V816" s="148"/>
      <c r="W816" s="148"/>
      <c r="X816" s="148"/>
    </row>
    <row r="817" spans="1:24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404"/>
      <c r="M817" s="148"/>
      <c r="N817" s="405"/>
      <c r="O817" s="405"/>
      <c r="P817" s="405"/>
      <c r="Q817" s="405"/>
      <c r="R817" s="148"/>
      <c r="S817" s="148"/>
      <c r="T817" s="148"/>
      <c r="U817" s="148"/>
      <c r="V817" s="148"/>
      <c r="W817" s="148"/>
      <c r="X817" s="148"/>
    </row>
    <row r="818" spans="1:24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404"/>
      <c r="M818" s="148"/>
      <c r="N818" s="405"/>
      <c r="O818" s="405"/>
      <c r="P818" s="405"/>
      <c r="Q818" s="405"/>
      <c r="R818" s="148"/>
      <c r="S818" s="148"/>
      <c r="T818" s="148"/>
      <c r="U818" s="148"/>
      <c r="V818" s="148"/>
      <c r="W818" s="148"/>
      <c r="X818" s="148"/>
    </row>
    <row r="819" spans="1:24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404"/>
      <c r="M819" s="148"/>
      <c r="N819" s="405"/>
      <c r="O819" s="405"/>
      <c r="P819" s="405"/>
      <c r="Q819" s="405"/>
      <c r="R819" s="148"/>
      <c r="S819" s="148"/>
      <c r="T819" s="148"/>
      <c r="U819" s="148"/>
      <c r="V819" s="148"/>
      <c r="W819" s="148"/>
      <c r="X819" s="148"/>
    </row>
    <row r="820" spans="1:24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404"/>
      <c r="M820" s="148"/>
      <c r="N820" s="405"/>
      <c r="O820" s="405"/>
      <c r="P820" s="405"/>
      <c r="Q820" s="405"/>
      <c r="R820" s="148"/>
      <c r="S820" s="148"/>
      <c r="T820" s="148"/>
      <c r="U820" s="148"/>
      <c r="V820" s="148"/>
      <c r="W820" s="148"/>
      <c r="X820" s="148"/>
    </row>
    <row r="821" spans="1:24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404"/>
      <c r="M821" s="148"/>
      <c r="N821" s="405"/>
      <c r="O821" s="405"/>
      <c r="P821" s="405"/>
      <c r="Q821" s="405"/>
      <c r="R821" s="148"/>
      <c r="S821" s="148"/>
      <c r="T821" s="148"/>
      <c r="U821" s="148"/>
      <c r="V821" s="148"/>
      <c r="W821" s="148"/>
      <c r="X821" s="148"/>
    </row>
    <row r="822" spans="1:24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404"/>
      <c r="M822" s="148"/>
      <c r="N822" s="405"/>
      <c r="O822" s="405"/>
      <c r="P822" s="405"/>
      <c r="Q822" s="405"/>
      <c r="R822" s="148"/>
      <c r="S822" s="148"/>
      <c r="T822" s="148"/>
      <c r="U822" s="148"/>
      <c r="V822" s="148"/>
      <c r="W822" s="148"/>
      <c r="X822" s="148"/>
    </row>
    <row r="823" spans="1:24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404"/>
      <c r="M823" s="148"/>
      <c r="N823" s="405"/>
      <c r="O823" s="405"/>
      <c r="P823" s="405"/>
      <c r="Q823" s="405"/>
      <c r="R823" s="148"/>
      <c r="S823" s="148"/>
      <c r="T823" s="148"/>
      <c r="U823" s="148"/>
      <c r="V823" s="148"/>
      <c r="W823" s="148"/>
      <c r="X823" s="148"/>
    </row>
    <row r="824" spans="1:24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404"/>
      <c r="M824" s="148"/>
      <c r="N824" s="405"/>
      <c r="O824" s="405"/>
      <c r="P824" s="405"/>
      <c r="Q824" s="405"/>
      <c r="R824" s="148"/>
      <c r="S824" s="148"/>
      <c r="T824" s="148"/>
      <c r="U824" s="148"/>
      <c r="V824" s="148"/>
      <c r="W824" s="148"/>
      <c r="X824" s="148"/>
    </row>
    <row r="825" spans="1:24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404"/>
      <c r="M825" s="148"/>
      <c r="N825" s="405"/>
      <c r="O825" s="405"/>
      <c r="P825" s="405"/>
      <c r="Q825" s="405"/>
      <c r="R825" s="148"/>
      <c r="S825" s="148"/>
      <c r="T825" s="148"/>
      <c r="U825" s="148"/>
      <c r="V825" s="148"/>
      <c r="W825" s="148"/>
      <c r="X825" s="148"/>
    </row>
    <row r="826" spans="1:24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404"/>
      <c r="M826" s="148"/>
      <c r="N826" s="405"/>
      <c r="O826" s="405"/>
      <c r="P826" s="405"/>
      <c r="Q826" s="405"/>
      <c r="R826" s="148"/>
      <c r="S826" s="148"/>
      <c r="T826" s="148"/>
      <c r="U826" s="148"/>
      <c r="V826" s="148"/>
      <c r="W826" s="148"/>
      <c r="X826" s="148"/>
    </row>
    <row r="827" spans="1:24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404"/>
      <c r="M827" s="148"/>
      <c r="N827" s="405"/>
      <c r="O827" s="405"/>
      <c r="P827" s="405"/>
      <c r="Q827" s="405"/>
      <c r="R827" s="148"/>
      <c r="S827" s="148"/>
      <c r="T827" s="148"/>
      <c r="U827" s="148"/>
      <c r="V827" s="148"/>
      <c r="W827" s="148"/>
      <c r="X827" s="148"/>
    </row>
    <row r="828" spans="1:24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404"/>
      <c r="M828" s="148"/>
      <c r="N828" s="405"/>
      <c r="O828" s="405"/>
      <c r="P828" s="405"/>
      <c r="Q828" s="405"/>
      <c r="R828" s="148"/>
      <c r="S828" s="148"/>
      <c r="T828" s="148"/>
      <c r="U828" s="148"/>
      <c r="V828" s="148"/>
      <c r="W828" s="148"/>
      <c r="X828" s="148"/>
    </row>
    <row r="829" spans="1:24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404"/>
      <c r="M829" s="148"/>
      <c r="N829" s="405"/>
      <c r="O829" s="405"/>
      <c r="P829" s="405"/>
      <c r="Q829" s="405"/>
      <c r="R829" s="148"/>
      <c r="S829" s="148"/>
      <c r="T829" s="148"/>
      <c r="U829" s="148"/>
      <c r="V829" s="148"/>
      <c r="W829" s="148"/>
      <c r="X829" s="148"/>
    </row>
    <row r="830" spans="1:24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404"/>
      <c r="M830" s="148"/>
      <c r="N830" s="405"/>
      <c r="O830" s="405"/>
      <c r="P830" s="405"/>
      <c r="Q830" s="405"/>
      <c r="R830" s="148"/>
      <c r="S830" s="148"/>
      <c r="T830" s="148"/>
      <c r="U830" s="148"/>
      <c r="V830" s="148"/>
      <c r="W830" s="148"/>
      <c r="X830" s="148"/>
    </row>
    <row r="831" spans="1:24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404"/>
      <c r="M831" s="148"/>
      <c r="N831" s="405"/>
      <c r="O831" s="405"/>
      <c r="P831" s="405"/>
      <c r="Q831" s="405"/>
      <c r="R831" s="148"/>
      <c r="S831" s="148"/>
      <c r="T831" s="148"/>
      <c r="U831" s="148"/>
      <c r="V831" s="148"/>
      <c r="W831" s="148"/>
      <c r="X831" s="148"/>
    </row>
    <row r="832" spans="1:24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404"/>
      <c r="M832" s="148"/>
      <c r="N832" s="405"/>
      <c r="O832" s="405"/>
      <c r="P832" s="405"/>
      <c r="Q832" s="405"/>
      <c r="R832" s="148"/>
      <c r="S832" s="148"/>
      <c r="T832" s="148"/>
      <c r="U832" s="148"/>
      <c r="V832" s="148"/>
      <c r="W832" s="148"/>
      <c r="X832" s="148"/>
    </row>
    <row r="833" spans="1:24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404"/>
      <c r="M833" s="148"/>
      <c r="N833" s="405"/>
      <c r="O833" s="405"/>
      <c r="P833" s="405"/>
      <c r="Q833" s="405"/>
      <c r="R833" s="148"/>
      <c r="S833" s="148"/>
      <c r="T833" s="148"/>
      <c r="U833" s="148"/>
      <c r="V833" s="148"/>
      <c r="W833" s="148"/>
      <c r="X833" s="148"/>
    </row>
    <row r="834" spans="1:24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404"/>
      <c r="M834" s="148"/>
      <c r="N834" s="405"/>
      <c r="O834" s="405"/>
      <c r="P834" s="405"/>
      <c r="Q834" s="405"/>
      <c r="R834" s="148"/>
      <c r="S834" s="148"/>
      <c r="T834" s="148"/>
      <c r="U834" s="148"/>
      <c r="V834" s="148"/>
      <c r="W834" s="148"/>
      <c r="X834" s="148"/>
    </row>
    <row r="835" spans="1:24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404"/>
      <c r="M835" s="148"/>
      <c r="N835" s="405"/>
      <c r="O835" s="405"/>
      <c r="P835" s="405"/>
      <c r="Q835" s="405"/>
      <c r="R835" s="148"/>
      <c r="S835" s="148"/>
      <c r="T835" s="148"/>
      <c r="U835" s="148"/>
      <c r="V835" s="148"/>
      <c r="W835" s="148"/>
      <c r="X835" s="148"/>
    </row>
    <row r="836" spans="1:24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404"/>
      <c r="M836" s="148"/>
      <c r="N836" s="405"/>
      <c r="O836" s="405"/>
      <c r="P836" s="405"/>
      <c r="Q836" s="405"/>
      <c r="R836" s="148"/>
      <c r="S836" s="148"/>
      <c r="T836" s="148"/>
      <c r="U836" s="148"/>
      <c r="V836" s="148"/>
      <c r="W836" s="148"/>
      <c r="X836" s="148"/>
    </row>
    <row r="837" spans="1:24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404"/>
      <c r="M837" s="148"/>
      <c r="N837" s="405"/>
      <c r="O837" s="405"/>
      <c r="P837" s="405"/>
      <c r="Q837" s="405"/>
      <c r="R837" s="148"/>
      <c r="S837" s="148"/>
      <c r="T837" s="148"/>
      <c r="U837" s="148"/>
      <c r="V837" s="148"/>
      <c r="W837" s="148"/>
      <c r="X837" s="148"/>
    </row>
    <row r="838" spans="1:24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404"/>
      <c r="M838" s="148"/>
      <c r="N838" s="405"/>
      <c r="O838" s="405"/>
      <c r="P838" s="405"/>
      <c r="Q838" s="405"/>
      <c r="R838" s="148"/>
      <c r="S838" s="148"/>
      <c r="T838" s="148"/>
      <c r="U838" s="148"/>
      <c r="V838" s="148"/>
      <c r="W838" s="148"/>
      <c r="X838" s="148"/>
    </row>
    <row r="839" spans="1:24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404"/>
      <c r="M839" s="148"/>
      <c r="N839" s="405"/>
      <c r="O839" s="405"/>
      <c r="P839" s="405"/>
      <c r="Q839" s="405"/>
      <c r="R839" s="148"/>
      <c r="S839" s="148"/>
      <c r="T839" s="148"/>
      <c r="U839" s="148"/>
      <c r="V839" s="148"/>
      <c r="W839" s="148"/>
      <c r="X839" s="148"/>
    </row>
    <row r="840" spans="1:24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404"/>
      <c r="M840" s="148"/>
      <c r="N840" s="405"/>
      <c r="O840" s="405"/>
      <c r="P840" s="405"/>
      <c r="Q840" s="405"/>
      <c r="R840" s="148"/>
      <c r="S840" s="148"/>
      <c r="T840" s="148"/>
      <c r="U840" s="148"/>
      <c r="V840" s="148"/>
      <c r="W840" s="148"/>
      <c r="X840" s="148"/>
    </row>
    <row r="841" spans="1:24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404"/>
      <c r="M841" s="148"/>
      <c r="N841" s="405"/>
      <c r="O841" s="405"/>
      <c r="P841" s="405"/>
      <c r="Q841" s="405"/>
      <c r="R841" s="148"/>
      <c r="S841" s="148"/>
      <c r="T841" s="148"/>
      <c r="U841" s="148"/>
      <c r="V841" s="148"/>
      <c r="W841" s="148"/>
      <c r="X841" s="148"/>
    </row>
    <row r="842" spans="1:24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404"/>
      <c r="M842" s="148"/>
      <c r="N842" s="405"/>
      <c r="O842" s="405"/>
      <c r="P842" s="405"/>
      <c r="Q842" s="405"/>
      <c r="R842" s="148"/>
      <c r="S842" s="148"/>
      <c r="T842" s="148"/>
      <c r="U842" s="148"/>
      <c r="V842" s="148"/>
      <c r="W842" s="148"/>
      <c r="X842" s="148"/>
    </row>
    <row r="843" spans="1:24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404"/>
      <c r="M843" s="148"/>
      <c r="N843" s="405"/>
      <c r="O843" s="405"/>
      <c r="P843" s="405"/>
      <c r="Q843" s="405"/>
      <c r="R843" s="148"/>
      <c r="S843" s="148"/>
      <c r="T843" s="148"/>
      <c r="U843" s="148"/>
      <c r="V843" s="148"/>
      <c r="W843" s="148"/>
      <c r="X843" s="148"/>
    </row>
    <row r="844" spans="1:24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404"/>
      <c r="M844" s="148"/>
      <c r="N844" s="405"/>
      <c r="O844" s="405"/>
      <c r="P844" s="405"/>
      <c r="Q844" s="405"/>
      <c r="R844" s="148"/>
      <c r="S844" s="148"/>
      <c r="T844" s="148"/>
      <c r="U844" s="148"/>
      <c r="V844" s="148"/>
      <c r="W844" s="148"/>
      <c r="X844" s="148"/>
    </row>
    <row r="845" spans="1:24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404"/>
      <c r="M845" s="148"/>
      <c r="N845" s="405"/>
      <c r="O845" s="405"/>
      <c r="P845" s="405"/>
      <c r="Q845" s="405"/>
      <c r="R845" s="148"/>
      <c r="S845" s="148"/>
      <c r="T845" s="148"/>
      <c r="U845" s="148"/>
      <c r="V845" s="148"/>
      <c r="W845" s="148"/>
      <c r="X845" s="148"/>
    </row>
    <row r="846" spans="1:24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404"/>
      <c r="M846" s="148"/>
      <c r="N846" s="405"/>
      <c r="O846" s="405"/>
      <c r="P846" s="405"/>
      <c r="Q846" s="405"/>
      <c r="R846" s="148"/>
      <c r="S846" s="148"/>
      <c r="T846" s="148"/>
      <c r="U846" s="148"/>
      <c r="V846" s="148"/>
      <c r="W846" s="148"/>
      <c r="X846" s="148"/>
    </row>
    <row r="847" spans="1:24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404"/>
      <c r="M847" s="148"/>
      <c r="N847" s="405"/>
      <c r="O847" s="405"/>
      <c r="P847" s="405"/>
      <c r="Q847" s="405"/>
      <c r="R847" s="148"/>
      <c r="S847" s="148"/>
      <c r="T847" s="148"/>
      <c r="U847" s="148"/>
      <c r="V847" s="148"/>
      <c r="W847" s="148"/>
      <c r="X847" s="148"/>
    </row>
    <row r="848" spans="1:24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404"/>
      <c r="M848" s="148"/>
      <c r="N848" s="405"/>
      <c r="O848" s="405"/>
      <c r="P848" s="405"/>
      <c r="Q848" s="405"/>
      <c r="R848" s="148"/>
      <c r="S848" s="148"/>
      <c r="T848" s="148"/>
      <c r="U848" s="148"/>
      <c r="V848" s="148"/>
      <c r="W848" s="148"/>
      <c r="X848" s="148"/>
    </row>
    <row r="849" spans="1:24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404"/>
      <c r="M849" s="148"/>
      <c r="N849" s="405"/>
      <c r="O849" s="405"/>
      <c r="P849" s="405"/>
      <c r="Q849" s="405"/>
      <c r="R849" s="148"/>
      <c r="S849" s="148"/>
      <c r="T849" s="148"/>
      <c r="U849" s="148"/>
      <c r="V849" s="148"/>
      <c r="W849" s="148"/>
      <c r="X849" s="148"/>
    </row>
    <row r="850" spans="1:24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404"/>
      <c r="M850" s="148"/>
      <c r="N850" s="405"/>
      <c r="O850" s="405"/>
      <c r="P850" s="405"/>
      <c r="Q850" s="405"/>
      <c r="R850" s="148"/>
      <c r="S850" s="148"/>
      <c r="T850" s="148"/>
      <c r="U850" s="148"/>
      <c r="V850" s="148"/>
      <c r="W850" s="148"/>
      <c r="X850" s="148"/>
    </row>
    <row r="851" spans="1:24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404"/>
      <c r="M851" s="148"/>
      <c r="N851" s="405"/>
      <c r="O851" s="405"/>
      <c r="P851" s="405"/>
      <c r="Q851" s="405"/>
      <c r="R851" s="148"/>
      <c r="S851" s="148"/>
      <c r="T851" s="148"/>
      <c r="U851" s="148"/>
      <c r="V851" s="148"/>
      <c r="W851" s="148"/>
      <c r="X851" s="148"/>
    </row>
    <row r="852" spans="1:24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404"/>
      <c r="M852" s="148"/>
      <c r="N852" s="405"/>
      <c r="O852" s="405"/>
      <c r="P852" s="405"/>
      <c r="Q852" s="405"/>
      <c r="R852" s="148"/>
      <c r="S852" s="148"/>
      <c r="T852" s="148"/>
      <c r="U852" s="148"/>
      <c r="V852" s="148"/>
      <c r="W852" s="148"/>
      <c r="X852" s="148"/>
    </row>
    <row r="853" spans="1:24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404"/>
      <c r="M853" s="148"/>
      <c r="N853" s="405"/>
      <c r="O853" s="405"/>
      <c r="P853" s="405"/>
      <c r="Q853" s="405"/>
      <c r="R853" s="148"/>
      <c r="S853" s="148"/>
      <c r="T853" s="148"/>
      <c r="U853" s="148"/>
      <c r="V853" s="148"/>
      <c r="W853" s="148"/>
      <c r="X853" s="148"/>
    </row>
    <row r="854" spans="1:24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404"/>
      <c r="M854" s="148"/>
      <c r="N854" s="405"/>
      <c r="O854" s="405"/>
      <c r="P854" s="405"/>
      <c r="Q854" s="405"/>
      <c r="R854" s="148"/>
      <c r="S854" s="148"/>
      <c r="T854" s="148"/>
      <c r="U854" s="148"/>
      <c r="V854" s="148"/>
      <c r="W854" s="148"/>
      <c r="X854" s="148"/>
    </row>
    <row r="855" spans="1:24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404"/>
      <c r="M855" s="148"/>
      <c r="N855" s="405"/>
      <c r="O855" s="405"/>
      <c r="P855" s="405"/>
      <c r="Q855" s="405"/>
      <c r="R855" s="148"/>
      <c r="S855" s="148"/>
      <c r="T855" s="148"/>
      <c r="U855" s="148"/>
      <c r="V855" s="148"/>
      <c r="W855" s="148"/>
      <c r="X855" s="148"/>
    </row>
    <row r="856" spans="1:24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404"/>
      <c r="M856" s="148"/>
      <c r="N856" s="405"/>
      <c r="O856" s="405"/>
      <c r="P856" s="405"/>
      <c r="Q856" s="405"/>
      <c r="R856" s="148"/>
      <c r="S856" s="148"/>
      <c r="T856" s="148"/>
      <c r="U856" s="148"/>
      <c r="V856" s="148"/>
      <c r="W856" s="148"/>
      <c r="X856" s="148"/>
    </row>
    <row r="857" spans="1:24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404"/>
      <c r="M857" s="148"/>
      <c r="N857" s="405"/>
      <c r="O857" s="405"/>
      <c r="P857" s="405"/>
      <c r="Q857" s="405"/>
      <c r="R857" s="148"/>
      <c r="S857" s="148"/>
      <c r="T857" s="148"/>
      <c r="U857" s="148"/>
      <c r="V857" s="148"/>
      <c r="W857" s="148"/>
      <c r="X857" s="148"/>
    </row>
    <row r="858" spans="1:24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404"/>
      <c r="M858" s="148"/>
      <c r="N858" s="405"/>
      <c r="O858" s="405"/>
      <c r="P858" s="405"/>
      <c r="Q858" s="405"/>
      <c r="R858" s="148"/>
      <c r="S858" s="148"/>
      <c r="T858" s="148"/>
      <c r="U858" s="148"/>
      <c r="V858" s="148"/>
      <c r="W858" s="148"/>
      <c r="X858" s="148"/>
    </row>
    <row r="859" spans="1:24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404"/>
      <c r="M859" s="148"/>
      <c r="N859" s="405"/>
      <c r="O859" s="405"/>
      <c r="P859" s="405"/>
      <c r="Q859" s="405"/>
      <c r="R859" s="148"/>
      <c r="S859" s="148"/>
      <c r="T859" s="148"/>
      <c r="U859" s="148"/>
      <c r="V859" s="148"/>
      <c r="W859" s="148"/>
      <c r="X859" s="148"/>
    </row>
    <row r="860" spans="1:24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404"/>
      <c r="M860" s="148"/>
      <c r="N860" s="405"/>
      <c r="O860" s="405"/>
      <c r="P860" s="405"/>
      <c r="Q860" s="405"/>
      <c r="R860" s="148"/>
      <c r="S860" s="148"/>
      <c r="T860" s="148"/>
      <c r="U860" s="148"/>
      <c r="V860" s="148"/>
      <c r="W860" s="148"/>
      <c r="X860" s="148"/>
    </row>
    <row r="861" spans="1:24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404"/>
      <c r="M861" s="148"/>
      <c r="N861" s="405"/>
      <c r="O861" s="405"/>
      <c r="P861" s="405"/>
      <c r="Q861" s="405"/>
      <c r="R861" s="148"/>
      <c r="S861" s="148"/>
      <c r="T861" s="148"/>
      <c r="U861" s="148"/>
      <c r="V861" s="148"/>
      <c r="W861" s="148"/>
      <c r="X861" s="148"/>
    </row>
    <row r="862" spans="1:24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404"/>
      <c r="M862" s="148"/>
      <c r="N862" s="405"/>
      <c r="O862" s="405"/>
      <c r="P862" s="405"/>
      <c r="Q862" s="405"/>
      <c r="R862" s="148"/>
      <c r="S862" s="148"/>
      <c r="T862" s="148"/>
      <c r="U862" s="148"/>
      <c r="V862" s="148"/>
      <c r="W862" s="148"/>
      <c r="X862" s="148"/>
    </row>
    <row r="863" spans="1:24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404"/>
      <c r="M863" s="148"/>
      <c r="N863" s="405"/>
      <c r="O863" s="405"/>
      <c r="P863" s="405"/>
      <c r="Q863" s="405"/>
      <c r="R863" s="148"/>
      <c r="S863" s="148"/>
      <c r="T863" s="148"/>
      <c r="U863" s="148"/>
      <c r="V863" s="148"/>
      <c r="W863" s="148"/>
      <c r="X863" s="148"/>
    </row>
    <row r="864" spans="1:24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404"/>
      <c r="M864" s="148"/>
      <c r="N864" s="405"/>
      <c r="O864" s="405"/>
      <c r="P864" s="405"/>
      <c r="Q864" s="405"/>
      <c r="R864" s="148"/>
      <c r="S864" s="148"/>
      <c r="T864" s="148"/>
      <c r="U864" s="148"/>
      <c r="V864" s="148"/>
      <c r="W864" s="148"/>
      <c r="X864" s="148"/>
    </row>
    <row r="865" spans="1:24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404"/>
      <c r="M865" s="148"/>
      <c r="N865" s="405"/>
      <c r="O865" s="405"/>
      <c r="P865" s="405"/>
      <c r="Q865" s="405"/>
      <c r="R865" s="148"/>
      <c r="S865" s="148"/>
      <c r="T865" s="148"/>
      <c r="U865" s="148"/>
      <c r="V865" s="148"/>
      <c r="W865" s="148"/>
      <c r="X865" s="148"/>
    </row>
    <row r="866" spans="1:24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404"/>
      <c r="M866" s="148"/>
      <c r="N866" s="405"/>
      <c r="O866" s="405"/>
      <c r="P866" s="405"/>
      <c r="Q866" s="405"/>
      <c r="R866" s="148"/>
      <c r="S866" s="148"/>
      <c r="T866" s="148"/>
      <c r="U866" s="148"/>
      <c r="V866" s="148"/>
      <c r="W866" s="148"/>
      <c r="X866" s="148"/>
    </row>
    <row r="867" spans="1:24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404"/>
      <c r="M867" s="148"/>
      <c r="N867" s="405"/>
      <c r="O867" s="405"/>
      <c r="P867" s="405"/>
      <c r="Q867" s="405"/>
      <c r="R867" s="148"/>
      <c r="S867" s="148"/>
      <c r="T867" s="148"/>
      <c r="U867" s="148"/>
      <c r="V867" s="148"/>
      <c r="W867" s="148"/>
      <c r="X867" s="148"/>
    </row>
    <row r="868" spans="1:24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404"/>
      <c r="M868" s="148"/>
      <c r="N868" s="405"/>
      <c r="O868" s="405"/>
      <c r="P868" s="405"/>
      <c r="Q868" s="405"/>
      <c r="R868" s="148"/>
      <c r="S868" s="148"/>
      <c r="T868" s="148"/>
      <c r="U868" s="148"/>
      <c r="V868" s="148"/>
      <c r="W868" s="148"/>
      <c r="X868" s="148"/>
    </row>
    <row r="869" spans="1:24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404"/>
      <c r="M869" s="148"/>
      <c r="N869" s="405"/>
      <c r="O869" s="405"/>
      <c r="P869" s="405"/>
      <c r="Q869" s="405"/>
      <c r="R869" s="148"/>
      <c r="S869" s="148"/>
      <c r="T869" s="148"/>
      <c r="U869" s="148"/>
      <c r="V869" s="148"/>
      <c r="W869" s="148"/>
      <c r="X869" s="148"/>
    </row>
    <row r="870" spans="1:24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404"/>
      <c r="M870" s="148"/>
      <c r="N870" s="405"/>
      <c r="O870" s="405"/>
      <c r="P870" s="405"/>
      <c r="Q870" s="405"/>
      <c r="R870" s="148"/>
      <c r="S870" s="148"/>
      <c r="T870" s="148"/>
      <c r="U870" s="148"/>
      <c r="V870" s="148"/>
      <c r="W870" s="148"/>
      <c r="X870" s="148"/>
    </row>
    <row r="871" spans="1:24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404"/>
      <c r="M871" s="148"/>
      <c r="N871" s="405"/>
      <c r="O871" s="405"/>
      <c r="P871" s="405"/>
      <c r="Q871" s="405"/>
      <c r="R871" s="148"/>
      <c r="S871" s="148"/>
      <c r="T871" s="148"/>
      <c r="U871" s="148"/>
      <c r="V871" s="148"/>
      <c r="W871" s="148"/>
      <c r="X871" s="148"/>
    </row>
    <row r="872" spans="1:24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404"/>
      <c r="M872" s="148"/>
      <c r="N872" s="405"/>
      <c r="O872" s="405"/>
      <c r="P872" s="405"/>
      <c r="Q872" s="405"/>
      <c r="R872" s="148"/>
      <c r="S872" s="148"/>
      <c r="T872" s="148"/>
      <c r="U872" s="148"/>
      <c r="V872" s="148"/>
      <c r="W872" s="148"/>
      <c r="X872" s="148"/>
    </row>
    <row r="873" spans="1:24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404"/>
      <c r="M873" s="148"/>
      <c r="N873" s="405"/>
      <c r="O873" s="405"/>
      <c r="P873" s="405"/>
      <c r="Q873" s="405"/>
      <c r="R873" s="148"/>
      <c r="S873" s="148"/>
      <c r="T873" s="148"/>
      <c r="U873" s="148"/>
      <c r="V873" s="148"/>
      <c r="W873" s="148"/>
      <c r="X873" s="148"/>
    </row>
    <row r="874" spans="1:24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404"/>
      <c r="M874" s="148"/>
      <c r="N874" s="405"/>
      <c r="O874" s="405"/>
      <c r="P874" s="405"/>
      <c r="Q874" s="405"/>
      <c r="R874" s="148"/>
      <c r="S874" s="148"/>
      <c r="T874" s="148"/>
      <c r="U874" s="148"/>
      <c r="V874" s="148"/>
      <c r="W874" s="148"/>
      <c r="X874" s="148"/>
    </row>
    <row r="875" spans="1:24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404"/>
      <c r="M875" s="148"/>
      <c r="N875" s="405"/>
      <c r="O875" s="405"/>
      <c r="P875" s="405"/>
      <c r="Q875" s="405"/>
      <c r="R875" s="148"/>
      <c r="S875" s="148"/>
      <c r="T875" s="148"/>
      <c r="U875" s="148"/>
      <c r="V875" s="148"/>
      <c r="W875" s="148"/>
      <c r="X875" s="148"/>
    </row>
    <row r="876" spans="1:24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404"/>
      <c r="M876" s="148"/>
      <c r="N876" s="405"/>
      <c r="O876" s="405"/>
      <c r="P876" s="405"/>
      <c r="Q876" s="405"/>
      <c r="R876" s="148"/>
      <c r="S876" s="148"/>
      <c r="T876" s="148"/>
      <c r="U876" s="148"/>
      <c r="V876" s="148"/>
      <c r="W876" s="148"/>
      <c r="X876" s="148"/>
    </row>
    <row r="877" spans="1:24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404"/>
      <c r="M877" s="148"/>
      <c r="N877" s="405"/>
      <c r="O877" s="405"/>
      <c r="P877" s="405"/>
      <c r="Q877" s="405"/>
      <c r="R877" s="148"/>
      <c r="S877" s="148"/>
      <c r="T877" s="148"/>
      <c r="U877" s="148"/>
      <c r="V877" s="148"/>
      <c r="W877" s="148"/>
      <c r="X877" s="148"/>
    </row>
    <row r="878" spans="1:24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404"/>
      <c r="M878" s="148"/>
      <c r="N878" s="405"/>
      <c r="O878" s="405"/>
      <c r="P878" s="405"/>
      <c r="Q878" s="405"/>
      <c r="R878" s="148"/>
      <c r="S878" s="148"/>
      <c r="T878" s="148"/>
      <c r="U878" s="148"/>
      <c r="V878" s="148"/>
      <c r="W878" s="148"/>
      <c r="X878" s="148"/>
    </row>
    <row r="879" spans="1:24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404"/>
      <c r="M879" s="148"/>
      <c r="N879" s="405"/>
      <c r="O879" s="405"/>
      <c r="P879" s="405"/>
      <c r="Q879" s="405"/>
      <c r="R879" s="148"/>
      <c r="S879" s="148"/>
      <c r="T879" s="148"/>
      <c r="U879" s="148"/>
      <c r="V879" s="148"/>
      <c r="W879" s="148"/>
      <c r="X879" s="148"/>
    </row>
    <row r="880" spans="1:24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404"/>
      <c r="M880" s="148"/>
      <c r="N880" s="405"/>
      <c r="O880" s="405"/>
      <c r="P880" s="405"/>
      <c r="Q880" s="405"/>
      <c r="R880" s="148"/>
      <c r="S880" s="148"/>
      <c r="T880" s="148"/>
      <c r="U880" s="148"/>
      <c r="V880" s="148"/>
      <c r="W880" s="148"/>
      <c r="X880" s="148"/>
    </row>
    <row r="881" spans="1:24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404"/>
      <c r="M881" s="148"/>
      <c r="N881" s="405"/>
      <c r="O881" s="405"/>
      <c r="P881" s="405"/>
      <c r="Q881" s="405"/>
      <c r="R881" s="148"/>
      <c r="S881" s="148"/>
      <c r="T881" s="148"/>
      <c r="U881" s="148"/>
      <c r="V881" s="148"/>
      <c r="W881" s="148"/>
      <c r="X881" s="148"/>
    </row>
    <row r="882" spans="1:24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404"/>
      <c r="M882" s="148"/>
      <c r="N882" s="405"/>
      <c r="O882" s="405"/>
      <c r="P882" s="405"/>
      <c r="Q882" s="405"/>
      <c r="R882" s="148"/>
      <c r="S882" s="148"/>
      <c r="T882" s="148"/>
      <c r="U882" s="148"/>
      <c r="V882" s="148"/>
      <c r="W882" s="148"/>
      <c r="X882" s="148"/>
    </row>
    <row r="883" spans="1:24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404"/>
      <c r="M883" s="148"/>
      <c r="N883" s="405"/>
      <c r="O883" s="405"/>
      <c r="P883" s="405"/>
      <c r="Q883" s="405"/>
      <c r="R883" s="148"/>
      <c r="S883" s="148"/>
      <c r="T883" s="148"/>
      <c r="U883" s="148"/>
      <c r="V883" s="148"/>
      <c r="W883" s="148"/>
      <c r="X883" s="148"/>
    </row>
    <row r="884" spans="1:24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404"/>
      <c r="M884" s="148"/>
      <c r="N884" s="405"/>
      <c r="O884" s="405"/>
      <c r="P884" s="405"/>
      <c r="Q884" s="405"/>
      <c r="R884" s="148"/>
      <c r="S884" s="148"/>
      <c r="T884" s="148"/>
      <c r="U884" s="148"/>
      <c r="V884" s="148"/>
      <c r="W884" s="148"/>
      <c r="X884" s="148"/>
    </row>
    <row r="885" spans="1:24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404"/>
      <c r="M885" s="148"/>
      <c r="N885" s="405"/>
      <c r="O885" s="405"/>
      <c r="P885" s="405"/>
      <c r="Q885" s="405"/>
      <c r="R885" s="148"/>
      <c r="S885" s="148"/>
      <c r="T885" s="148"/>
      <c r="U885" s="148"/>
      <c r="V885" s="148"/>
      <c r="W885" s="148"/>
      <c r="X885" s="148"/>
    </row>
    <row r="886" spans="1:24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404"/>
      <c r="M886" s="148"/>
      <c r="N886" s="405"/>
      <c r="O886" s="405"/>
      <c r="P886" s="405"/>
      <c r="Q886" s="405"/>
      <c r="R886" s="148"/>
      <c r="S886" s="148"/>
      <c r="T886" s="148"/>
      <c r="U886" s="148"/>
      <c r="V886" s="148"/>
      <c r="W886" s="148"/>
      <c r="X886" s="148"/>
    </row>
    <row r="887" spans="1:24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404"/>
      <c r="M887" s="148"/>
      <c r="N887" s="405"/>
      <c r="O887" s="405"/>
      <c r="P887" s="405"/>
      <c r="Q887" s="405"/>
      <c r="R887" s="148"/>
      <c r="S887" s="148"/>
      <c r="T887" s="148"/>
      <c r="U887" s="148"/>
      <c r="V887" s="148"/>
      <c r="W887" s="148"/>
      <c r="X887" s="148"/>
    </row>
    <row r="888" spans="1:24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404"/>
      <c r="M888" s="148"/>
      <c r="N888" s="405"/>
      <c r="O888" s="405"/>
      <c r="P888" s="405"/>
      <c r="Q888" s="405"/>
      <c r="R888" s="148"/>
      <c r="S888" s="148"/>
      <c r="T888" s="148"/>
      <c r="U888" s="148"/>
      <c r="V888" s="148"/>
      <c r="W888" s="148"/>
      <c r="X888" s="148"/>
    </row>
    <row r="889" spans="1:24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404"/>
      <c r="M889" s="148"/>
      <c r="N889" s="405"/>
      <c r="O889" s="405"/>
      <c r="P889" s="405"/>
      <c r="Q889" s="405"/>
      <c r="R889" s="148"/>
      <c r="S889" s="148"/>
      <c r="T889" s="148"/>
      <c r="U889" s="148"/>
      <c r="V889" s="148"/>
      <c r="W889" s="148"/>
      <c r="X889" s="148"/>
    </row>
    <row r="890" spans="1:24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404"/>
      <c r="M890" s="148"/>
      <c r="N890" s="405"/>
      <c r="O890" s="405"/>
      <c r="P890" s="405"/>
      <c r="Q890" s="405"/>
      <c r="R890" s="148"/>
      <c r="S890" s="148"/>
      <c r="T890" s="148"/>
      <c r="U890" s="148"/>
      <c r="V890" s="148"/>
      <c r="W890" s="148"/>
      <c r="X890" s="148"/>
    </row>
    <row r="891" spans="1:24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404"/>
      <c r="M891" s="148"/>
      <c r="N891" s="405"/>
      <c r="O891" s="405"/>
      <c r="P891" s="405"/>
      <c r="Q891" s="405"/>
      <c r="R891" s="148"/>
      <c r="S891" s="148"/>
      <c r="T891" s="148"/>
      <c r="U891" s="148"/>
      <c r="V891" s="148"/>
      <c r="W891" s="148"/>
      <c r="X891" s="148"/>
    </row>
    <row r="892" spans="1:24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404"/>
      <c r="M892" s="148"/>
      <c r="N892" s="405"/>
      <c r="O892" s="405"/>
      <c r="P892" s="405"/>
      <c r="Q892" s="405"/>
      <c r="R892" s="148"/>
      <c r="S892" s="148"/>
      <c r="T892" s="148"/>
      <c r="U892" s="148"/>
      <c r="V892" s="148"/>
      <c r="W892" s="148"/>
      <c r="X892" s="148"/>
    </row>
    <row r="893" spans="1:24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404"/>
      <c r="M893" s="148"/>
      <c r="N893" s="405"/>
      <c r="O893" s="405"/>
      <c r="P893" s="405"/>
      <c r="Q893" s="405"/>
      <c r="R893" s="148"/>
      <c r="S893" s="148"/>
      <c r="T893" s="148"/>
      <c r="U893" s="148"/>
      <c r="V893" s="148"/>
      <c r="W893" s="148"/>
      <c r="X893" s="148"/>
    </row>
    <row r="894" spans="1:24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404"/>
      <c r="M894" s="148"/>
      <c r="N894" s="405"/>
      <c r="O894" s="405"/>
      <c r="P894" s="405"/>
      <c r="Q894" s="405"/>
      <c r="R894" s="148"/>
      <c r="S894" s="148"/>
      <c r="T894" s="148"/>
      <c r="U894" s="148"/>
      <c r="V894" s="148"/>
      <c r="W894" s="148"/>
      <c r="X894" s="148"/>
    </row>
    <row r="895" spans="1:24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404"/>
      <c r="M895" s="148"/>
      <c r="N895" s="405"/>
      <c r="O895" s="405"/>
      <c r="P895" s="405"/>
      <c r="Q895" s="405"/>
      <c r="R895" s="148"/>
      <c r="S895" s="148"/>
      <c r="T895" s="148"/>
      <c r="U895" s="148"/>
      <c r="V895" s="148"/>
      <c r="W895" s="148"/>
      <c r="X895" s="148"/>
    </row>
    <row r="896" spans="1:24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404"/>
      <c r="M896" s="148"/>
      <c r="N896" s="405"/>
      <c r="O896" s="405"/>
      <c r="P896" s="405"/>
      <c r="Q896" s="405"/>
      <c r="R896" s="148"/>
      <c r="S896" s="148"/>
      <c r="T896" s="148"/>
      <c r="U896" s="148"/>
      <c r="V896" s="148"/>
      <c r="W896" s="148"/>
      <c r="X896" s="148"/>
    </row>
    <row r="897" spans="1:24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404"/>
      <c r="M897" s="148"/>
      <c r="N897" s="405"/>
      <c r="O897" s="405"/>
      <c r="P897" s="405"/>
      <c r="Q897" s="405"/>
      <c r="R897" s="148"/>
      <c r="S897" s="148"/>
      <c r="T897" s="148"/>
      <c r="U897" s="148"/>
      <c r="V897" s="148"/>
      <c r="W897" s="148"/>
      <c r="X897" s="148"/>
    </row>
    <row r="898" spans="1:24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404"/>
      <c r="M898" s="148"/>
      <c r="N898" s="405"/>
      <c r="O898" s="405"/>
      <c r="P898" s="405"/>
      <c r="Q898" s="405"/>
      <c r="R898" s="148"/>
      <c r="S898" s="148"/>
      <c r="T898" s="148"/>
      <c r="U898" s="148"/>
      <c r="V898" s="148"/>
      <c r="W898" s="148"/>
      <c r="X898" s="148"/>
    </row>
    <row r="899" spans="1:24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404"/>
      <c r="M899" s="148"/>
      <c r="N899" s="405"/>
      <c r="O899" s="405"/>
      <c r="P899" s="405"/>
      <c r="Q899" s="405"/>
      <c r="R899" s="148"/>
      <c r="S899" s="148"/>
      <c r="T899" s="148"/>
      <c r="U899" s="148"/>
      <c r="V899" s="148"/>
      <c r="W899" s="148"/>
      <c r="X899" s="148"/>
    </row>
    <row r="900" spans="1:24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404"/>
      <c r="M900" s="148"/>
      <c r="N900" s="405"/>
      <c r="O900" s="405"/>
      <c r="P900" s="405"/>
      <c r="Q900" s="405"/>
      <c r="R900" s="148"/>
      <c r="S900" s="148"/>
      <c r="T900" s="148"/>
      <c r="U900" s="148"/>
      <c r="V900" s="148"/>
      <c r="W900" s="148"/>
      <c r="X900" s="148"/>
    </row>
    <row r="901" spans="1:24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404"/>
      <c r="M901" s="148"/>
      <c r="N901" s="405"/>
      <c r="O901" s="405"/>
      <c r="P901" s="405"/>
      <c r="Q901" s="405"/>
      <c r="R901" s="148"/>
      <c r="S901" s="148"/>
      <c r="T901" s="148"/>
      <c r="U901" s="148"/>
      <c r="V901" s="148"/>
      <c r="W901" s="148"/>
      <c r="X901" s="148"/>
    </row>
    <row r="902" spans="1:24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404"/>
      <c r="M902" s="148"/>
      <c r="N902" s="405"/>
      <c r="O902" s="405"/>
      <c r="P902" s="405"/>
      <c r="Q902" s="405"/>
      <c r="R902" s="148"/>
      <c r="S902" s="148"/>
      <c r="T902" s="148"/>
      <c r="U902" s="148"/>
      <c r="V902" s="148"/>
      <c r="W902" s="148"/>
      <c r="X902" s="148"/>
    </row>
    <row r="903" spans="1:24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404"/>
      <c r="M903" s="148"/>
      <c r="N903" s="405"/>
      <c r="O903" s="405"/>
      <c r="P903" s="405"/>
      <c r="Q903" s="405"/>
      <c r="R903" s="148"/>
      <c r="S903" s="148"/>
      <c r="T903" s="148"/>
      <c r="U903" s="148"/>
      <c r="V903" s="148"/>
      <c r="W903" s="148"/>
      <c r="X903" s="148"/>
    </row>
    <row r="904" spans="1:24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404"/>
      <c r="M904" s="148"/>
      <c r="N904" s="405"/>
      <c r="O904" s="405"/>
      <c r="P904" s="405"/>
      <c r="Q904" s="405"/>
      <c r="R904" s="148"/>
      <c r="S904" s="148"/>
      <c r="T904" s="148"/>
      <c r="U904" s="148"/>
      <c r="V904" s="148"/>
      <c r="W904" s="148"/>
      <c r="X904" s="148"/>
    </row>
    <row r="905" spans="1:24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404"/>
      <c r="M905" s="148"/>
      <c r="N905" s="405"/>
      <c r="O905" s="405"/>
      <c r="P905" s="405"/>
      <c r="Q905" s="405"/>
      <c r="R905" s="148"/>
      <c r="S905" s="148"/>
      <c r="T905" s="148"/>
      <c r="U905" s="148"/>
      <c r="V905" s="148"/>
      <c r="W905" s="148"/>
      <c r="X905" s="148"/>
    </row>
    <row r="906" spans="1:24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404"/>
      <c r="M906" s="148"/>
      <c r="N906" s="405"/>
      <c r="O906" s="405"/>
      <c r="P906" s="405"/>
      <c r="Q906" s="405"/>
      <c r="R906" s="148"/>
      <c r="S906" s="148"/>
      <c r="T906" s="148"/>
      <c r="U906" s="148"/>
      <c r="V906" s="148"/>
      <c r="W906" s="148"/>
      <c r="X906" s="148"/>
    </row>
    <row r="907" spans="1:24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404"/>
      <c r="M907" s="148"/>
      <c r="N907" s="405"/>
      <c r="O907" s="405"/>
      <c r="P907" s="405"/>
      <c r="Q907" s="405"/>
      <c r="R907" s="148"/>
      <c r="S907" s="148"/>
      <c r="T907" s="148"/>
      <c r="U907" s="148"/>
      <c r="V907" s="148"/>
      <c r="W907" s="148"/>
      <c r="X907" s="148"/>
    </row>
    <row r="908" spans="1:24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404"/>
      <c r="M908" s="148"/>
      <c r="N908" s="405"/>
      <c r="O908" s="405"/>
      <c r="P908" s="405"/>
      <c r="Q908" s="405"/>
      <c r="R908" s="148"/>
      <c r="S908" s="148"/>
      <c r="T908" s="148"/>
      <c r="U908" s="148"/>
      <c r="V908" s="148"/>
      <c r="W908" s="148"/>
      <c r="X908" s="148"/>
    </row>
    <row r="909" spans="1:24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404"/>
      <c r="M909" s="148"/>
      <c r="N909" s="405"/>
      <c r="O909" s="405"/>
      <c r="P909" s="405"/>
      <c r="Q909" s="405"/>
      <c r="R909" s="148"/>
      <c r="S909" s="148"/>
      <c r="T909" s="148"/>
      <c r="U909" s="148"/>
      <c r="V909" s="148"/>
      <c r="W909" s="148"/>
      <c r="X909" s="148"/>
    </row>
    <row r="910" spans="1:24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404"/>
      <c r="M910" s="148"/>
      <c r="N910" s="405"/>
      <c r="O910" s="405"/>
      <c r="P910" s="405"/>
      <c r="Q910" s="405"/>
      <c r="R910" s="148"/>
      <c r="S910" s="148"/>
      <c r="T910" s="148"/>
      <c r="U910" s="148"/>
      <c r="V910" s="148"/>
      <c r="W910" s="148"/>
      <c r="X910" s="148"/>
    </row>
    <row r="911" spans="1:24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404"/>
      <c r="M911" s="148"/>
      <c r="N911" s="405"/>
      <c r="O911" s="405"/>
      <c r="P911" s="405"/>
      <c r="Q911" s="405"/>
      <c r="R911" s="148"/>
      <c r="S911" s="148"/>
      <c r="T911" s="148"/>
      <c r="U911" s="148"/>
      <c r="V911" s="148"/>
      <c r="W911" s="148"/>
      <c r="X911" s="148"/>
    </row>
    <row r="912" spans="1:24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404"/>
      <c r="M912" s="148"/>
      <c r="N912" s="405"/>
      <c r="O912" s="405"/>
      <c r="P912" s="405"/>
      <c r="Q912" s="405"/>
      <c r="R912" s="148"/>
      <c r="S912" s="148"/>
      <c r="T912" s="148"/>
      <c r="U912" s="148"/>
      <c r="V912" s="148"/>
      <c r="W912" s="148"/>
      <c r="X912" s="148"/>
    </row>
    <row r="913" spans="1:24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404"/>
      <c r="M913" s="148"/>
      <c r="N913" s="405"/>
      <c r="O913" s="405"/>
      <c r="P913" s="405"/>
      <c r="Q913" s="405"/>
      <c r="R913" s="148"/>
      <c r="S913" s="148"/>
      <c r="T913" s="148"/>
      <c r="U913" s="148"/>
      <c r="V913" s="148"/>
      <c r="W913" s="148"/>
      <c r="X913" s="148"/>
    </row>
    <row r="914" spans="1:24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404"/>
      <c r="M914" s="148"/>
      <c r="N914" s="405"/>
      <c r="O914" s="405"/>
      <c r="P914" s="405"/>
      <c r="Q914" s="405"/>
      <c r="R914" s="148"/>
      <c r="S914" s="148"/>
      <c r="T914" s="148"/>
      <c r="U914" s="148"/>
      <c r="V914" s="148"/>
      <c r="W914" s="148"/>
      <c r="X914" s="148"/>
    </row>
    <row r="915" spans="1:24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404"/>
      <c r="M915" s="148"/>
      <c r="N915" s="405"/>
      <c r="O915" s="405"/>
      <c r="P915" s="405"/>
      <c r="Q915" s="405"/>
      <c r="R915" s="148"/>
      <c r="S915" s="148"/>
      <c r="T915" s="148"/>
      <c r="U915" s="148"/>
      <c r="V915" s="148"/>
      <c r="W915" s="148"/>
      <c r="X915" s="148"/>
    </row>
    <row r="916" spans="1:24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404"/>
      <c r="M916" s="148"/>
      <c r="N916" s="405"/>
      <c r="O916" s="405"/>
      <c r="P916" s="405"/>
      <c r="Q916" s="405"/>
      <c r="R916" s="148"/>
      <c r="S916" s="148"/>
      <c r="T916" s="148"/>
      <c r="U916" s="148"/>
      <c r="V916" s="148"/>
      <c r="W916" s="148"/>
      <c r="X916" s="148"/>
    </row>
    <row r="917" spans="1:24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404"/>
      <c r="M917" s="148"/>
      <c r="N917" s="405"/>
      <c r="O917" s="405"/>
      <c r="P917" s="405"/>
      <c r="Q917" s="405"/>
      <c r="R917" s="148"/>
      <c r="S917" s="148"/>
      <c r="T917" s="148"/>
      <c r="U917" s="148"/>
      <c r="V917" s="148"/>
      <c r="W917" s="148"/>
      <c r="X917" s="148"/>
    </row>
    <row r="918" spans="1:24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404"/>
      <c r="M918" s="148"/>
      <c r="N918" s="405"/>
      <c r="O918" s="405"/>
      <c r="P918" s="405"/>
      <c r="Q918" s="405"/>
      <c r="R918" s="148"/>
      <c r="S918" s="148"/>
      <c r="T918" s="148"/>
      <c r="U918" s="148"/>
      <c r="V918" s="148"/>
      <c r="W918" s="148"/>
      <c r="X918" s="148"/>
    </row>
    <row r="919" spans="1:24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404"/>
      <c r="M919" s="148"/>
      <c r="N919" s="405"/>
      <c r="O919" s="405"/>
      <c r="P919" s="405"/>
      <c r="Q919" s="405"/>
      <c r="R919" s="148"/>
      <c r="S919" s="148"/>
      <c r="T919" s="148"/>
      <c r="U919" s="148"/>
      <c r="V919" s="148"/>
      <c r="W919" s="148"/>
      <c r="X919" s="148"/>
    </row>
    <row r="920" spans="1:24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404"/>
      <c r="M920" s="148"/>
      <c r="N920" s="405"/>
      <c r="O920" s="405"/>
      <c r="P920" s="405"/>
      <c r="Q920" s="405"/>
      <c r="R920" s="148"/>
      <c r="S920" s="148"/>
      <c r="T920" s="148"/>
      <c r="U920" s="148"/>
      <c r="V920" s="148"/>
      <c r="W920" s="148"/>
      <c r="X920" s="148"/>
    </row>
    <row r="921" spans="1:24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404"/>
      <c r="M921" s="148"/>
      <c r="N921" s="405"/>
      <c r="O921" s="405"/>
      <c r="P921" s="405"/>
      <c r="Q921" s="405"/>
      <c r="R921" s="148"/>
      <c r="S921" s="148"/>
      <c r="T921" s="148"/>
      <c r="U921" s="148"/>
      <c r="V921" s="148"/>
      <c r="W921" s="148"/>
      <c r="X921" s="148"/>
    </row>
    <row r="922" spans="1:24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404"/>
      <c r="M922" s="148"/>
      <c r="N922" s="405"/>
      <c r="O922" s="405"/>
      <c r="P922" s="405"/>
      <c r="Q922" s="405"/>
      <c r="R922" s="148"/>
      <c r="S922" s="148"/>
      <c r="T922" s="148"/>
      <c r="U922" s="148"/>
      <c r="V922" s="148"/>
      <c r="W922" s="148"/>
      <c r="X922" s="148"/>
    </row>
    <row r="923" spans="1:24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404"/>
      <c r="M923" s="148"/>
      <c r="N923" s="405"/>
      <c r="O923" s="405"/>
      <c r="P923" s="405"/>
      <c r="Q923" s="405"/>
      <c r="R923" s="148"/>
      <c r="S923" s="148"/>
      <c r="T923" s="148"/>
      <c r="U923" s="148"/>
      <c r="V923" s="148"/>
      <c r="W923" s="148"/>
      <c r="X923" s="148"/>
    </row>
    <row r="924" spans="1:24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404"/>
      <c r="M924" s="148"/>
      <c r="N924" s="405"/>
      <c r="O924" s="405"/>
      <c r="P924" s="405"/>
      <c r="Q924" s="405"/>
      <c r="R924" s="148"/>
      <c r="S924" s="148"/>
      <c r="T924" s="148"/>
      <c r="U924" s="148"/>
      <c r="V924" s="148"/>
      <c r="W924" s="148"/>
      <c r="X924" s="148"/>
    </row>
    <row r="925" spans="1:24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404"/>
      <c r="M925" s="148"/>
      <c r="N925" s="405"/>
      <c r="O925" s="405"/>
      <c r="P925" s="405"/>
      <c r="Q925" s="405"/>
      <c r="R925" s="148"/>
      <c r="S925" s="148"/>
      <c r="T925" s="148"/>
      <c r="U925" s="148"/>
      <c r="V925" s="148"/>
      <c r="W925" s="148"/>
      <c r="X925" s="148"/>
    </row>
    <row r="926" spans="1:24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404"/>
      <c r="M926" s="148"/>
      <c r="N926" s="405"/>
      <c r="O926" s="405"/>
      <c r="P926" s="405"/>
      <c r="Q926" s="405"/>
      <c r="R926" s="148"/>
      <c r="S926" s="148"/>
      <c r="T926" s="148"/>
      <c r="U926" s="148"/>
      <c r="V926" s="148"/>
      <c r="W926" s="148"/>
      <c r="X926" s="148"/>
    </row>
    <row r="927" spans="1:24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404"/>
      <c r="M927" s="148"/>
      <c r="N927" s="405"/>
      <c r="O927" s="405"/>
      <c r="P927" s="405"/>
      <c r="Q927" s="405"/>
      <c r="R927" s="148"/>
      <c r="S927" s="148"/>
      <c r="T927" s="148"/>
      <c r="U927" s="148"/>
      <c r="V927" s="148"/>
      <c r="W927" s="148"/>
      <c r="X927" s="148"/>
    </row>
    <row r="928" spans="1:24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404"/>
      <c r="M928" s="148"/>
      <c r="N928" s="405"/>
      <c r="O928" s="405"/>
      <c r="P928" s="405"/>
      <c r="Q928" s="405"/>
      <c r="R928" s="148"/>
      <c r="S928" s="148"/>
      <c r="T928" s="148"/>
      <c r="U928" s="148"/>
      <c r="V928" s="148"/>
      <c r="W928" s="148"/>
      <c r="X928" s="148"/>
    </row>
    <row r="929" spans="1:24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404"/>
      <c r="M929" s="148"/>
      <c r="N929" s="405"/>
      <c r="O929" s="405"/>
      <c r="P929" s="405"/>
      <c r="Q929" s="405"/>
      <c r="R929" s="148"/>
      <c r="S929" s="148"/>
      <c r="T929" s="148"/>
      <c r="U929" s="148"/>
      <c r="V929" s="148"/>
      <c r="W929" s="148"/>
      <c r="X929" s="148"/>
    </row>
    <row r="930" spans="1:24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404"/>
      <c r="M930" s="148"/>
      <c r="N930" s="405"/>
      <c r="O930" s="405"/>
      <c r="P930" s="405"/>
      <c r="Q930" s="405"/>
      <c r="R930" s="148"/>
      <c r="S930" s="148"/>
      <c r="T930" s="148"/>
      <c r="U930" s="148"/>
      <c r="V930" s="148"/>
      <c r="W930" s="148"/>
      <c r="X930" s="148"/>
    </row>
    <row r="931" spans="1:24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404"/>
      <c r="M931" s="148"/>
      <c r="N931" s="405"/>
      <c r="O931" s="405"/>
      <c r="P931" s="405"/>
      <c r="Q931" s="405"/>
      <c r="R931" s="148"/>
      <c r="S931" s="148"/>
      <c r="T931" s="148"/>
      <c r="U931" s="148"/>
      <c r="V931" s="148"/>
      <c r="W931" s="148"/>
      <c r="X931" s="148"/>
    </row>
    <row r="932" spans="1:24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404"/>
      <c r="M932" s="148"/>
      <c r="N932" s="405"/>
      <c r="O932" s="405"/>
      <c r="P932" s="405"/>
      <c r="Q932" s="405"/>
      <c r="R932" s="148"/>
      <c r="S932" s="148"/>
      <c r="T932" s="148"/>
      <c r="U932" s="148"/>
      <c r="V932" s="148"/>
      <c r="W932" s="148"/>
      <c r="X932" s="148"/>
    </row>
    <row r="933" spans="1:24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404"/>
      <c r="M933" s="148"/>
      <c r="N933" s="405"/>
      <c r="O933" s="405"/>
      <c r="P933" s="405"/>
      <c r="Q933" s="405"/>
      <c r="R933" s="148"/>
      <c r="S933" s="148"/>
      <c r="T933" s="148"/>
      <c r="U933" s="148"/>
      <c r="V933" s="148"/>
      <c r="W933" s="148"/>
      <c r="X933" s="148"/>
    </row>
    <row r="934" spans="1:24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404"/>
      <c r="M934" s="148"/>
      <c r="N934" s="405"/>
      <c r="O934" s="405"/>
      <c r="P934" s="405"/>
      <c r="Q934" s="405"/>
      <c r="R934" s="148"/>
      <c r="S934" s="148"/>
      <c r="T934" s="148"/>
      <c r="U934" s="148"/>
      <c r="V934" s="148"/>
      <c r="W934" s="148"/>
      <c r="X934" s="148"/>
    </row>
    <row r="935" spans="1:24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404"/>
      <c r="M935" s="148"/>
      <c r="N935" s="405"/>
      <c r="O935" s="405"/>
      <c r="P935" s="405"/>
      <c r="Q935" s="405"/>
      <c r="R935" s="148"/>
      <c r="S935" s="148"/>
      <c r="T935" s="148"/>
      <c r="U935" s="148"/>
      <c r="V935" s="148"/>
      <c r="W935" s="148"/>
      <c r="X935" s="148"/>
    </row>
    <row r="936" spans="1:24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404"/>
      <c r="M936" s="148"/>
      <c r="N936" s="405"/>
      <c r="O936" s="405"/>
      <c r="P936" s="405"/>
      <c r="Q936" s="405"/>
      <c r="R936" s="148"/>
      <c r="S936" s="148"/>
      <c r="T936" s="148"/>
      <c r="U936" s="148"/>
      <c r="V936" s="148"/>
      <c r="W936" s="148"/>
      <c r="X936" s="148"/>
    </row>
    <row r="937" spans="1:24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404"/>
      <c r="M937" s="148"/>
      <c r="N937" s="405"/>
      <c r="O937" s="405"/>
      <c r="P937" s="405"/>
      <c r="Q937" s="405"/>
      <c r="R937" s="148"/>
      <c r="S937" s="148"/>
      <c r="T937" s="148"/>
      <c r="U937" s="148"/>
      <c r="V937" s="148"/>
      <c r="W937" s="148"/>
      <c r="X937" s="148"/>
    </row>
    <row r="938" spans="1:24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404"/>
      <c r="M938" s="148"/>
      <c r="N938" s="405"/>
      <c r="O938" s="405"/>
      <c r="P938" s="405"/>
      <c r="Q938" s="405"/>
      <c r="R938" s="148"/>
      <c r="S938" s="148"/>
      <c r="T938" s="148"/>
      <c r="U938" s="148"/>
      <c r="V938" s="148"/>
      <c r="W938" s="148"/>
      <c r="X938" s="148"/>
    </row>
    <row r="939" spans="1:24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404"/>
      <c r="M939" s="148"/>
      <c r="N939" s="405"/>
      <c r="O939" s="405"/>
      <c r="P939" s="405"/>
      <c r="Q939" s="405"/>
      <c r="R939" s="148"/>
      <c r="S939" s="148"/>
      <c r="T939" s="148"/>
      <c r="U939" s="148"/>
      <c r="V939" s="148"/>
      <c r="W939" s="148"/>
      <c r="X939" s="148"/>
    </row>
    <row r="940" spans="1:24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404"/>
      <c r="M940" s="148"/>
      <c r="N940" s="405"/>
      <c r="O940" s="405"/>
      <c r="P940" s="405"/>
      <c r="Q940" s="405"/>
      <c r="R940" s="148"/>
      <c r="S940" s="148"/>
      <c r="T940" s="148"/>
      <c r="U940" s="148"/>
      <c r="V940" s="148"/>
      <c r="W940" s="148"/>
      <c r="X940" s="148"/>
    </row>
    <row r="941" spans="1:24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404"/>
      <c r="M941" s="148"/>
      <c r="N941" s="405"/>
      <c r="O941" s="405"/>
      <c r="P941" s="405"/>
      <c r="Q941" s="405"/>
      <c r="R941" s="148"/>
      <c r="S941" s="148"/>
      <c r="T941" s="148"/>
      <c r="U941" s="148"/>
      <c r="V941" s="148"/>
      <c r="W941" s="148"/>
      <c r="X941" s="148"/>
    </row>
    <row r="942" spans="1:24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404"/>
      <c r="M942" s="148"/>
      <c r="N942" s="405"/>
      <c r="O942" s="405"/>
      <c r="P942" s="405"/>
      <c r="Q942" s="405"/>
      <c r="R942" s="148"/>
      <c r="S942" s="148"/>
      <c r="T942" s="148"/>
      <c r="U942" s="148"/>
      <c r="V942" s="148"/>
      <c r="W942" s="148"/>
      <c r="X942" s="148"/>
    </row>
    <row r="943" spans="1:24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404"/>
      <c r="M943" s="148"/>
      <c r="N943" s="405"/>
      <c r="O943" s="405"/>
      <c r="P943" s="405"/>
      <c r="Q943" s="405"/>
      <c r="R943" s="148"/>
      <c r="S943" s="148"/>
      <c r="T943" s="148"/>
      <c r="U943" s="148"/>
      <c r="V943" s="148"/>
      <c r="W943" s="148"/>
      <c r="X943" s="148"/>
    </row>
    <row r="944" spans="1:24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404"/>
      <c r="M944" s="148"/>
      <c r="N944" s="405"/>
      <c r="O944" s="405"/>
      <c r="P944" s="405"/>
      <c r="Q944" s="405"/>
      <c r="R944" s="148"/>
      <c r="S944" s="148"/>
      <c r="T944" s="148"/>
      <c r="U944" s="148"/>
      <c r="V944" s="148"/>
      <c r="W944" s="148"/>
      <c r="X944" s="148"/>
    </row>
    <row r="945" spans="1:24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404"/>
      <c r="M945" s="148"/>
      <c r="N945" s="405"/>
      <c r="O945" s="405"/>
      <c r="P945" s="405"/>
      <c r="Q945" s="405"/>
      <c r="R945" s="148"/>
      <c r="S945" s="148"/>
      <c r="T945" s="148"/>
      <c r="U945" s="148"/>
      <c r="V945" s="148"/>
      <c r="W945" s="148"/>
      <c r="X945" s="148"/>
    </row>
    <row r="946" spans="1:24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404"/>
      <c r="M946" s="148"/>
      <c r="N946" s="405"/>
      <c r="O946" s="405"/>
      <c r="P946" s="405"/>
      <c r="Q946" s="405"/>
      <c r="R946" s="148"/>
      <c r="S946" s="148"/>
      <c r="T946" s="148"/>
      <c r="U946" s="148"/>
      <c r="V946" s="148"/>
      <c r="W946" s="148"/>
      <c r="X946" s="148"/>
    </row>
    <row r="947" spans="1:24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404"/>
      <c r="M947" s="148"/>
      <c r="N947" s="405"/>
      <c r="O947" s="405"/>
      <c r="P947" s="405"/>
      <c r="Q947" s="405"/>
      <c r="R947" s="148"/>
      <c r="S947" s="148"/>
      <c r="T947" s="148"/>
      <c r="U947" s="148"/>
      <c r="V947" s="148"/>
      <c r="W947" s="148"/>
      <c r="X947" s="148"/>
    </row>
    <row r="948" spans="1:24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404"/>
      <c r="M948" s="148"/>
      <c r="N948" s="405"/>
      <c r="O948" s="405"/>
      <c r="P948" s="405"/>
      <c r="Q948" s="405"/>
      <c r="R948" s="148"/>
      <c r="S948" s="148"/>
      <c r="T948" s="148"/>
      <c r="U948" s="148"/>
      <c r="V948" s="148"/>
      <c r="W948" s="148"/>
      <c r="X948" s="148"/>
    </row>
    <row r="949" spans="1:24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404"/>
      <c r="M949" s="148"/>
      <c r="N949" s="405"/>
      <c r="O949" s="405"/>
      <c r="P949" s="405"/>
      <c r="Q949" s="405"/>
      <c r="R949" s="148"/>
      <c r="S949" s="148"/>
      <c r="T949" s="148"/>
      <c r="U949" s="148"/>
      <c r="V949" s="148"/>
      <c r="W949" s="148"/>
      <c r="X949" s="148"/>
    </row>
    <row r="950" spans="1:24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404"/>
      <c r="M950" s="148"/>
      <c r="N950" s="405"/>
      <c r="O950" s="405"/>
      <c r="P950" s="405"/>
      <c r="Q950" s="405"/>
      <c r="R950" s="148"/>
      <c r="S950" s="148"/>
      <c r="T950" s="148"/>
      <c r="U950" s="148"/>
      <c r="V950" s="148"/>
      <c r="W950" s="148"/>
      <c r="X950" s="148"/>
    </row>
    <row r="951" spans="1:24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404"/>
      <c r="M951" s="148"/>
      <c r="N951" s="405"/>
      <c r="O951" s="405"/>
      <c r="P951" s="405"/>
      <c r="Q951" s="405"/>
      <c r="R951" s="148"/>
      <c r="S951" s="148"/>
      <c r="T951" s="148"/>
      <c r="U951" s="148"/>
      <c r="V951" s="148"/>
      <c r="W951" s="148"/>
      <c r="X951" s="148"/>
    </row>
    <row r="952" spans="1:24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404"/>
      <c r="M952" s="148"/>
      <c r="N952" s="405"/>
      <c r="O952" s="405"/>
      <c r="P952" s="405"/>
      <c r="Q952" s="405"/>
      <c r="R952" s="148"/>
      <c r="S952" s="148"/>
      <c r="T952" s="148"/>
      <c r="U952" s="148"/>
      <c r="V952" s="148"/>
      <c r="W952" s="148"/>
      <c r="X952" s="148"/>
    </row>
    <row r="953" spans="1:24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404"/>
      <c r="M953" s="148"/>
      <c r="N953" s="405"/>
      <c r="O953" s="405"/>
      <c r="P953" s="405"/>
      <c r="Q953" s="405"/>
      <c r="R953" s="148"/>
      <c r="S953" s="148"/>
      <c r="T953" s="148"/>
      <c r="U953" s="148"/>
      <c r="V953" s="148"/>
      <c r="W953" s="148"/>
      <c r="X953" s="148"/>
    </row>
    <row r="954" spans="1:24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404"/>
      <c r="M954" s="148"/>
      <c r="N954" s="405"/>
      <c r="O954" s="405"/>
      <c r="P954" s="405"/>
      <c r="Q954" s="405"/>
      <c r="R954" s="148"/>
      <c r="S954" s="148"/>
      <c r="T954" s="148"/>
      <c r="U954" s="148"/>
      <c r="V954" s="148"/>
      <c r="W954" s="148"/>
      <c r="X954" s="148"/>
    </row>
    <row r="955" spans="1:24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404"/>
      <c r="M955" s="148"/>
      <c r="N955" s="405"/>
      <c r="O955" s="405"/>
      <c r="P955" s="405"/>
      <c r="Q955" s="405"/>
      <c r="R955" s="148"/>
      <c r="S955" s="148"/>
      <c r="T955" s="148"/>
      <c r="U955" s="148"/>
      <c r="V955" s="148"/>
      <c r="W955" s="148"/>
      <c r="X955" s="148"/>
    </row>
    <row r="956" spans="1:24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404"/>
      <c r="M956" s="148"/>
      <c r="N956" s="405"/>
      <c r="O956" s="405"/>
      <c r="P956" s="405"/>
      <c r="Q956" s="405"/>
      <c r="R956" s="148"/>
      <c r="S956" s="148"/>
      <c r="T956" s="148"/>
      <c r="U956" s="148"/>
      <c r="V956" s="148"/>
      <c r="W956" s="148"/>
      <c r="X956" s="148"/>
    </row>
    <row r="957" spans="1:24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404"/>
      <c r="M957" s="148"/>
      <c r="N957" s="405"/>
      <c r="O957" s="405"/>
      <c r="P957" s="405"/>
      <c r="Q957" s="405"/>
      <c r="R957" s="148"/>
      <c r="S957" s="148"/>
      <c r="T957" s="148"/>
      <c r="U957" s="148"/>
      <c r="V957" s="148"/>
      <c r="W957" s="148"/>
      <c r="X957" s="148"/>
    </row>
    <row r="958" spans="1:24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404"/>
      <c r="M958" s="148"/>
      <c r="N958" s="405"/>
      <c r="O958" s="405"/>
      <c r="P958" s="405"/>
      <c r="Q958" s="405"/>
      <c r="R958" s="148"/>
      <c r="S958" s="148"/>
      <c r="T958" s="148"/>
      <c r="U958" s="148"/>
      <c r="V958" s="148"/>
      <c r="W958" s="148"/>
      <c r="X958" s="148"/>
    </row>
    <row r="959" spans="1:24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404"/>
      <c r="M959" s="148"/>
      <c r="N959" s="405"/>
      <c r="O959" s="405"/>
      <c r="P959" s="405"/>
      <c r="Q959" s="405"/>
      <c r="R959" s="148"/>
      <c r="S959" s="148"/>
      <c r="T959" s="148"/>
      <c r="U959" s="148"/>
      <c r="V959" s="148"/>
      <c r="W959" s="148"/>
      <c r="X959" s="148"/>
    </row>
    <row r="960" spans="1:24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404"/>
      <c r="M960" s="148"/>
      <c r="N960" s="405"/>
      <c r="O960" s="405"/>
      <c r="P960" s="405"/>
      <c r="Q960" s="405"/>
      <c r="R960" s="148"/>
      <c r="S960" s="148"/>
      <c r="T960" s="148"/>
      <c r="U960" s="148"/>
      <c r="V960" s="148"/>
      <c r="W960" s="148"/>
      <c r="X960" s="148"/>
    </row>
    <row r="961" spans="1:24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404"/>
      <c r="M961" s="148"/>
      <c r="N961" s="405"/>
      <c r="O961" s="405"/>
      <c r="P961" s="405"/>
      <c r="Q961" s="405"/>
      <c r="R961" s="148"/>
      <c r="S961" s="148"/>
      <c r="T961" s="148"/>
      <c r="U961" s="148"/>
      <c r="V961" s="148"/>
      <c r="W961" s="148"/>
      <c r="X961" s="148"/>
    </row>
    <row r="962" spans="1:24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404"/>
      <c r="M962" s="148"/>
      <c r="N962" s="405"/>
      <c r="O962" s="405"/>
      <c r="P962" s="405"/>
      <c r="Q962" s="405"/>
      <c r="R962" s="148"/>
      <c r="S962" s="148"/>
      <c r="T962" s="148"/>
      <c r="U962" s="148"/>
      <c r="V962" s="148"/>
      <c r="W962" s="148"/>
      <c r="X962" s="148"/>
    </row>
    <row r="963" spans="1:24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404"/>
      <c r="M963" s="148"/>
      <c r="N963" s="405"/>
      <c r="O963" s="405"/>
      <c r="P963" s="405"/>
      <c r="Q963" s="405"/>
      <c r="R963" s="148"/>
      <c r="S963" s="148"/>
      <c r="T963" s="148"/>
      <c r="U963" s="148"/>
      <c r="V963" s="148"/>
      <c r="W963" s="148"/>
      <c r="X963" s="148"/>
    </row>
    <row r="964" spans="1:24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404"/>
      <c r="M964" s="148"/>
      <c r="N964" s="405"/>
      <c r="O964" s="405"/>
      <c r="P964" s="405"/>
      <c r="Q964" s="405"/>
      <c r="R964" s="148"/>
      <c r="S964" s="148"/>
      <c r="T964" s="148"/>
      <c r="U964" s="148"/>
      <c r="V964" s="148"/>
      <c r="W964" s="148"/>
      <c r="X964" s="148"/>
    </row>
    <row r="965" spans="1:24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404"/>
      <c r="M965" s="148"/>
      <c r="N965" s="405"/>
      <c r="O965" s="405"/>
      <c r="P965" s="405"/>
      <c r="Q965" s="405"/>
      <c r="R965" s="148"/>
      <c r="S965" s="148"/>
      <c r="T965" s="148"/>
      <c r="U965" s="148"/>
      <c r="V965" s="148"/>
      <c r="W965" s="148"/>
      <c r="X965" s="148"/>
    </row>
    <row r="966" spans="1:24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404"/>
      <c r="M966" s="148"/>
      <c r="N966" s="405"/>
      <c r="O966" s="405"/>
      <c r="P966" s="405"/>
      <c r="Q966" s="405"/>
      <c r="R966" s="148"/>
      <c r="S966" s="148"/>
      <c r="T966" s="148"/>
      <c r="U966" s="148"/>
      <c r="V966" s="148"/>
      <c r="W966" s="148"/>
      <c r="X966" s="148"/>
    </row>
    <row r="967" spans="1:24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404"/>
      <c r="M967" s="148"/>
      <c r="N967" s="405"/>
      <c r="O967" s="405"/>
      <c r="P967" s="405"/>
      <c r="Q967" s="405"/>
      <c r="R967" s="148"/>
      <c r="S967" s="148"/>
      <c r="T967" s="148"/>
      <c r="U967" s="148"/>
      <c r="V967" s="148"/>
      <c r="W967" s="148"/>
      <c r="X967" s="148"/>
    </row>
    <row r="968" spans="1:24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404"/>
      <c r="M968" s="148"/>
      <c r="N968" s="405"/>
      <c r="O968" s="405"/>
      <c r="P968" s="405"/>
      <c r="Q968" s="405"/>
      <c r="R968" s="148"/>
      <c r="S968" s="148"/>
      <c r="T968" s="148"/>
      <c r="U968" s="148"/>
      <c r="V968" s="148"/>
      <c r="W968" s="148"/>
      <c r="X968" s="148"/>
    </row>
    <row r="969" spans="1:24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404"/>
      <c r="M969" s="148"/>
      <c r="N969" s="405"/>
      <c r="O969" s="405"/>
      <c r="P969" s="405"/>
      <c r="Q969" s="405"/>
      <c r="R969" s="148"/>
      <c r="S969" s="148"/>
      <c r="T969" s="148"/>
      <c r="U969" s="148"/>
      <c r="V969" s="148"/>
      <c r="W969" s="148"/>
      <c r="X969" s="148"/>
    </row>
    <row r="970" spans="1:24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404"/>
      <c r="M970" s="148"/>
      <c r="N970" s="405"/>
      <c r="O970" s="405"/>
      <c r="P970" s="405"/>
      <c r="Q970" s="405"/>
      <c r="R970" s="148"/>
      <c r="S970" s="148"/>
      <c r="T970" s="148"/>
      <c r="U970" s="148"/>
      <c r="V970" s="148"/>
      <c r="W970" s="148"/>
      <c r="X970" s="148"/>
    </row>
    <row r="971" spans="1:24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404"/>
      <c r="M971" s="148"/>
      <c r="N971" s="405"/>
      <c r="O971" s="405"/>
      <c r="P971" s="405"/>
      <c r="Q971" s="405"/>
      <c r="R971" s="148"/>
      <c r="S971" s="148"/>
      <c r="T971" s="148"/>
      <c r="U971" s="148"/>
      <c r="V971" s="148"/>
      <c r="W971" s="148"/>
      <c r="X971" s="148"/>
    </row>
    <row r="972" spans="1:24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404"/>
      <c r="M972" s="148"/>
      <c r="N972" s="405"/>
      <c r="O972" s="405"/>
      <c r="P972" s="405"/>
      <c r="Q972" s="405"/>
      <c r="R972" s="148"/>
      <c r="S972" s="148"/>
      <c r="T972" s="148"/>
      <c r="U972" s="148"/>
      <c r="V972" s="148"/>
      <c r="W972" s="148"/>
      <c r="X972" s="148"/>
    </row>
    <row r="973" spans="1:24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404"/>
      <c r="M973" s="148"/>
      <c r="N973" s="405"/>
      <c r="O973" s="405"/>
      <c r="P973" s="405"/>
      <c r="Q973" s="405"/>
      <c r="R973" s="148"/>
      <c r="S973" s="148"/>
      <c r="T973" s="148"/>
      <c r="U973" s="148"/>
      <c r="V973" s="148"/>
      <c r="W973" s="148"/>
      <c r="X973" s="148"/>
    </row>
    <row r="974" spans="1:24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404"/>
      <c r="M974" s="148"/>
      <c r="N974" s="405"/>
      <c r="O974" s="405"/>
      <c r="P974" s="405"/>
      <c r="Q974" s="405"/>
      <c r="R974" s="148"/>
      <c r="S974" s="148"/>
      <c r="T974" s="148"/>
      <c r="U974" s="148"/>
      <c r="V974" s="148"/>
      <c r="W974" s="148"/>
      <c r="X974" s="148"/>
    </row>
    <row r="975" spans="1:24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404"/>
      <c r="M975" s="148"/>
      <c r="N975" s="405"/>
      <c r="O975" s="405"/>
      <c r="P975" s="405"/>
      <c r="Q975" s="405"/>
      <c r="R975" s="148"/>
      <c r="S975" s="148"/>
      <c r="T975" s="148"/>
      <c r="U975" s="148"/>
      <c r="V975" s="148"/>
      <c r="W975" s="148"/>
      <c r="X975" s="148"/>
    </row>
    <row r="976" spans="1:24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404"/>
      <c r="M976" s="148"/>
      <c r="N976" s="405"/>
      <c r="O976" s="405"/>
      <c r="P976" s="405"/>
      <c r="Q976" s="405"/>
      <c r="R976" s="148"/>
      <c r="S976" s="148"/>
      <c r="T976" s="148"/>
      <c r="U976" s="148"/>
      <c r="V976" s="148"/>
      <c r="W976" s="148"/>
      <c r="X976" s="148"/>
    </row>
    <row r="977" spans="1:24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404"/>
      <c r="M977" s="148"/>
      <c r="N977" s="405"/>
      <c r="O977" s="405"/>
      <c r="P977" s="405"/>
      <c r="Q977" s="405"/>
      <c r="R977" s="148"/>
      <c r="S977" s="148"/>
      <c r="T977" s="148"/>
      <c r="U977" s="148"/>
      <c r="V977" s="148"/>
      <c r="W977" s="148"/>
      <c r="X977" s="148"/>
    </row>
    <row r="978" spans="1:24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404"/>
      <c r="M978" s="148"/>
      <c r="N978" s="405"/>
      <c r="O978" s="405"/>
      <c r="P978" s="405"/>
      <c r="Q978" s="405"/>
      <c r="R978" s="148"/>
      <c r="S978" s="148"/>
      <c r="T978" s="148"/>
      <c r="U978" s="148"/>
      <c r="V978" s="148"/>
      <c r="W978" s="148"/>
      <c r="X978" s="148"/>
    </row>
    <row r="979" spans="1:24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404"/>
      <c r="M979" s="148"/>
      <c r="N979" s="405"/>
      <c r="O979" s="405"/>
      <c r="P979" s="405"/>
      <c r="Q979" s="405"/>
      <c r="R979" s="148"/>
      <c r="S979" s="148"/>
      <c r="T979" s="148"/>
      <c r="U979" s="148"/>
      <c r="V979" s="148"/>
      <c r="W979" s="148"/>
      <c r="X979" s="148"/>
    </row>
    <row r="980" spans="1:24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404"/>
      <c r="M980" s="148"/>
      <c r="N980" s="405"/>
      <c r="O980" s="405"/>
      <c r="P980" s="405"/>
      <c r="Q980" s="405"/>
      <c r="R980" s="148"/>
      <c r="S980" s="148"/>
      <c r="T980" s="148"/>
      <c r="U980" s="148"/>
      <c r="V980" s="148"/>
      <c r="W980" s="148"/>
      <c r="X980" s="148"/>
    </row>
    <row r="981" spans="1:24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404"/>
      <c r="M981" s="148"/>
      <c r="N981" s="405"/>
      <c r="O981" s="405"/>
      <c r="P981" s="405"/>
      <c r="Q981" s="405"/>
      <c r="R981" s="148"/>
      <c r="S981" s="148"/>
      <c r="T981" s="148"/>
      <c r="U981" s="148"/>
      <c r="V981" s="148"/>
      <c r="W981" s="148"/>
      <c r="X981" s="148"/>
    </row>
    <row r="982" spans="1:24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404"/>
      <c r="M982" s="148"/>
      <c r="N982" s="405"/>
      <c r="O982" s="405"/>
      <c r="P982" s="405"/>
      <c r="Q982" s="405"/>
      <c r="R982" s="148"/>
      <c r="S982" s="148"/>
      <c r="T982" s="148"/>
      <c r="U982" s="148"/>
      <c r="V982" s="148"/>
      <c r="W982" s="148"/>
      <c r="X982" s="148"/>
    </row>
    <row r="983" spans="1:24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404"/>
      <c r="M983" s="148"/>
      <c r="N983" s="405"/>
      <c r="O983" s="405"/>
      <c r="P983" s="405"/>
      <c r="Q983" s="405"/>
      <c r="R983" s="148"/>
      <c r="S983" s="148"/>
      <c r="T983" s="148"/>
      <c r="U983" s="148"/>
      <c r="V983" s="148"/>
      <c r="W983" s="148"/>
      <c r="X983" s="148"/>
    </row>
    <row r="984" spans="1:24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404"/>
      <c r="M984" s="148"/>
      <c r="N984" s="405"/>
      <c r="O984" s="405"/>
      <c r="P984" s="405"/>
      <c r="Q984" s="405"/>
      <c r="R984" s="148"/>
      <c r="S984" s="148"/>
      <c r="T984" s="148"/>
      <c r="U984" s="148"/>
      <c r="V984" s="148"/>
      <c r="W984" s="148"/>
      <c r="X984" s="148"/>
    </row>
    <row r="985" spans="1:24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404"/>
      <c r="M985" s="148"/>
      <c r="N985" s="405"/>
      <c r="O985" s="405"/>
      <c r="P985" s="405"/>
      <c r="Q985" s="405"/>
      <c r="R985" s="148"/>
      <c r="S985" s="148"/>
      <c r="T985" s="148"/>
      <c r="U985" s="148"/>
      <c r="V985" s="148"/>
      <c r="W985" s="148"/>
      <c r="X985" s="148"/>
    </row>
    <row r="986" spans="1:24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404"/>
      <c r="M986" s="148"/>
      <c r="N986" s="405"/>
      <c r="O986" s="405"/>
      <c r="P986" s="405"/>
      <c r="Q986" s="405"/>
      <c r="R986" s="148"/>
      <c r="S986" s="148"/>
      <c r="T986" s="148"/>
      <c r="U986" s="148"/>
      <c r="V986" s="148"/>
      <c r="W986" s="148"/>
      <c r="X986" s="148"/>
    </row>
    <row r="987" spans="1:24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404"/>
      <c r="M987" s="148"/>
      <c r="N987" s="405"/>
      <c r="O987" s="405"/>
      <c r="P987" s="405"/>
      <c r="Q987" s="405"/>
      <c r="R987" s="148"/>
      <c r="S987" s="148"/>
      <c r="T987" s="148"/>
      <c r="U987" s="148"/>
      <c r="V987" s="148"/>
      <c r="W987" s="148"/>
      <c r="X987" s="148"/>
    </row>
    <row r="988" spans="1:24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404"/>
      <c r="M988" s="148"/>
      <c r="N988" s="405"/>
      <c r="O988" s="405"/>
      <c r="P988" s="405"/>
      <c r="Q988" s="405"/>
      <c r="R988" s="148"/>
      <c r="S988" s="148"/>
      <c r="T988" s="148"/>
      <c r="U988" s="148"/>
      <c r="V988" s="148"/>
      <c r="W988" s="148"/>
      <c r="X988" s="148"/>
    </row>
    <row r="989" spans="1:24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404"/>
      <c r="M989" s="148"/>
      <c r="N989" s="405"/>
      <c r="O989" s="405"/>
      <c r="P989" s="405"/>
      <c r="Q989" s="405"/>
      <c r="R989" s="148"/>
      <c r="S989" s="148"/>
      <c r="T989" s="148"/>
      <c r="U989" s="148"/>
      <c r="V989" s="148"/>
      <c r="W989" s="148"/>
      <c r="X989" s="148"/>
    </row>
    <row r="990" spans="1:24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404"/>
      <c r="M990" s="148"/>
      <c r="N990" s="405"/>
      <c r="O990" s="405"/>
      <c r="P990" s="405"/>
      <c r="Q990" s="405"/>
      <c r="R990" s="148"/>
      <c r="S990" s="148"/>
      <c r="T990" s="148"/>
      <c r="U990" s="148"/>
      <c r="V990" s="148"/>
      <c r="W990" s="148"/>
      <c r="X990" s="148"/>
    </row>
    <row r="991" spans="1:24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404"/>
      <c r="M991" s="148"/>
      <c r="N991" s="405"/>
      <c r="O991" s="405"/>
      <c r="P991" s="405"/>
      <c r="Q991" s="405"/>
      <c r="R991" s="148"/>
      <c r="S991" s="148"/>
      <c r="T991" s="148"/>
      <c r="U991" s="148"/>
      <c r="V991" s="148"/>
      <c r="W991" s="148"/>
      <c r="X991" s="148"/>
    </row>
    <row r="992" spans="1:24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404"/>
      <c r="M992" s="148"/>
      <c r="N992" s="405"/>
      <c r="O992" s="405"/>
      <c r="P992" s="405"/>
      <c r="Q992" s="405"/>
      <c r="R992" s="148"/>
      <c r="S992" s="148"/>
      <c r="T992" s="148"/>
      <c r="U992" s="148"/>
      <c r="V992" s="148"/>
      <c r="W992" s="148"/>
      <c r="X992" s="148"/>
    </row>
    <row r="993" spans="1:24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404"/>
      <c r="M993" s="148"/>
      <c r="N993" s="405"/>
      <c r="O993" s="405"/>
      <c r="P993" s="405"/>
      <c r="Q993" s="405"/>
      <c r="R993" s="148"/>
      <c r="S993" s="148"/>
      <c r="T993" s="148"/>
      <c r="U993" s="148"/>
      <c r="V993" s="148"/>
      <c r="W993" s="148"/>
      <c r="X993" s="148"/>
    </row>
    <row r="994" spans="1:24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404"/>
      <c r="M994" s="148"/>
      <c r="N994" s="405"/>
      <c r="O994" s="405"/>
      <c r="P994" s="405"/>
      <c r="Q994" s="405"/>
      <c r="R994" s="148"/>
      <c r="S994" s="148"/>
      <c r="T994" s="148"/>
      <c r="U994" s="148"/>
      <c r="V994" s="148"/>
      <c r="W994" s="148"/>
      <c r="X994" s="148"/>
    </row>
    <row r="995" spans="1:24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404"/>
      <c r="M995" s="148"/>
      <c r="N995" s="405"/>
      <c r="O995" s="405"/>
      <c r="P995" s="405"/>
      <c r="Q995" s="405"/>
      <c r="R995" s="148"/>
      <c r="S995" s="148"/>
      <c r="T995" s="148"/>
      <c r="U995" s="148"/>
      <c r="V995" s="148"/>
      <c r="W995" s="148"/>
      <c r="X995" s="148"/>
    </row>
    <row r="996" spans="1:24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404"/>
      <c r="M996" s="148"/>
      <c r="N996" s="405"/>
      <c r="O996" s="405"/>
      <c r="P996" s="405"/>
      <c r="Q996" s="405"/>
      <c r="R996" s="148"/>
      <c r="S996" s="148"/>
      <c r="T996" s="148"/>
      <c r="U996" s="148"/>
      <c r="V996" s="148"/>
      <c r="W996" s="148"/>
      <c r="X996" s="148"/>
    </row>
    <row r="997" spans="1:24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404"/>
      <c r="M997" s="148"/>
      <c r="N997" s="405"/>
      <c r="O997" s="405"/>
      <c r="P997" s="405"/>
      <c r="Q997" s="405"/>
      <c r="R997" s="148"/>
      <c r="S997" s="148"/>
      <c r="T997" s="148"/>
      <c r="U997" s="148"/>
      <c r="V997" s="148"/>
      <c r="W997" s="148"/>
      <c r="X997" s="148"/>
    </row>
    <row r="998" spans="1:24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404"/>
      <c r="M998" s="148"/>
      <c r="N998" s="405"/>
      <c r="O998" s="405"/>
      <c r="P998" s="405"/>
      <c r="Q998" s="405"/>
      <c r="R998" s="148"/>
      <c r="S998" s="148"/>
      <c r="T998" s="148"/>
      <c r="U998" s="148"/>
      <c r="V998" s="148"/>
      <c r="W998" s="148"/>
      <c r="X998" s="148"/>
    </row>
    <row r="999" spans="1:24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K999" s="148"/>
      <c r="L999" s="404"/>
      <c r="M999" s="148"/>
      <c r="N999" s="405"/>
      <c r="O999" s="405"/>
      <c r="P999" s="405"/>
      <c r="Q999" s="405"/>
      <c r="R999" s="148"/>
      <c r="S999" s="148"/>
      <c r="T999" s="148"/>
      <c r="U999" s="148"/>
      <c r="V999" s="148"/>
      <c r="W999" s="148"/>
      <c r="X999" s="148"/>
    </row>
    <row r="1000" spans="1:24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S1000" s="148"/>
      <c r="T1000" s="148"/>
      <c r="U1000" s="148"/>
      <c r="V1000" s="148"/>
      <c r="W1000" s="148"/>
      <c r="X1000" s="148"/>
    </row>
  </sheetData>
  <mergeCells count="14">
    <mergeCell ref="N32:O32"/>
    <mergeCell ref="N34:O34"/>
    <mergeCell ref="N36:O36"/>
    <mergeCell ref="N38:O38"/>
    <mergeCell ref="A1:Z8"/>
    <mergeCell ref="A9:C45"/>
    <mergeCell ref="N16:O16"/>
    <mergeCell ref="N18:O18"/>
    <mergeCell ref="N20:O20"/>
    <mergeCell ref="N22:O22"/>
    <mergeCell ref="N24:O24"/>
    <mergeCell ref="N26:O26"/>
    <mergeCell ref="N28:O28"/>
    <mergeCell ref="N30:O30"/>
  </mergeCells>
  <pageMargins left="0.511811024" right="0.511811024" top="0.78740157499999996" bottom="0.78740157499999996" header="0" footer="0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A8C2A-CB7C-4B6C-AA60-740F80BBBB9D}">
  <sheetPr codeName="Planilha41"/>
  <dimension ref="A1:AE1000"/>
  <sheetViews>
    <sheetView showGridLines="0" zoomScale="70" zoomScaleNormal="70" workbookViewId="0">
      <selection sqref="A1:AC8"/>
    </sheetView>
  </sheetViews>
  <sheetFormatPr defaultColWidth="14.42578125" defaultRowHeight="15" customHeight="1" x14ac:dyDescent="0.25"/>
  <cols>
    <col min="1" max="7" width="9.140625" customWidth="1"/>
    <col min="8" max="8" width="9" style="422" customWidth="1"/>
    <col min="9" max="9" width="31" style="422" customWidth="1"/>
    <col min="10" max="10" width="2.85546875" customWidth="1"/>
    <col min="11" max="17" width="9.140625" customWidth="1"/>
    <col min="18" max="18" width="16" customWidth="1"/>
    <col min="19" max="22" width="9.140625" customWidth="1"/>
    <col min="23" max="25" width="8.7109375" customWidth="1"/>
    <col min="26" max="26" width="6.42578125" customWidth="1"/>
    <col min="27" max="27" width="3.5703125" customWidth="1"/>
    <col min="28" max="28" width="4.42578125" customWidth="1"/>
    <col min="29" max="29" width="7.28515625" customWidth="1"/>
  </cols>
  <sheetData>
    <row r="1" spans="1:31" ht="15.75" customHeight="1" x14ac:dyDescent="0.25">
      <c r="A1" s="466" t="s">
        <v>486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  <c r="AD1" s="1"/>
      <c r="AE1" s="1"/>
    </row>
    <row r="2" spans="1:31" ht="15.75" customHeight="1" x14ac:dyDescent="0.25">
      <c r="A2" s="466"/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1"/>
      <c r="AE2" s="1"/>
    </row>
    <row r="3" spans="1:31" ht="15.75" customHeight="1" x14ac:dyDescent="0.25">
      <c r="A3" s="466"/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1"/>
      <c r="AE3" s="1"/>
    </row>
    <row r="4" spans="1:31" ht="15.75" customHeight="1" x14ac:dyDescent="0.2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1"/>
      <c r="AE4" s="1"/>
    </row>
    <row r="5" spans="1:31" ht="15.75" customHeight="1" x14ac:dyDescent="0.2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1"/>
      <c r="AE5" s="1"/>
    </row>
    <row r="6" spans="1:31" ht="15.75" customHeight="1" x14ac:dyDescent="0.25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1"/>
      <c r="AE6" s="1"/>
    </row>
    <row r="7" spans="1:31" ht="15.75" customHeight="1" x14ac:dyDescent="0.25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1"/>
      <c r="AE7" s="1"/>
    </row>
    <row r="8" spans="1:31" ht="15.75" customHeight="1" x14ac:dyDescent="0.2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1"/>
      <c r="AE8" s="1"/>
    </row>
    <row r="9" spans="1:31" ht="15.75" customHeight="1" x14ac:dyDescent="0.25">
      <c r="A9" s="746"/>
      <c r="B9" s="746"/>
      <c r="C9" s="746"/>
      <c r="D9" s="382"/>
      <c r="E9" s="382"/>
      <c r="F9" s="382"/>
      <c r="G9" s="382"/>
      <c r="H9" s="410"/>
      <c r="I9" s="410"/>
      <c r="J9" s="382"/>
      <c r="K9" s="382"/>
      <c r="L9" s="382"/>
      <c r="M9" s="382"/>
      <c r="N9" s="382"/>
      <c r="O9" s="382"/>
      <c r="P9" s="382"/>
      <c r="Q9" s="382"/>
      <c r="R9" s="382"/>
      <c r="S9" s="382"/>
      <c r="T9" s="382"/>
      <c r="U9" s="382"/>
      <c r="V9" s="382"/>
      <c r="W9" s="148"/>
      <c r="X9" s="148"/>
      <c r="Y9" s="148"/>
      <c r="Z9" s="148"/>
      <c r="AA9" s="148"/>
      <c r="AB9" s="1"/>
      <c r="AC9" s="1"/>
      <c r="AD9" s="1"/>
      <c r="AE9" s="1"/>
    </row>
    <row r="10" spans="1:31" ht="15.75" customHeight="1" x14ac:dyDescent="0.4">
      <c r="A10" s="746"/>
      <c r="B10" s="746"/>
      <c r="C10" s="746"/>
      <c r="D10" s="382"/>
      <c r="E10" s="382"/>
      <c r="F10" s="382"/>
      <c r="G10" s="383"/>
      <c r="H10" s="411"/>
      <c r="I10" s="411"/>
      <c r="J10" s="384"/>
      <c r="K10" s="384"/>
      <c r="L10" s="384"/>
      <c r="M10" s="384"/>
      <c r="N10" s="384"/>
      <c r="O10" s="384"/>
      <c r="P10" s="383"/>
      <c r="Q10" s="383"/>
      <c r="R10" s="385"/>
      <c r="S10" s="382"/>
      <c r="T10" s="382"/>
      <c r="U10" s="382"/>
      <c r="V10" s="382"/>
      <c r="W10" s="148"/>
      <c r="X10" s="148"/>
      <c r="Y10" s="148"/>
      <c r="Z10" s="148"/>
      <c r="AA10" s="148"/>
      <c r="AB10" s="1"/>
      <c r="AC10" s="1"/>
      <c r="AD10" s="1"/>
      <c r="AE10" s="1"/>
    </row>
    <row r="11" spans="1:31" ht="15.75" customHeight="1" x14ac:dyDescent="0.4">
      <c r="A11" s="746"/>
      <c r="B11" s="746"/>
      <c r="C11" s="746"/>
      <c r="D11" s="382"/>
      <c r="E11" s="382"/>
      <c r="F11" s="382"/>
      <c r="G11" s="383"/>
      <c r="H11" s="412"/>
      <c r="I11" s="412"/>
      <c r="J11" s="383"/>
      <c r="K11" s="383"/>
      <c r="L11" s="383"/>
      <c r="M11" s="383"/>
      <c r="N11" s="383"/>
      <c r="O11" s="383"/>
      <c r="P11" s="383"/>
      <c r="Q11" s="383"/>
      <c r="R11" s="385"/>
      <c r="S11" s="382"/>
      <c r="T11" s="382"/>
      <c r="U11" s="382"/>
      <c r="V11" s="382"/>
      <c r="W11" s="148"/>
      <c r="X11" s="148"/>
      <c r="Y11" s="148"/>
      <c r="Z11" s="148"/>
      <c r="AA11" s="148"/>
      <c r="AB11" s="1"/>
      <c r="AC11" s="1"/>
      <c r="AD11" s="1"/>
      <c r="AE11" s="1"/>
    </row>
    <row r="12" spans="1:31" ht="15.75" customHeight="1" x14ac:dyDescent="0.4">
      <c r="A12" s="746"/>
      <c r="B12" s="746"/>
      <c r="C12" s="746"/>
      <c r="D12" s="382"/>
      <c r="E12" s="382"/>
      <c r="F12" s="382"/>
      <c r="G12" s="383"/>
      <c r="H12" s="412"/>
      <c r="I12" s="412"/>
      <c r="J12" s="383"/>
      <c r="K12" s="383"/>
      <c r="L12" s="382"/>
      <c r="M12" s="382"/>
      <c r="N12" s="382"/>
      <c r="O12" s="382"/>
      <c r="P12" s="148"/>
      <c r="Q12" s="148"/>
      <c r="R12" s="148"/>
      <c r="S12" s="148"/>
      <c r="T12" s="148"/>
      <c r="U12" s="1"/>
      <c r="V12" s="1"/>
      <c r="W12" s="1"/>
      <c r="X12" s="1"/>
    </row>
    <row r="13" spans="1:31" ht="15.75" customHeight="1" x14ac:dyDescent="0.4">
      <c r="A13" s="746"/>
      <c r="B13" s="746"/>
      <c r="C13" s="746"/>
      <c r="D13" s="382"/>
      <c r="E13" s="382"/>
      <c r="F13" s="382"/>
      <c r="H13" s="413"/>
      <c r="I13" s="413"/>
      <c r="J13" s="408"/>
      <c r="K13" s="383"/>
      <c r="M13" s="749"/>
      <c r="N13" s="749"/>
      <c r="O13" s="749"/>
      <c r="P13" s="749"/>
      <c r="Q13" s="749"/>
      <c r="R13" s="749"/>
      <c r="S13" s="749"/>
      <c r="T13" s="749"/>
      <c r="U13" s="749"/>
      <c r="V13" s="749"/>
      <c r="W13" s="1"/>
      <c r="X13" s="1"/>
      <c r="Y13" s="1"/>
    </row>
    <row r="14" spans="1:31" ht="15.75" customHeight="1" x14ac:dyDescent="0.4">
      <c r="A14" s="746"/>
      <c r="B14" s="746"/>
      <c r="C14" s="746"/>
      <c r="D14" s="382"/>
      <c r="E14" s="382"/>
      <c r="F14" s="382"/>
      <c r="G14" s="382"/>
      <c r="H14" s="413"/>
      <c r="I14" s="413"/>
      <c r="J14" s="408"/>
      <c r="K14" s="383"/>
      <c r="L14" s="382"/>
      <c r="M14" s="749"/>
      <c r="N14" s="749"/>
      <c r="O14" s="749"/>
      <c r="P14" s="749"/>
      <c r="Q14" s="749"/>
      <c r="R14" s="749"/>
      <c r="S14" s="749"/>
      <c r="T14" s="749"/>
      <c r="U14" s="749"/>
      <c r="V14" s="749"/>
      <c r="W14" s="1"/>
      <c r="X14" s="1"/>
      <c r="Y14" s="1"/>
    </row>
    <row r="15" spans="1:31" ht="15.75" customHeight="1" x14ac:dyDescent="0.4">
      <c r="A15" s="746"/>
      <c r="B15" s="746"/>
      <c r="C15" s="746"/>
      <c r="D15" s="382"/>
      <c r="E15" s="382"/>
      <c r="F15" s="382"/>
      <c r="G15" s="382"/>
      <c r="H15" s="414"/>
      <c r="I15" s="414"/>
      <c r="J15" s="415"/>
      <c r="K15" s="382"/>
      <c r="L15" s="382"/>
      <c r="M15" s="388"/>
      <c r="N15" s="388"/>
      <c r="O15" s="388"/>
      <c r="P15" s="388"/>
      <c r="Q15" s="388"/>
      <c r="R15" s="416"/>
      <c r="S15" s="416"/>
      <c r="T15" s="416"/>
      <c r="U15" s="416"/>
      <c r="V15" s="390"/>
      <c r="W15" s="1"/>
    </row>
    <row r="16" spans="1:31" ht="15.75" customHeight="1" x14ac:dyDescent="0.25">
      <c r="A16" s="746"/>
      <c r="B16" s="746"/>
      <c r="C16" s="746"/>
      <c r="D16" s="382"/>
      <c r="E16" s="382"/>
      <c r="F16" s="382"/>
      <c r="G16" s="382"/>
      <c r="H16" s="417">
        <v>1</v>
      </c>
      <c r="I16" s="444" t="s">
        <v>508</v>
      </c>
      <c r="J16" s="388"/>
      <c r="K16" s="382"/>
      <c r="L16" s="382"/>
      <c r="M16" s="388"/>
      <c r="N16" s="754" t="s">
        <v>464</v>
      </c>
      <c r="O16" s="754"/>
      <c r="P16" s="754"/>
      <c r="Q16" s="391"/>
      <c r="R16" s="758" t="s">
        <v>508</v>
      </c>
      <c r="S16" s="758"/>
      <c r="T16" s="758"/>
      <c r="U16" s="758"/>
      <c r="V16" s="390"/>
      <c r="W16" s="1"/>
    </row>
    <row r="17" spans="1:23" ht="15.75" customHeight="1" x14ac:dyDescent="0.35">
      <c r="A17" s="746"/>
      <c r="B17" s="746"/>
      <c r="C17" s="746"/>
      <c r="D17" s="382"/>
      <c r="E17" s="382"/>
      <c r="F17" s="382"/>
      <c r="G17" s="382"/>
      <c r="H17" s="417">
        <v>2</v>
      </c>
      <c r="I17" s="444" t="s">
        <v>517</v>
      </c>
      <c r="J17" s="418"/>
      <c r="K17" s="382"/>
      <c r="L17" s="382"/>
      <c r="M17" s="388"/>
      <c r="N17" s="392"/>
      <c r="O17" s="392"/>
      <c r="P17" s="392"/>
      <c r="Q17" s="392"/>
      <c r="R17" s="445"/>
      <c r="S17" s="446"/>
      <c r="T17" s="446"/>
      <c r="U17" s="446"/>
      <c r="V17" s="390"/>
      <c r="W17" s="1"/>
    </row>
    <row r="18" spans="1:23" ht="15.75" customHeight="1" x14ac:dyDescent="0.35">
      <c r="A18" s="746"/>
      <c r="B18" s="746"/>
      <c r="C18" s="746"/>
      <c r="D18" s="382"/>
      <c r="E18" s="382"/>
      <c r="F18" s="382"/>
      <c r="G18" s="382"/>
      <c r="H18" s="417">
        <v>3</v>
      </c>
      <c r="I18" s="444" t="s">
        <v>509</v>
      </c>
      <c r="J18" s="392"/>
      <c r="K18" s="382"/>
      <c r="L18" s="382"/>
      <c r="M18" s="388"/>
      <c r="N18" s="754" t="s">
        <v>465</v>
      </c>
      <c r="O18" s="754"/>
      <c r="P18" s="754"/>
      <c r="Q18" s="391"/>
      <c r="R18" s="758" t="s">
        <v>481</v>
      </c>
      <c r="S18" s="758"/>
      <c r="T18" s="758"/>
      <c r="U18" s="758"/>
      <c r="V18" s="390"/>
      <c r="W18" s="1"/>
    </row>
    <row r="19" spans="1:23" ht="15.75" customHeight="1" x14ac:dyDescent="0.35">
      <c r="A19" s="746"/>
      <c r="B19" s="746"/>
      <c r="C19" s="746"/>
      <c r="D19" s="382"/>
      <c r="E19" s="382"/>
      <c r="F19" s="382"/>
      <c r="G19" s="382"/>
      <c r="H19" s="417">
        <v>4</v>
      </c>
      <c r="I19" s="444" t="s">
        <v>510</v>
      </c>
      <c r="J19" s="418"/>
      <c r="K19" s="382"/>
      <c r="L19" s="382"/>
      <c r="M19" s="388"/>
      <c r="N19" s="392"/>
      <c r="O19" s="392"/>
      <c r="P19" s="392"/>
      <c r="Q19" s="392"/>
      <c r="R19" s="445"/>
      <c r="S19" s="446"/>
      <c r="T19" s="446"/>
      <c r="U19" s="446"/>
      <c r="V19" s="390"/>
      <c r="W19" s="1"/>
    </row>
    <row r="20" spans="1:23" ht="15.75" customHeight="1" x14ac:dyDescent="0.35">
      <c r="A20" s="746"/>
      <c r="B20" s="746"/>
      <c r="C20" s="746"/>
      <c r="D20" s="382"/>
      <c r="E20" s="382"/>
      <c r="F20" s="382"/>
      <c r="G20" s="382"/>
      <c r="H20" s="417">
        <v>5</v>
      </c>
      <c r="I20" s="444" t="s">
        <v>511</v>
      </c>
      <c r="J20" s="392"/>
      <c r="K20" s="382"/>
      <c r="L20" s="382"/>
      <c r="M20" s="388"/>
      <c r="N20" s="754" t="s">
        <v>466</v>
      </c>
      <c r="O20" s="754"/>
      <c r="P20" s="754"/>
      <c r="Q20" s="391"/>
      <c r="R20" s="758">
        <f>VLOOKUP(R18,Valid_Vendas!A1:B12,2,0)</f>
        <v>300</v>
      </c>
      <c r="S20" s="758"/>
      <c r="T20" s="758"/>
      <c r="U20" s="758"/>
      <c r="V20" s="390"/>
      <c r="W20" s="1"/>
    </row>
    <row r="21" spans="1:23" ht="15.75" customHeight="1" x14ac:dyDescent="0.35">
      <c r="A21" s="746"/>
      <c r="B21" s="746"/>
      <c r="C21" s="746"/>
      <c r="D21" s="382"/>
      <c r="E21" s="382"/>
      <c r="F21" s="382"/>
      <c r="G21" s="382"/>
      <c r="H21" s="420"/>
      <c r="I21" s="420"/>
      <c r="J21" s="418"/>
      <c r="K21" s="382"/>
      <c r="L21" s="382"/>
      <c r="M21" s="388"/>
      <c r="N21" s="392"/>
      <c r="O21" s="392"/>
      <c r="P21" s="392"/>
      <c r="Q21" s="392"/>
      <c r="R21" s="445"/>
      <c r="S21" s="446"/>
      <c r="T21" s="446"/>
      <c r="U21" s="446"/>
      <c r="V21" s="390"/>
      <c r="W21" s="1"/>
    </row>
    <row r="22" spans="1:23" ht="15.75" customHeight="1" x14ac:dyDescent="0.25">
      <c r="A22" s="746"/>
      <c r="B22" s="746"/>
      <c r="C22" s="746"/>
      <c r="D22" s="382"/>
      <c r="E22" s="382"/>
      <c r="F22" s="382"/>
      <c r="G22" s="382"/>
      <c r="H22" s="421"/>
      <c r="I22" s="421"/>
      <c r="J22" s="148"/>
      <c r="K22" s="382"/>
      <c r="L22" s="382"/>
      <c r="M22" s="388"/>
      <c r="N22" s="754" t="s">
        <v>467</v>
      </c>
      <c r="O22" s="754"/>
      <c r="P22" s="754"/>
      <c r="Q22" s="391"/>
      <c r="R22" s="758">
        <f>VLOOKUP(R16&amp;R18,'Banco de Dados'!BA5:BD293,4,0)</f>
        <v>123</v>
      </c>
      <c r="S22" s="758"/>
      <c r="T22" s="758"/>
      <c r="U22" s="758"/>
      <c r="V22" s="390"/>
      <c r="W22" s="1"/>
    </row>
    <row r="23" spans="1:23" ht="15.75" customHeight="1" x14ac:dyDescent="0.35">
      <c r="A23" s="746"/>
      <c r="B23" s="746"/>
      <c r="C23" s="746"/>
      <c r="D23" s="382"/>
      <c r="E23" s="382"/>
      <c r="F23" s="382"/>
      <c r="G23" s="382"/>
      <c r="H23" s="421"/>
      <c r="I23" s="421"/>
      <c r="J23" s="148"/>
      <c r="K23" s="382"/>
      <c r="L23" s="382"/>
      <c r="M23" s="388"/>
      <c r="N23" s="392"/>
      <c r="O23" s="392"/>
      <c r="P23" s="392"/>
      <c r="Q23" s="392"/>
      <c r="R23" s="445"/>
      <c r="S23" s="446"/>
      <c r="T23" s="446"/>
      <c r="U23" s="446"/>
      <c r="V23" s="390"/>
      <c r="W23" s="1"/>
    </row>
    <row r="24" spans="1:23" ht="15.75" customHeight="1" x14ac:dyDescent="0.25">
      <c r="A24" s="746"/>
      <c r="B24" s="746"/>
      <c r="C24" s="746"/>
      <c r="D24" s="382"/>
      <c r="E24" s="382"/>
      <c r="F24" s="382"/>
      <c r="G24" s="382"/>
      <c r="H24" s="421"/>
      <c r="I24" s="769"/>
      <c r="J24" s="148"/>
      <c r="K24" s="382"/>
      <c r="L24" s="382"/>
      <c r="M24" s="388"/>
      <c r="N24" s="754" t="s">
        <v>191</v>
      </c>
      <c r="O24" s="754"/>
      <c r="P24" s="754"/>
      <c r="Q24" s="391"/>
      <c r="R24" s="758" t="str">
        <f>IF(R22="Meta não enviada","Meta não enviada",IF(R22&gt;=R20,"META SUPERADA","META NÃO SUPERADA"))</f>
        <v>META NÃO SUPERADA</v>
      </c>
      <c r="S24" s="758"/>
      <c r="T24" s="758"/>
      <c r="U24" s="758"/>
      <c r="V24" s="390"/>
      <c r="W24" s="1"/>
    </row>
    <row r="25" spans="1:23" ht="15.75" customHeight="1" x14ac:dyDescent="0.25">
      <c r="A25" s="746"/>
      <c r="B25" s="746"/>
      <c r="C25" s="746"/>
      <c r="D25" s="382"/>
      <c r="E25" s="382"/>
      <c r="F25" s="382"/>
      <c r="G25" s="382"/>
      <c r="H25" s="421"/>
      <c r="I25" s="421"/>
      <c r="J25" s="148"/>
      <c r="K25" s="148"/>
      <c r="L25" s="382"/>
      <c r="M25" s="388"/>
      <c r="N25" s="419"/>
      <c r="O25" s="419"/>
      <c r="P25" s="419"/>
      <c r="Q25" s="388"/>
      <c r="R25" s="446"/>
      <c r="S25" s="446"/>
      <c r="T25" s="446"/>
      <c r="U25" s="446"/>
      <c r="V25" s="390"/>
      <c r="W25" s="1"/>
    </row>
    <row r="26" spans="1:23" ht="15.75" customHeight="1" x14ac:dyDescent="0.25">
      <c r="A26" s="746"/>
      <c r="B26" s="746"/>
      <c r="C26" s="746"/>
      <c r="D26" s="382"/>
      <c r="E26" s="382"/>
      <c r="F26" s="382"/>
      <c r="G26" s="148"/>
      <c r="H26" s="421"/>
      <c r="I26" s="421"/>
      <c r="J26" s="148"/>
      <c r="K26" s="148"/>
      <c r="L26" s="382"/>
      <c r="M26" s="20"/>
      <c r="N26" s="20"/>
      <c r="O26" s="20"/>
      <c r="P26" s="20"/>
      <c r="Q26" s="20"/>
      <c r="R26" s="448"/>
      <c r="S26" s="448"/>
      <c r="T26" s="448"/>
      <c r="U26" s="448"/>
      <c r="V26" s="20"/>
      <c r="W26" s="1"/>
    </row>
    <row r="27" spans="1:23" ht="15.75" customHeight="1" x14ac:dyDescent="0.25">
      <c r="A27" s="746"/>
      <c r="B27" s="746"/>
      <c r="C27" s="746"/>
      <c r="D27" s="1"/>
      <c r="E27" s="1"/>
      <c r="F27" s="1"/>
      <c r="G27" s="148"/>
      <c r="H27" s="421"/>
      <c r="I27" s="421"/>
      <c r="J27" s="148"/>
      <c r="K27" s="148"/>
      <c r="L27" s="38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ht="15.75" customHeight="1" x14ac:dyDescent="0.25">
      <c r="A28" s="746"/>
      <c r="B28" s="746"/>
      <c r="C28" s="746"/>
      <c r="D28" s="382"/>
      <c r="E28" s="382"/>
      <c r="F28" s="382"/>
      <c r="G28" s="148"/>
      <c r="H28" s="421"/>
      <c r="I28" s="421"/>
      <c r="J28" s="148"/>
      <c r="K28" s="148"/>
      <c r="L28" s="382"/>
      <c r="M28" s="1"/>
    </row>
    <row r="29" spans="1:23" ht="15.75" customHeight="1" x14ac:dyDescent="0.25">
      <c r="A29" s="746"/>
      <c r="B29" s="746"/>
      <c r="C29" s="746"/>
      <c r="D29" s="382"/>
      <c r="E29" s="382"/>
      <c r="F29" s="382"/>
      <c r="G29" s="148"/>
      <c r="H29" s="421"/>
      <c r="I29" s="421"/>
      <c r="J29" s="148"/>
      <c r="K29" s="148"/>
      <c r="L29" s="382"/>
      <c r="M29" s="1"/>
    </row>
    <row r="30" spans="1:23" ht="15.75" customHeight="1" x14ac:dyDescent="0.25">
      <c r="A30" s="746"/>
      <c r="B30" s="746"/>
      <c r="C30" s="746"/>
      <c r="D30" s="382"/>
      <c r="E30" s="382"/>
      <c r="F30" s="382"/>
      <c r="G30" s="148"/>
      <c r="H30" s="421"/>
      <c r="I30" s="421"/>
      <c r="J30" s="148"/>
      <c r="K30" s="148"/>
      <c r="L30" s="382"/>
    </row>
    <row r="31" spans="1:23" ht="15.75" customHeight="1" x14ac:dyDescent="0.25">
      <c r="A31" s="746"/>
      <c r="B31" s="746"/>
      <c r="C31" s="746"/>
      <c r="D31" s="148"/>
      <c r="E31" s="148"/>
      <c r="F31" s="148"/>
      <c r="G31" s="148"/>
      <c r="H31" s="421"/>
      <c r="I31" s="421"/>
      <c r="J31" s="148"/>
      <c r="K31" s="148"/>
      <c r="L31" s="148"/>
    </row>
    <row r="32" spans="1:23" ht="15.75" customHeight="1" x14ac:dyDescent="0.25">
      <c r="A32" s="746"/>
      <c r="B32" s="746"/>
      <c r="C32" s="746"/>
      <c r="D32" s="148"/>
      <c r="E32" s="148"/>
      <c r="F32" s="148"/>
      <c r="G32" s="148"/>
      <c r="H32" s="421"/>
      <c r="I32" s="421"/>
      <c r="J32" s="148"/>
      <c r="K32" s="148"/>
      <c r="L32" s="148"/>
    </row>
    <row r="33" spans="1:31" ht="15.75" customHeight="1" x14ac:dyDescent="0.25">
      <c r="A33" s="746"/>
      <c r="B33" s="746"/>
      <c r="C33" s="746"/>
      <c r="D33" s="148"/>
      <c r="E33" s="148"/>
      <c r="F33" s="148"/>
      <c r="G33" s="148"/>
      <c r="H33" s="421"/>
      <c r="I33" s="421"/>
      <c r="J33" s="148"/>
      <c r="K33" s="148"/>
      <c r="L33" s="148"/>
    </row>
    <row r="34" spans="1:31" ht="15.75" customHeight="1" x14ac:dyDescent="0.25">
      <c r="A34" s="746"/>
      <c r="B34" s="746"/>
      <c r="C34" s="746"/>
      <c r="D34" s="148"/>
      <c r="E34" s="148"/>
      <c r="F34" s="148"/>
      <c r="G34" s="148"/>
      <c r="H34" s="421"/>
      <c r="I34" s="421"/>
      <c r="J34" s="148"/>
      <c r="K34" s="148"/>
      <c r="L34" s="148"/>
    </row>
    <row r="35" spans="1:31" ht="15.75" customHeight="1" x14ac:dyDescent="0.25">
      <c r="A35" s="746"/>
      <c r="B35" s="746"/>
      <c r="C35" s="746"/>
      <c r="D35" s="148"/>
      <c r="E35" s="148"/>
      <c r="F35" s="148"/>
      <c r="G35" s="148"/>
      <c r="H35" s="421"/>
      <c r="I35" s="421"/>
      <c r="J35" s="148"/>
      <c r="K35" s="148"/>
      <c r="L35" s="148"/>
    </row>
    <row r="36" spans="1:31" ht="15.75" customHeight="1" x14ac:dyDescent="0.25">
      <c r="A36" s="746"/>
      <c r="B36" s="746"/>
      <c r="C36" s="746"/>
      <c r="D36" s="148"/>
      <c r="E36" s="148"/>
      <c r="F36" s="148"/>
      <c r="G36" s="148"/>
      <c r="H36" s="421"/>
      <c r="I36" s="421"/>
      <c r="J36" s="148"/>
      <c r="K36" s="148"/>
      <c r="L36" s="148"/>
    </row>
    <row r="37" spans="1:31" ht="15.75" customHeight="1" x14ac:dyDescent="0.25">
      <c r="A37" s="746"/>
      <c r="B37" s="746"/>
      <c r="C37" s="746"/>
      <c r="D37" s="148"/>
      <c r="E37" s="148"/>
      <c r="F37" s="148"/>
      <c r="G37" s="148"/>
      <c r="H37" s="421"/>
      <c r="I37" s="421"/>
      <c r="J37" s="148"/>
      <c r="K37" s="148"/>
      <c r="L37" s="148"/>
      <c r="M37" s="148"/>
      <c r="N37" s="148"/>
      <c r="O37" s="1"/>
      <c r="P37" s="1"/>
      <c r="Q37" s="1"/>
      <c r="R37" s="1"/>
    </row>
    <row r="38" spans="1:31" ht="15.75" customHeight="1" x14ac:dyDescent="0.25">
      <c r="A38" s="746"/>
      <c r="B38" s="746"/>
      <c r="C38" s="746"/>
      <c r="D38" s="148"/>
      <c r="E38" s="148"/>
      <c r="F38" s="148"/>
      <c r="G38" s="148"/>
      <c r="H38" s="421"/>
      <c r="I38" s="421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"/>
      <c r="Y38" s="1"/>
      <c r="Z38" s="1"/>
      <c r="AA38" s="1"/>
    </row>
    <row r="39" spans="1:31" ht="15.75" customHeight="1" x14ac:dyDescent="0.25">
      <c r="A39" s="746"/>
      <c r="B39" s="746"/>
      <c r="C39" s="746"/>
      <c r="D39" s="148"/>
      <c r="E39" s="148"/>
      <c r="F39" s="148"/>
      <c r="G39" s="148"/>
      <c r="H39" s="421"/>
      <c r="I39" s="421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"/>
      <c r="AC39" s="1"/>
      <c r="AD39" s="1"/>
      <c r="AE39" s="1"/>
    </row>
    <row r="40" spans="1:31" ht="15.75" customHeight="1" x14ac:dyDescent="0.25">
      <c r="A40" s="746"/>
      <c r="B40" s="746"/>
      <c r="C40" s="746"/>
      <c r="D40" s="148"/>
      <c r="E40" s="148"/>
      <c r="F40" s="148"/>
      <c r="G40" s="148"/>
      <c r="H40" s="421"/>
      <c r="I40" s="421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"/>
      <c r="AC40" s="1"/>
      <c r="AD40" s="1"/>
      <c r="AE40" s="1"/>
    </row>
    <row r="41" spans="1:31" ht="15.75" customHeight="1" x14ac:dyDescent="0.25">
      <c r="A41" s="746"/>
      <c r="B41" s="746"/>
      <c r="C41" s="746"/>
      <c r="D41" s="148"/>
      <c r="E41" s="148"/>
      <c r="F41" s="148"/>
      <c r="G41" s="148"/>
      <c r="H41" s="421"/>
      <c r="I41" s="421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"/>
      <c r="AC41" s="1"/>
      <c r="AD41" s="1"/>
      <c r="AE41" s="1"/>
    </row>
    <row r="42" spans="1:31" ht="15.75" customHeight="1" x14ac:dyDescent="0.25">
      <c r="A42" s="746"/>
      <c r="B42" s="746"/>
      <c r="C42" s="746"/>
      <c r="D42" s="148"/>
      <c r="E42" s="148"/>
      <c r="F42" s="148"/>
      <c r="G42" s="148"/>
      <c r="H42" s="421"/>
      <c r="I42" s="421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"/>
      <c r="AC42" s="1"/>
      <c r="AD42" s="1"/>
      <c r="AE42" s="1"/>
    </row>
    <row r="43" spans="1:31" ht="15.75" customHeight="1" x14ac:dyDescent="0.25">
      <c r="A43" s="746"/>
      <c r="B43" s="746"/>
      <c r="C43" s="746"/>
      <c r="D43" s="148"/>
      <c r="E43" s="148"/>
      <c r="F43" s="148"/>
      <c r="G43" s="148"/>
      <c r="H43" s="421"/>
      <c r="I43" s="421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"/>
      <c r="AC43" s="1"/>
      <c r="AD43" s="1"/>
      <c r="AE43" s="1"/>
    </row>
    <row r="44" spans="1:31" ht="15.75" customHeight="1" x14ac:dyDescent="0.25">
      <c r="A44" s="746"/>
      <c r="B44" s="746"/>
      <c r="C44" s="746"/>
      <c r="D44" s="148"/>
      <c r="E44" s="148"/>
      <c r="F44" s="148"/>
      <c r="G44" s="148"/>
      <c r="H44" s="421"/>
      <c r="I44" s="421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"/>
      <c r="AC44" s="1"/>
      <c r="AD44" s="1"/>
      <c r="AE44" s="1"/>
    </row>
    <row r="45" spans="1:31" ht="15.75" customHeight="1" x14ac:dyDescent="0.25">
      <c r="A45" s="746"/>
      <c r="B45" s="746"/>
      <c r="C45" s="746"/>
      <c r="D45" s="148"/>
      <c r="E45" s="148"/>
      <c r="F45" s="148"/>
      <c r="G45" s="148"/>
      <c r="H45" s="421"/>
      <c r="I45" s="421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"/>
      <c r="AC45" s="1"/>
      <c r="AD45" s="1"/>
      <c r="AE45" s="1"/>
    </row>
    <row r="46" spans="1:31" ht="15.75" customHeight="1" x14ac:dyDescent="0.25">
      <c r="A46" s="148"/>
      <c r="B46" s="148"/>
      <c r="C46" s="148"/>
      <c r="D46" s="148"/>
      <c r="E46" s="148"/>
      <c r="F46" s="148"/>
      <c r="G46" s="148"/>
      <c r="H46" s="421"/>
      <c r="I46" s="421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"/>
      <c r="AC46" s="1"/>
      <c r="AD46" s="1"/>
      <c r="AE46" s="1"/>
    </row>
    <row r="47" spans="1:31" ht="15.75" customHeight="1" x14ac:dyDescent="0.25">
      <c r="A47" s="148"/>
      <c r="B47" s="148"/>
      <c r="C47" s="148"/>
      <c r="D47" s="148"/>
      <c r="E47" s="148"/>
      <c r="F47" s="148"/>
      <c r="G47" s="148"/>
      <c r="H47" s="421"/>
      <c r="I47" s="421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"/>
      <c r="AC47" s="1"/>
      <c r="AD47" s="1"/>
      <c r="AE47" s="1"/>
    </row>
    <row r="48" spans="1:31" ht="15.75" customHeight="1" x14ac:dyDescent="0.25">
      <c r="A48" s="148"/>
      <c r="B48" s="148"/>
      <c r="C48" s="148"/>
      <c r="D48" s="148"/>
      <c r="E48" s="148"/>
      <c r="F48" s="148"/>
      <c r="G48" s="148"/>
      <c r="H48" s="421"/>
      <c r="I48" s="421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"/>
      <c r="AC48" s="1"/>
      <c r="AD48" s="1"/>
      <c r="AE48" s="1"/>
    </row>
    <row r="49" spans="1:31" ht="15.75" customHeight="1" x14ac:dyDescent="0.25">
      <c r="A49" s="148"/>
      <c r="B49" s="148"/>
      <c r="C49" s="148"/>
      <c r="D49" s="148"/>
      <c r="E49" s="148"/>
      <c r="F49" s="148"/>
      <c r="G49" s="148"/>
      <c r="H49" s="421"/>
      <c r="I49" s="421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"/>
      <c r="AC49" s="1"/>
      <c r="AD49" s="1"/>
      <c r="AE49" s="1"/>
    </row>
    <row r="50" spans="1:31" ht="15.75" customHeight="1" x14ac:dyDescent="0.25">
      <c r="A50" s="148"/>
      <c r="B50" s="148"/>
      <c r="C50" s="148"/>
      <c r="D50" s="148"/>
      <c r="E50" s="148"/>
      <c r="F50" s="148"/>
      <c r="G50" s="148"/>
      <c r="H50" s="421"/>
      <c r="I50" s="421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"/>
      <c r="AC50" s="1"/>
      <c r="AD50" s="1"/>
      <c r="AE50" s="1"/>
    </row>
    <row r="51" spans="1:31" ht="15.75" customHeight="1" x14ac:dyDescent="0.25">
      <c r="A51" s="148"/>
      <c r="B51" s="148"/>
      <c r="C51" s="148"/>
      <c r="D51" s="148"/>
      <c r="E51" s="148"/>
      <c r="F51" s="148"/>
      <c r="G51" s="148"/>
      <c r="H51" s="421"/>
      <c r="I51" s="421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"/>
      <c r="AC51" s="1"/>
      <c r="AD51" s="1"/>
      <c r="AE51" s="1"/>
    </row>
    <row r="52" spans="1:31" ht="15.75" customHeight="1" x14ac:dyDescent="0.25">
      <c r="A52" s="148"/>
      <c r="B52" s="148"/>
      <c r="C52" s="148"/>
      <c r="D52" s="148"/>
      <c r="E52" s="148"/>
      <c r="F52" s="148"/>
      <c r="G52" s="148"/>
      <c r="H52" s="421"/>
      <c r="I52" s="421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"/>
      <c r="AC52" s="1"/>
      <c r="AD52" s="1"/>
      <c r="AE52" s="1"/>
    </row>
    <row r="53" spans="1:31" ht="15.75" customHeight="1" x14ac:dyDescent="0.25">
      <c r="A53" s="148"/>
      <c r="B53" s="148"/>
      <c r="C53" s="148"/>
      <c r="D53" s="148"/>
      <c r="E53" s="148"/>
      <c r="F53" s="148"/>
      <c r="G53" s="148"/>
      <c r="H53" s="421"/>
      <c r="I53" s="421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"/>
      <c r="AC53" s="1"/>
      <c r="AD53" s="1"/>
      <c r="AE53" s="1"/>
    </row>
    <row r="54" spans="1:31" ht="15.75" customHeight="1" x14ac:dyDescent="0.25">
      <c r="A54" s="148"/>
      <c r="B54" s="148"/>
      <c r="C54" s="148"/>
      <c r="D54" s="148"/>
      <c r="E54" s="148"/>
      <c r="F54" s="148"/>
      <c r="G54" s="148"/>
      <c r="H54" s="421"/>
      <c r="I54" s="421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"/>
      <c r="AC54" s="1"/>
      <c r="AD54" s="1"/>
      <c r="AE54" s="1"/>
    </row>
    <row r="55" spans="1:31" ht="15.75" customHeight="1" x14ac:dyDescent="0.25">
      <c r="A55" s="148"/>
      <c r="B55" s="148"/>
      <c r="C55" s="148"/>
      <c r="D55" s="148"/>
      <c r="E55" s="148"/>
      <c r="F55" s="148"/>
      <c r="G55" s="148"/>
      <c r="H55" s="421"/>
      <c r="I55" s="421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"/>
      <c r="AC55" s="1"/>
      <c r="AD55" s="1"/>
      <c r="AE55" s="1"/>
    </row>
    <row r="56" spans="1:31" ht="15.75" customHeight="1" x14ac:dyDescent="0.25">
      <c r="A56" s="148"/>
      <c r="B56" s="148"/>
      <c r="C56" s="148"/>
      <c r="D56" s="148"/>
      <c r="E56" s="148"/>
      <c r="F56" s="148"/>
      <c r="G56" s="148"/>
      <c r="H56" s="421"/>
      <c r="I56" s="421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"/>
      <c r="AC56" s="1"/>
      <c r="AD56" s="1"/>
      <c r="AE56" s="1"/>
    </row>
    <row r="57" spans="1:31" ht="15.75" customHeight="1" x14ac:dyDescent="0.25">
      <c r="A57" s="148"/>
      <c r="B57" s="148"/>
      <c r="C57" s="148"/>
      <c r="D57" s="148"/>
      <c r="E57" s="148"/>
      <c r="F57" s="148"/>
      <c r="G57" s="148"/>
      <c r="H57" s="421"/>
      <c r="I57" s="421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"/>
      <c r="AC57" s="1"/>
      <c r="AD57" s="1"/>
      <c r="AE57" s="1"/>
    </row>
    <row r="58" spans="1:31" ht="15.75" customHeight="1" x14ac:dyDescent="0.25">
      <c r="A58" s="148"/>
      <c r="B58" s="148"/>
      <c r="C58" s="148"/>
      <c r="D58" s="148"/>
      <c r="E58" s="148"/>
      <c r="F58" s="148"/>
      <c r="G58" s="148"/>
      <c r="H58" s="421"/>
      <c r="I58" s="421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"/>
      <c r="AC58" s="1"/>
      <c r="AD58" s="1"/>
      <c r="AE58" s="1"/>
    </row>
    <row r="59" spans="1:31" ht="15.75" customHeight="1" x14ac:dyDescent="0.25">
      <c r="A59" s="148"/>
      <c r="B59" s="148"/>
      <c r="C59" s="148"/>
      <c r="D59" s="148"/>
      <c r="E59" s="148"/>
      <c r="F59" s="148"/>
      <c r="G59" s="148"/>
      <c r="H59" s="421"/>
      <c r="I59" s="421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"/>
      <c r="AC59" s="1"/>
      <c r="AD59" s="1"/>
      <c r="AE59" s="1"/>
    </row>
    <row r="60" spans="1:31" ht="15.75" customHeight="1" x14ac:dyDescent="0.25">
      <c r="A60" s="148"/>
      <c r="B60" s="148"/>
      <c r="C60" s="148"/>
      <c r="D60" s="148"/>
      <c r="E60" s="148"/>
      <c r="F60" s="148"/>
      <c r="G60" s="148"/>
      <c r="H60" s="421"/>
      <c r="I60" s="421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"/>
      <c r="AC60" s="1"/>
      <c r="AD60" s="1"/>
      <c r="AE60" s="1"/>
    </row>
    <row r="61" spans="1:31" ht="15.75" customHeight="1" x14ac:dyDescent="0.25">
      <c r="A61" s="148"/>
      <c r="B61" s="148"/>
      <c r="C61" s="148"/>
      <c r="D61" s="148"/>
      <c r="E61" s="148"/>
      <c r="F61" s="148"/>
      <c r="G61" s="148"/>
      <c r="H61" s="421"/>
      <c r="I61" s="421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"/>
      <c r="AC61" s="1"/>
      <c r="AD61" s="1"/>
      <c r="AE61" s="1"/>
    </row>
    <row r="62" spans="1:31" ht="15.75" customHeight="1" x14ac:dyDescent="0.25">
      <c r="A62" s="148"/>
      <c r="B62" s="148"/>
      <c r="C62" s="148"/>
      <c r="D62" s="148"/>
      <c r="E62" s="148"/>
      <c r="F62" s="148"/>
      <c r="G62" s="148"/>
      <c r="H62" s="421"/>
      <c r="I62" s="421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"/>
      <c r="AC62" s="1"/>
      <c r="AD62" s="1"/>
      <c r="AE62" s="1"/>
    </row>
    <row r="63" spans="1:31" ht="15.75" customHeight="1" x14ac:dyDescent="0.25">
      <c r="A63" s="148"/>
      <c r="B63" s="148"/>
      <c r="C63" s="148"/>
      <c r="D63" s="148"/>
      <c r="E63" s="148"/>
      <c r="F63" s="148"/>
      <c r="G63" s="148"/>
      <c r="H63" s="421"/>
      <c r="I63" s="421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"/>
      <c r="AC63" s="1"/>
      <c r="AD63" s="1"/>
      <c r="AE63" s="1"/>
    </row>
    <row r="64" spans="1:31" ht="15.75" customHeight="1" x14ac:dyDescent="0.25">
      <c r="A64" s="148"/>
      <c r="B64" s="148"/>
      <c r="C64" s="148"/>
      <c r="D64" s="148"/>
      <c r="E64" s="148"/>
      <c r="F64" s="148"/>
      <c r="G64" s="148"/>
      <c r="H64" s="421"/>
      <c r="I64" s="421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"/>
      <c r="AC64" s="1"/>
      <c r="AD64" s="1"/>
      <c r="AE64" s="1"/>
    </row>
    <row r="65" spans="1:31" ht="15.75" customHeight="1" x14ac:dyDescent="0.25">
      <c r="A65" s="148"/>
      <c r="B65" s="148"/>
      <c r="C65" s="148"/>
      <c r="D65" s="148"/>
      <c r="E65" s="148"/>
      <c r="F65" s="148"/>
      <c r="G65" s="148"/>
      <c r="H65" s="421"/>
      <c r="I65" s="421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"/>
      <c r="AC65" s="1"/>
      <c r="AD65" s="1"/>
      <c r="AE65" s="1"/>
    </row>
    <row r="66" spans="1:31" ht="15.75" customHeight="1" x14ac:dyDescent="0.25">
      <c r="A66" s="148"/>
      <c r="B66" s="148"/>
      <c r="C66" s="148"/>
      <c r="D66" s="148"/>
      <c r="E66" s="148"/>
      <c r="F66" s="148"/>
      <c r="G66" s="148"/>
      <c r="H66" s="421"/>
      <c r="I66" s="421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"/>
      <c r="AC66" s="1"/>
      <c r="AD66" s="1"/>
      <c r="AE66" s="1"/>
    </row>
    <row r="67" spans="1:31" ht="15.75" customHeight="1" x14ac:dyDescent="0.25">
      <c r="A67" s="148"/>
      <c r="B67" s="148"/>
      <c r="C67" s="148"/>
      <c r="D67" s="148"/>
      <c r="E67" s="148"/>
      <c r="F67" s="148"/>
      <c r="G67" s="148"/>
      <c r="H67" s="421"/>
      <c r="I67" s="421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"/>
      <c r="AC67" s="1"/>
      <c r="AD67" s="1"/>
      <c r="AE67" s="1"/>
    </row>
    <row r="68" spans="1:31" ht="15.75" customHeight="1" x14ac:dyDescent="0.25">
      <c r="A68" s="148"/>
      <c r="B68" s="148"/>
      <c r="C68" s="148"/>
      <c r="D68" s="148"/>
      <c r="E68" s="148"/>
      <c r="F68" s="148"/>
      <c r="G68" s="148"/>
      <c r="H68" s="421"/>
      <c r="I68" s="421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"/>
      <c r="AC68" s="1"/>
      <c r="AD68" s="1"/>
      <c r="AE68" s="1"/>
    </row>
    <row r="69" spans="1:31" ht="15.75" customHeight="1" x14ac:dyDescent="0.25">
      <c r="A69" s="148"/>
      <c r="B69" s="148"/>
      <c r="C69" s="148"/>
      <c r="D69" s="148"/>
      <c r="E69" s="148"/>
      <c r="F69" s="148"/>
      <c r="G69" s="148"/>
      <c r="H69" s="421"/>
      <c r="I69" s="421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"/>
      <c r="AC69" s="1"/>
      <c r="AD69" s="1"/>
      <c r="AE69" s="1"/>
    </row>
    <row r="70" spans="1:31" ht="15.75" customHeight="1" x14ac:dyDescent="0.25">
      <c r="A70" s="148"/>
      <c r="B70" s="148"/>
      <c r="C70" s="148"/>
      <c r="D70" s="148"/>
      <c r="E70" s="148"/>
      <c r="F70" s="148"/>
      <c r="G70" s="148"/>
      <c r="H70" s="421"/>
      <c r="I70" s="421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"/>
      <c r="AC70" s="1"/>
      <c r="AD70" s="1"/>
      <c r="AE70" s="1"/>
    </row>
    <row r="71" spans="1:31" ht="15.75" customHeight="1" x14ac:dyDescent="0.25">
      <c r="A71" s="148"/>
      <c r="B71" s="148"/>
      <c r="C71" s="148"/>
      <c r="D71" s="148"/>
      <c r="E71" s="148"/>
      <c r="F71" s="148"/>
      <c r="G71" s="148"/>
      <c r="H71" s="421"/>
      <c r="I71" s="421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"/>
      <c r="AC71" s="1"/>
      <c r="AD71" s="1"/>
      <c r="AE71" s="1"/>
    </row>
    <row r="72" spans="1:31" ht="15.75" customHeight="1" x14ac:dyDescent="0.25">
      <c r="A72" s="148"/>
      <c r="B72" s="148"/>
      <c r="C72" s="148"/>
      <c r="D72" s="148"/>
      <c r="E72" s="148"/>
      <c r="F72" s="148"/>
      <c r="G72" s="148"/>
      <c r="H72" s="421"/>
      <c r="I72" s="421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"/>
      <c r="AC72" s="1"/>
      <c r="AD72" s="1"/>
      <c r="AE72" s="1"/>
    </row>
    <row r="73" spans="1:31" ht="15.75" customHeight="1" x14ac:dyDescent="0.25">
      <c r="A73" s="148"/>
      <c r="B73" s="148"/>
      <c r="C73" s="148"/>
      <c r="D73" s="148"/>
      <c r="E73" s="148"/>
      <c r="F73" s="148"/>
      <c r="G73" s="148"/>
      <c r="H73" s="421"/>
      <c r="I73" s="421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"/>
      <c r="AC73" s="1"/>
      <c r="AD73" s="1"/>
      <c r="AE73" s="1"/>
    </row>
    <row r="74" spans="1:31" ht="15.75" customHeight="1" x14ac:dyDescent="0.25">
      <c r="A74" s="148"/>
      <c r="B74" s="148"/>
      <c r="C74" s="148"/>
      <c r="D74" s="148"/>
      <c r="E74" s="148"/>
      <c r="F74" s="148"/>
      <c r="G74" s="148"/>
      <c r="H74" s="421"/>
      <c r="I74" s="421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"/>
      <c r="AC74" s="1"/>
      <c r="AD74" s="1"/>
      <c r="AE74" s="1"/>
    </row>
    <row r="75" spans="1:31" ht="15.75" customHeight="1" x14ac:dyDescent="0.25">
      <c r="A75" s="148"/>
      <c r="B75" s="148"/>
      <c r="C75" s="148"/>
      <c r="D75" s="148"/>
      <c r="E75" s="148"/>
      <c r="F75" s="148"/>
      <c r="G75" s="148"/>
      <c r="H75" s="421"/>
      <c r="I75" s="421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</row>
    <row r="76" spans="1:31" ht="15.75" customHeight="1" x14ac:dyDescent="0.25">
      <c r="A76" s="148"/>
      <c r="B76" s="148"/>
      <c r="C76" s="148"/>
      <c r="D76" s="148"/>
      <c r="E76" s="148"/>
      <c r="F76" s="148"/>
      <c r="G76" s="148"/>
      <c r="H76" s="421"/>
      <c r="I76" s="421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</row>
    <row r="77" spans="1:31" ht="15.75" customHeight="1" x14ac:dyDescent="0.25">
      <c r="A77" s="148"/>
      <c r="B77" s="148"/>
      <c r="C77" s="148"/>
      <c r="D77" s="148"/>
      <c r="E77" s="148"/>
      <c r="F77" s="148"/>
      <c r="G77" s="148"/>
      <c r="H77" s="421"/>
      <c r="I77" s="421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</row>
    <row r="78" spans="1:31" ht="15.75" customHeight="1" x14ac:dyDescent="0.25">
      <c r="A78" s="148"/>
      <c r="B78" s="148"/>
      <c r="C78" s="148"/>
      <c r="D78" s="148"/>
      <c r="E78" s="148"/>
      <c r="F78" s="148"/>
      <c r="G78" s="148"/>
      <c r="H78" s="421"/>
      <c r="I78" s="421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</row>
    <row r="79" spans="1:31" ht="15.75" customHeight="1" x14ac:dyDescent="0.25">
      <c r="A79" s="148"/>
      <c r="B79" s="148"/>
      <c r="C79" s="148"/>
      <c r="D79" s="148"/>
      <c r="E79" s="148"/>
      <c r="F79" s="148"/>
      <c r="G79" s="148"/>
      <c r="H79" s="421"/>
      <c r="I79" s="421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</row>
    <row r="80" spans="1:31" ht="15.75" customHeight="1" x14ac:dyDescent="0.25">
      <c r="A80" s="148"/>
      <c r="B80" s="148"/>
      <c r="C80" s="148"/>
      <c r="D80" s="148"/>
      <c r="E80" s="148"/>
      <c r="F80" s="148"/>
      <c r="G80" s="148"/>
      <c r="H80" s="421"/>
      <c r="I80" s="421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</row>
    <row r="81" spans="1:27" ht="15.75" customHeight="1" x14ac:dyDescent="0.25">
      <c r="A81" s="148"/>
      <c r="B81" s="148"/>
      <c r="C81" s="148"/>
      <c r="D81" s="148"/>
      <c r="E81" s="148"/>
      <c r="F81" s="148"/>
      <c r="G81" s="148"/>
      <c r="H81" s="421"/>
      <c r="I81" s="421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</row>
    <row r="82" spans="1:27" ht="15.75" customHeight="1" x14ac:dyDescent="0.25">
      <c r="A82" s="148"/>
      <c r="B82" s="148"/>
      <c r="C82" s="148"/>
      <c r="D82" s="148"/>
      <c r="E82" s="148"/>
      <c r="F82" s="148"/>
      <c r="G82" s="148"/>
      <c r="H82" s="421"/>
      <c r="I82" s="421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</row>
    <row r="83" spans="1:27" ht="15.75" customHeight="1" x14ac:dyDescent="0.25">
      <c r="A83" s="148"/>
      <c r="B83" s="148"/>
      <c r="C83" s="148"/>
      <c r="D83" s="148"/>
      <c r="E83" s="148"/>
      <c r="F83" s="148"/>
      <c r="G83" s="148"/>
      <c r="H83" s="421"/>
      <c r="I83" s="421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</row>
    <row r="84" spans="1:27" ht="15.75" customHeight="1" x14ac:dyDescent="0.25">
      <c r="A84" s="148"/>
      <c r="B84" s="148"/>
      <c r="C84" s="148"/>
      <c r="D84" s="148"/>
      <c r="E84" s="148"/>
      <c r="F84" s="148"/>
      <c r="G84" s="148"/>
      <c r="H84" s="421"/>
      <c r="I84" s="421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</row>
    <row r="85" spans="1:27" ht="15.75" customHeight="1" x14ac:dyDescent="0.25">
      <c r="A85" s="148"/>
      <c r="B85" s="148"/>
      <c r="C85" s="148"/>
      <c r="D85" s="148"/>
      <c r="E85" s="148"/>
      <c r="F85" s="148"/>
      <c r="G85" s="148"/>
      <c r="H85" s="421"/>
      <c r="I85" s="421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</row>
    <row r="86" spans="1:27" ht="15.75" customHeight="1" x14ac:dyDescent="0.25">
      <c r="A86" s="148"/>
      <c r="B86" s="148"/>
      <c r="C86" s="148"/>
      <c r="D86" s="148"/>
      <c r="E86" s="148"/>
      <c r="F86" s="148"/>
      <c r="G86" s="148"/>
      <c r="H86" s="421"/>
      <c r="I86" s="421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</row>
    <row r="87" spans="1:27" ht="15.75" customHeight="1" x14ac:dyDescent="0.25">
      <c r="A87" s="148"/>
      <c r="B87" s="148"/>
      <c r="C87" s="148"/>
      <c r="D87" s="148"/>
      <c r="E87" s="148"/>
      <c r="F87" s="148"/>
      <c r="G87" s="148"/>
      <c r="H87" s="421"/>
      <c r="I87" s="421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</row>
    <row r="88" spans="1:27" ht="15.75" customHeight="1" x14ac:dyDescent="0.25">
      <c r="A88" s="148"/>
      <c r="B88" s="148"/>
      <c r="C88" s="148"/>
      <c r="D88" s="148"/>
      <c r="E88" s="148"/>
      <c r="F88" s="148"/>
      <c r="G88" s="148"/>
      <c r="H88" s="421"/>
      <c r="I88" s="421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</row>
    <row r="89" spans="1:27" ht="15.75" customHeight="1" x14ac:dyDescent="0.25">
      <c r="A89" s="148"/>
      <c r="B89" s="148"/>
      <c r="C89" s="148"/>
      <c r="D89" s="148"/>
      <c r="E89" s="148"/>
      <c r="F89" s="148"/>
      <c r="G89" s="148"/>
      <c r="H89" s="421"/>
      <c r="I89" s="421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</row>
    <row r="90" spans="1:27" ht="15.75" customHeight="1" x14ac:dyDescent="0.25">
      <c r="A90" s="148"/>
      <c r="B90" s="148"/>
      <c r="C90" s="148"/>
      <c r="D90" s="148"/>
      <c r="E90" s="148"/>
      <c r="F90" s="148"/>
      <c r="G90" s="148"/>
      <c r="H90" s="421"/>
      <c r="I90" s="421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</row>
    <row r="91" spans="1:27" ht="15.75" customHeight="1" x14ac:dyDescent="0.25">
      <c r="A91" s="148"/>
      <c r="B91" s="148"/>
      <c r="C91" s="148"/>
      <c r="D91" s="148"/>
      <c r="E91" s="148"/>
      <c r="F91" s="148"/>
      <c r="G91" s="148"/>
      <c r="H91" s="421"/>
      <c r="I91" s="421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</row>
    <row r="92" spans="1:27" ht="15.75" customHeight="1" x14ac:dyDescent="0.25">
      <c r="A92" s="148"/>
      <c r="B92" s="148"/>
      <c r="C92" s="148"/>
      <c r="D92" s="148"/>
      <c r="E92" s="148"/>
      <c r="F92" s="148"/>
      <c r="G92" s="148"/>
      <c r="H92" s="421"/>
      <c r="I92" s="421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</row>
    <row r="93" spans="1:27" ht="15.75" customHeight="1" x14ac:dyDescent="0.25">
      <c r="A93" s="148"/>
      <c r="B93" s="148"/>
      <c r="C93" s="148"/>
      <c r="D93" s="148"/>
      <c r="E93" s="148"/>
      <c r="F93" s="148"/>
      <c r="G93" s="148"/>
      <c r="H93" s="421"/>
      <c r="I93" s="421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</row>
    <row r="94" spans="1:27" ht="15.75" customHeight="1" x14ac:dyDescent="0.25">
      <c r="A94" s="148"/>
      <c r="B94" s="148"/>
      <c r="C94" s="148"/>
      <c r="D94" s="148"/>
      <c r="E94" s="148"/>
      <c r="F94" s="148"/>
      <c r="G94" s="148"/>
      <c r="H94" s="421"/>
      <c r="I94" s="421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</row>
    <row r="95" spans="1:27" ht="15.75" customHeight="1" x14ac:dyDescent="0.25">
      <c r="A95" s="148"/>
      <c r="B95" s="148"/>
      <c r="C95" s="148"/>
      <c r="D95" s="148"/>
      <c r="E95" s="148"/>
      <c r="F95" s="148"/>
      <c r="G95" s="148"/>
      <c r="H95" s="421"/>
      <c r="I95" s="421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</row>
    <row r="96" spans="1:27" ht="15.75" customHeight="1" x14ac:dyDescent="0.25">
      <c r="A96" s="148"/>
      <c r="B96" s="148"/>
      <c r="C96" s="148"/>
      <c r="D96" s="148"/>
      <c r="E96" s="148"/>
      <c r="F96" s="148"/>
      <c r="G96" s="148"/>
      <c r="H96" s="421"/>
      <c r="I96" s="421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</row>
    <row r="97" spans="1:27" ht="15.75" customHeight="1" x14ac:dyDescent="0.25">
      <c r="A97" s="148"/>
      <c r="B97" s="148"/>
      <c r="C97" s="148"/>
      <c r="D97" s="148"/>
      <c r="E97" s="148"/>
      <c r="F97" s="148"/>
      <c r="G97" s="148"/>
      <c r="H97" s="421"/>
      <c r="I97" s="421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</row>
    <row r="98" spans="1:27" ht="15.75" customHeight="1" x14ac:dyDescent="0.25">
      <c r="A98" s="148"/>
      <c r="B98" s="148"/>
      <c r="C98" s="148"/>
      <c r="D98" s="148"/>
      <c r="E98" s="148"/>
      <c r="F98" s="148"/>
      <c r="G98" s="148"/>
      <c r="H98" s="421"/>
      <c r="I98" s="421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</row>
    <row r="99" spans="1:27" ht="15.75" customHeight="1" x14ac:dyDescent="0.25">
      <c r="A99" s="148"/>
      <c r="B99" s="148"/>
      <c r="C99" s="148"/>
      <c r="D99" s="148"/>
      <c r="E99" s="148"/>
      <c r="F99" s="148"/>
      <c r="G99" s="148"/>
      <c r="H99" s="421"/>
      <c r="I99" s="421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</row>
    <row r="100" spans="1:27" ht="15.75" customHeight="1" x14ac:dyDescent="0.25">
      <c r="A100" s="148"/>
      <c r="B100" s="148"/>
      <c r="C100" s="148"/>
      <c r="D100" s="148"/>
      <c r="E100" s="148"/>
      <c r="F100" s="148"/>
      <c r="G100" s="148"/>
      <c r="H100" s="421"/>
      <c r="I100" s="421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</row>
    <row r="101" spans="1:27" ht="15.75" customHeight="1" x14ac:dyDescent="0.25">
      <c r="A101" s="148"/>
      <c r="B101" s="148"/>
      <c r="C101" s="148"/>
      <c r="D101" s="148"/>
      <c r="E101" s="148"/>
      <c r="F101" s="148"/>
      <c r="G101" s="148"/>
      <c r="H101" s="421"/>
      <c r="I101" s="421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</row>
    <row r="102" spans="1:27" ht="15.75" customHeight="1" x14ac:dyDescent="0.25">
      <c r="A102" s="148"/>
      <c r="B102" s="148"/>
      <c r="C102" s="148"/>
      <c r="D102" s="148"/>
      <c r="E102" s="148"/>
      <c r="F102" s="148"/>
      <c r="G102" s="148"/>
      <c r="H102" s="421"/>
      <c r="I102" s="421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</row>
    <row r="103" spans="1:27" ht="15.75" customHeight="1" x14ac:dyDescent="0.25">
      <c r="A103" s="148"/>
      <c r="B103" s="148"/>
      <c r="C103" s="148"/>
      <c r="D103" s="148"/>
      <c r="E103" s="148"/>
      <c r="F103" s="148"/>
      <c r="G103" s="148"/>
      <c r="H103" s="421"/>
      <c r="I103" s="421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</row>
    <row r="104" spans="1:27" ht="15.75" customHeight="1" x14ac:dyDescent="0.25">
      <c r="A104" s="148"/>
      <c r="B104" s="148"/>
      <c r="C104" s="148"/>
      <c r="D104" s="148"/>
      <c r="E104" s="148"/>
      <c r="F104" s="148"/>
      <c r="G104" s="148"/>
      <c r="H104" s="421"/>
      <c r="I104" s="421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</row>
    <row r="105" spans="1:27" ht="15.75" customHeight="1" x14ac:dyDescent="0.25">
      <c r="A105" s="148"/>
      <c r="B105" s="148"/>
      <c r="C105" s="148"/>
      <c r="D105" s="148"/>
      <c r="E105" s="148"/>
      <c r="F105" s="148"/>
      <c r="G105" s="148"/>
      <c r="H105" s="421"/>
      <c r="I105" s="421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</row>
    <row r="106" spans="1:27" ht="15.75" customHeight="1" x14ac:dyDescent="0.25">
      <c r="A106" s="148"/>
      <c r="B106" s="148"/>
      <c r="C106" s="148"/>
      <c r="D106" s="148"/>
      <c r="E106" s="148"/>
      <c r="F106" s="148"/>
      <c r="G106" s="148"/>
      <c r="H106" s="421"/>
      <c r="I106" s="421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</row>
    <row r="107" spans="1:27" ht="15.75" customHeight="1" x14ac:dyDescent="0.25">
      <c r="A107" s="148"/>
      <c r="B107" s="148"/>
      <c r="C107" s="148"/>
      <c r="D107" s="148"/>
      <c r="E107" s="148"/>
      <c r="F107" s="148"/>
      <c r="G107" s="148"/>
      <c r="H107" s="421"/>
      <c r="I107" s="421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</row>
    <row r="108" spans="1:27" ht="15.75" customHeight="1" x14ac:dyDescent="0.25">
      <c r="A108" s="148"/>
      <c r="B108" s="148"/>
      <c r="C108" s="148"/>
      <c r="D108" s="148"/>
      <c r="E108" s="148"/>
      <c r="F108" s="148"/>
      <c r="G108" s="148"/>
      <c r="H108" s="421"/>
      <c r="I108" s="421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</row>
    <row r="109" spans="1:27" ht="15.75" customHeight="1" x14ac:dyDescent="0.25">
      <c r="A109" s="148"/>
      <c r="B109" s="148"/>
      <c r="C109" s="148"/>
      <c r="D109" s="148"/>
      <c r="E109" s="148"/>
      <c r="F109" s="148"/>
      <c r="G109" s="148"/>
      <c r="H109" s="421"/>
      <c r="I109" s="421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</row>
    <row r="110" spans="1:27" ht="15.75" customHeight="1" x14ac:dyDescent="0.25">
      <c r="A110" s="148"/>
      <c r="B110" s="148"/>
      <c r="C110" s="148"/>
      <c r="D110" s="148"/>
      <c r="E110" s="148"/>
      <c r="F110" s="148"/>
      <c r="G110" s="148"/>
      <c r="H110" s="421"/>
      <c r="I110" s="421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</row>
    <row r="111" spans="1:27" ht="15.75" customHeight="1" x14ac:dyDescent="0.25">
      <c r="A111" s="148"/>
      <c r="B111" s="148"/>
      <c r="C111" s="148"/>
      <c r="D111" s="148"/>
      <c r="E111" s="148"/>
      <c r="F111" s="148"/>
      <c r="G111" s="148"/>
      <c r="H111" s="421"/>
      <c r="I111" s="421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</row>
    <row r="112" spans="1:27" ht="15.75" customHeight="1" x14ac:dyDescent="0.25">
      <c r="A112" s="148"/>
      <c r="B112" s="148"/>
      <c r="C112" s="148"/>
      <c r="D112" s="148"/>
      <c r="E112" s="148"/>
      <c r="F112" s="148"/>
      <c r="G112" s="148"/>
      <c r="H112" s="421"/>
      <c r="I112" s="421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</row>
    <row r="113" spans="1:27" ht="15.75" customHeight="1" x14ac:dyDescent="0.25">
      <c r="A113" s="148"/>
      <c r="B113" s="148"/>
      <c r="C113" s="148"/>
      <c r="D113" s="148"/>
      <c r="E113" s="148"/>
      <c r="F113" s="148"/>
      <c r="G113" s="148"/>
      <c r="H113" s="421"/>
      <c r="I113" s="421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</row>
    <row r="114" spans="1:27" ht="15.75" customHeight="1" x14ac:dyDescent="0.25">
      <c r="A114" s="148"/>
      <c r="B114" s="148"/>
      <c r="C114" s="148"/>
      <c r="D114" s="148"/>
      <c r="E114" s="148"/>
      <c r="F114" s="148"/>
      <c r="G114" s="148"/>
      <c r="H114" s="421"/>
      <c r="I114" s="421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</row>
    <row r="115" spans="1:27" ht="15.75" customHeight="1" x14ac:dyDescent="0.25">
      <c r="A115" s="148"/>
      <c r="B115" s="148"/>
      <c r="C115" s="148"/>
      <c r="D115" s="148"/>
      <c r="E115" s="148"/>
      <c r="F115" s="148"/>
      <c r="G115" s="148"/>
      <c r="H115" s="421"/>
      <c r="I115" s="421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</row>
    <row r="116" spans="1:27" ht="15.75" customHeight="1" x14ac:dyDescent="0.25">
      <c r="A116" s="148"/>
      <c r="B116" s="148"/>
      <c r="C116" s="148"/>
      <c r="D116" s="148"/>
      <c r="E116" s="148"/>
      <c r="F116" s="148"/>
      <c r="G116" s="148"/>
      <c r="H116" s="421"/>
      <c r="I116" s="421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</row>
    <row r="117" spans="1:27" ht="15.75" customHeight="1" x14ac:dyDescent="0.25">
      <c r="A117" s="148"/>
      <c r="B117" s="148"/>
      <c r="C117" s="148"/>
      <c r="D117" s="148"/>
      <c r="E117" s="148"/>
      <c r="F117" s="148"/>
      <c r="G117" s="148"/>
      <c r="H117" s="421"/>
      <c r="I117" s="421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</row>
    <row r="118" spans="1:27" ht="15.75" customHeight="1" x14ac:dyDescent="0.25">
      <c r="A118" s="148"/>
      <c r="B118" s="148"/>
      <c r="C118" s="148"/>
      <c r="D118" s="148"/>
      <c r="E118" s="148"/>
      <c r="F118" s="148"/>
      <c r="G118" s="148"/>
      <c r="H118" s="421"/>
      <c r="I118" s="421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</row>
    <row r="119" spans="1:27" ht="15.75" customHeight="1" x14ac:dyDescent="0.25">
      <c r="A119" s="148"/>
      <c r="B119" s="148"/>
      <c r="C119" s="148"/>
      <c r="D119" s="148"/>
      <c r="E119" s="148"/>
      <c r="F119" s="148"/>
      <c r="G119" s="148"/>
      <c r="H119" s="421"/>
      <c r="I119" s="421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</row>
    <row r="120" spans="1:27" ht="15.75" customHeight="1" x14ac:dyDescent="0.25">
      <c r="A120" s="148"/>
      <c r="B120" s="148"/>
      <c r="C120" s="148"/>
      <c r="D120" s="148"/>
      <c r="E120" s="148"/>
      <c r="F120" s="148"/>
      <c r="G120" s="148"/>
      <c r="H120" s="421"/>
      <c r="I120" s="421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</row>
    <row r="121" spans="1:27" ht="15.75" customHeight="1" x14ac:dyDescent="0.25">
      <c r="A121" s="148"/>
      <c r="B121" s="148"/>
      <c r="C121" s="148"/>
      <c r="D121" s="148"/>
      <c r="E121" s="148"/>
      <c r="F121" s="148"/>
      <c r="G121" s="148"/>
      <c r="H121" s="421"/>
      <c r="I121" s="421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</row>
    <row r="122" spans="1:27" ht="15.75" customHeight="1" x14ac:dyDescent="0.25">
      <c r="A122" s="148"/>
      <c r="B122" s="148"/>
      <c r="C122" s="148"/>
      <c r="D122" s="148"/>
      <c r="E122" s="148"/>
      <c r="F122" s="148"/>
      <c r="G122" s="148"/>
      <c r="H122" s="421"/>
      <c r="I122" s="421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</row>
    <row r="123" spans="1:27" ht="15.75" customHeight="1" x14ac:dyDescent="0.25">
      <c r="A123" s="148"/>
      <c r="B123" s="148"/>
      <c r="C123" s="148"/>
      <c r="D123" s="148"/>
      <c r="E123" s="148"/>
      <c r="F123" s="148"/>
      <c r="G123" s="148"/>
      <c r="H123" s="421"/>
      <c r="I123" s="421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</row>
    <row r="124" spans="1:27" ht="15.75" customHeight="1" x14ac:dyDescent="0.25">
      <c r="A124" s="148"/>
      <c r="B124" s="148"/>
      <c r="C124" s="148"/>
      <c r="D124" s="148"/>
      <c r="E124" s="148"/>
      <c r="F124" s="148"/>
      <c r="G124" s="148"/>
      <c r="H124" s="421"/>
      <c r="I124" s="421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</row>
    <row r="125" spans="1:27" ht="15.75" customHeight="1" x14ac:dyDescent="0.25">
      <c r="A125" s="148"/>
      <c r="B125" s="148"/>
      <c r="C125" s="148"/>
      <c r="D125" s="148"/>
      <c r="E125" s="148"/>
      <c r="F125" s="148"/>
      <c r="G125" s="148"/>
      <c r="H125" s="421"/>
      <c r="I125" s="421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</row>
    <row r="126" spans="1:27" ht="15.75" customHeight="1" x14ac:dyDescent="0.25">
      <c r="A126" s="148"/>
      <c r="B126" s="148"/>
      <c r="C126" s="148"/>
      <c r="D126" s="148"/>
      <c r="E126" s="148"/>
      <c r="F126" s="148"/>
      <c r="G126" s="148"/>
      <c r="H126" s="421"/>
      <c r="I126" s="421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</row>
    <row r="127" spans="1:27" ht="15.75" customHeight="1" x14ac:dyDescent="0.25">
      <c r="A127" s="148"/>
      <c r="B127" s="148"/>
      <c r="C127" s="148"/>
      <c r="D127" s="148"/>
      <c r="E127" s="148"/>
      <c r="F127" s="148"/>
      <c r="G127" s="148"/>
      <c r="H127" s="421"/>
      <c r="I127" s="421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</row>
    <row r="128" spans="1:27" ht="15.75" customHeight="1" x14ac:dyDescent="0.25">
      <c r="A128" s="148"/>
      <c r="B128" s="148"/>
      <c r="C128" s="148"/>
      <c r="D128" s="148"/>
      <c r="E128" s="148"/>
      <c r="F128" s="148"/>
      <c r="G128" s="148"/>
      <c r="H128" s="421"/>
      <c r="I128" s="421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</row>
    <row r="129" spans="1:27" ht="15.75" customHeight="1" x14ac:dyDescent="0.25">
      <c r="A129" s="148"/>
      <c r="B129" s="148"/>
      <c r="C129" s="148"/>
      <c r="D129" s="148"/>
      <c r="E129" s="148"/>
      <c r="F129" s="148"/>
      <c r="G129" s="148"/>
      <c r="H129" s="421"/>
      <c r="I129" s="421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</row>
    <row r="130" spans="1:27" ht="15.75" customHeight="1" x14ac:dyDescent="0.25">
      <c r="A130" s="148"/>
      <c r="B130" s="148"/>
      <c r="C130" s="148"/>
      <c r="D130" s="148"/>
      <c r="E130" s="148"/>
      <c r="F130" s="148"/>
      <c r="G130" s="148"/>
      <c r="H130" s="421"/>
      <c r="I130" s="421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</row>
    <row r="131" spans="1:27" ht="15.75" customHeight="1" x14ac:dyDescent="0.25">
      <c r="A131" s="148"/>
      <c r="B131" s="148"/>
      <c r="C131" s="148"/>
      <c r="D131" s="148"/>
      <c r="E131" s="148"/>
      <c r="F131" s="148"/>
      <c r="G131" s="148"/>
      <c r="H131" s="421"/>
      <c r="I131" s="421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</row>
    <row r="132" spans="1:27" ht="15.75" customHeight="1" x14ac:dyDescent="0.25">
      <c r="A132" s="148"/>
      <c r="B132" s="148"/>
      <c r="C132" s="148"/>
      <c r="D132" s="148"/>
      <c r="E132" s="148"/>
      <c r="F132" s="148"/>
      <c r="G132" s="148"/>
      <c r="H132" s="421"/>
      <c r="I132" s="421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</row>
    <row r="133" spans="1:27" ht="15.75" customHeight="1" x14ac:dyDescent="0.25">
      <c r="A133" s="148"/>
      <c r="B133" s="148"/>
      <c r="C133" s="148"/>
      <c r="D133" s="148"/>
      <c r="E133" s="148"/>
      <c r="F133" s="148"/>
      <c r="G133" s="148"/>
      <c r="H133" s="421"/>
      <c r="I133" s="421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</row>
    <row r="134" spans="1:27" ht="15.75" customHeight="1" x14ac:dyDescent="0.25">
      <c r="A134" s="148"/>
      <c r="B134" s="148"/>
      <c r="C134" s="148"/>
      <c r="D134" s="148"/>
      <c r="E134" s="148"/>
      <c r="F134" s="148"/>
      <c r="G134" s="148"/>
      <c r="H134" s="421"/>
      <c r="I134" s="421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</row>
    <row r="135" spans="1:27" ht="15.75" customHeight="1" x14ac:dyDescent="0.25">
      <c r="A135" s="148"/>
      <c r="B135" s="148"/>
      <c r="C135" s="148"/>
      <c r="D135" s="148"/>
      <c r="E135" s="148"/>
      <c r="F135" s="148"/>
      <c r="G135" s="148"/>
      <c r="H135" s="421"/>
      <c r="I135" s="421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</row>
    <row r="136" spans="1:27" ht="15.75" customHeight="1" x14ac:dyDescent="0.25">
      <c r="A136" s="148"/>
      <c r="B136" s="148"/>
      <c r="C136" s="148"/>
      <c r="D136" s="148"/>
      <c r="E136" s="148"/>
      <c r="F136" s="148"/>
      <c r="G136" s="148"/>
      <c r="H136" s="421"/>
      <c r="I136" s="421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</row>
    <row r="137" spans="1:27" ht="15.75" customHeight="1" x14ac:dyDescent="0.25">
      <c r="A137" s="148"/>
      <c r="B137" s="148"/>
      <c r="C137" s="148"/>
      <c r="D137" s="148"/>
      <c r="E137" s="148"/>
      <c r="F137" s="148"/>
      <c r="G137" s="148"/>
      <c r="H137" s="421"/>
      <c r="I137" s="421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</row>
    <row r="138" spans="1:27" ht="15.75" customHeight="1" x14ac:dyDescent="0.25">
      <c r="A138" s="148"/>
      <c r="B138" s="148"/>
      <c r="C138" s="148"/>
      <c r="D138" s="148"/>
      <c r="E138" s="148"/>
      <c r="F138" s="148"/>
      <c r="G138" s="148"/>
      <c r="H138" s="421"/>
      <c r="I138" s="421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</row>
    <row r="139" spans="1:27" ht="15.75" customHeight="1" x14ac:dyDescent="0.25">
      <c r="A139" s="148"/>
      <c r="B139" s="148"/>
      <c r="C139" s="148"/>
      <c r="D139" s="148"/>
      <c r="E139" s="148"/>
      <c r="F139" s="148"/>
      <c r="G139" s="148"/>
      <c r="H139" s="421"/>
      <c r="I139" s="421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</row>
    <row r="140" spans="1:27" ht="15.75" customHeight="1" x14ac:dyDescent="0.25">
      <c r="A140" s="148"/>
      <c r="B140" s="148"/>
      <c r="C140" s="148"/>
      <c r="D140" s="148"/>
      <c r="E140" s="148"/>
      <c r="F140" s="148"/>
      <c r="G140" s="148"/>
      <c r="H140" s="421"/>
      <c r="I140" s="421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</row>
    <row r="141" spans="1:27" ht="15.75" customHeight="1" x14ac:dyDescent="0.25">
      <c r="A141" s="148"/>
      <c r="B141" s="148"/>
      <c r="C141" s="148"/>
      <c r="D141" s="148"/>
      <c r="E141" s="148"/>
      <c r="F141" s="148"/>
      <c r="G141" s="148"/>
      <c r="H141" s="421"/>
      <c r="I141" s="421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</row>
    <row r="142" spans="1:27" ht="15.75" customHeight="1" x14ac:dyDescent="0.25">
      <c r="A142" s="148"/>
      <c r="B142" s="148"/>
      <c r="C142" s="148"/>
      <c r="D142" s="148"/>
      <c r="E142" s="148"/>
      <c r="F142" s="148"/>
      <c r="G142" s="148"/>
      <c r="H142" s="421"/>
      <c r="I142" s="421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</row>
    <row r="143" spans="1:27" ht="15.75" customHeight="1" x14ac:dyDescent="0.25">
      <c r="A143" s="148"/>
      <c r="B143" s="148"/>
      <c r="C143" s="148"/>
      <c r="D143" s="148"/>
      <c r="E143" s="148"/>
      <c r="F143" s="148"/>
      <c r="G143" s="148"/>
      <c r="H143" s="421"/>
      <c r="I143" s="421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</row>
    <row r="144" spans="1:27" ht="15.75" customHeight="1" x14ac:dyDescent="0.25">
      <c r="A144" s="148"/>
      <c r="B144" s="148"/>
      <c r="C144" s="148"/>
      <c r="D144" s="148"/>
      <c r="E144" s="148"/>
      <c r="F144" s="148"/>
      <c r="G144" s="148"/>
      <c r="H144" s="421"/>
      <c r="I144" s="421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</row>
    <row r="145" spans="1:27" ht="15.75" customHeight="1" x14ac:dyDescent="0.25">
      <c r="A145" s="148"/>
      <c r="B145" s="148"/>
      <c r="C145" s="148"/>
      <c r="D145" s="148"/>
      <c r="E145" s="148"/>
      <c r="F145" s="148"/>
      <c r="G145" s="148"/>
      <c r="H145" s="421"/>
      <c r="I145" s="421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</row>
    <row r="146" spans="1:27" ht="15.75" customHeight="1" x14ac:dyDescent="0.25">
      <c r="A146" s="148"/>
      <c r="B146" s="148"/>
      <c r="C146" s="148"/>
      <c r="D146" s="148"/>
      <c r="E146" s="148"/>
      <c r="F146" s="148"/>
      <c r="G146" s="148"/>
      <c r="H146" s="421"/>
      <c r="I146" s="421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</row>
    <row r="147" spans="1:27" ht="15.75" customHeight="1" x14ac:dyDescent="0.25">
      <c r="A147" s="148"/>
      <c r="B147" s="148"/>
      <c r="C147" s="148"/>
      <c r="D147" s="148"/>
      <c r="E147" s="148"/>
      <c r="F147" s="148"/>
      <c r="G147" s="148"/>
      <c r="H147" s="421"/>
      <c r="I147" s="421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</row>
    <row r="148" spans="1:27" ht="15.75" customHeight="1" x14ac:dyDescent="0.25">
      <c r="A148" s="148"/>
      <c r="B148" s="148"/>
      <c r="C148" s="148"/>
      <c r="D148" s="148"/>
      <c r="E148" s="148"/>
      <c r="F148" s="148"/>
      <c r="G148" s="148"/>
      <c r="H148" s="421"/>
      <c r="I148" s="421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</row>
    <row r="149" spans="1:27" ht="15.75" customHeight="1" x14ac:dyDescent="0.25">
      <c r="A149" s="148"/>
      <c r="B149" s="148"/>
      <c r="C149" s="148"/>
      <c r="D149" s="148"/>
      <c r="E149" s="148"/>
      <c r="F149" s="148"/>
      <c r="G149" s="148"/>
      <c r="H149" s="421"/>
      <c r="I149" s="421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</row>
    <row r="150" spans="1:27" ht="15.75" customHeight="1" x14ac:dyDescent="0.25">
      <c r="A150" s="148"/>
      <c r="B150" s="148"/>
      <c r="C150" s="148"/>
      <c r="D150" s="148"/>
      <c r="E150" s="148"/>
      <c r="F150" s="148"/>
      <c r="G150" s="148"/>
      <c r="H150" s="421"/>
      <c r="I150" s="421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</row>
    <row r="151" spans="1:27" ht="15.75" customHeight="1" x14ac:dyDescent="0.25">
      <c r="A151" s="148"/>
      <c r="B151" s="148"/>
      <c r="C151" s="148"/>
      <c r="D151" s="148"/>
      <c r="E151" s="148"/>
      <c r="F151" s="148"/>
      <c r="G151" s="148"/>
      <c r="H151" s="421"/>
      <c r="I151" s="421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</row>
    <row r="152" spans="1:27" ht="15.75" customHeight="1" x14ac:dyDescent="0.25">
      <c r="A152" s="148"/>
      <c r="B152" s="148"/>
      <c r="C152" s="148"/>
      <c r="D152" s="148"/>
      <c r="E152" s="148"/>
      <c r="F152" s="148"/>
      <c r="G152" s="148"/>
      <c r="H152" s="421"/>
      <c r="I152" s="421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</row>
    <row r="153" spans="1:27" ht="15.75" customHeight="1" x14ac:dyDescent="0.25">
      <c r="A153" s="148"/>
      <c r="B153" s="148"/>
      <c r="C153" s="148"/>
      <c r="D153" s="148"/>
      <c r="E153" s="148"/>
      <c r="F153" s="148"/>
      <c r="G153" s="148"/>
      <c r="H153" s="421"/>
      <c r="I153" s="421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</row>
    <row r="154" spans="1:27" ht="15.75" customHeight="1" x14ac:dyDescent="0.25">
      <c r="A154" s="148"/>
      <c r="B154" s="148"/>
      <c r="C154" s="148"/>
      <c r="D154" s="148"/>
      <c r="E154" s="148"/>
      <c r="F154" s="148"/>
      <c r="G154" s="148"/>
      <c r="H154" s="421"/>
      <c r="I154" s="421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</row>
    <row r="155" spans="1:27" ht="15.75" customHeight="1" x14ac:dyDescent="0.25">
      <c r="A155" s="148"/>
      <c r="B155" s="148"/>
      <c r="C155" s="148"/>
      <c r="D155" s="148"/>
      <c r="E155" s="148"/>
      <c r="F155" s="148"/>
      <c r="G155" s="148"/>
      <c r="H155" s="421"/>
      <c r="I155" s="421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</row>
    <row r="156" spans="1:27" ht="15.75" customHeight="1" x14ac:dyDescent="0.25">
      <c r="A156" s="148"/>
      <c r="B156" s="148"/>
      <c r="C156" s="148"/>
      <c r="D156" s="148"/>
      <c r="E156" s="148"/>
      <c r="F156" s="148"/>
      <c r="G156" s="148"/>
      <c r="H156" s="421"/>
      <c r="I156" s="421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</row>
    <row r="157" spans="1:27" ht="15.75" customHeight="1" x14ac:dyDescent="0.25">
      <c r="A157" s="148"/>
      <c r="B157" s="148"/>
      <c r="C157" s="148"/>
      <c r="D157" s="148"/>
      <c r="E157" s="148"/>
      <c r="F157" s="148"/>
      <c r="G157" s="148"/>
      <c r="H157" s="421"/>
      <c r="I157" s="421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</row>
    <row r="158" spans="1:27" ht="15.75" customHeight="1" x14ac:dyDescent="0.25">
      <c r="A158" s="148"/>
      <c r="B158" s="148"/>
      <c r="C158" s="148"/>
      <c r="D158" s="148"/>
      <c r="E158" s="148"/>
      <c r="F158" s="148"/>
      <c r="G158" s="148"/>
      <c r="H158" s="421"/>
      <c r="I158" s="421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</row>
    <row r="159" spans="1:27" ht="15.75" customHeight="1" x14ac:dyDescent="0.25">
      <c r="A159" s="148"/>
      <c r="B159" s="148"/>
      <c r="C159" s="148"/>
      <c r="D159" s="148"/>
      <c r="E159" s="148"/>
      <c r="F159" s="148"/>
      <c r="G159" s="148"/>
      <c r="H159" s="421"/>
      <c r="I159" s="421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</row>
    <row r="160" spans="1:27" ht="15.75" customHeight="1" x14ac:dyDescent="0.25">
      <c r="A160" s="148"/>
      <c r="B160" s="148"/>
      <c r="C160" s="148"/>
      <c r="D160" s="148"/>
      <c r="E160" s="148"/>
      <c r="F160" s="148"/>
      <c r="G160" s="148"/>
      <c r="H160" s="421"/>
      <c r="I160" s="421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</row>
    <row r="161" spans="1:27" ht="15.75" customHeight="1" x14ac:dyDescent="0.25">
      <c r="A161" s="148"/>
      <c r="B161" s="148"/>
      <c r="C161" s="148"/>
      <c r="D161" s="148"/>
      <c r="E161" s="148"/>
      <c r="F161" s="148"/>
      <c r="G161" s="148"/>
      <c r="H161" s="421"/>
      <c r="I161" s="421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</row>
    <row r="162" spans="1:27" ht="15.75" customHeight="1" x14ac:dyDescent="0.25">
      <c r="A162" s="148"/>
      <c r="B162" s="148"/>
      <c r="C162" s="148"/>
      <c r="D162" s="148"/>
      <c r="E162" s="148"/>
      <c r="F162" s="148"/>
      <c r="G162" s="148"/>
      <c r="H162" s="421"/>
      <c r="I162" s="421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</row>
    <row r="163" spans="1:27" ht="15.75" customHeight="1" x14ac:dyDescent="0.25">
      <c r="A163" s="148"/>
      <c r="B163" s="148"/>
      <c r="C163" s="148"/>
      <c r="D163" s="148"/>
      <c r="E163" s="148"/>
      <c r="F163" s="148"/>
      <c r="G163" s="148"/>
      <c r="H163" s="421"/>
      <c r="I163" s="421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</row>
    <row r="164" spans="1:27" ht="15.75" customHeight="1" x14ac:dyDescent="0.25">
      <c r="A164" s="148"/>
      <c r="B164" s="148"/>
      <c r="C164" s="148"/>
      <c r="D164" s="148"/>
      <c r="E164" s="148"/>
      <c r="F164" s="148"/>
      <c r="G164" s="148"/>
      <c r="H164" s="421"/>
      <c r="I164" s="421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</row>
    <row r="165" spans="1:27" ht="15.75" customHeight="1" x14ac:dyDescent="0.25">
      <c r="A165" s="148"/>
      <c r="B165" s="148"/>
      <c r="C165" s="148"/>
      <c r="D165" s="148"/>
      <c r="E165" s="148"/>
      <c r="F165" s="148"/>
      <c r="G165" s="148"/>
      <c r="H165" s="421"/>
      <c r="I165" s="421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</row>
    <row r="166" spans="1:27" ht="15.75" customHeight="1" x14ac:dyDescent="0.25">
      <c r="A166" s="148"/>
      <c r="B166" s="148"/>
      <c r="C166" s="148"/>
      <c r="D166" s="148"/>
      <c r="E166" s="148"/>
      <c r="F166" s="148"/>
      <c r="G166" s="148"/>
      <c r="H166" s="421"/>
      <c r="I166" s="421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</row>
    <row r="167" spans="1:27" ht="15.75" customHeight="1" x14ac:dyDescent="0.25">
      <c r="A167" s="148"/>
      <c r="B167" s="148"/>
      <c r="C167" s="148"/>
      <c r="D167" s="148"/>
      <c r="E167" s="148"/>
      <c r="F167" s="148"/>
      <c r="G167" s="148"/>
      <c r="H167" s="421"/>
      <c r="I167" s="421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</row>
    <row r="168" spans="1:27" ht="15.75" customHeight="1" x14ac:dyDescent="0.25">
      <c r="A168" s="148"/>
      <c r="B168" s="148"/>
      <c r="C168" s="148"/>
      <c r="D168" s="148"/>
      <c r="E168" s="148"/>
      <c r="F168" s="148"/>
      <c r="G168" s="148"/>
      <c r="H168" s="421"/>
      <c r="I168" s="421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</row>
    <row r="169" spans="1:27" ht="15.75" customHeight="1" x14ac:dyDescent="0.25">
      <c r="A169" s="148"/>
      <c r="B169" s="148"/>
      <c r="C169" s="148"/>
      <c r="D169" s="148"/>
      <c r="E169" s="148"/>
      <c r="F169" s="148"/>
      <c r="G169" s="148"/>
      <c r="H169" s="421"/>
      <c r="I169" s="421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</row>
    <row r="170" spans="1:27" ht="15.75" customHeight="1" x14ac:dyDescent="0.25">
      <c r="A170" s="148"/>
      <c r="B170" s="148"/>
      <c r="C170" s="148"/>
      <c r="D170" s="148"/>
      <c r="E170" s="148"/>
      <c r="F170" s="148"/>
      <c r="G170" s="148"/>
      <c r="H170" s="421"/>
      <c r="I170" s="421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</row>
    <row r="171" spans="1:27" ht="15.75" customHeight="1" x14ac:dyDescent="0.25">
      <c r="A171" s="148"/>
      <c r="B171" s="148"/>
      <c r="C171" s="148"/>
      <c r="D171" s="148"/>
      <c r="E171" s="148"/>
      <c r="F171" s="148"/>
      <c r="G171" s="148"/>
      <c r="H171" s="421"/>
      <c r="I171" s="421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</row>
    <row r="172" spans="1:27" ht="15.75" customHeight="1" x14ac:dyDescent="0.25">
      <c r="A172" s="148"/>
      <c r="B172" s="148"/>
      <c r="C172" s="148"/>
      <c r="D172" s="148"/>
      <c r="E172" s="148"/>
      <c r="F172" s="148"/>
      <c r="G172" s="148"/>
      <c r="H172" s="421"/>
      <c r="I172" s="421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</row>
    <row r="173" spans="1:27" ht="15.75" customHeight="1" x14ac:dyDescent="0.25">
      <c r="A173" s="148"/>
      <c r="B173" s="148"/>
      <c r="C173" s="148"/>
      <c r="D173" s="148"/>
      <c r="E173" s="148"/>
      <c r="F173" s="148"/>
      <c r="G173" s="148"/>
      <c r="H173" s="421"/>
      <c r="I173" s="421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</row>
    <row r="174" spans="1:27" ht="15.75" customHeight="1" x14ac:dyDescent="0.25">
      <c r="A174" s="148"/>
      <c r="B174" s="148"/>
      <c r="C174" s="148"/>
      <c r="D174" s="148"/>
      <c r="E174" s="148"/>
      <c r="F174" s="148"/>
      <c r="G174" s="148"/>
      <c r="H174" s="421"/>
      <c r="I174" s="421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</row>
    <row r="175" spans="1:27" ht="15.75" customHeight="1" x14ac:dyDescent="0.25">
      <c r="A175" s="148"/>
      <c r="B175" s="148"/>
      <c r="C175" s="148"/>
      <c r="D175" s="148"/>
      <c r="E175" s="148"/>
      <c r="F175" s="148"/>
      <c r="G175" s="148"/>
      <c r="H175" s="421"/>
      <c r="I175" s="421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</row>
    <row r="176" spans="1:27" ht="15.75" customHeight="1" x14ac:dyDescent="0.25">
      <c r="A176" s="148"/>
      <c r="B176" s="148"/>
      <c r="C176" s="148"/>
      <c r="D176" s="148"/>
      <c r="E176" s="148"/>
      <c r="F176" s="148"/>
      <c r="G176" s="148"/>
      <c r="H176" s="421"/>
      <c r="I176" s="421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</row>
    <row r="177" spans="1:27" ht="15.75" customHeight="1" x14ac:dyDescent="0.25">
      <c r="A177" s="148"/>
      <c r="B177" s="148"/>
      <c r="C177" s="148"/>
      <c r="D177" s="148"/>
      <c r="E177" s="148"/>
      <c r="F177" s="148"/>
      <c r="G177" s="148"/>
      <c r="H177" s="421"/>
      <c r="I177" s="421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</row>
    <row r="178" spans="1:27" ht="15.75" customHeight="1" x14ac:dyDescent="0.25">
      <c r="A178" s="148"/>
      <c r="B178" s="148"/>
      <c r="C178" s="148"/>
      <c r="D178" s="148"/>
      <c r="E178" s="148"/>
      <c r="F178" s="148"/>
      <c r="G178" s="148"/>
      <c r="H178" s="421"/>
      <c r="I178" s="421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</row>
    <row r="179" spans="1:27" ht="15.75" customHeight="1" x14ac:dyDescent="0.25">
      <c r="A179" s="148"/>
      <c r="B179" s="148"/>
      <c r="C179" s="148"/>
      <c r="D179" s="148"/>
      <c r="E179" s="148"/>
      <c r="F179" s="148"/>
      <c r="G179" s="148"/>
      <c r="H179" s="421"/>
      <c r="I179" s="421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</row>
    <row r="180" spans="1:27" ht="15.75" customHeight="1" x14ac:dyDescent="0.25">
      <c r="A180" s="148"/>
      <c r="B180" s="148"/>
      <c r="C180" s="148"/>
      <c r="D180" s="148"/>
      <c r="E180" s="148"/>
      <c r="F180" s="148"/>
      <c r="G180" s="148"/>
      <c r="H180" s="421"/>
      <c r="I180" s="421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</row>
    <row r="181" spans="1:27" ht="15.75" customHeight="1" x14ac:dyDescent="0.25">
      <c r="A181" s="148"/>
      <c r="B181" s="148"/>
      <c r="C181" s="148"/>
      <c r="D181" s="148"/>
      <c r="E181" s="148"/>
      <c r="F181" s="148"/>
      <c r="G181" s="148"/>
      <c r="H181" s="421"/>
      <c r="I181" s="421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</row>
    <row r="182" spans="1:27" ht="15.75" customHeight="1" x14ac:dyDescent="0.25">
      <c r="A182" s="148"/>
      <c r="B182" s="148"/>
      <c r="C182" s="148"/>
      <c r="D182" s="148"/>
      <c r="E182" s="148"/>
      <c r="F182" s="148"/>
      <c r="G182" s="148"/>
      <c r="H182" s="421"/>
      <c r="I182" s="421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</row>
    <row r="183" spans="1:27" ht="15.75" customHeight="1" x14ac:dyDescent="0.25">
      <c r="A183" s="148"/>
      <c r="B183" s="148"/>
      <c r="C183" s="148"/>
      <c r="D183" s="148"/>
      <c r="E183" s="148"/>
      <c r="F183" s="148"/>
      <c r="G183" s="148"/>
      <c r="H183" s="421"/>
      <c r="I183" s="421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</row>
    <row r="184" spans="1:27" ht="15.75" customHeight="1" x14ac:dyDescent="0.25">
      <c r="A184" s="148"/>
      <c r="B184" s="148"/>
      <c r="C184" s="148"/>
      <c r="D184" s="148"/>
      <c r="E184" s="148"/>
      <c r="F184" s="148"/>
      <c r="G184" s="148"/>
      <c r="H184" s="421"/>
      <c r="I184" s="421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</row>
    <row r="185" spans="1:27" ht="15.75" customHeight="1" x14ac:dyDescent="0.25">
      <c r="A185" s="148"/>
      <c r="B185" s="148"/>
      <c r="C185" s="148"/>
      <c r="D185" s="148"/>
      <c r="E185" s="148"/>
      <c r="F185" s="148"/>
      <c r="G185" s="148"/>
      <c r="H185" s="421"/>
      <c r="I185" s="421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</row>
    <row r="186" spans="1:27" ht="15.75" customHeight="1" x14ac:dyDescent="0.25">
      <c r="A186" s="148"/>
      <c r="B186" s="148"/>
      <c r="C186" s="148"/>
      <c r="D186" s="148"/>
      <c r="E186" s="148"/>
      <c r="F186" s="148"/>
      <c r="G186" s="148"/>
      <c r="H186" s="421"/>
      <c r="I186" s="421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</row>
    <row r="187" spans="1:27" ht="15.75" customHeight="1" x14ac:dyDescent="0.25">
      <c r="A187" s="148"/>
      <c r="B187" s="148"/>
      <c r="C187" s="148"/>
      <c r="D187" s="148"/>
      <c r="E187" s="148"/>
      <c r="F187" s="148"/>
      <c r="G187" s="148"/>
      <c r="H187" s="421"/>
      <c r="I187" s="421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</row>
    <row r="188" spans="1:27" ht="15.75" customHeight="1" x14ac:dyDescent="0.25">
      <c r="A188" s="148"/>
      <c r="B188" s="148"/>
      <c r="C188" s="148"/>
      <c r="D188" s="148"/>
      <c r="E188" s="148"/>
      <c r="F188" s="148"/>
      <c r="G188" s="148"/>
      <c r="H188" s="421"/>
      <c r="I188" s="421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</row>
    <row r="189" spans="1:27" ht="15.75" customHeight="1" x14ac:dyDescent="0.25">
      <c r="A189" s="148"/>
      <c r="B189" s="148"/>
      <c r="C189" s="148"/>
      <c r="D189" s="148"/>
      <c r="E189" s="148"/>
      <c r="F189" s="148"/>
      <c r="G189" s="148"/>
      <c r="H189" s="421"/>
      <c r="I189" s="421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</row>
    <row r="190" spans="1:27" ht="15.75" customHeight="1" x14ac:dyDescent="0.25">
      <c r="A190" s="148"/>
      <c r="B190" s="148"/>
      <c r="C190" s="148"/>
      <c r="D190" s="148"/>
      <c r="E190" s="148"/>
      <c r="F190" s="148"/>
      <c r="G190" s="148"/>
      <c r="H190" s="421"/>
      <c r="I190" s="421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</row>
    <row r="191" spans="1:27" ht="15.75" customHeight="1" x14ac:dyDescent="0.25">
      <c r="A191" s="148"/>
      <c r="B191" s="148"/>
      <c r="C191" s="148"/>
      <c r="D191" s="148"/>
      <c r="E191" s="148"/>
      <c r="F191" s="148"/>
      <c r="G191" s="148"/>
      <c r="H191" s="421"/>
      <c r="I191" s="421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</row>
    <row r="192" spans="1:27" ht="15.75" customHeight="1" x14ac:dyDescent="0.25">
      <c r="A192" s="148"/>
      <c r="B192" s="148"/>
      <c r="C192" s="148"/>
      <c r="D192" s="148"/>
      <c r="E192" s="148"/>
      <c r="F192" s="148"/>
      <c r="G192" s="148"/>
      <c r="H192" s="421"/>
      <c r="I192" s="421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</row>
    <row r="193" spans="1:27" ht="15.75" customHeight="1" x14ac:dyDescent="0.25">
      <c r="A193" s="148"/>
      <c r="B193" s="148"/>
      <c r="C193" s="148"/>
      <c r="D193" s="148"/>
      <c r="E193" s="148"/>
      <c r="F193" s="148"/>
      <c r="G193" s="148"/>
      <c r="H193" s="421"/>
      <c r="I193" s="421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</row>
    <row r="194" spans="1:27" ht="15.75" customHeight="1" x14ac:dyDescent="0.25">
      <c r="A194" s="148"/>
      <c r="B194" s="148"/>
      <c r="C194" s="148"/>
      <c r="D194" s="148"/>
      <c r="E194" s="148"/>
      <c r="F194" s="148"/>
      <c r="G194" s="148"/>
      <c r="H194" s="421"/>
      <c r="I194" s="421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</row>
    <row r="195" spans="1:27" ht="15.75" customHeight="1" x14ac:dyDescent="0.25">
      <c r="A195" s="148"/>
      <c r="B195" s="148"/>
      <c r="C195" s="148"/>
      <c r="D195" s="148"/>
      <c r="E195" s="148"/>
      <c r="F195" s="148"/>
      <c r="G195" s="148"/>
      <c r="H195" s="421"/>
      <c r="I195" s="421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</row>
    <row r="196" spans="1:27" ht="15.75" customHeight="1" x14ac:dyDescent="0.25">
      <c r="A196" s="148"/>
      <c r="B196" s="148"/>
      <c r="C196" s="148"/>
      <c r="D196" s="148"/>
      <c r="E196" s="148"/>
      <c r="F196" s="148"/>
      <c r="G196" s="148"/>
      <c r="H196" s="421"/>
      <c r="I196" s="421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</row>
    <row r="197" spans="1:27" ht="15.75" customHeight="1" x14ac:dyDescent="0.25">
      <c r="A197" s="148"/>
      <c r="B197" s="148"/>
      <c r="C197" s="148"/>
      <c r="D197" s="148"/>
      <c r="E197" s="148"/>
      <c r="F197" s="148"/>
      <c r="G197" s="148"/>
      <c r="H197" s="421"/>
      <c r="I197" s="421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</row>
    <row r="198" spans="1:27" ht="15.75" customHeight="1" x14ac:dyDescent="0.25">
      <c r="A198" s="148"/>
      <c r="B198" s="148"/>
      <c r="C198" s="148"/>
      <c r="D198" s="148"/>
      <c r="E198" s="148"/>
      <c r="F198" s="148"/>
      <c r="G198" s="148"/>
      <c r="H198" s="421"/>
      <c r="I198" s="421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</row>
    <row r="199" spans="1:27" ht="15.75" customHeight="1" x14ac:dyDescent="0.25">
      <c r="A199" s="148"/>
      <c r="B199" s="148"/>
      <c r="C199" s="148"/>
      <c r="D199" s="148"/>
      <c r="E199" s="148"/>
      <c r="F199" s="148"/>
      <c r="G199" s="148"/>
      <c r="H199" s="421"/>
      <c r="I199" s="421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</row>
    <row r="200" spans="1:27" ht="15.75" customHeight="1" x14ac:dyDescent="0.25">
      <c r="A200" s="148"/>
      <c r="B200" s="148"/>
      <c r="C200" s="148"/>
      <c r="D200" s="148"/>
      <c r="E200" s="148"/>
      <c r="F200" s="148"/>
      <c r="G200" s="148"/>
      <c r="H200" s="421"/>
      <c r="I200" s="421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</row>
    <row r="201" spans="1:27" ht="15.75" customHeight="1" x14ac:dyDescent="0.25">
      <c r="A201" s="148"/>
      <c r="B201" s="148"/>
      <c r="C201" s="148"/>
      <c r="D201" s="148"/>
      <c r="E201" s="148"/>
      <c r="F201" s="148"/>
      <c r="G201" s="148"/>
      <c r="H201" s="421"/>
      <c r="I201" s="421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</row>
    <row r="202" spans="1:27" ht="15.75" customHeight="1" x14ac:dyDescent="0.25">
      <c r="A202" s="148"/>
      <c r="B202" s="148"/>
      <c r="C202" s="148"/>
      <c r="D202" s="148"/>
      <c r="E202" s="148"/>
      <c r="F202" s="148"/>
      <c r="G202" s="148"/>
      <c r="H202" s="421"/>
      <c r="I202" s="421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</row>
    <row r="203" spans="1:27" ht="15.75" customHeight="1" x14ac:dyDescent="0.25">
      <c r="A203" s="148"/>
      <c r="B203" s="148"/>
      <c r="C203" s="148"/>
      <c r="D203" s="148"/>
      <c r="E203" s="148"/>
      <c r="F203" s="148"/>
      <c r="G203" s="148"/>
      <c r="H203" s="421"/>
      <c r="I203" s="421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</row>
    <row r="204" spans="1:27" ht="15.75" customHeight="1" x14ac:dyDescent="0.25">
      <c r="A204" s="148"/>
      <c r="B204" s="148"/>
      <c r="C204" s="148"/>
      <c r="D204" s="148"/>
      <c r="E204" s="148"/>
      <c r="F204" s="148"/>
      <c r="G204" s="148"/>
      <c r="H204" s="421"/>
      <c r="I204" s="421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</row>
    <row r="205" spans="1:27" ht="15.75" customHeight="1" x14ac:dyDescent="0.25">
      <c r="A205" s="148"/>
      <c r="B205" s="148"/>
      <c r="C205" s="148"/>
      <c r="D205" s="148"/>
      <c r="E205" s="148"/>
      <c r="F205" s="148"/>
      <c r="G205" s="148"/>
      <c r="H205" s="421"/>
      <c r="I205" s="421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</row>
    <row r="206" spans="1:27" ht="15.75" customHeight="1" x14ac:dyDescent="0.25">
      <c r="A206" s="148"/>
      <c r="B206" s="148"/>
      <c r="C206" s="148"/>
      <c r="D206" s="148"/>
      <c r="E206" s="148"/>
      <c r="F206" s="148"/>
      <c r="G206" s="148"/>
      <c r="H206" s="421"/>
      <c r="I206" s="421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</row>
    <row r="207" spans="1:27" ht="15.75" customHeight="1" x14ac:dyDescent="0.25">
      <c r="A207" s="148"/>
      <c r="B207" s="148"/>
      <c r="C207" s="148"/>
      <c r="D207" s="148"/>
      <c r="E207" s="148"/>
      <c r="F207" s="148"/>
      <c r="G207" s="148"/>
      <c r="H207" s="421"/>
      <c r="I207" s="421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</row>
    <row r="208" spans="1:27" ht="15.75" customHeight="1" x14ac:dyDescent="0.25">
      <c r="A208" s="148"/>
      <c r="B208" s="148"/>
      <c r="C208" s="148"/>
      <c r="D208" s="148"/>
      <c r="E208" s="148"/>
      <c r="F208" s="148"/>
      <c r="G208" s="148"/>
      <c r="H208" s="421"/>
      <c r="I208" s="421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</row>
    <row r="209" spans="1:27" ht="15.75" customHeight="1" x14ac:dyDescent="0.25">
      <c r="A209" s="148"/>
      <c r="B209" s="148"/>
      <c r="C209" s="148"/>
      <c r="D209" s="148"/>
      <c r="E209" s="148"/>
      <c r="F209" s="148"/>
      <c r="G209" s="148"/>
      <c r="H209" s="421"/>
      <c r="I209" s="421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</row>
    <row r="210" spans="1:27" ht="15.75" customHeight="1" x14ac:dyDescent="0.25">
      <c r="A210" s="148"/>
      <c r="B210" s="148"/>
      <c r="C210" s="148"/>
      <c r="D210" s="148"/>
      <c r="E210" s="148"/>
      <c r="F210" s="148"/>
      <c r="G210" s="148"/>
      <c r="H210" s="421"/>
      <c r="I210" s="421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</row>
    <row r="211" spans="1:27" ht="15.75" customHeight="1" x14ac:dyDescent="0.25">
      <c r="A211" s="148"/>
      <c r="B211" s="148"/>
      <c r="C211" s="148"/>
      <c r="D211" s="148"/>
      <c r="E211" s="148"/>
      <c r="F211" s="148"/>
      <c r="G211" s="148"/>
      <c r="H211" s="421"/>
      <c r="I211" s="421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</row>
    <row r="212" spans="1:27" ht="15.75" customHeight="1" x14ac:dyDescent="0.25">
      <c r="A212" s="148"/>
      <c r="B212" s="148"/>
      <c r="C212" s="148"/>
      <c r="D212" s="148"/>
      <c r="E212" s="148"/>
      <c r="F212" s="148"/>
      <c r="G212" s="148"/>
      <c r="H212" s="421"/>
      <c r="I212" s="421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</row>
    <row r="213" spans="1:27" ht="15.75" customHeight="1" x14ac:dyDescent="0.25">
      <c r="A213" s="148"/>
      <c r="B213" s="148"/>
      <c r="C213" s="148"/>
      <c r="D213" s="148"/>
      <c r="E213" s="148"/>
      <c r="F213" s="148"/>
      <c r="G213" s="148"/>
      <c r="H213" s="421"/>
      <c r="I213" s="421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</row>
    <row r="214" spans="1:27" ht="15.75" customHeight="1" x14ac:dyDescent="0.25">
      <c r="A214" s="148"/>
      <c r="B214" s="148"/>
      <c r="C214" s="148"/>
      <c r="D214" s="148"/>
      <c r="E214" s="148"/>
      <c r="F214" s="148"/>
      <c r="G214" s="148"/>
      <c r="H214" s="421"/>
      <c r="I214" s="421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</row>
    <row r="215" spans="1:27" ht="15.75" customHeight="1" x14ac:dyDescent="0.25">
      <c r="A215" s="148"/>
      <c r="B215" s="148"/>
      <c r="C215" s="148"/>
      <c r="D215" s="148"/>
      <c r="E215" s="148"/>
      <c r="F215" s="148"/>
      <c r="G215" s="148"/>
      <c r="H215" s="421"/>
      <c r="I215" s="421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</row>
    <row r="216" spans="1:27" ht="15.75" customHeight="1" x14ac:dyDescent="0.25">
      <c r="A216" s="148"/>
      <c r="B216" s="148"/>
      <c r="C216" s="148"/>
      <c r="D216" s="148"/>
      <c r="E216" s="148"/>
      <c r="F216" s="148"/>
      <c r="G216" s="148"/>
      <c r="H216" s="421"/>
      <c r="I216" s="421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</row>
    <row r="217" spans="1:27" ht="15.75" customHeight="1" x14ac:dyDescent="0.25">
      <c r="A217" s="148"/>
      <c r="B217" s="148"/>
      <c r="C217" s="148"/>
      <c r="D217" s="148"/>
      <c r="E217" s="148"/>
      <c r="F217" s="148"/>
      <c r="G217" s="148"/>
      <c r="H217" s="421"/>
      <c r="I217" s="421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</row>
    <row r="218" spans="1:27" ht="15.75" customHeight="1" x14ac:dyDescent="0.25">
      <c r="A218" s="148"/>
      <c r="B218" s="148"/>
      <c r="C218" s="148"/>
      <c r="D218" s="148"/>
      <c r="E218" s="148"/>
      <c r="F218" s="148"/>
      <c r="G218" s="148"/>
      <c r="H218" s="421"/>
      <c r="I218" s="421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</row>
    <row r="219" spans="1:27" ht="15.75" customHeight="1" x14ac:dyDescent="0.25">
      <c r="A219" s="148"/>
      <c r="B219" s="148"/>
      <c r="C219" s="148"/>
      <c r="D219" s="148"/>
      <c r="E219" s="148"/>
      <c r="F219" s="148"/>
      <c r="G219" s="148"/>
      <c r="H219" s="421"/>
      <c r="I219" s="421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</row>
    <row r="220" spans="1:27" ht="15.75" customHeight="1" x14ac:dyDescent="0.25">
      <c r="A220" s="148"/>
      <c r="B220" s="148"/>
      <c r="C220" s="148"/>
      <c r="D220" s="148"/>
      <c r="E220" s="148"/>
      <c r="F220" s="148"/>
      <c r="G220" s="148"/>
      <c r="H220" s="421"/>
      <c r="I220" s="421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</row>
    <row r="221" spans="1:27" ht="15.75" customHeight="1" x14ac:dyDescent="0.25">
      <c r="A221" s="148"/>
      <c r="B221" s="148"/>
      <c r="C221" s="148"/>
      <c r="D221" s="148"/>
      <c r="E221" s="148"/>
      <c r="F221" s="148"/>
      <c r="G221" s="148"/>
      <c r="H221" s="421"/>
      <c r="I221" s="421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</row>
    <row r="222" spans="1:27" ht="15.75" customHeight="1" x14ac:dyDescent="0.25">
      <c r="A222" s="148"/>
      <c r="B222" s="148"/>
      <c r="C222" s="148"/>
      <c r="D222" s="148"/>
      <c r="E222" s="148"/>
      <c r="F222" s="148"/>
      <c r="G222" s="148"/>
      <c r="H222" s="421"/>
      <c r="I222" s="421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</row>
    <row r="223" spans="1:27" ht="15.75" customHeight="1" x14ac:dyDescent="0.25">
      <c r="A223" s="148"/>
      <c r="B223" s="148"/>
      <c r="C223" s="148"/>
      <c r="D223" s="148"/>
      <c r="E223" s="148"/>
      <c r="F223" s="148"/>
      <c r="G223" s="148"/>
      <c r="H223" s="421"/>
      <c r="I223" s="421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</row>
    <row r="224" spans="1:27" ht="15.75" customHeight="1" x14ac:dyDescent="0.25">
      <c r="A224" s="148"/>
      <c r="B224" s="148"/>
      <c r="C224" s="148"/>
      <c r="D224" s="148"/>
      <c r="E224" s="148"/>
      <c r="F224" s="148"/>
      <c r="G224" s="148"/>
      <c r="H224" s="421"/>
      <c r="I224" s="421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</row>
    <row r="225" spans="1:27" ht="15.75" customHeight="1" x14ac:dyDescent="0.25">
      <c r="A225" s="148"/>
      <c r="B225" s="148"/>
      <c r="C225" s="148"/>
      <c r="D225" s="148"/>
      <c r="E225" s="148"/>
      <c r="F225" s="148"/>
      <c r="G225" s="148"/>
      <c r="H225" s="421"/>
      <c r="I225" s="421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</row>
    <row r="226" spans="1:27" ht="15.75" customHeight="1" x14ac:dyDescent="0.25">
      <c r="A226" s="148"/>
      <c r="B226" s="148"/>
      <c r="C226" s="148"/>
      <c r="D226" s="148"/>
      <c r="E226" s="148"/>
      <c r="F226" s="148"/>
      <c r="G226" s="148"/>
      <c r="H226" s="421"/>
      <c r="I226" s="421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</row>
    <row r="227" spans="1:27" ht="15.75" customHeight="1" x14ac:dyDescent="0.25">
      <c r="A227" s="148"/>
      <c r="B227" s="148"/>
      <c r="C227" s="148"/>
      <c r="D227" s="148"/>
      <c r="E227" s="148"/>
      <c r="F227" s="148"/>
      <c r="G227" s="148"/>
      <c r="H227" s="421"/>
      <c r="I227" s="421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</row>
    <row r="228" spans="1:27" ht="15.75" customHeight="1" x14ac:dyDescent="0.25">
      <c r="A228" s="148"/>
      <c r="B228" s="148"/>
      <c r="C228" s="148"/>
      <c r="D228" s="148"/>
      <c r="E228" s="148"/>
      <c r="F228" s="148"/>
      <c r="G228" s="148"/>
      <c r="H228" s="421"/>
      <c r="I228" s="421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</row>
    <row r="229" spans="1:27" ht="15.75" customHeight="1" x14ac:dyDescent="0.25">
      <c r="A229" s="148"/>
      <c r="B229" s="148"/>
      <c r="C229" s="148"/>
      <c r="D229" s="148"/>
      <c r="E229" s="148"/>
      <c r="F229" s="148"/>
      <c r="G229" s="148"/>
      <c r="H229" s="421"/>
      <c r="I229" s="421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</row>
    <row r="230" spans="1:27" ht="15.75" customHeight="1" x14ac:dyDescent="0.25">
      <c r="A230" s="148"/>
      <c r="B230" s="148"/>
      <c r="C230" s="148"/>
      <c r="D230" s="148"/>
      <c r="E230" s="148"/>
      <c r="F230" s="148"/>
      <c r="G230" s="148"/>
      <c r="H230" s="421"/>
      <c r="I230" s="421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</row>
    <row r="231" spans="1:27" ht="15.75" customHeight="1" x14ac:dyDescent="0.25">
      <c r="A231" s="148"/>
      <c r="B231" s="148"/>
      <c r="C231" s="148"/>
      <c r="D231" s="148"/>
      <c r="E231" s="148"/>
      <c r="F231" s="148"/>
      <c r="G231" s="148"/>
      <c r="H231" s="421"/>
      <c r="I231" s="421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</row>
    <row r="232" spans="1:27" ht="15.75" customHeight="1" x14ac:dyDescent="0.25">
      <c r="A232" s="148"/>
      <c r="B232" s="148"/>
      <c r="C232" s="148"/>
      <c r="D232" s="148"/>
      <c r="E232" s="148"/>
      <c r="F232" s="148"/>
      <c r="G232" s="148"/>
      <c r="H232" s="421"/>
      <c r="I232" s="421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</row>
    <row r="233" spans="1:27" ht="15.75" customHeight="1" x14ac:dyDescent="0.25">
      <c r="A233" s="148"/>
      <c r="B233" s="148"/>
      <c r="C233" s="148"/>
      <c r="D233" s="148"/>
      <c r="E233" s="148"/>
      <c r="F233" s="148"/>
      <c r="G233" s="148"/>
      <c r="H233" s="421"/>
      <c r="I233" s="421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</row>
    <row r="234" spans="1:27" ht="15.75" customHeight="1" x14ac:dyDescent="0.25">
      <c r="A234" s="148"/>
      <c r="B234" s="148"/>
      <c r="C234" s="148"/>
      <c r="D234" s="148"/>
      <c r="E234" s="148"/>
      <c r="F234" s="148"/>
      <c r="G234" s="148"/>
      <c r="H234" s="421"/>
      <c r="I234" s="421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</row>
    <row r="235" spans="1:27" ht="15.75" customHeight="1" x14ac:dyDescent="0.25">
      <c r="A235" s="148"/>
      <c r="B235" s="148"/>
      <c r="C235" s="148"/>
      <c r="D235" s="148"/>
      <c r="E235" s="148"/>
      <c r="F235" s="148"/>
      <c r="G235" s="148"/>
      <c r="H235" s="421"/>
      <c r="I235" s="421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</row>
    <row r="236" spans="1:27" ht="15.75" customHeight="1" x14ac:dyDescent="0.25">
      <c r="A236" s="148"/>
      <c r="B236" s="148"/>
      <c r="C236" s="148"/>
      <c r="D236" s="148"/>
      <c r="E236" s="148"/>
      <c r="F236" s="148"/>
      <c r="G236" s="148"/>
      <c r="H236" s="421"/>
      <c r="I236" s="421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</row>
    <row r="237" spans="1:27" ht="15.75" customHeight="1" x14ac:dyDescent="0.25">
      <c r="A237" s="148"/>
      <c r="B237" s="148"/>
      <c r="C237" s="148"/>
      <c r="D237" s="148"/>
      <c r="E237" s="148"/>
      <c r="F237" s="148"/>
      <c r="G237" s="148"/>
      <c r="H237" s="421"/>
      <c r="I237" s="421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</row>
    <row r="238" spans="1:27" ht="15.75" customHeight="1" x14ac:dyDescent="0.25">
      <c r="A238" s="148"/>
      <c r="B238" s="148"/>
      <c r="C238" s="148"/>
      <c r="D238" s="148"/>
      <c r="E238" s="148"/>
      <c r="F238" s="148"/>
      <c r="G238" s="148"/>
      <c r="H238" s="421"/>
      <c r="I238" s="421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</row>
    <row r="239" spans="1:27" ht="15.75" customHeight="1" x14ac:dyDescent="0.25">
      <c r="A239" s="148"/>
      <c r="B239" s="148"/>
      <c r="C239" s="148"/>
      <c r="D239" s="148"/>
      <c r="E239" s="148"/>
      <c r="F239" s="148"/>
      <c r="G239" s="148"/>
      <c r="H239" s="421"/>
      <c r="I239" s="421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</row>
    <row r="240" spans="1:27" ht="15.75" customHeight="1" x14ac:dyDescent="0.25">
      <c r="A240" s="148"/>
      <c r="B240" s="148"/>
      <c r="C240" s="148"/>
      <c r="D240" s="148"/>
      <c r="E240" s="148"/>
      <c r="F240" s="148"/>
      <c r="G240" s="148"/>
      <c r="H240" s="421"/>
      <c r="I240" s="421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</row>
    <row r="241" spans="1:27" ht="15.75" customHeight="1" x14ac:dyDescent="0.25">
      <c r="A241" s="148"/>
      <c r="B241" s="148"/>
      <c r="C241" s="148"/>
      <c r="D241" s="148"/>
      <c r="E241" s="148"/>
      <c r="F241" s="148"/>
      <c r="G241" s="148"/>
      <c r="H241" s="421"/>
      <c r="I241" s="421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</row>
    <row r="242" spans="1:27" ht="15.75" customHeight="1" x14ac:dyDescent="0.25">
      <c r="A242" s="148"/>
      <c r="B242" s="148"/>
      <c r="C242" s="148"/>
      <c r="D242" s="148"/>
      <c r="E242" s="148"/>
      <c r="F242" s="148"/>
      <c r="G242" s="148"/>
      <c r="H242" s="421"/>
      <c r="I242" s="421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</row>
    <row r="243" spans="1:27" ht="15.75" customHeight="1" x14ac:dyDescent="0.25">
      <c r="A243" s="148"/>
      <c r="B243" s="148"/>
      <c r="C243" s="148"/>
      <c r="D243" s="148"/>
      <c r="E243" s="148"/>
      <c r="F243" s="148"/>
      <c r="G243" s="148"/>
      <c r="H243" s="421"/>
      <c r="I243" s="421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</row>
    <row r="244" spans="1:27" ht="15.75" customHeight="1" x14ac:dyDescent="0.25">
      <c r="A244" s="148"/>
      <c r="B244" s="148"/>
      <c r="C244" s="148"/>
      <c r="D244" s="148"/>
      <c r="E244" s="148"/>
      <c r="F244" s="148"/>
      <c r="G244" s="148"/>
      <c r="H244" s="421"/>
      <c r="I244" s="421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</row>
    <row r="245" spans="1:27" ht="15.75" customHeight="1" x14ac:dyDescent="0.25">
      <c r="A245" s="148"/>
      <c r="B245" s="148"/>
      <c r="C245" s="148"/>
      <c r="D245" s="148"/>
      <c r="E245" s="148"/>
      <c r="F245" s="148"/>
      <c r="G245" s="148"/>
      <c r="H245" s="421"/>
      <c r="I245" s="421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</row>
    <row r="246" spans="1:27" ht="15.75" customHeight="1" x14ac:dyDescent="0.25">
      <c r="A246" s="148"/>
      <c r="B246" s="148"/>
      <c r="C246" s="148"/>
      <c r="D246" s="148"/>
      <c r="E246" s="148"/>
      <c r="F246" s="148"/>
      <c r="G246" s="148"/>
      <c r="H246" s="421"/>
      <c r="I246" s="421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</row>
    <row r="247" spans="1:27" ht="15.75" customHeight="1" x14ac:dyDescent="0.25">
      <c r="A247" s="148"/>
      <c r="B247" s="148"/>
      <c r="C247" s="148"/>
      <c r="D247" s="148"/>
      <c r="E247" s="148"/>
      <c r="F247" s="148"/>
      <c r="G247" s="148"/>
      <c r="H247" s="421"/>
      <c r="I247" s="421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</row>
    <row r="248" spans="1:27" ht="15.75" customHeight="1" x14ac:dyDescent="0.25">
      <c r="A248" s="148"/>
      <c r="B248" s="148"/>
      <c r="C248" s="148"/>
      <c r="D248" s="148"/>
      <c r="E248" s="148"/>
      <c r="F248" s="148"/>
      <c r="G248" s="148"/>
      <c r="H248" s="421"/>
      <c r="I248" s="421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</row>
    <row r="249" spans="1:27" ht="15.75" customHeight="1" x14ac:dyDescent="0.25">
      <c r="A249" s="148"/>
      <c r="B249" s="148"/>
      <c r="C249" s="148"/>
      <c r="D249" s="148"/>
      <c r="E249" s="148"/>
      <c r="F249" s="148"/>
      <c r="G249" s="148"/>
      <c r="H249" s="421"/>
      <c r="I249" s="421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</row>
    <row r="250" spans="1:27" ht="15.75" customHeight="1" x14ac:dyDescent="0.25">
      <c r="A250" s="148"/>
      <c r="B250" s="148"/>
      <c r="C250" s="148"/>
      <c r="D250" s="148"/>
      <c r="E250" s="148"/>
      <c r="F250" s="148"/>
      <c r="G250" s="148"/>
      <c r="H250" s="421"/>
      <c r="I250" s="421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</row>
    <row r="251" spans="1:27" ht="15.75" customHeight="1" x14ac:dyDescent="0.25">
      <c r="A251" s="148"/>
      <c r="B251" s="148"/>
      <c r="C251" s="148"/>
      <c r="D251" s="148"/>
      <c r="E251" s="148"/>
      <c r="F251" s="148"/>
      <c r="G251" s="148"/>
      <c r="H251" s="421"/>
      <c r="I251" s="421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</row>
    <row r="252" spans="1:27" ht="15.75" customHeight="1" x14ac:dyDescent="0.25">
      <c r="A252" s="148"/>
      <c r="B252" s="148"/>
      <c r="C252" s="148"/>
      <c r="D252" s="148"/>
      <c r="E252" s="148"/>
      <c r="F252" s="148"/>
      <c r="G252" s="148"/>
      <c r="H252" s="421"/>
      <c r="I252" s="421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</row>
    <row r="253" spans="1:27" ht="15.75" customHeight="1" x14ac:dyDescent="0.25">
      <c r="A253" s="148"/>
      <c r="B253" s="148"/>
      <c r="C253" s="148"/>
      <c r="D253" s="148"/>
      <c r="E253" s="148"/>
      <c r="F253" s="148"/>
      <c r="G253" s="148"/>
      <c r="H253" s="421"/>
      <c r="I253" s="421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</row>
    <row r="254" spans="1:27" ht="15.75" customHeight="1" x14ac:dyDescent="0.25">
      <c r="A254" s="148"/>
      <c r="B254" s="148"/>
      <c r="C254" s="148"/>
      <c r="D254" s="148"/>
      <c r="E254" s="148"/>
      <c r="F254" s="148"/>
      <c r="G254" s="148"/>
      <c r="H254" s="421"/>
      <c r="I254" s="421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</row>
    <row r="255" spans="1:27" ht="15.75" customHeight="1" x14ac:dyDescent="0.25">
      <c r="A255" s="148"/>
      <c r="B255" s="148"/>
      <c r="C255" s="148"/>
      <c r="D255" s="148"/>
      <c r="E255" s="148"/>
      <c r="F255" s="148"/>
      <c r="G255" s="148"/>
      <c r="H255" s="421"/>
      <c r="I255" s="421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</row>
    <row r="256" spans="1:27" ht="15.75" customHeight="1" x14ac:dyDescent="0.25">
      <c r="A256" s="148"/>
      <c r="B256" s="148"/>
      <c r="C256" s="148"/>
      <c r="D256" s="148"/>
      <c r="E256" s="148"/>
      <c r="F256" s="148"/>
      <c r="G256" s="148"/>
      <c r="H256" s="421"/>
      <c r="I256" s="421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</row>
    <row r="257" spans="1:27" ht="15.75" customHeight="1" x14ac:dyDescent="0.25">
      <c r="A257" s="148"/>
      <c r="B257" s="148"/>
      <c r="C257" s="148"/>
      <c r="D257" s="148"/>
      <c r="E257" s="148"/>
      <c r="F257" s="148"/>
      <c r="G257" s="148"/>
      <c r="H257" s="421"/>
      <c r="I257" s="421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</row>
    <row r="258" spans="1:27" ht="15.75" customHeight="1" x14ac:dyDescent="0.25">
      <c r="A258" s="148"/>
      <c r="B258" s="148"/>
      <c r="C258" s="148"/>
      <c r="D258" s="148"/>
      <c r="E258" s="148"/>
      <c r="F258" s="148"/>
      <c r="G258" s="148"/>
      <c r="H258" s="421"/>
      <c r="I258" s="421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</row>
    <row r="259" spans="1:27" ht="15.75" customHeight="1" x14ac:dyDescent="0.25">
      <c r="A259" s="148"/>
      <c r="B259" s="148"/>
      <c r="C259" s="148"/>
      <c r="D259" s="148"/>
      <c r="E259" s="148"/>
      <c r="F259" s="148"/>
      <c r="G259" s="148"/>
      <c r="H259" s="421"/>
      <c r="I259" s="421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</row>
    <row r="260" spans="1:27" ht="15.75" customHeight="1" x14ac:dyDescent="0.25">
      <c r="A260" s="148"/>
      <c r="B260" s="148"/>
      <c r="C260" s="148"/>
      <c r="D260" s="148"/>
      <c r="E260" s="148"/>
      <c r="F260" s="148"/>
      <c r="G260" s="148"/>
      <c r="H260" s="421"/>
      <c r="I260" s="421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</row>
    <row r="261" spans="1:27" ht="15.75" customHeight="1" x14ac:dyDescent="0.25">
      <c r="A261" s="148"/>
      <c r="B261" s="148"/>
      <c r="C261" s="148"/>
      <c r="D261" s="148"/>
      <c r="E261" s="148"/>
      <c r="F261" s="148"/>
      <c r="G261" s="148"/>
      <c r="H261" s="421"/>
      <c r="I261" s="421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</row>
    <row r="262" spans="1:27" ht="15.75" customHeight="1" x14ac:dyDescent="0.25">
      <c r="A262" s="148"/>
      <c r="B262" s="148"/>
      <c r="C262" s="148"/>
      <c r="D262" s="148"/>
      <c r="E262" s="148"/>
      <c r="F262" s="148"/>
      <c r="G262" s="148"/>
      <c r="H262" s="421"/>
      <c r="I262" s="421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</row>
    <row r="263" spans="1:27" ht="15.75" customHeight="1" x14ac:dyDescent="0.25">
      <c r="A263" s="148"/>
      <c r="B263" s="148"/>
      <c r="C263" s="148"/>
      <c r="D263" s="148"/>
      <c r="E263" s="148"/>
      <c r="F263" s="148"/>
      <c r="G263" s="148"/>
      <c r="H263" s="421"/>
      <c r="I263" s="421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</row>
    <row r="264" spans="1:27" ht="15.75" customHeight="1" x14ac:dyDescent="0.25">
      <c r="A264" s="148"/>
      <c r="B264" s="148"/>
      <c r="C264" s="148"/>
      <c r="D264" s="148"/>
      <c r="E264" s="148"/>
      <c r="F264" s="148"/>
      <c r="G264" s="148"/>
      <c r="H264" s="421"/>
      <c r="I264" s="421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</row>
    <row r="265" spans="1:27" ht="15.75" customHeight="1" x14ac:dyDescent="0.25">
      <c r="A265" s="148"/>
      <c r="B265" s="148"/>
      <c r="C265" s="148"/>
      <c r="D265" s="148"/>
      <c r="E265" s="148"/>
      <c r="F265" s="148"/>
      <c r="G265" s="148"/>
      <c r="H265" s="421"/>
      <c r="I265" s="421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</row>
    <row r="266" spans="1:27" ht="15.75" customHeight="1" x14ac:dyDescent="0.25">
      <c r="A266" s="148"/>
      <c r="B266" s="148"/>
      <c r="C266" s="148"/>
      <c r="D266" s="148"/>
      <c r="E266" s="148"/>
      <c r="F266" s="148"/>
      <c r="G266" s="148"/>
      <c r="H266" s="421"/>
      <c r="I266" s="421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</row>
    <row r="267" spans="1:27" ht="15.75" customHeight="1" x14ac:dyDescent="0.25">
      <c r="A267" s="148"/>
      <c r="B267" s="148"/>
      <c r="C267" s="148"/>
      <c r="D267" s="148"/>
      <c r="E267" s="148"/>
      <c r="F267" s="148"/>
      <c r="G267" s="148"/>
      <c r="H267" s="421"/>
      <c r="I267" s="421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</row>
    <row r="268" spans="1:27" ht="15.75" customHeight="1" x14ac:dyDescent="0.25">
      <c r="A268" s="148"/>
      <c r="B268" s="148"/>
      <c r="C268" s="148"/>
      <c r="D268" s="148"/>
      <c r="E268" s="148"/>
      <c r="F268" s="148"/>
      <c r="G268" s="148"/>
      <c r="H268" s="421"/>
      <c r="I268" s="421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</row>
    <row r="269" spans="1:27" ht="15.75" customHeight="1" x14ac:dyDescent="0.25">
      <c r="A269" s="148"/>
      <c r="B269" s="148"/>
      <c r="C269" s="148"/>
      <c r="D269" s="148"/>
      <c r="E269" s="148"/>
      <c r="F269" s="148"/>
      <c r="G269" s="148"/>
      <c r="H269" s="421"/>
      <c r="I269" s="421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</row>
    <row r="270" spans="1:27" ht="15.75" customHeight="1" x14ac:dyDescent="0.25">
      <c r="A270" s="148"/>
      <c r="B270" s="148"/>
      <c r="C270" s="148"/>
      <c r="D270" s="148"/>
      <c r="E270" s="148"/>
      <c r="F270" s="148"/>
      <c r="G270" s="148"/>
      <c r="H270" s="421"/>
      <c r="I270" s="421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</row>
    <row r="271" spans="1:27" ht="15.75" customHeight="1" x14ac:dyDescent="0.25">
      <c r="A271" s="148"/>
      <c r="B271" s="148"/>
      <c r="C271" s="148"/>
      <c r="D271" s="148"/>
      <c r="E271" s="148"/>
      <c r="F271" s="148"/>
      <c r="G271" s="148"/>
      <c r="H271" s="421"/>
      <c r="I271" s="421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</row>
    <row r="272" spans="1:27" ht="15.75" customHeight="1" x14ac:dyDescent="0.25">
      <c r="A272" s="148"/>
      <c r="B272" s="148"/>
      <c r="C272" s="148"/>
      <c r="D272" s="148"/>
      <c r="E272" s="148"/>
      <c r="F272" s="148"/>
      <c r="G272" s="148"/>
      <c r="H272" s="421"/>
      <c r="I272" s="421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</row>
    <row r="273" spans="1:27" ht="15.75" customHeight="1" x14ac:dyDescent="0.25">
      <c r="A273" s="148"/>
      <c r="B273" s="148"/>
      <c r="C273" s="148"/>
      <c r="D273" s="148"/>
      <c r="E273" s="148"/>
      <c r="F273" s="148"/>
      <c r="G273" s="148"/>
      <c r="H273" s="421"/>
      <c r="I273" s="421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</row>
    <row r="274" spans="1:27" ht="15.75" customHeight="1" x14ac:dyDescent="0.25">
      <c r="A274" s="148"/>
      <c r="B274" s="148"/>
      <c r="C274" s="148"/>
      <c r="D274" s="148"/>
      <c r="E274" s="148"/>
      <c r="F274" s="148"/>
      <c r="G274" s="148"/>
      <c r="H274" s="421"/>
      <c r="I274" s="421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</row>
    <row r="275" spans="1:27" ht="15.75" customHeight="1" x14ac:dyDescent="0.25">
      <c r="A275" s="148"/>
      <c r="B275" s="148"/>
      <c r="C275" s="148"/>
      <c r="D275" s="148"/>
      <c r="E275" s="148"/>
      <c r="F275" s="148"/>
      <c r="G275" s="148"/>
      <c r="H275" s="421"/>
      <c r="I275" s="421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</row>
    <row r="276" spans="1:27" ht="15.75" customHeight="1" x14ac:dyDescent="0.25">
      <c r="A276" s="148"/>
      <c r="B276" s="148"/>
      <c r="C276" s="148"/>
      <c r="D276" s="148"/>
      <c r="E276" s="148"/>
      <c r="F276" s="148"/>
      <c r="G276" s="148"/>
      <c r="H276" s="421"/>
      <c r="I276" s="421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</row>
    <row r="277" spans="1:27" ht="15.75" customHeight="1" x14ac:dyDescent="0.25">
      <c r="A277" s="148"/>
      <c r="B277" s="148"/>
      <c r="C277" s="148"/>
      <c r="D277" s="148"/>
      <c r="E277" s="148"/>
      <c r="F277" s="148"/>
      <c r="G277" s="148"/>
      <c r="H277" s="421"/>
      <c r="I277" s="421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</row>
    <row r="278" spans="1:27" ht="15.75" customHeight="1" x14ac:dyDescent="0.25">
      <c r="A278" s="148"/>
      <c r="B278" s="148"/>
      <c r="C278" s="148"/>
      <c r="D278" s="148"/>
      <c r="E278" s="148"/>
      <c r="F278" s="148"/>
      <c r="G278" s="148"/>
      <c r="H278" s="421"/>
      <c r="I278" s="421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</row>
    <row r="279" spans="1:27" ht="15.75" customHeight="1" x14ac:dyDescent="0.25">
      <c r="A279" s="148"/>
      <c r="B279" s="148"/>
      <c r="C279" s="148"/>
      <c r="D279" s="148"/>
      <c r="E279" s="148"/>
      <c r="F279" s="148"/>
      <c r="G279" s="148"/>
      <c r="H279" s="421"/>
      <c r="I279" s="421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</row>
    <row r="280" spans="1:27" ht="15.75" customHeight="1" x14ac:dyDescent="0.25">
      <c r="A280" s="148"/>
      <c r="B280" s="148"/>
      <c r="C280" s="148"/>
      <c r="D280" s="148"/>
      <c r="E280" s="148"/>
      <c r="F280" s="148"/>
      <c r="G280" s="148"/>
      <c r="H280" s="421"/>
      <c r="I280" s="421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</row>
    <row r="281" spans="1:27" ht="15.75" customHeight="1" x14ac:dyDescent="0.25">
      <c r="A281" s="148"/>
      <c r="B281" s="148"/>
      <c r="C281" s="148"/>
      <c r="D281" s="148"/>
      <c r="E281" s="148"/>
      <c r="F281" s="148"/>
      <c r="G281" s="148"/>
      <c r="H281" s="421"/>
      <c r="I281" s="421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</row>
    <row r="282" spans="1:27" ht="15.75" customHeight="1" x14ac:dyDescent="0.25">
      <c r="A282" s="148"/>
      <c r="B282" s="148"/>
      <c r="C282" s="148"/>
      <c r="D282" s="148"/>
      <c r="E282" s="148"/>
      <c r="F282" s="148"/>
      <c r="G282" s="148"/>
      <c r="H282" s="421"/>
      <c r="I282" s="421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</row>
    <row r="283" spans="1:27" ht="15.75" customHeight="1" x14ac:dyDescent="0.25">
      <c r="A283" s="148"/>
      <c r="B283" s="148"/>
      <c r="C283" s="148"/>
      <c r="D283" s="148"/>
      <c r="E283" s="148"/>
      <c r="F283" s="148"/>
      <c r="G283" s="148"/>
      <c r="H283" s="421"/>
      <c r="I283" s="421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</row>
    <row r="284" spans="1:27" ht="15.75" customHeight="1" x14ac:dyDescent="0.25">
      <c r="A284" s="148"/>
      <c r="B284" s="148"/>
      <c r="C284" s="148"/>
      <c r="D284" s="148"/>
      <c r="E284" s="148"/>
      <c r="F284" s="148"/>
      <c r="G284" s="148"/>
      <c r="H284" s="421"/>
      <c r="I284" s="421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</row>
    <row r="285" spans="1:27" ht="15.75" customHeight="1" x14ac:dyDescent="0.25">
      <c r="A285" s="148"/>
      <c r="B285" s="148"/>
      <c r="C285" s="148"/>
      <c r="D285" s="148"/>
      <c r="E285" s="148"/>
      <c r="F285" s="148"/>
      <c r="G285" s="148"/>
      <c r="H285" s="421"/>
      <c r="I285" s="421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</row>
    <row r="286" spans="1:27" ht="15.75" customHeight="1" x14ac:dyDescent="0.25">
      <c r="A286" s="148"/>
      <c r="B286" s="148"/>
      <c r="C286" s="148"/>
      <c r="D286" s="148"/>
      <c r="E286" s="148"/>
      <c r="F286" s="148"/>
      <c r="G286" s="148"/>
      <c r="H286" s="421"/>
      <c r="I286" s="421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</row>
    <row r="287" spans="1:27" ht="15.75" customHeight="1" x14ac:dyDescent="0.25">
      <c r="A287" s="148"/>
      <c r="B287" s="148"/>
      <c r="C287" s="148"/>
      <c r="D287" s="148"/>
      <c r="E287" s="148"/>
      <c r="F287" s="148"/>
      <c r="G287" s="148"/>
      <c r="H287" s="421"/>
      <c r="I287" s="421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</row>
    <row r="288" spans="1:27" ht="15.75" customHeight="1" x14ac:dyDescent="0.25">
      <c r="A288" s="148"/>
      <c r="B288" s="148"/>
      <c r="C288" s="148"/>
      <c r="D288" s="148"/>
      <c r="E288" s="148"/>
      <c r="F288" s="148"/>
      <c r="G288" s="148"/>
      <c r="H288" s="421"/>
      <c r="I288" s="421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</row>
    <row r="289" spans="1:27" ht="15.75" customHeight="1" x14ac:dyDescent="0.25">
      <c r="A289" s="148"/>
      <c r="B289" s="148"/>
      <c r="C289" s="148"/>
      <c r="D289" s="148"/>
      <c r="E289" s="148"/>
      <c r="F289" s="148"/>
      <c r="G289" s="148"/>
      <c r="H289" s="421"/>
      <c r="I289" s="421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</row>
    <row r="290" spans="1:27" ht="15.75" customHeight="1" x14ac:dyDescent="0.25">
      <c r="A290" s="148"/>
      <c r="B290" s="148"/>
      <c r="C290" s="148"/>
      <c r="D290" s="148"/>
      <c r="E290" s="148"/>
      <c r="F290" s="148"/>
      <c r="G290" s="148"/>
      <c r="H290" s="421"/>
      <c r="I290" s="421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</row>
    <row r="291" spans="1:27" ht="15.75" customHeight="1" x14ac:dyDescent="0.25">
      <c r="A291" s="148"/>
      <c r="B291" s="148"/>
      <c r="C291" s="148"/>
      <c r="D291" s="148"/>
      <c r="E291" s="148"/>
      <c r="F291" s="148"/>
      <c r="G291" s="148"/>
      <c r="H291" s="421"/>
      <c r="I291" s="421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</row>
    <row r="292" spans="1:27" ht="15.75" customHeight="1" x14ac:dyDescent="0.25">
      <c r="A292" s="148"/>
      <c r="B292" s="148"/>
      <c r="C292" s="148"/>
      <c r="D292" s="148"/>
      <c r="E292" s="148"/>
      <c r="F292" s="148"/>
      <c r="G292" s="148"/>
      <c r="H292" s="421"/>
      <c r="I292" s="421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</row>
    <row r="293" spans="1:27" ht="15.75" customHeight="1" x14ac:dyDescent="0.25">
      <c r="A293" s="148"/>
      <c r="B293" s="148"/>
      <c r="C293" s="148"/>
      <c r="D293" s="148"/>
      <c r="E293" s="148"/>
      <c r="F293" s="148"/>
      <c r="G293" s="148"/>
      <c r="H293" s="421"/>
      <c r="I293" s="421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</row>
    <row r="294" spans="1:27" ht="15.75" customHeight="1" x14ac:dyDescent="0.25">
      <c r="A294" s="148"/>
      <c r="B294" s="148"/>
      <c r="C294" s="148"/>
      <c r="D294" s="148"/>
      <c r="E294" s="148"/>
      <c r="F294" s="148"/>
      <c r="G294" s="148"/>
      <c r="H294" s="421"/>
      <c r="I294" s="421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</row>
    <row r="295" spans="1:27" ht="15.75" customHeight="1" x14ac:dyDescent="0.25">
      <c r="A295" s="148"/>
      <c r="B295" s="148"/>
      <c r="C295" s="148"/>
      <c r="D295" s="148"/>
      <c r="E295" s="148"/>
      <c r="F295" s="148"/>
      <c r="G295" s="148"/>
      <c r="H295" s="421"/>
      <c r="I295" s="421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</row>
    <row r="296" spans="1:27" ht="15.75" customHeight="1" x14ac:dyDescent="0.25">
      <c r="A296" s="148"/>
      <c r="B296" s="148"/>
      <c r="C296" s="148"/>
      <c r="D296" s="148"/>
      <c r="E296" s="148"/>
      <c r="F296" s="148"/>
      <c r="G296" s="148"/>
      <c r="H296" s="421"/>
      <c r="I296" s="421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</row>
    <row r="297" spans="1:27" ht="15.75" customHeight="1" x14ac:dyDescent="0.25">
      <c r="A297" s="148"/>
      <c r="B297" s="148"/>
      <c r="C297" s="148"/>
      <c r="D297" s="148"/>
      <c r="E297" s="148"/>
      <c r="F297" s="148"/>
      <c r="G297" s="148"/>
      <c r="H297" s="421"/>
      <c r="I297" s="421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</row>
    <row r="298" spans="1:27" ht="15.75" customHeight="1" x14ac:dyDescent="0.25">
      <c r="A298" s="148"/>
      <c r="B298" s="148"/>
      <c r="C298" s="148"/>
      <c r="D298" s="148"/>
      <c r="E298" s="148"/>
      <c r="F298" s="148"/>
      <c r="G298" s="148"/>
      <c r="H298" s="421"/>
      <c r="I298" s="421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</row>
    <row r="299" spans="1:27" ht="15.75" customHeight="1" x14ac:dyDescent="0.25">
      <c r="A299" s="148"/>
      <c r="B299" s="148"/>
      <c r="C299" s="148"/>
      <c r="D299" s="148"/>
      <c r="E299" s="148"/>
      <c r="F299" s="148"/>
      <c r="G299" s="148"/>
      <c r="H299" s="421"/>
      <c r="I299" s="421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</row>
    <row r="300" spans="1:27" ht="15.75" customHeight="1" x14ac:dyDescent="0.25">
      <c r="A300" s="148"/>
      <c r="B300" s="148"/>
      <c r="C300" s="148"/>
      <c r="D300" s="148"/>
      <c r="E300" s="148"/>
      <c r="F300" s="148"/>
      <c r="G300" s="148"/>
      <c r="H300" s="421"/>
      <c r="I300" s="421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</row>
    <row r="301" spans="1:27" ht="15.75" customHeight="1" x14ac:dyDescent="0.25">
      <c r="A301" s="148"/>
      <c r="B301" s="148"/>
      <c r="C301" s="148"/>
      <c r="D301" s="148"/>
      <c r="E301" s="148"/>
      <c r="F301" s="148"/>
      <c r="G301" s="148"/>
      <c r="H301" s="421"/>
      <c r="I301" s="421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</row>
    <row r="302" spans="1:27" ht="15.75" customHeight="1" x14ac:dyDescent="0.25">
      <c r="A302" s="148"/>
      <c r="B302" s="148"/>
      <c r="C302" s="148"/>
      <c r="D302" s="148"/>
      <c r="E302" s="148"/>
      <c r="F302" s="148"/>
      <c r="G302" s="148"/>
      <c r="H302" s="421"/>
      <c r="I302" s="421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</row>
    <row r="303" spans="1:27" ht="15.75" customHeight="1" x14ac:dyDescent="0.25">
      <c r="A303" s="148"/>
      <c r="B303" s="148"/>
      <c r="C303" s="148"/>
      <c r="D303" s="148"/>
      <c r="E303" s="148"/>
      <c r="F303" s="148"/>
      <c r="G303" s="148"/>
      <c r="H303" s="421"/>
      <c r="I303" s="421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</row>
    <row r="304" spans="1:27" ht="15.75" customHeight="1" x14ac:dyDescent="0.25">
      <c r="A304" s="148"/>
      <c r="B304" s="148"/>
      <c r="C304" s="148"/>
      <c r="D304" s="148"/>
      <c r="E304" s="148"/>
      <c r="F304" s="148"/>
      <c r="G304" s="148"/>
      <c r="H304" s="421"/>
      <c r="I304" s="421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</row>
    <row r="305" spans="1:27" ht="15.75" customHeight="1" x14ac:dyDescent="0.25">
      <c r="A305" s="148"/>
      <c r="B305" s="148"/>
      <c r="C305" s="148"/>
      <c r="D305" s="148"/>
      <c r="E305" s="148"/>
      <c r="F305" s="148"/>
      <c r="G305" s="148"/>
      <c r="H305" s="421"/>
      <c r="I305" s="421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</row>
    <row r="306" spans="1:27" ht="15.75" customHeight="1" x14ac:dyDescent="0.25">
      <c r="A306" s="148"/>
      <c r="B306" s="148"/>
      <c r="C306" s="148"/>
      <c r="D306" s="148"/>
      <c r="E306" s="148"/>
      <c r="F306" s="148"/>
      <c r="G306" s="148"/>
      <c r="H306" s="421"/>
      <c r="I306" s="421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</row>
    <row r="307" spans="1:27" ht="15.75" customHeight="1" x14ac:dyDescent="0.25">
      <c r="A307" s="148"/>
      <c r="B307" s="148"/>
      <c r="C307" s="148"/>
      <c r="D307" s="148"/>
      <c r="E307" s="148"/>
      <c r="F307" s="148"/>
      <c r="G307" s="148"/>
      <c r="H307" s="421"/>
      <c r="I307" s="421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</row>
    <row r="308" spans="1:27" ht="15.75" customHeight="1" x14ac:dyDescent="0.25">
      <c r="A308" s="148"/>
      <c r="B308" s="148"/>
      <c r="C308" s="148"/>
      <c r="D308" s="148"/>
      <c r="E308" s="148"/>
      <c r="F308" s="148"/>
      <c r="G308" s="148"/>
      <c r="H308" s="421"/>
      <c r="I308" s="421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</row>
    <row r="309" spans="1:27" ht="15.75" customHeight="1" x14ac:dyDescent="0.25">
      <c r="A309" s="148"/>
      <c r="B309" s="148"/>
      <c r="C309" s="148"/>
      <c r="D309" s="148"/>
      <c r="E309" s="148"/>
      <c r="F309" s="148"/>
      <c r="G309" s="148"/>
      <c r="H309" s="421"/>
      <c r="I309" s="421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</row>
    <row r="310" spans="1:27" ht="15.75" customHeight="1" x14ac:dyDescent="0.25">
      <c r="A310" s="148"/>
      <c r="B310" s="148"/>
      <c r="C310" s="148"/>
      <c r="D310" s="148"/>
      <c r="E310" s="148"/>
      <c r="F310" s="148"/>
      <c r="G310" s="148"/>
      <c r="H310" s="421"/>
      <c r="I310" s="421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</row>
    <row r="311" spans="1:27" ht="15.75" customHeight="1" x14ac:dyDescent="0.25">
      <c r="A311" s="148"/>
      <c r="B311" s="148"/>
      <c r="C311" s="148"/>
      <c r="D311" s="148"/>
      <c r="E311" s="148"/>
      <c r="F311" s="148"/>
      <c r="G311" s="148"/>
      <c r="H311" s="421"/>
      <c r="I311" s="421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</row>
    <row r="312" spans="1:27" ht="15.75" customHeight="1" x14ac:dyDescent="0.25">
      <c r="A312" s="148"/>
      <c r="B312" s="148"/>
      <c r="C312" s="148"/>
      <c r="D312" s="148"/>
      <c r="E312" s="148"/>
      <c r="F312" s="148"/>
      <c r="G312" s="148"/>
      <c r="H312" s="421"/>
      <c r="I312" s="421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</row>
    <row r="313" spans="1:27" ht="15.75" customHeight="1" x14ac:dyDescent="0.25">
      <c r="A313" s="148"/>
      <c r="B313" s="148"/>
      <c r="C313" s="148"/>
      <c r="D313" s="148"/>
      <c r="E313" s="148"/>
      <c r="F313" s="148"/>
      <c r="G313" s="148"/>
      <c r="H313" s="421"/>
      <c r="I313" s="421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</row>
    <row r="314" spans="1:27" ht="15.75" customHeight="1" x14ac:dyDescent="0.25">
      <c r="A314" s="148"/>
      <c r="B314" s="148"/>
      <c r="C314" s="148"/>
      <c r="D314" s="148"/>
      <c r="E314" s="148"/>
      <c r="F314" s="148"/>
      <c r="G314" s="148"/>
      <c r="H314" s="421"/>
      <c r="I314" s="421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</row>
    <row r="315" spans="1:27" ht="15.75" customHeight="1" x14ac:dyDescent="0.25">
      <c r="A315" s="148"/>
      <c r="B315" s="148"/>
      <c r="C315" s="148"/>
      <c r="D315" s="148"/>
      <c r="E315" s="148"/>
      <c r="F315" s="148"/>
      <c r="G315" s="148"/>
      <c r="H315" s="421"/>
      <c r="I315" s="421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</row>
    <row r="316" spans="1:27" ht="15.75" customHeight="1" x14ac:dyDescent="0.25">
      <c r="A316" s="148"/>
      <c r="B316" s="148"/>
      <c r="C316" s="148"/>
      <c r="D316" s="148"/>
      <c r="E316" s="148"/>
      <c r="F316" s="148"/>
      <c r="G316" s="148"/>
      <c r="H316" s="421"/>
      <c r="I316" s="421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  <c r="AA316" s="148"/>
    </row>
    <row r="317" spans="1:27" ht="15.75" customHeight="1" x14ac:dyDescent="0.25">
      <c r="A317" s="148"/>
      <c r="B317" s="148"/>
      <c r="C317" s="148"/>
      <c r="D317" s="148"/>
      <c r="E317" s="148"/>
      <c r="F317" s="148"/>
      <c r="G317" s="148"/>
      <c r="H317" s="421"/>
      <c r="I317" s="421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  <c r="AA317" s="148"/>
    </row>
    <row r="318" spans="1:27" ht="15.75" customHeight="1" x14ac:dyDescent="0.25">
      <c r="A318" s="148"/>
      <c r="B318" s="148"/>
      <c r="C318" s="148"/>
      <c r="D318" s="148"/>
      <c r="E318" s="148"/>
      <c r="F318" s="148"/>
      <c r="G318" s="148"/>
      <c r="H318" s="421"/>
      <c r="I318" s="421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  <c r="AA318" s="148"/>
    </row>
    <row r="319" spans="1:27" ht="15.75" customHeight="1" x14ac:dyDescent="0.25">
      <c r="A319" s="148"/>
      <c r="B319" s="148"/>
      <c r="C319" s="148"/>
      <c r="D319" s="148"/>
      <c r="E319" s="148"/>
      <c r="F319" s="148"/>
      <c r="G319" s="148"/>
      <c r="H319" s="421"/>
      <c r="I319" s="421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  <c r="AA319" s="148"/>
    </row>
    <row r="320" spans="1:27" ht="15.75" customHeight="1" x14ac:dyDescent="0.25">
      <c r="A320" s="148"/>
      <c r="B320" s="148"/>
      <c r="C320" s="148"/>
      <c r="D320" s="148"/>
      <c r="E320" s="148"/>
      <c r="F320" s="148"/>
      <c r="G320" s="148"/>
      <c r="H320" s="421"/>
      <c r="I320" s="421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  <c r="AA320" s="148"/>
    </row>
    <row r="321" spans="1:27" ht="15.75" customHeight="1" x14ac:dyDescent="0.25">
      <c r="A321" s="148"/>
      <c r="B321" s="148"/>
      <c r="C321" s="148"/>
      <c r="D321" s="148"/>
      <c r="E321" s="148"/>
      <c r="F321" s="148"/>
      <c r="G321" s="148"/>
      <c r="H321" s="421"/>
      <c r="I321" s="421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  <c r="AA321" s="148"/>
    </row>
    <row r="322" spans="1:27" ht="15.75" customHeight="1" x14ac:dyDescent="0.25">
      <c r="A322" s="148"/>
      <c r="B322" s="148"/>
      <c r="C322" s="148"/>
      <c r="D322" s="148"/>
      <c r="E322" s="148"/>
      <c r="F322" s="148"/>
      <c r="G322" s="148"/>
      <c r="H322" s="421"/>
      <c r="I322" s="421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  <c r="AA322" s="148"/>
    </row>
    <row r="323" spans="1:27" ht="15.75" customHeight="1" x14ac:dyDescent="0.25">
      <c r="A323" s="148"/>
      <c r="B323" s="148"/>
      <c r="C323" s="148"/>
      <c r="D323" s="148"/>
      <c r="E323" s="148"/>
      <c r="F323" s="148"/>
      <c r="G323" s="148"/>
      <c r="H323" s="421"/>
      <c r="I323" s="421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  <c r="AA323" s="148"/>
    </row>
    <row r="324" spans="1:27" ht="15.75" customHeight="1" x14ac:dyDescent="0.25">
      <c r="A324" s="148"/>
      <c r="B324" s="148"/>
      <c r="C324" s="148"/>
      <c r="D324" s="148"/>
      <c r="E324" s="148"/>
      <c r="F324" s="148"/>
      <c r="G324" s="148"/>
      <c r="H324" s="421"/>
      <c r="I324" s="421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  <c r="AA324" s="148"/>
    </row>
    <row r="325" spans="1:27" ht="15.75" customHeight="1" x14ac:dyDescent="0.25">
      <c r="A325" s="148"/>
      <c r="B325" s="148"/>
      <c r="C325" s="148"/>
      <c r="D325" s="148"/>
      <c r="E325" s="148"/>
      <c r="F325" s="148"/>
      <c r="G325" s="148"/>
      <c r="H325" s="421"/>
      <c r="I325" s="421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  <c r="AA325" s="148"/>
    </row>
    <row r="326" spans="1:27" ht="15.75" customHeight="1" x14ac:dyDescent="0.25">
      <c r="A326" s="148"/>
      <c r="B326" s="148"/>
      <c r="C326" s="148"/>
      <c r="D326" s="148"/>
      <c r="E326" s="148"/>
      <c r="F326" s="148"/>
      <c r="G326" s="148"/>
      <c r="H326" s="421"/>
      <c r="I326" s="421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  <c r="AA326" s="148"/>
    </row>
    <row r="327" spans="1:27" ht="15.75" customHeight="1" x14ac:dyDescent="0.25">
      <c r="A327" s="148"/>
      <c r="B327" s="148"/>
      <c r="C327" s="148"/>
      <c r="D327" s="148"/>
      <c r="E327" s="148"/>
      <c r="F327" s="148"/>
      <c r="G327" s="148"/>
      <c r="H327" s="421"/>
      <c r="I327" s="421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  <c r="AA327" s="148"/>
    </row>
    <row r="328" spans="1:27" ht="15.75" customHeight="1" x14ac:dyDescent="0.25">
      <c r="A328" s="148"/>
      <c r="B328" s="148"/>
      <c r="C328" s="148"/>
      <c r="D328" s="148"/>
      <c r="E328" s="148"/>
      <c r="F328" s="148"/>
      <c r="G328" s="148"/>
      <c r="H328" s="421"/>
      <c r="I328" s="421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  <c r="AA328" s="148"/>
    </row>
    <row r="329" spans="1:27" ht="15.75" customHeight="1" x14ac:dyDescent="0.25">
      <c r="A329" s="148"/>
      <c r="B329" s="148"/>
      <c r="C329" s="148"/>
      <c r="D329" s="148"/>
      <c r="E329" s="148"/>
      <c r="F329" s="148"/>
      <c r="G329" s="148"/>
      <c r="H329" s="421"/>
      <c r="I329" s="421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  <c r="AA329" s="148"/>
    </row>
    <row r="330" spans="1:27" ht="15.75" customHeight="1" x14ac:dyDescent="0.25">
      <c r="A330" s="148"/>
      <c r="B330" s="148"/>
      <c r="C330" s="148"/>
      <c r="D330" s="148"/>
      <c r="E330" s="148"/>
      <c r="F330" s="148"/>
      <c r="G330" s="148"/>
      <c r="H330" s="421"/>
      <c r="I330" s="421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  <c r="AA330" s="148"/>
    </row>
    <row r="331" spans="1:27" ht="15.75" customHeight="1" x14ac:dyDescent="0.25">
      <c r="A331" s="148"/>
      <c r="B331" s="148"/>
      <c r="C331" s="148"/>
      <c r="D331" s="148"/>
      <c r="E331" s="148"/>
      <c r="F331" s="148"/>
      <c r="G331" s="148"/>
      <c r="H331" s="421"/>
      <c r="I331" s="421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  <c r="AA331" s="148"/>
    </row>
    <row r="332" spans="1:27" ht="15.75" customHeight="1" x14ac:dyDescent="0.25">
      <c r="A332" s="148"/>
      <c r="B332" s="148"/>
      <c r="C332" s="148"/>
      <c r="D332" s="148"/>
      <c r="E332" s="148"/>
      <c r="F332" s="148"/>
      <c r="G332" s="148"/>
      <c r="H332" s="421"/>
      <c r="I332" s="421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  <c r="AA332" s="148"/>
    </row>
    <row r="333" spans="1:27" ht="15.75" customHeight="1" x14ac:dyDescent="0.25">
      <c r="A333" s="148"/>
      <c r="B333" s="148"/>
      <c r="C333" s="148"/>
      <c r="D333" s="148"/>
      <c r="E333" s="148"/>
      <c r="F333" s="148"/>
      <c r="G333" s="148"/>
      <c r="H333" s="421"/>
      <c r="I333" s="421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  <c r="AA333" s="148"/>
    </row>
    <row r="334" spans="1:27" ht="15.75" customHeight="1" x14ac:dyDescent="0.25">
      <c r="A334" s="148"/>
      <c r="B334" s="148"/>
      <c r="C334" s="148"/>
      <c r="D334" s="148"/>
      <c r="E334" s="148"/>
      <c r="F334" s="148"/>
      <c r="G334" s="148"/>
      <c r="H334" s="421"/>
      <c r="I334" s="421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  <c r="AA334" s="148"/>
    </row>
    <row r="335" spans="1:27" ht="15.75" customHeight="1" x14ac:dyDescent="0.25">
      <c r="A335" s="148"/>
      <c r="B335" s="148"/>
      <c r="C335" s="148"/>
      <c r="D335" s="148"/>
      <c r="E335" s="148"/>
      <c r="F335" s="148"/>
      <c r="G335" s="148"/>
      <c r="H335" s="421"/>
      <c r="I335" s="421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  <c r="AA335" s="148"/>
    </row>
    <row r="336" spans="1:27" ht="15.75" customHeight="1" x14ac:dyDescent="0.25">
      <c r="A336" s="148"/>
      <c r="B336" s="148"/>
      <c r="C336" s="148"/>
      <c r="D336" s="148"/>
      <c r="E336" s="148"/>
      <c r="F336" s="148"/>
      <c r="G336" s="148"/>
      <c r="H336" s="421"/>
      <c r="I336" s="421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  <c r="AA336" s="148"/>
    </row>
    <row r="337" spans="1:27" ht="15.75" customHeight="1" x14ac:dyDescent="0.25">
      <c r="A337" s="148"/>
      <c r="B337" s="148"/>
      <c r="C337" s="148"/>
      <c r="D337" s="148"/>
      <c r="E337" s="148"/>
      <c r="F337" s="148"/>
      <c r="G337" s="148"/>
      <c r="H337" s="421"/>
      <c r="I337" s="421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  <c r="AA337" s="148"/>
    </row>
    <row r="338" spans="1:27" ht="15.75" customHeight="1" x14ac:dyDescent="0.25">
      <c r="A338" s="148"/>
      <c r="B338" s="148"/>
      <c r="C338" s="148"/>
      <c r="D338" s="148"/>
      <c r="E338" s="148"/>
      <c r="F338" s="148"/>
      <c r="G338" s="148"/>
      <c r="H338" s="421"/>
      <c r="I338" s="421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  <c r="AA338" s="148"/>
    </row>
    <row r="339" spans="1:27" ht="15.75" customHeight="1" x14ac:dyDescent="0.25">
      <c r="A339" s="148"/>
      <c r="B339" s="148"/>
      <c r="C339" s="148"/>
      <c r="D339" s="148"/>
      <c r="E339" s="148"/>
      <c r="F339" s="148"/>
      <c r="G339" s="148"/>
      <c r="H339" s="421"/>
      <c r="I339" s="421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  <c r="AA339" s="148"/>
    </row>
    <row r="340" spans="1:27" ht="15.75" customHeight="1" x14ac:dyDescent="0.25">
      <c r="A340" s="148"/>
      <c r="B340" s="148"/>
      <c r="C340" s="148"/>
      <c r="D340" s="148"/>
      <c r="E340" s="148"/>
      <c r="F340" s="148"/>
      <c r="G340" s="148"/>
      <c r="H340" s="421"/>
      <c r="I340" s="421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</row>
    <row r="341" spans="1:27" ht="15.75" customHeight="1" x14ac:dyDescent="0.25">
      <c r="A341" s="148"/>
      <c r="B341" s="148"/>
      <c r="C341" s="148"/>
      <c r="D341" s="148"/>
      <c r="E341" s="148"/>
      <c r="F341" s="148"/>
      <c r="G341" s="148"/>
      <c r="H341" s="421"/>
      <c r="I341" s="421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  <c r="AA341" s="148"/>
    </row>
    <row r="342" spans="1:27" ht="15.75" customHeight="1" x14ac:dyDescent="0.25">
      <c r="A342" s="148"/>
      <c r="B342" s="148"/>
      <c r="C342" s="148"/>
      <c r="D342" s="148"/>
      <c r="E342" s="148"/>
      <c r="F342" s="148"/>
      <c r="G342" s="148"/>
      <c r="H342" s="421"/>
      <c r="I342" s="421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  <c r="AA342" s="148"/>
    </row>
    <row r="343" spans="1:27" ht="15.75" customHeight="1" x14ac:dyDescent="0.25">
      <c r="A343" s="148"/>
      <c r="B343" s="148"/>
      <c r="C343" s="148"/>
      <c r="D343" s="148"/>
      <c r="E343" s="148"/>
      <c r="F343" s="148"/>
      <c r="G343" s="148"/>
      <c r="H343" s="421"/>
      <c r="I343" s="421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  <c r="AA343" s="148"/>
    </row>
    <row r="344" spans="1:27" ht="15.75" customHeight="1" x14ac:dyDescent="0.25">
      <c r="A344" s="148"/>
      <c r="B344" s="148"/>
      <c r="C344" s="148"/>
      <c r="D344" s="148"/>
      <c r="E344" s="148"/>
      <c r="F344" s="148"/>
      <c r="G344" s="148"/>
      <c r="H344" s="421"/>
      <c r="I344" s="421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  <c r="AA344" s="148"/>
    </row>
    <row r="345" spans="1:27" ht="15.75" customHeight="1" x14ac:dyDescent="0.25">
      <c r="A345" s="148"/>
      <c r="B345" s="148"/>
      <c r="C345" s="148"/>
      <c r="D345" s="148"/>
      <c r="E345" s="148"/>
      <c r="F345" s="148"/>
      <c r="G345" s="148"/>
      <c r="H345" s="421"/>
      <c r="I345" s="421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  <c r="AA345" s="148"/>
    </row>
    <row r="346" spans="1:27" ht="15.75" customHeight="1" x14ac:dyDescent="0.25">
      <c r="A346" s="148"/>
      <c r="B346" s="148"/>
      <c r="C346" s="148"/>
      <c r="D346" s="148"/>
      <c r="E346" s="148"/>
      <c r="F346" s="148"/>
      <c r="G346" s="148"/>
      <c r="H346" s="421"/>
      <c r="I346" s="421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  <c r="AA346" s="148"/>
    </row>
    <row r="347" spans="1:27" ht="15.75" customHeight="1" x14ac:dyDescent="0.25">
      <c r="A347" s="148"/>
      <c r="B347" s="148"/>
      <c r="C347" s="148"/>
      <c r="D347" s="148"/>
      <c r="E347" s="148"/>
      <c r="F347" s="148"/>
      <c r="G347" s="148"/>
      <c r="H347" s="421"/>
      <c r="I347" s="421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  <c r="AA347" s="148"/>
    </row>
    <row r="348" spans="1:27" ht="15.75" customHeight="1" x14ac:dyDescent="0.25">
      <c r="A348" s="148"/>
      <c r="B348" s="148"/>
      <c r="C348" s="148"/>
      <c r="D348" s="148"/>
      <c r="E348" s="148"/>
      <c r="F348" s="148"/>
      <c r="G348" s="148"/>
      <c r="H348" s="421"/>
      <c r="I348" s="421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  <c r="AA348" s="148"/>
    </row>
    <row r="349" spans="1:27" ht="15.75" customHeight="1" x14ac:dyDescent="0.25">
      <c r="A349" s="148"/>
      <c r="B349" s="148"/>
      <c r="C349" s="148"/>
      <c r="D349" s="148"/>
      <c r="E349" s="148"/>
      <c r="F349" s="148"/>
      <c r="G349" s="148"/>
      <c r="H349" s="421"/>
      <c r="I349" s="421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  <c r="AA349" s="148"/>
    </row>
    <row r="350" spans="1:27" ht="15.75" customHeight="1" x14ac:dyDescent="0.25">
      <c r="A350" s="148"/>
      <c r="B350" s="148"/>
      <c r="C350" s="148"/>
      <c r="D350" s="148"/>
      <c r="E350" s="148"/>
      <c r="F350" s="148"/>
      <c r="G350" s="148"/>
      <c r="H350" s="421"/>
      <c r="I350" s="421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  <c r="AA350" s="148"/>
    </row>
    <row r="351" spans="1:27" ht="15.75" customHeight="1" x14ac:dyDescent="0.25">
      <c r="A351" s="148"/>
      <c r="B351" s="148"/>
      <c r="C351" s="148"/>
      <c r="D351" s="148"/>
      <c r="E351" s="148"/>
      <c r="F351" s="148"/>
      <c r="G351" s="148"/>
      <c r="H351" s="421"/>
      <c r="I351" s="421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  <c r="AA351" s="148"/>
    </row>
    <row r="352" spans="1:27" ht="15.75" customHeight="1" x14ac:dyDescent="0.25">
      <c r="A352" s="148"/>
      <c r="B352" s="148"/>
      <c r="C352" s="148"/>
      <c r="D352" s="148"/>
      <c r="E352" s="148"/>
      <c r="F352" s="148"/>
      <c r="G352" s="148"/>
      <c r="H352" s="421"/>
      <c r="I352" s="421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  <c r="AA352" s="148"/>
    </row>
    <row r="353" spans="1:27" ht="15.75" customHeight="1" x14ac:dyDescent="0.25">
      <c r="A353" s="148"/>
      <c r="B353" s="148"/>
      <c r="C353" s="148"/>
      <c r="D353" s="148"/>
      <c r="E353" s="148"/>
      <c r="F353" s="148"/>
      <c r="G353" s="148"/>
      <c r="H353" s="421"/>
      <c r="I353" s="421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  <c r="AA353" s="148"/>
    </row>
    <row r="354" spans="1:27" ht="15.75" customHeight="1" x14ac:dyDescent="0.25">
      <c r="A354" s="148"/>
      <c r="B354" s="148"/>
      <c r="C354" s="148"/>
      <c r="D354" s="148"/>
      <c r="E354" s="148"/>
      <c r="F354" s="148"/>
      <c r="G354" s="148"/>
      <c r="H354" s="421"/>
      <c r="I354" s="421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  <c r="AA354" s="148"/>
    </row>
    <row r="355" spans="1:27" ht="15.75" customHeight="1" x14ac:dyDescent="0.25">
      <c r="A355" s="148"/>
      <c r="B355" s="148"/>
      <c r="C355" s="148"/>
      <c r="D355" s="148"/>
      <c r="E355" s="148"/>
      <c r="F355" s="148"/>
      <c r="G355" s="148"/>
      <c r="H355" s="421"/>
      <c r="I355" s="421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  <c r="AA355" s="148"/>
    </row>
    <row r="356" spans="1:27" ht="15.75" customHeight="1" x14ac:dyDescent="0.25">
      <c r="A356" s="148"/>
      <c r="B356" s="148"/>
      <c r="C356" s="148"/>
      <c r="D356" s="148"/>
      <c r="E356" s="148"/>
      <c r="F356" s="148"/>
      <c r="G356" s="148"/>
      <c r="H356" s="421"/>
      <c r="I356" s="421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  <c r="AA356" s="148"/>
    </row>
    <row r="357" spans="1:27" ht="15.75" customHeight="1" x14ac:dyDescent="0.25">
      <c r="A357" s="148"/>
      <c r="B357" s="148"/>
      <c r="C357" s="148"/>
      <c r="D357" s="148"/>
      <c r="E357" s="148"/>
      <c r="F357" s="148"/>
      <c r="G357" s="148"/>
      <c r="H357" s="421"/>
      <c r="I357" s="421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  <c r="AA357" s="148"/>
    </row>
    <row r="358" spans="1:27" ht="15.75" customHeight="1" x14ac:dyDescent="0.25">
      <c r="A358" s="148"/>
      <c r="B358" s="148"/>
      <c r="C358" s="148"/>
      <c r="D358" s="148"/>
      <c r="E358" s="148"/>
      <c r="F358" s="148"/>
      <c r="G358" s="148"/>
      <c r="H358" s="421"/>
      <c r="I358" s="421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  <c r="AA358" s="148"/>
    </row>
    <row r="359" spans="1:27" ht="15.75" customHeight="1" x14ac:dyDescent="0.25">
      <c r="A359" s="148"/>
      <c r="B359" s="148"/>
      <c r="C359" s="148"/>
      <c r="D359" s="148"/>
      <c r="E359" s="148"/>
      <c r="F359" s="148"/>
      <c r="G359" s="148"/>
      <c r="H359" s="421"/>
      <c r="I359" s="421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  <c r="AA359" s="148"/>
    </row>
    <row r="360" spans="1:27" ht="15.75" customHeight="1" x14ac:dyDescent="0.25">
      <c r="A360" s="148"/>
      <c r="B360" s="148"/>
      <c r="C360" s="148"/>
      <c r="D360" s="148"/>
      <c r="E360" s="148"/>
      <c r="F360" s="148"/>
      <c r="G360" s="148"/>
      <c r="H360" s="421"/>
      <c r="I360" s="421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  <c r="AA360" s="148"/>
    </row>
    <row r="361" spans="1:27" ht="15.75" customHeight="1" x14ac:dyDescent="0.25">
      <c r="A361" s="148"/>
      <c r="B361" s="148"/>
      <c r="C361" s="148"/>
      <c r="D361" s="148"/>
      <c r="E361" s="148"/>
      <c r="F361" s="148"/>
      <c r="G361" s="148"/>
      <c r="H361" s="421"/>
      <c r="I361" s="421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  <c r="AA361" s="148"/>
    </row>
    <row r="362" spans="1:27" ht="15.75" customHeight="1" x14ac:dyDescent="0.25">
      <c r="A362" s="148"/>
      <c r="B362" s="148"/>
      <c r="C362" s="148"/>
      <c r="D362" s="148"/>
      <c r="E362" s="148"/>
      <c r="F362" s="148"/>
      <c r="G362" s="148"/>
      <c r="H362" s="421"/>
      <c r="I362" s="421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  <c r="AA362" s="148"/>
    </row>
    <row r="363" spans="1:27" ht="15.75" customHeight="1" x14ac:dyDescent="0.25">
      <c r="A363" s="148"/>
      <c r="B363" s="148"/>
      <c r="C363" s="148"/>
      <c r="D363" s="148"/>
      <c r="E363" s="148"/>
      <c r="F363" s="148"/>
      <c r="G363" s="148"/>
      <c r="H363" s="421"/>
      <c r="I363" s="421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  <c r="AA363" s="148"/>
    </row>
    <row r="364" spans="1:27" ht="15.75" customHeight="1" x14ac:dyDescent="0.25">
      <c r="A364" s="148"/>
      <c r="B364" s="148"/>
      <c r="C364" s="148"/>
      <c r="D364" s="148"/>
      <c r="E364" s="148"/>
      <c r="F364" s="148"/>
      <c r="G364" s="148"/>
      <c r="H364" s="421"/>
      <c r="I364" s="421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  <c r="AA364" s="148"/>
    </row>
    <row r="365" spans="1:27" ht="15.75" customHeight="1" x14ac:dyDescent="0.25">
      <c r="A365" s="148"/>
      <c r="B365" s="148"/>
      <c r="C365" s="148"/>
      <c r="D365" s="148"/>
      <c r="E365" s="148"/>
      <c r="F365" s="148"/>
      <c r="G365" s="148"/>
      <c r="H365" s="421"/>
      <c r="I365" s="421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  <c r="AA365" s="148"/>
    </row>
    <row r="366" spans="1:27" ht="15.75" customHeight="1" x14ac:dyDescent="0.25">
      <c r="A366" s="148"/>
      <c r="B366" s="148"/>
      <c r="C366" s="148"/>
      <c r="D366" s="148"/>
      <c r="E366" s="148"/>
      <c r="F366" s="148"/>
      <c r="G366" s="148"/>
      <c r="H366" s="421"/>
      <c r="I366" s="421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  <c r="AA366" s="148"/>
    </row>
    <row r="367" spans="1:27" ht="15.75" customHeight="1" x14ac:dyDescent="0.25">
      <c r="A367" s="148"/>
      <c r="B367" s="148"/>
      <c r="C367" s="148"/>
      <c r="D367" s="148"/>
      <c r="E367" s="148"/>
      <c r="F367" s="148"/>
      <c r="G367" s="148"/>
      <c r="H367" s="421"/>
      <c r="I367" s="421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  <c r="AA367" s="148"/>
    </row>
    <row r="368" spans="1:27" ht="15.75" customHeight="1" x14ac:dyDescent="0.25">
      <c r="A368" s="148"/>
      <c r="B368" s="148"/>
      <c r="C368" s="148"/>
      <c r="D368" s="148"/>
      <c r="E368" s="148"/>
      <c r="F368" s="148"/>
      <c r="G368" s="148"/>
      <c r="H368" s="421"/>
      <c r="I368" s="421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  <c r="AA368" s="148"/>
    </row>
    <row r="369" spans="1:27" ht="15.75" customHeight="1" x14ac:dyDescent="0.25">
      <c r="A369" s="148"/>
      <c r="B369" s="148"/>
      <c r="C369" s="148"/>
      <c r="D369" s="148"/>
      <c r="E369" s="148"/>
      <c r="F369" s="148"/>
      <c r="G369" s="148"/>
      <c r="H369" s="421"/>
      <c r="I369" s="421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  <c r="AA369" s="148"/>
    </row>
    <row r="370" spans="1:27" ht="15.75" customHeight="1" x14ac:dyDescent="0.25">
      <c r="A370" s="148"/>
      <c r="B370" s="148"/>
      <c r="C370" s="148"/>
      <c r="D370" s="148"/>
      <c r="E370" s="148"/>
      <c r="F370" s="148"/>
      <c r="G370" s="148"/>
      <c r="H370" s="421"/>
      <c r="I370" s="421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  <c r="AA370" s="148"/>
    </row>
    <row r="371" spans="1:27" ht="15.75" customHeight="1" x14ac:dyDescent="0.25">
      <c r="A371" s="148"/>
      <c r="B371" s="148"/>
      <c r="C371" s="148"/>
      <c r="D371" s="148"/>
      <c r="E371" s="148"/>
      <c r="F371" s="148"/>
      <c r="G371" s="148"/>
      <c r="H371" s="421"/>
      <c r="I371" s="421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  <c r="AA371" s="148"/>
    </row>
    <row r="372" spans="1:27" ht="15.75" customHeight="1" x14ac:dyDescent="0.25">
      <c r="A372" s="148"/>
      <c r="B372" s="148"/>
      <c r="C372" s="148"/>
      <c r="D372" s="148"/>
      <c r="E372" s="148"/>
      <c r="F372" s="148"/>
      <c r="G372" s="148"/>
      <c r="H372" s="421"/>
      <c r="I372" s="421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  <c r="AA372" s="148"/>
    </row>
    <row r="373" spans="1:27" ht="15.75" customHeight="1" x14ac:dyDescent="0.25">
      <c r="A373" s="148"/>
      <c r="B373" s="148"/>
      <c r="C373" s="148"/>
      <c r="D373" s="148"/>
      <c r="E373" s="148"/>
      <c r="F373" s="148"/>
      <c r="G373" s="148"/>
      <c r="H373" s="421"/>
      <c r="I373" s="421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  <c r="AA373" s="148"/>
    </row>
    <row r="374" spans="1:27" ht="15.75" customHeight="1" x14ac:dyDescent="0.25">
      <c r="A374" s="148"/>
      <c r="B374" s="148"/>
      <c r="C374" s="148"/>
      <c r="D374" s="148"/>
      <c r="E374" s="148"/>
      <c r="F374" s="148"/>
      <c r="G374" s="148"/>
      <c r="H374" s="421"/>
      <c r="I374" s="421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  <c r="AA374" s="148"/>
    </row>
    <row r="375" spans="1:27" ht="15.75" customHeight="1" x14ac:dyDescent="0.25">
      <c r="A375" s="148"/>
      <c r="B375" s="148"/>
      <c r="C375" s="148"/>
      <c r="D375" s="148"/>
      <c r="E375" s="148"/>
      <c r="F375" s="148"/>
      <c r="G375" s="148"/>
      <c r="H375" s="421"/>
      <c r="I375" s="421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  <c r="AA375" s="148"/>
    </row>
    <row r="376" spans="1:27" ht="15.75" customHeight="1" x14ac:dyDescent="0.25">
      <c r="A376" s="148"/>
      <c r="B376" s="148"/>
      <c r="C376" s="148"/>
      <c r="D376" s="148"/>
      <c r="E376" s="148"/>
      <c r="F376" s="148"/>
      <c r="G376" s="148"/>
      <c r="H376" s="421"/>
      <c r="I376" s="421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  <c r="AA376" s="148"/>
    </row>
    <row r="377" spans="1:27" ht="15.75" customHeight="1" x14ac:dyDescent="0.25">
      <c r="A377" s="148"/>
      <c r="B377" s="148"/>
      <c r="C377" s="148"/>
      <c r="D377" s="148"/>
      <c r="E377" s="148"/>
      <c r="F377" s="148"/>
      <c r="G377" s="148"/>
      <c r="H377" s="421"/>
      <c r="I377" s="421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  <c r="AA377" s="148"/>
    </row>
    <row r="378" spans="1:27" ht="15.75" customHeight="1" x14ac:dyDescent="0.25">
      <c r="A378" s="148"/>
      <c r="B378" s="148"/>
      <c r="C378" s="148"/>
      <c r="D378" s="148"/>
      <c r="E378" s="148"/>
      <c r="F378" s="148"/>
      <c r="G378" s="148"/>
      <c r="H378" s="421"/>
      <c r="I378" s="421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  <c r="AA378" s="148"/>
    </row>
    <row r="379" spans="1:27" ht="15.75" customHeight="1" x14ac:dyDescent="0.25">
      <c r="A379" s="148"/>
      <c r="B379" s="148"/>
      <c r="C379" s="148"/>
      <c r="D379" s="148"/>
      <c r="E379" s="148"/>
      <c r="F379" s="148"/>
      <c r="G379" s="148"/>
      <c r="H379" s="421"/>
      <c r="I379" s="421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  <c r="AA379" s="148"/>
    </row>
    <row r="380" spans="1:27" ht="15.75" customHeight="1" x14ac:dyDescent="0.25">
      <c r="A380" s="148"/>
      <c r="B380" s="148"/>
      <c r="C380" s="148"/>
      <c r="D380" s="148"/>
      <c r="E380" s="148"/>
      <c r="F380" s="148"/>
      <c r="G380" s="148"/>
      <c r="H380" s="421"/>
      <c r="I380" s="421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  <c r="AA380" s="148"/>
    </row>
    <row r="381" spans="1:27" ht="15.75" customHeight="1" x14ac:dyDescent="0.25">
      <c r="A381" s="148"/>
      <c r="B381" s="148"/>
      <c r="C381" s="148"/>
      <c r="D381" s="148"/>
      <c r="E381" s="148"/>
      <c r="F381" s="148"/>
      <c r="G381" s="148"/>
      <c r="H381" s="421"/>
      <c r="I381" s="421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  <c r="AA381" s="148"/>
    </row>
    <row r="382" spans="1:27" ht="15.75" customHeight="1" x14ac:dyDescent="0.25">
      <c r="A382" s="148"/>
      <c r="B382" s="148"/>
      <c r="C382" s="148"/>
      <c r="D382" s="148"/>
      <c r="E382" s="148"/>
      <c r="F382" s="148"/>
      <c r="G382" s="148"/>
      <c r="H382" s="421"/>
      <c r="I382" s="421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  <c r="AA382" s="148"/>
    </row>
    <row r="383" spans="1:27" ht="15.75" customHeight="1" x14ac:dyDescent="0.25">
      <c r="A383" s="148"/>
      <c r="B383" s="148"/>
      <c r="C383" s="148"/>
      <c r="D383" s="148"/>
      <c r="E383" s="148"/>
      <c r="F383" s="148"/>
      <c r="G383" s="148"/>
      <c r="H383" s="421"/>
      <c r="I383" s="421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  <c r="AA383" s="148"/>
    </row>
    <row r="384" spans="1:27" ht="15.75" customHeight="1" x14ac:dyDescent="0.25">
      <c r="A384" s="148"/>
      <c r="B384" s="148"/>
      <c r="C384" s="148"/>
      <c r="D384" s="148"/>
      <c r="E384" s="148"/>
      <c r="F384" s="148"/>
      <c r="G384" s="148"/>
      <c r="H384" s="421"/>
      <c r="I384" s="421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  <c r="AA384" s="148"/>
    </row>
    <row r="385" spans="1:27" ht="15.75" customHeight="1" x14ac:dyDescent="0.25">
      <c r="A385" s="148"/>
      <c r="B385" s="148"/>
      <c r="C385" s="148"/>
      <c r="D385" s="148"/>
      <c r="E385" s="148"/>
      <c r="F385" s="148"/>
      <c r="G385" s="148"/>
      <c r="H385" s="421"/>
      <c r="I385" s="421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  <c r="AA385" s="148"/>
    </row>
    <row r="386" spans="1:27" ht="15.75" customHeight="1" x14ac:dyDescent="0.25">
      <c r="A386" s="148"/>
      <c r="B386" s="148"/>
      <c r="C386" s="148"/>
      <c r="D386" s="148"/>
      <c r="E386" s="148"/>
      <c r="F386" s="148"/>
      <c r="G386" s="148"/>
      <c r="H386" s="421"/>
      <c r="I386" s="421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  <c r="AA386" s="148"/>
    </row>
    <row r="387" spans="1:27" ht="15.75" customHeight="1" x14ac:dyDescent="0.25">
      <c r="A387" s="148"/>
      <c r="B387" s="148"/>
      <c r="C387" s="148"/>
      <c r="D387" s="148"/>
      <c r="E387" s="148"/>
      <c r="F387" s="148"/>
      <c r="G387" s="148"/>
      <c r="H387" s="421"/>
      <c r="I387" s="421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  <c r="AA387" s="148"/>
    </row>
    <row r="388" spans="1:27" ht="15.75" customHeight="1" x14ac:dyDescent="0.25">
      <c r="A388" s="148"/>
      <c r="B388" s="148"/>
      <c r="C388" s="148"/>
      <c r="D388" s="148"/>
      <c r="E388" s="148"/>
      <c r="F388" s="148"/>
      <c r="G388" s="148"/>
      <c r="H388" s="421"/>
      <c r="I388" s="421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</row>
    <row r="389" spans="1:27" ht="15.75" customHeight="1" x14ac:dyDescent="0.25">
      <c r="A389" s="148"/>
      <c r="B389" s="148"/>
      <c r="C389" s="148"/>
      <c r="D389" s="148"/>
      <c r="E389" s="148"/>
      <c r="F389" s="148"/>
      <c r="G389" s="148"/>
      <c r="H389" s="421"/>
      <c r="I389" s="421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  <c r="AA389" s="148"/>
    </row>
    <row r="390" spans="1:27" ht="15.75" customHeight="1" x14ac:dyDescent="0.25">
      <c r="A390" s="148"/>
      <c r="B390" s="148"/>
      <c r="C390" s="148"/>
      <c r="D390" s="148"/>
      <c r="E390" s="148"/>
      <c r="F390" s="148"/>
      <c r="G390" s="148"/>
      <c r="H390" s="421"/>
      <c r="I390" s="421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  <c r="AA390" s="148"/>
    </row>
    <row r="391" spans="1:27" ht="15.75" customHeight="1" x14ac:dyDescent="0.25">
      <c r="A391" s="148"/>
      <c r="B391" s="148"/>
      <c r="C391" s="148"/>
      <c r="D391" s="148"/>
      <c r="E391" s="148"/>
      <c r="F391" s="148"/>
      <c r="G391" s="148"/>
      <c r="H391" s="421"/>
      <c r="I391" s="421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  <c r="AA391" s="148"/>
    </row>
    <row r="392" spans="1:27" ht="15.75" customHeight="1" x14ac:dyDescent="0.25">
      <c r="A392" s="148"/>
      <c r="B392" s="148"/>
      <c r="C392" s="148"/>
      <c r="D392" s="148"/>
      <c r="E392" s="148"/>
      <c r="F392" s="148"/>
      <c r="G392" s="148"/>
      <c r="H392" s="421"/>
      <c r="I392" s="421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  <c r="AA392" s="148"/>
    </row>
    <row r="393" spans="1:27" ht="15.75" customHeight="1" x14ac:dyDescent="0.25">
      <c r="A393" s="148"/>
      <c r="B393" s="148"/>
      <c r="C393" s="148"/>
      <c r="D393" s="148"/>
      <c r="E393" s="148"/>
      <c r="F393" s="148"/>
      <c r="G393" s="148"/>
      <c r="H393" s="421"/>
      <c r="I393" s="421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  <c r="AA393" s="148"/>
    </row>
    <row r="394" spans="1:27" ht="15.75" customHeight="1" x14ac:dyDescent="0.25">
      <c r="A394" s="148"/>
      <c r="B394" s="148"/>
      <c r="C394" s="148"/>
      <c r="D394" s="148"/>
      <c r="E394" s="148"/>
      <c r="F394" s="148"/>
      <c r="G394" s="148"/>
      <c r="H394" s="421"/>
      <c r="I394" s="421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  <c r="AA394" s="148"/>
    </row>
    <row r="395" spans="1:27" ht="15.75" customHeight="1" x14ac:dyDescent="0.25">
      <c r="A395" s="148"/>
      <c r="B395" s="148"/>
      <c r="C395" s="148"/>
      <c r="D395" s="148"/>
      <c r="E395" s="148"/>
      <c r="F395" s="148"/>
      <c r="G395" s="148"/>
      <c r="H395" s="421"/>
      <c r="I395" s="421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  <c r="AA395" s="148"/>
    </row>
    <row r="396" spans="1:27" ht="15.75" customHeight="1" x14ac:dyDescent="0.25">
      <c r="A396" s="148"/>
      <c r="B396" s="148"/>
      <c r="C396" s="148"/>
      <c r="D396" s="148"/>
      <c r="E396" s="148"/>
      <c r="F396" s="148"/>
      <c r="G396" s="148"/>
      <c r="H396" s="421"/>
      <c r="I396" s="421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  <c r="AA396" s="148"/>
    </row>
    <row r="397" spans="1:27" ht="15.75" customHeight="1" x14ac:dyDescent="0.25">
      <c r="A397" s="148"/>
      <c r="B397" s="148"/>
      <c r="C397" s="148"/>
      <c r="D397" s="148"/>
      <c r="E397" s="148"/>
      <c r="F397" s="148"/>
      <c r="G397" s="148"/>
      <c r="H397" s="421"/>
      <c r="I397" s="421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  <c r="AA397" s="148"/>
    </row>
    <row r="398" spans="1:27" ht="15.75" customHeight="1" x14ac:dyDescent="0.25">
      <c r="A398" s="148"/>
      <c r="B398" s="148"/>
      <c r="C398" s="148"/>
      <c r="D398" s="148"/>
      <c r="E398" s="148"/>
      <c r="F398" s="148"/>
      <c r="G398" s="148"/>
      <c r="H398" s="421"/>
      <c r="I398" s="421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  <c r="AA398" s="148"/>
    </row>
    <row r="399" spans="1:27" ht="15.75" customHeight="1" x14ac:dyDescent="0.25">
      <c r="A399" s="148"/>
      <c r="B399" s="148"/>
      <c r="C399" s="148"/>
      <c r="D399" s="148"/>
      <c r="E399" s="148"/>
      <c r="F399" s="148"/>
      <c r="G399" s="148"/>
      <c r="H399" s="421"/>
      <c r="I399" s="421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  <c r="AA399" s="148"/>
    </row>
    <row r="400" spans="1:27" ht="15.75" customHeight="1" x14ac:dyDescent="0.25">
      <c r="A400" s="148"/>
      <c r="B400" s="148"/>
      <c r="C400" s="148"/>
      <c r="D400" s="148"/>
      <c r="E400" s="148"/>
      <c r="F400" s="148"/>
      <c r="G400" s="148"/>
      <c r="H400" s="421"/>
      <c r="I400" s="421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  <c r="AA400" s="148"/>
    </row>
    <row r="401" spans="1:27" ht="15.75" customHeight="1" x14ac:dyDescent="0.25">
      <c r="A401" s="148"/>
      <c r="B401" s="148"/>
      <c r="C401" s="148"/>
      <c r="D401" s="148"/>
      <c r="E401" s="148"/>
      <c r="F401" s="148"/>
      <c r="G401" s="148"/>
      <c r="H401" s="421"/>
      <c r="I401" s="421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  <c r="AA401" s="148"/>
    </row>
    <row r="402" spans="1:27" ht="15.75" customHeight="1" x14ac:dyDescent="0.25">
      <c r="A402" s="148"/>
      <c r="B402" s="148"/>
      <c r="C402" s="148"/>
      <c r="D402" s="148"/>
      <c r="E402" s="148"/>
      <c r="F402" s="148"/>
      <c r="G402" s="148"/>
      <c r="H402" s="421"/>
      <c r="I402" s="421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  <c r="AA402" s="148"/>
    </row>
    <row r="403" spans="1:27" ht="15.75" customHeight="1" x14ac:dyDescent="0.25">
      <c r="A403" s="148"/>
      <c r="B403" s="148"/>
      <c r="C403" s="148"/>
      <c r="D403" s="148"/>
      <c r="E403" s="148"/>
      <c r="F403" s="148"/>
      <c r="G403" s="148"/>
      <c r="H403" s="421"/>
      <c r="I403" s="421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  <c r="AA403" s="148"/>
    </row>
    <row r="404" spans="1:27" ht="15.75" customHeight="1" x14ac:dyDescent="0.25">
      <c r="A404" s="148"/>
      <c r="B404" s="148"/>
      <c r="C404" s="148"/>
      <c r="D404" s="148"/>
      <c r="E404" s="148"/>
      <c r="F404" s="148"/>
      <c r="G404" s="148"/>
      <c r="H404" s="421"/>
      <c r="I404" s="421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  <c r="AA404" s="148"/>
    </row>
    <row r="405" spans="1:27" ht="15.75" customHeight="1" x14ac:dyDescent="0.25">
      <c r="A405" s="148"/>
      <c r="B405" s="148"/>
      <c r="C405" s="148"/>
      <c r="D405" s="148"/>
      <c r="E405" s="148"/>
      <c r="F405" s="148"/>
      <c r="G405" s="148"/>
      <c r="H405" s="421"/>
      <c r="I405" s="421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  <c r="AA405" s="148"/>
    </row>
    <row r="406" spans="1:27" ht="15.75" customHeight="1" x14ac:dyDescent="0.25">
      <c r="A406" s="148"/>
      <c r="B406" s="148"/>
      <c r="C406" s="148"/>
      <c r="D406" s="148"/>
      <c r="E406" s="148"/>
      <c r="F406" s="148"/>
      <c r="G406" s="148"/>
      <c r="H406" s="421"/>
      <c r="I406" s="421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  <c r="AA406" s="148"/>
    </row>
    <row r="407" spans="1:27" ht="15.75" customHeight="1" x14ac:dyDescent="0.25">
      <c r="A407" s="148"/>
      <c r="B407" s="148"/>
      <c r="C407" s="148"/>
      <c r="D407" s="148"/>
      <c r="E407" s="148"/>
      <c r="F407" s="148"/>
      <c r="G407" s="148"/>
      <c r="H407" s="421"/>
      <c r="I407" s="421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  <c r="AA407" s="148"/>
    </row>
    <row r="408" spans="1:27" ht="15.75" customHeight="1" x14ac:dyDescent="0.25">
      <c r="A408" s="148"/>
      <c r="B408" s="148"/>
      <c r="C408" s="148"/>
      <c r="D408" s="148"/>
      <c r="E408" s="148"/>
      <c r="F408" s="148"/>
      <c r="G408" s="148"/>
      <c r="H408" s="421"/>
      <c r="I408" s="421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  <c r="AA408" s="148"/>
    </row>
    <row r="409" spans="1:27" ht="15.75" customHeight="1" x14ac:dyDescent="0.25">
      <c r="A409" s="148"/>
      <c r="B409" s="148"/>
      <c r="C409" s="148"/>
      <c r="D409" s="148"/>
      <c r="E409" s="148"/>
      <c r="F409" s="148"/>
      <c r="G409" s="148"/>
      <c r="H409" s="421"/>
      <c r="I409" s="421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  <c r="AA409" s="148"/>
    </row>
    <row r="410" spans="1:27" ht="15.75" customHeight="1" x14ac:dyDescent="0.25">
      <c r="A410" s="148"/>
      <c r="B410" s="148"/>
      <c r="C410" s="148"/>
      <c r="D410" s="148"/>
      <c r="E410" s="148"/>
      <c r="F410" s="148"/>
      <c r="G410" s="148"/>
      <c r="H410" s="421"/>
      <c r="I410" s="421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  <c r="AA410" s="148"/>
    </row>
    <row r="411" spans="1:27" ht="15.75" customHeight="1" x14ac:dyDescent="0.25">
      <c r="A411" s="148"/>
      <c r="B411" s="148"/>
      <c r="C411" s="148"/>
      <c r="D411" s="148"/>
      <c r="E411" s="148"/>
      <c r="F411" s="148"/>
      <c r="G411" s="148"/>
      <c r="H411" s="421"/>
      <c r="I411" s="421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  <c r="AA411" s="148"/>
    </row>
    <row r="412" spans="1:27" ht="15.75" customHeight="1" x14ac:dyDescent="0.25">
      <c r="A412" s="148"/>
      <c r="B412" s="148"/>
      <c r="C412" s="148"/>
      <c r="D412" s="148"/>
      <c r="E412" s="148"/>
      <c r="F412" s="148"/>
      <c r="G412" s="148"/>
      <c r="H412" s="421"/>
      <c r="I412" s="421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  <c r="AA412" s="148"/>
    </row>
    <row r="413" spans="1:27" ht="15.75" customHeight="1" x14ac:dyDescent="0.25">
      <c r="A413" s="148"/>
      <c r="B413" s="148"/>
      <c r="C413" s="148"/>
      <c r="D413" s="148"/>
      <c r="E413" s="148"/>
      <c r="F413" s="148"/>
      <c r="G413" s="148"/>
      <c r="H413" s="421"/>
      <c r="I413" s="421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  <c r="AA413" s="148"/>
    </row>
    <row r="414" spans="1:27" ht="15.75" customHeight="1" x14ac:dyDescent="0.25">
      <c r="A414" s="148"/>
      <c r="B414" s="148"/>
      <c r="C414" s="148"/>
      <c r="D414" s="148"/>
      <c r="E414" s="148"/>
      <c r="F414" s="148"/>
      <c r="G414" s="148"/>
      <c r="H414" s="421"/>
      <c r="I414" s="421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  <c r="AA414" s="148"/>
    </row>
    <row r="415" spans="1:27" ht="15.75" customHeight="1" x14ac:dyDescent="0.25">
      <c r="A415" s="148"/>
      <c r="B415" s="148"/>
      <c r="C415" s="148"/>
      <c r="D415" s="148"/>
      <c r="E415" s="148"/>
      <c r="F415" s="148"/>
      <c r="G415" s="148"/>
      <c r="H415" s="421"/>
      <c r="I415" s="421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  <c r="AA415" s="148"/>
    </row>
    <row r="416" spans="1:27" ht="15.75" customHeight="1" x14ac:dyDescent="0.25">
      <c r="A416" s="148"/>
      <c r="B416" s="148"/>
      <c r="C416" s="148"/>
      <c r="D416" s="148"/>
      <c r="E416" s="148"/>
      <c r="F416" s="148"/>
      <c r="G416" s="148"/>
      <c r="H416" s="421"/>
      <c r="I416" s="421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  <c r="AA416" s="148"/>
    </row>
    <row r="417" spans="1:27" ht="15.75" customHeight="1" x14ac:dyDescent="0.25">
      <c r="A417" s="148"/>
      <c r="B417" s="148"/>
      <c r="C417" s="148"/>
      <c r="D417" s="148"/>
      <c r="E417" s="148"/>
      <c r="F417" s="148"/>
      <c r="G417" s="148"/>
      <c r="H417" s="421"/>
      <c r="I417" s="421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  <c r="AA417" s="148"/>
    </row>
    <row r="418" spans="1:27" ht="15.75" customHeight="1" x14ac:dyDescent="0.25">
      <c r="A418" s="148"/>
      <c r="B418" s="148"/>
      <c r="C418" s="148"/>
      <c r="D418" s="148"/>
      <c r="E418" s="148"/>
      <c r="F418" s="148"/>
      <c r="G418" s="148"/>
      <c r="H418" s="421"/>
      <c r="I418" s="421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  <c r="AA418" s="148"/>
    </row>
    <row r="419" spans="1:27" ht="15.75" customHeight="1" x14ac:dyDescent="0.25">
      <c r="A419" s="148"/>
      <c r="B419" s="148"/>
      <c r="C419" s="148"/>
      <c r="D419" s="148"/>
      <c r="E419" s="148"/>
      <c r="F419" s="148"/>
      <c r="G419" s="148"/>
      <c r="H419" s="421"/>
      <c r="I419" s="421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  <c r="AA419" s="148"/>
    </row>
    <row r="420" spans="1:27" ht="15.75" customHeight="1" x14ac:dyDescent="0.25">
      <c r="A420" s="148"/>
      <c r="B420" s="148"/>
      <c r="C420" s="148"/>
      <c r="D420" s="148"/>
      <c r="E420" s="148"/>
      <c r="F420" s="148"/>
      <c r="G420" s="148"/>
      <c r="H420" s="421"/>
      <c r="I420" s="421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  <c r="AA420" s="148"/>
    </row>
    <row r="421" spans="1:27" ht="15.75" customHeight="1" x14ac:dyDescent="0.25">
      <c r="A421" s="148"/>
      <c r="B421" s="148"/>
      <c r="C421" s="148"/>
      <c r="D421" s="148"/>
      <c r="E421" s="148"/>
      <c r="F421" s="148"/>
      <c r="G421" s="148"/>
      <c r="H421" s="421"/>
      <c r="I421" s="421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  <c r="AA421" s="148"/>
    </row>
    <row r="422" spans="1:27" ht="15.75" customHeight="1" x14ac:dyDescent="0.25">
      <c r="A422" s="148"/>
      <c r="B422" s="148"/>
      <c r="C422" s="148"/>
      <c r="D422" s="148"/>
      <c r="E422" s="148"/>
      <c r="F422" s="148"/>
      <c r="G422" s="148"/>
      <c r="H422" s="421"/>
      <c r="I422" s="421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  <c r="AA422" s="148"/>
    </row>
    <row r="423" spans="1:27" ht="15.75" customHeight="1" x14ac:dyDescent="0.25">
      <c r="A423" s="148"/>
      <c r="B423" s="148"/>
      <c r="C423" s="148"/>
      <c r="D423" s="148"/>
      <c r="E423" s="148"/>
      <c r="F423" s="148"/>
      <c r="G423" s="148"/>
      <c r="H423" s="421"/>
      <c r="I423" s="421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  <c r="AA423" s="148"/>
    </row>
    <row r="424" spans="1:27" ht="15.75" customHeight="1" x14ac:dyDescent="0.25">
      <c r="A424" s="148"/>
      <c r="B424" s="148"/>
      <c r="C424" s="148"/>
      <c r="D424" s="148"/>
      <c r="E424" s="148"/>
      <c r="F424" s="148"/>
      <c r="G424" s="148"/>
      <c r="H424" s="421"/>
      <c r="I424" s="421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  <c r="AA424" s="148"/>
    </row>
    <row r="425" spans="1:27" ht="15.75" customHeight="1" x14ac:dyDescent="0.25">
      <c r="A425" s="148"/>
      <c r="B425" s="148"/>
      <c r="C425" s="148"/>
      <c r="D425" s="148"/>
      <c r="E425" s="148"/>
      <c r="F425" s="148"/>
      <c r="G425" s="148"/>
      <c r="H425" s="421"/>
      <c r="I425" s="421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  <c r="AA425" s="148"/>
    </row>
    <row r="426" spans="1:27" ht="15.75" customHeight="1" x14ac:dyDescent="0.25">
      <c r="A426" s="148"/>
      <c r="B426" s="148"/>
      <c r="C426" s="148"/>
      <c r="D426" s="148"/>
      <c r="E426" s="148"/>
      <c r="F426" s="148"/>
      <c r="G426" s="148"/>
      <c r="H426" s="421"/>
      <c r="I426" s="421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  <c r="AA426" s="148"/>
    </row>
    <row r="427" spans="1:27" ht="15.75" customHeight="1" x14ac:dyDescent="0.25">
      <c r="A427" s="148"/>
      <c r="B427" s="148"/>
      <c r="C427" s="148"/>
      <c r="D427" s="148"/>
      <c r="E427" s="148"/>
      <c r="F427" s="148"/>
      <c r="G427" s="148"/>
      <c r="H427" s="421"/>
      <c r="I427" s="421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  <c r="AA427" s="148"/>
    </row>
    <row r="428" spans="1:27" ht="15.75" customHeight="1" x14ac:dyDescent="0.25">
      <c r="A428" s="148"/>
      <c r="B428" s="148"/>
      <c r="C428" s="148"/>
      <c r="D428" s="148"/>
      <c r="E428" s="148"/>
      <c r="F428" s="148"/>
      <c r="G428" s="148"/>
      <c r="H428" s="421"/>
      <c r="I428" s="421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  <c r="AA428" s="148"/>
    </row>
    <row r="429" spans="1:27" ht="15.75" customHeight="1" x14ac:dyDescent="0.25">
      <c r="A429" s="148"/>
      <c r="B429" s="148"/>
      <c r="C429" s="148"/>
      <c r="D429" s="148"/>
      <c r="E429" s="148"/>
      <c r="F429" s="148"/>
      <c r="G429" s="148"/>
      <c r="H429" s="421"/>
      <c r="I429" s="421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  <c r="AA429" s="148"/>
    </row>
    <row r="430" spans="1:27" ht="15.75" customHeight="1" x14ac:dyDescent="0.25">
      <c r="A430" s="148"/>
      <c r="B430" s="148"/>
      <c r="C430" s="148"/>
      <c r="D430" s="148"/>
      <c r="E430" s="148"/>
      <c r="F430" s="148"/>
      <c r="G430" s="148"/>
      <c r="H430" s="421"/>
      <c r="I430" s="421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  <c r="AA430" s="148"/>
    </row>
    <row r="431" spans="1:27" ht="15.75" customHeight="1" x14ac:dyDescent="0.25">
      <c r="A431" s="148"/>
      <c r="B431" s="148"/>
      <c r="C431" s="148"/>
      <c r="D431" s="148"/>
      <c r="E431" s="148"/>
      <c r="F431" s="148"/>
      <c r="G431" s="148"/>
      <c r="H431" s="421"/>
      <c r="I431" s="421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  <c r="AA431" s="148"/>
    </row>
    <row r="432" spans="1:27" ht="15.75" customHeight="1" x14ac:dyDescent="0.25">
      <c r="A432" s="148"/>
      <c r="B432" s="148"/>
      <c r="C432" s="148"/>
      <c r="D432" s="148"/>
      <c r="E432" s="148"/>
      <c r="F432" s="148"/>
      <c r="G432" s="148"/>
      <c r="H432" s="421"/>
      <c r="I432" s="421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  <c r="AA432" s="148"/>
    </row>
    <row r="433" spans="1:27" ht="15.75" customHeight="1" x14ac:dyDescent="0.25">
      <c r="A433" s="148"/>
      <c r="B433" s="148"/>
      <c r="C433" s="148"/>
      <c r="D433" s="148"/>
      <c r="E433" s="148"/>
      <c r="F433" s="148"/>
      <c r="G433" s="148"/>
      <c r="H433" s="421"/>
      <c r="I433" s="421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  <c r="AA433" s="148"/>
    </row>
    <row r="434" spans="1:27" ht="15.75" customHeight="1" x14ac:dyDescent="0.25">
      <c r="A434" s="148"/>
      <c r="B434" s="148"/>
      <c r="C434" s="148"/>
      <c r="D434" s="148"/>
      <c r="E434" s="148"/>
      <c r="F434" s="148"/>
      <c r="G434" s="148"/>
      <c r="H434" s="421"/>
      <c r="I434" s="421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  <c r="AA434" s="148"/>
    </row>
    <row r="435" spans="1:27" ht="15.75" customHeight="1" x14ac:dyDescent="0.25">
      <c r="A435" s="148"/>
      <c r="B435" s="148"/>
      <c r="C435" s="148"/>
      <c r="D435" s="148"/>
      <c r="E435" s="148"/>
      <c r="F435" s="148"/>
      <c r="G435" s="148"/>
      <c r="H435" s="421"/>
      <c r="I435" s="421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  <c r="AA435" s="148"/>
    </row>
    <row r="436" spans="1:27" ht="15.75" customHeight="1" x14ac:dyDescent="0.25">
      <c r="A436" s="148"/>
      <c r="B436" s="148"/>
      <c r="C436" s="148"/>
      <c r="D436" s="148"/>
      <c r="E436" s="148"/>
      <c r="F436" s="148"/>
      <c r="G436" s="148"/>
      <c r="H436" s="421"/>
      <c r="I436" s="421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  <c r="AA436" s="148"/>
    </row>
    <row r="437" spans="1:27" ht="15.75" customHeight="1" x14ac:dyDescent="0.25">
      <c r="A437" s="148"/>
      <c r="B437" s="148"/>
      <c r="C437" s="148"/>
      <c r="D437" s="148"/>
      <c r="E437" s="148"/>
      <c r="F437" s="148"/>
      <c r="G437" s="148"/>
      <c r="H437" s="421"/>
      <c r="I437" s="421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  <c r="AA437" s="148"/>
    </row>
    <row r="438" spans="1:27" ht="15.75" customHeight="1" x14ac:dyDescent="0.25">
      <c r="A438" s="148"/>
      <c r="B438" s="148"/>
      <c r="C438" s="148"/>
      <c r="D438" s="148"/>
      <c r="E438" s="148"/>
      <c r="F438" s="148"/>
      <c r="G438" s="148"/>
      <c r="H438" s="421"/>
      <c r="I438" s="421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  <c r="AA438" s="148"/>
    </row>
    <row r="439" spans="1:27" ht="15.75" customHeight="1" x14ac:dyDescent="0.25">
      <c r="A439" s="148"/>
      <c r="B439" s="148"/>
      <c r="C439" s="148"/>
      <c r="D439" s="148"/>
      <c r="E439" s="148"/>
      <c r="F439" s="148"/>
      <c r="G439" s="148"/>
      <c r="H439" s="421"/>
      <c r="I439" s="421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  <c r="AA439" s="148"/>
    </row>
    <row r="440" spans="1:27" ht="15.75" customHeight="1" x14ac:dyDescent="0.25">
      <c r="A440" s="148"/>
      <c r="B440" s="148"/>
      <c r="C440" s="148"/>
      <c r="D440" s="148"/>
      <c r="E440" s="148"/>
      <c r="F440" s="148"/>
      <c r="G440" s="148"/>
      <c r="H440" s="421"/>
      <c r="I440" s="421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  <c r="AA440" s="148"/>
    </row>
    <row r="441" spans="1:27" ht="15.75" customHeight="1" x14ac:dyDescent="0.25">
      <c r="A441" s="148"/>
      <c r="B441" s="148"/>
      <c r="C441" s="148"/>
      <c r="D441" s="148"/>
      <c r="E441" s="148"/>
      <c r="F441" s="148"/>
      <c r="G441" s="148"/>
      <c r="H441" s="421"/>
      <c r="I441" s="421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  <c r="AA441" s="148"/>
    </row>
    <row r="442" spans="1:27" ht="15.75" customHeight="1" x14ac:dyDescent="0.25">
      <c r="A442" s="148"/>
      <c r="B442" s="148"/>
      <c r="C442" s="148"/>
      <c r="D442" s="148"/>
      <c r="E442" s="148"/>
      <c r="F442" s="148"/>
      <c r="G442" s="148"/>
      <c r="H442" s="421"/>
      <c r="I442" s="421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  <c r="AA442" s="148"/>
    </row>
    <row r="443" spans="1:27" ht="15.75" customHeight="1" x14ac:dyDescent="0.25">
      <c r="A443" s="148"/>
      <c r="B443" s="148"/>
      <c r="C443" s="148"/>
      <c r="D443" s="148"/>
      <c r="E443" s="148"/>
      <c r="F443" s="148"/>
      <c r="G443" s="148"/>
      <c r="H443" s="421"/>
      <c r="I443" s="421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  <c r="AA443" s="148"/>
    </row>
    <row r="444" spans="1:27" ht="15.75" customHeight="1" x14ac:dyDescent="0.25">
      <c r="A444" s="148"/>
      <c r="B444" s="148"/>
      <c r="C444" s="148"/>
      <c r="D444" s="148"/>
      <c r="E444" s="148"/>
      <c r="F444" s="148"/>
      <c r="G444" s="148"/>
      <c r="H444" s="421"/>
      <c r="I444" s="421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  <c r="AA444" s="148"/>
    </row>
    <row r="445" spans="1:27" ht="15.75" customHeight="1" x14ac:dyDescent="0.25">
      <c r="A445" s="148"/>
      <c r="B445" s="148"/>
      <c r="C445" s="148"/>
      <c r="D445" s="148"/>
      <c r="E445" s="148"/>
      <c r="F445" s="148"/>
      <c r="G445" s="148"/>
      <c r="H445" s="421"/>
      <c r="I445" s="421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  <c r="AA445" s="148"/>
    </row>
    <row r="446" spans="1:27" ht="15.75" customHeight="1" x14ac:dyDescent="0.25">
      <c r="A446" s="148"/>
      <c r="B446" s="148"/>
      <c r="C446" s="148"/>
      <c r="D446" s="148"/>
      <c r="E446" s="148"/>
      <c r="F446" s="148"/>
      <c r="G446" s="148"/>
      <c r="H446" s="421"/>
      <c r="I446" s="421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  <c r="AA446" s="148"/>
    </row>
    <row r="447" spans="1:27" ht="15.75" customHeight="1" x14ac:dyDescent="0.25">
      <c r="A447" s="148"/>
      <c r="B447" s="148"/>
      <c r="C447" s="148"/>
      <c r="D447" s="148"/>
      <c r="E447" s="148"/>
      <c r="F447" s="148"/>
      <c r="G447" s="148"/>
      <c r="H447" s="421"/>
      <c r="I447" s="421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  <c r="AA447" s="148"/>
    </row>
    <row r="448" spans="1:27" ht="15.75" customHeight="1" x14ac:dyDescent="0.25">
      <c r="A448" s="148"/>
      <c r="B448" s="148"/>
      <c r="C448" s="148"/>
      <c r="D448" s="148"/>
      <c r="E448" s="148"/>
      <c r="F448" s="148"/>
      <c r="G448" s="148"/>
      <c r="H448" s="421"/>
      <c r="I448" s="421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  <c r="AA448" s="148"/>
    </row>
    <row r="449" spans="1:27" ht="15.75" customHeight="1" x14ac:dyDescent="0.25">
      <c r="A449" s="148"/>
      <c r="B449" s="148"/>
      <c r="C449" s="148"/>
      <c r="D449" s="148"/>
      <c r="E449" s="148"/>
      <c r="F449" s="148"/>
      <c r="G449" s="148"/>
      <c r="H449" s="421"/>
      <c r="I449" s="421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  <c r="AA449" s="148"/>
    </row>
    <row r="450" spans="1:27" ht="15.75" customHeight="1" x14ac:dyDescent="0.25">
      <c r="A450" s="148"/>
      <c r="B450" s="148"/>
      <c r="C450" s="148"/>
      <c r="D450" s="148"/>
      <c r="E450" s="148"/>
      <c r="F450" s="148"/>
      <c r="G450" s="148"/>
      <c r="H450" s="421"/>
      <c r="I450" s="421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  <c r="AA450" s="148"/>
    </row>
    <row r="451" spans="1:27" ht="15.75" customHeight="1" x14ac:dyDescent="0.25">
      <c r="A451" s="148"/>
      <c r="B451" s="148"/>
      <c r="C451" s="148"/>
      <c r="D451" s="148"/>
      <c r="E451" s="148"/>
      <c r="F451" s="148"/>
      <c r="G451" s="148"/>
      <c r="H451" s="421"/>
      <c r="I451" s="421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  <c r="AA451" s="148"/>
    </row>
    <row r="452" spans="1:27" ht="15.75" customHeight="1" x14ac:dyDescent="0.25">
      <c r="A452" s="148"/>
      <c r="B452" s="148"/>
      <c r="C452" s="148"/>
      <c r="D452" s="148"/>
      <c r="E452" s="148"/>
      <c r="F452" s="148"/>
      <c r="G452" s="148"/>
      <c r="H452" s="421"/>
      <c r="I452" s="421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  <c r="AA452" s="148"/>
    </row>
    <row r="453" spans="1:27" ht="15.75" customHeight="1" x14ac:dyDescent="0.25">
      <c r="A453" s="148"/>
      <c r="B453" s="148"/>
      <c r="C453" s="148"/>
      <c r="D453" s="148"/>
      <c r="E453" s="148"/>
      <c r="F453" s="148"/>
      <c r="G453" s="148"/>
      <c r="H453" s="421"/>
      <c r="I453" s="421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  <c r="AA453" s="148"/>
    </row>
    <row r="454" spans="1:27" ht="15.75" customHeight="1" x14ac:dyDescent="0.25">
      <c r="A454" s="148"/>
      <c r="B454" s="148"/>
      <c r="C454" s="148"/>
      <c r="D454" s="148"/>
      <c r="E454" s="148"/>
      <c r="F454" s="148"/>
      <c r="G454" s="148"/>
      <c r="H454" s="421"/>
      <c r="I454" s="421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  <c r="AA454" s="148"/>
    </row>
    <row r="455" spans="1:27" ht="15.75" customHeight="1" x14ac:dyDescent="0.25">
      <c r="A455" s="148"/>
      <c r="B455" s="148"/>
      <c r="C455" s="148"/>
      <c r="D455" s="148"/>
      <c r="E455" s="148"/>
      <c r="F455" s="148"/>
      <c r="G455" s="148"/>
      <c r="H455" s="421"/>
      <c r="I455" s="421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  <c r="AA455" s="148"/>
    </row>
    <row r="456" spans="1:27" ht="15.75" customHeight="1" x14ac:dyDescent="0.25">
      <c r="A456" s="148"/>
      <c r="B456" s="148"/>
      <c r="C456" s="148"/>
      <c r="D456" s="148"/>
      <c r="E456" s="148"/>
      <c r="F456" s="148"/>
      <c r="G456" s="148"/>
      <c r="H456" s="421"/>
      <c r="I456" s="421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  <c r="AA456" s="148"/>
    </row>
    <row r="457" spans="1:27" ht="15.75" customHeight="1" x14ac:dyDescent="0.25">
      <c r="A457" s="148"/>
      <c r="B457" s="148"/>
      <c r="C457" s="148"/>
      <c r="D457" s="148"/>
      <c r="E457" s="148"/>
      <c r="F457" s="148"/>
      <c r="G457" s="148"/>
      <c r="H457" s="421"/>
      <c r="I457" s="421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  <c r="AA457" s="148"/>
    </row>
    <row r="458" spans="1:27" ht="15.75" customHeight="1" x14ac:dyDescent="0.25">
      <c r="A458" s="148"/>
      <c r="B458" s="148"/>
      <c r="C458" s="148"/>
      <c r="D458" s="148"/>
      <c r="E458" s="148"/>
      <c r="F458" s="148"/>
      <c r="G458" s="148"/>
      <c r="H458" s="421"/>
      <c r="I458" s="421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  <c r="AA458" s="148"/>
    </row>
    <row r="459" spans="1:27" ht="15.75" customHeight="1" x14ac:dyDescent="0.25">
      <c r="A459" s="148"/>
      <c r="B459" s="148"/>
      <c r="C459" s="148"/>
      <c r="D459" s="148"/>
      <c r="E459" s="148"/>
      <c r="F459" s="148"/>
      <c r="G459" s="148"/>
      <c r="H459" s="421"/>
      <c r="I459" s="421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  <c r="AA459" s="148"/>
    </row>
    <row r="460" spans="1:27" ht="15.75" customHeight="1" x14ac:dyDescent="0.25">
      <c r="A460" s="148"/>
      <c r="B460" s="148"/>
      <c r="C460" s="148"/>
      <c r="D460" s="148"/>
      <c r="E460" s="148"/>
      <c r="F460" s="148"/>
      <c r="G460" s="148"/>
      <c r="H460" s="421"/>
      <c r="I460" s="421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  <c r="AA460" s="148"/>
    </row>
    <row r="461" spans="1:27" ht="15.75" customHeight="1" x14ac:dyDescent="0.25">
      <c r="A461" s="148"/>
      <c r="B461" s="148"/>
      <c r="C461" s="148"/>
      <c r="D461" s="148"/>
      <c r="E461" s="148"/>
      <c r="F461" s="148"/>
      <c r="G461" s="148"/>
      <c r="H461" s="421"/>
      <c r="I461" s="421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  <c r="AA461" s="148"/>
    </row>
    <row r="462" spans="1:27" ht="15.75" customHeight="1" x14ac:dyDescent="0.25">
      <c r="A462" s="148"/>
      <c r="B462" s="148"/>
      <c r="C462" s="148"/>
      <c r="D462" s="148"/>
      <c r="E462" s="148"/>
      <c r="F462" s="148"/>
      <c r="G462" s="148"/>
      <c r="H462" s="421"/>
      <c r="I462" s="421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  <c r="AA462" s="148"/>
    </row>
    <row r="463" spans="1:27" ht="15.75" customHeight="1" x14ac:dyDescent="0.25">
      <c r="A463" s="148"/>
      <c r="B463" s="148"/>
      <c r="C463" s="148"/>
      <c r="D463" s="148"/>
      <c r="E463" s="148"/>
      <c r="F463" s="148"/>
      <c r="G463" s="148"/>
      <c r="H463" s="421"/>
      <c r="I463" s="421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  <c r="AA463" s="148"/>
    </row>
    <row r="464" spans="1:27" ht="15.75" customHeight="1" x14ac:dyDescent="0.25">
      <c r="A464" s="148"/>
      <c r="B464" s="148"/>
      <c r="C464" s="148"/>
      <c r="D464" s="148"/>
      <c r="E464" s="148"/>
      <c r="F464" s="148"/>
      <c r="G464" s="148"/>
      <c r="H464" s="421"/>
      <c r="I464" s="421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  <c r="AA464" s="148"/>
    </row>
    <row r="465" spans="1:27" ht="15.75" customHeight="1" x14ac:dyDescent="0.25">
      <c r="A465" s="148"/>
      <c r="B465" s="148"/>
      <c r="C465" s="148"/>
      <c r="D465" s="148"/>
      <c r="E465" s="148"/>
      <c r="F465" s="148"/>
      <c r="G465" s="148"/>
      <c r="H465" s="421"/>
      <c r="I465" s="421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  <c r="AA465" s="148"/>
    </row>
    <row r="466" spans="1:27" ht="15.75" customHeight="1" x14ac:dyDescent="0.25">
      <c r="A466" s="148"/>
      <c r="B466" s="148"/>
      <c r="C466" s="148"/>
      <c r="D466" s="148"/>
      <c r="E466" s="148"/>
      <c r="F466" s="148"/>
      <c r="G466" s="148"/>
      <c r="H466" s="421"/>
      <c r="I466" s="421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  <c r="AA466" s="148"/>
    </row>
    <row r="467" spans="1:27" ht="15.75" customHeight="1" x14ac:dyDescent="0.25">
      <c r="A467" s="148"/>
      <c r="B467" s="148"/>
      <c r="C467" s="148"/>
      <c r="D467" s="148"/>
      <c r="E467" s="148"/>
      <c r="F467" s="148"/>
      <c r="G467" s="148"/>
      <c r="H467" s="421"/>
      <c r="I467" s="421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  <c r="AA467" s="148"/>
    </row>
    <row r="468" spans="1:27" ht="15.75" customHeight="1" x14ac:dyDescent="0.25">
      <c r="A468" s="148"/>
      <c r="B468" s="148"/>
      <c r="C468" s="148"/>
      <c r="D468" s="148"/>
      <c r="E468" s="148"/>
      <c r="F468" s="148"/>
      <c r="G468" s="148"/>
      <c r="H468" s="421"/>
      <c r="I468" s="421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  <c r="AA468" s="148"/>
    </row>
    <row r="469" spans="1:27" ht="15.75" customHeight="1" x14ac:dyDescent="0.25">
      <c r="A469" s="148"/>
      <c r="B469" s="148"/>
      <c r="C469" s="148"/>
      <c r="D469" s="148"/>
      <c r="E469" s="148"/>
      <c r="F469" s="148"/>
      <c r="G469" s="148"/>
      <c r="H469" s="421"/>
      <c r="I469" s="421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  <c r="AA469" s="148"/>
    </row>
    <row r="470" spans="1:27" ht="15.75" customHeight="1" x14ac:dyDescent="0.25">
      <c r="A470" s="148"/>
      <c r="B470" s="148"/>
      <c r="C470" s="148"/>
      <c r="D470" s="148"/>
      <c r="E470" s="148"/>
      <c r="F470" s="148"/>
      <c r="G470" s="148"/>
      <c r="H470" s="421"/>
      <c r="I470" s="421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  <c r="AA470" s="148"/>
    </row>
    <row r="471" spans="1:27" ht="15.75" customHeight="1" x14ac:dyDescent="0.25">
      <c r="A471" s="148"/>
      <c r="B471" s="148"/>
      <c r="C471" s="148"/>
      <c r="D471" s="148"/>
      <c r="E471" s="148"/>
      <c r="F471" s="148"/>
      <c r="G471" s="148"/>
      <c r="H471" s="421"/>
      <c r="I471" s="421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  <c r="AA471" s="148"/>
    </row>
    <row r="472" spans="1:27" ht="15.75" customHeight="1" x14ac:dyDescent="0.25">
      <c r="A472" s="148"/>
      <c r="B472" s="148"/>
      <c r="C472" s="148"/>
      <c r="D472" s="148"/>
      <c r="E472" s="148"/>
      <c r="F472" s="148"/>
      <c r="G472" s="148"/>
      <c r="H472" s="421"/>
      <c r="I472" s="421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  <c r="AA472" s="148"/>
    </row>
    <row r="473" spans="1:27" ht="15.75" customHeight="1" x14ac:dyDescent="0.25">
      <c r="A473" s="148"/>
      <c r="B473" s="148"/>
      <c r="C473" s="148"/>
      <c r="D473" s="148"/>
      <c r="E473" s="148"/>
      <c r="F473" s="148"/>
      <c r="G473" s="148"/>
      <c r="H473" s="421"/>
      <c r="I473" s="421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  <c r="AA473" s="148"/>
    </row>
    <row r="474" spans="1:27" ht="15.75" customHeight="1" x14ac:dyDescent="0.25">
      <c r="A474" s="148"/>
      <c r="B474" s="148"/>
      <c r="C474" s="148"/>
      <c r="D474" s="148"/>
      <c r="E474" s="148"/>
      <c r="F474" s="148"/>
      <c r="G474" s="148"/>
      <c r="H474" s="421"/>
      <c r="I474" s="421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  <c r="AA474" s="148"/>
    </row>
    <row r="475" spans="1:27" ht="15.75" customHeight="1" x14ac:dyDescent="0.25">
      <c r="A475" s="148"/>
      <c r="B475" s="148"/>
      <c r="C475" s="148"/>
      <c r="D475" s="148"/>
      <c r="E475" s="148"/>
      <c r="F475" s="148"/>
      <c r="G475" s="148"/>
      <c r="H475" s="421"/>
      <c r="I475" s="421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  <c r="AA475" s="148"/>
    </row>
    <row r="476" spans="1:27" ht="15.75" customHeight="1" x14ac:dyDescent="0.25">
      <c r="A476" s="148"/>
      <c r="B476" s="148"/>
      <c r="C476" s="148"/>
      <c r="D476" s="148"/>
      <c r="E476" s="148"/>
      <c r="F476" s="148"/>
      <c r="G476" s="148"/>
      <c r="H476" s="421"/>
      <c r="I476" s="421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  <c r="AA476" s="148"/>
    </row>
    <row r="477" spans="1:27" ht="15.75" customHeight="1" x14ac:dyDescent="0.25">
      <c r="A477" s="148"/>
      <c r="B477" s="148"/>
      <c r="C477" s="148"/>
      <c r="D477" s="148"/>
      <c r="E477" s="148"/>
      <c r="F477" s="148"/>
      <c r="G477" s="148"/>
      <c r="H477" s="421"/>
      <c r="I477" s="421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  <c r="AA477" s="148"/>
    </row>
    <row r="478" spans="1:27" ht="15.75" customHeight="1" x14ac:dyDescent="0.25">
      <c r="A478" s="148"/>
      <c r="B478" s="148"/>
      <c r="C478" s="148"/>
      <c r="D478" s="148"/>
      <c r="E478" s="148"/>
      <c r="F478" s="148"/>
      <c r="G478" s="148"/>
      <c r="H478" s="421"/>
      <c r="I478" s="421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  <c r="AA478" s="148"/>
    </row>
    <row r="479" spans="1:27" ht="15.75" customHeight="1" x14ac:dyDescent="0.25">
      <c r="A479" s="148"/>
      <c r="B479" s="148"/>
      <c r="C479" s="148"/>
      <c r="D479" s="148"/>
      <c r="E479" s="148"/>
      <c r="F479" s="148"/>
      <c r="G479" s="148"/>
      <c r="H479" s="421"/>
      <c r="I479" s="421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  <c r="AA479" s="148"/>
    </row>
    <row r="480" spans="1:27" ht="15.75" customHeight="1" x14ac:dyDescent="0.25">
      <c r="A480" s="148"/>
      <c r="B480" s="148"/>
      <c r="C480" s="148"/>
      <c r="D480" s="148"/>
      <c r="E480" s="148"/>
      <c r="F480" s="148"/>
      <c r="G480" s="148"/>
      <c r="H480" s="421"/>
      <c r="I480" s="421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  <c r="AA480" s="148"/>
    </row>
    <row r="481" spans="1:27" ht="15.75" customHeight="1" x14ac:dyDescent="0.25">
      <c r="A481" s="148"/>
      <c r="B481" s="148"/>
      <c r="C481" s="148"/>
      <c r="D481" s="148"/>
      <c r="E481" s="148"/>
      <c r="F481" s="148"/>
      <c r="G481" s="148"/>
      <c r="H481" s="421"/>
      <c r="I481" s="421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  <c r="AA481" s="148"/>
    </row>
    <row r="482" spans="1:27" ht="15.75" customHeight="1" x14ac:dyDescent="0.25">
      <c r="A482" s="148"/>
      <c r="B482" s="148"/>
      <c r="C482" s="148"/>
      <c r="D482" s="148"/>
      <c r="E482" s="148"/>
      <c r="F482" s="148"/>
      <c r="G482" s="148"/>
      <c r="H482" s="421"/>
      <c r="I482" s="421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  <c r="AA482" s="148"/>
    </row>
    <row r="483" spans="1:27" ht="15.75" customHeight="1" x14ac:dyDescent="0.25">
      <c r="A483" s="148"/>
      <c r="B483" s="148"/>
      <c r="C483" s="148"/>
      <c r="D483" s="148"/>
      <c r="E483" s="148"/>
      <c r="F483" s="148"/>
      <c r="G483" s="148"/>
      <c r="H483" s="421"/>
      <c r="I483" s="421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  <c r="AA483" s="148"/>
    </row>
    <row r="484" spans="1:27" ht="15.75" customHeight="1" x14ac:dyDescent="0.25">
      <c r="A484" s="148"/>
      <c r="B484" s="148"/>
      <c r="C484" s="148"/>
      <c r="D484" s="148"/>
      <c r="E484" s="148"/>
      <c r="F484" s="148"/>
      <c r="G484" s="148"/>
      <c r="H484" s="421"/>
      <c r="I484" s="421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  <c r="AA484" s="148"/>
    </row>
    <row r="485" spans="1:27" ht="15.75" customHeight="1" x14ac:dyDescent="0.25">
      <c r="A485" s="148"/>
      <c r="B485" s="148"/>
      <c r="C485" s="148"/>
      <c r="D485" s="148"/>
      <c r="E485" s="148"/>
      <c r="F485" s="148"/>
      <c r="G485" s="148"/>
      <c r="H485" s="421"/>
      <c r="I485" s="421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  <c r="AA485" s="148"/>
    </row>
    <row r="486" spans="1:27" ht="15.75" customHeight="1" x14ac:dyDescent="0.25">
      <c r="A486" s="148"/>
      <c r="B486" s="148"/>
      <c r="C486" s="148"/>
      <c r="D486" s="148"/>
      <c r="E486" s="148"/>
      <c r="F486" s="148"/>
      <c r="G486" s="148"/>
      <c r="H486" s="421"/>
      <c r="I486" s="421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  <c r="AA486" s="148"/>
    </row>
    <row r="487" spans="1:27" ht="15.75" customHeight="1" x14ac:dyDescent="0.25">
      <c r="A487" s="148"/>
      <c r="B487" s="148"/>
      <c r="C487" s="148"/>
      <c r="D487" s="148"/>
      <c r="E487" s="148"/>
      <c r="F487" s="148"/>
      <c r="G487" s="148"/>
      <c r="H487" s="421"/>
      <c r="I487" s="421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  <c r="AA487" s="148"/>
    </row>
    <row r="488" spans="1:27" ht="15.75" customHeight="1" x14ac:dyDescent="0.25">
      <c r="A488" s="148"/>
      <c r="B488" s="148"/>
      <c r="C488" s="148"/>
      <c r="D488" s="148"/>
      <c r="E488" s="148"/>
      <c r="F488" s="148"/>
      <c r="G488" s="148"/>
      <c r="H488" s="421"/>
      <c r="I488" s="421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  <c r="AA488" s="148"/>
    </row>
    <row r="489" spans="1:27" ht="15.75" customHeight="1" x14ac:dyDescent="0.25">
      <c r="A489" s="148"/>
      <c r="B489" s="148"/>
      <c r="C489" s="148"/>
      <c r="D489" s="148"/>
      <c r="E489" s="148"/>
      <c r="F489" s="148"/>
      <c r="G489" s="148"/>
      <c r="H489" s="421"/>
      <c r="I489" s="421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  <c r="AA489" s="148"/>
    </row>
    <row r="490" spans="1:27" ht="15.75" customHeight="1" x14ac:dyDescent="0.25">
      <c r="A490" s="148"/>
      <c r="B490" s="148"/>
      <c r="C490" s="148"/>
      <c r="D490" s="148"/>
      <c r="E490" s="148"/>
      <c r="F490" s="148"/>
      <c r="G490" s="148"/>
      <c r="H490" s="421"/>
      <c r="I490" s="421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  <c r="AA490" s="148"/>
    </row>
    <row r="491" spans="1:27" ht="15.75" customHeight="1" x14ac:dyDescent="0.25">
      <c r="A491" s="148"/>
      <c r="B491" s="148"/>
      <c r="C491" s="148"/>
      <c r="D491" s="148"/>
      <c r="E491" s="148"/>
      <c r="F491" s="148"/>
      <c r="G491" s="148"/>
      <c r="H491" s="421"/>
      <c r="I491" s="421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  <c r="AA491" s="148"/>
    </row>
    <row r="492" spans="1:27" ht="15.75" customHeight="1" x14ac:dyDescent="0.25">
      <c r="A492" s="148"/>
      <c r="B492" s="148"/>
      <c r="C492" s="148"/>
      <c r="D492" s="148"/>
      <c r="E492" s="148"/>
      <c r="F492" s="148"/>
      <c r="G492" s="148"/>
      <c r="H492" s="421"/>
      <c r="I492" s="421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  <c r="AA492" s="148"/>
    </row>
    <row r="493" spans="1:27" ht="15.75" customHeight="1" x14ac:dyDescent="0.25">
      <c r="A493" s="148"/>
      <c r="B493" s="148"/>
      <c r="C493" s="148"/>
      <c r="D493" s="148"/>
      <c r="E493" s="148"/>
      <c r="F493" s="148"/>
      <c r="G493" s="148"/>
      <c r="H493" s="421"/>
      <c r="I493" s="421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  <c r="AA493" s="148"/>
    </row>
    <row r="494" spans="1:27" ht="15.75" customHeight="1" x14ac:dyDescent="0.25">
      <c r="A494" s="148"/>
      <c r="B494" s="148"/>
      <c r="C494" s="148"/>
      <c r="D494" s="148"/>
      <c r="E494" s="148"/>
      <c r="F494" s="148"/>
      <c r="G494" s="148"/>
      <c r="H494" s="421"/>
      <c r="I494" s="421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  <c r="AA494" s="148"/>
    </row>
    <row r="495" spans="1:27" ht="15.75" customHeight="1" x14ac:dyDescent="0.25">
      <c r="A495" s="148"/>
      <c r="B495" s="148"/>
      <c r="C495" s="148"/>
      <c r="D495" s="148"/>
      <c r="E495" s="148"/>
      <c r="F495" s="148"/>
      <c r="G495" s="148"/>
      <c r="H495" s="421"/>
      <c r="I495" s="421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  <c r="AA495" s="148"/>
    </row>
    <row r="496" spans="1:27" ht="15.75" customHeight="1" x14ac:dyDescent="0.25">
      <c r="A496" s="148"/>
      <c r="B496" s="148"/>
      <c r="C496" s="148"/>
      <c r="D496" s="148"/>
      <c r="E496" s="148"/>
      <c r="F496" s="148"/>
      <c r="G496" s="148"/>
      <c r="H496" s="421"/>
      <c r="I496" s="421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  <c r="AA496" s="148"/>
    </row>
    <row r="497" spans="1:27" ht="15.75" customHeight="1" x14ac:dyDescent="0.25">
      <c r="A497" s="148"/>
      <c r="B497" s="148"/>
      <c r="C497" s="148"/>
      <c r="D497" s="148"/>
      <c r="E497" s="148"/>
      <c r="F497" s="148"/>
      <c r="G497" s="148"/>
      <c r="H497" s="421"/>
      <c r="I497" s="421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  <c r="AA497" s="148"/>
    </row>
    <row r="498" spans="1:27" ht="15.75" customHeight="1" x14ac:dyDescent="0.25">
      <c r="A498" s="148"/>
      <c r="B498" s="148"/>
      <c r="C498" s="148"/>
      <c r="D498" s="148"/>
      <c r="E498" s="148"/>
      <c r="F498" s="148"/>
      <c r="G498" s="148"/>
      <c r="H498" s="421"/>
      <c r="I498" s="421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  <c r="AA498" s="148"/>
    </row>
    <row r="499" spans="1:27" ht="15.75" customHeight="1" x14ac:dyDescent="0.25">
      <c r="A499" s="148"/>
      <c r="B499" s="148"/>
      <c r="C499" s="148"/>
      <c r="D499" s="148"/>
      <c r="E499" s="148"/>
      <c r="F499" s="148"/>
      <c r="G499" s="148"/>
      <c r="H499" s="421"/>
      <c r="I499" s="421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  <c r="AA499" s="148"/>
    </row>
    <row r="500" spans="1:27" ht="15.75" customHeight="1" x14ac:dyDescent="0.25">
      <c r="A500" s="148"/>
      <c r="B500" s="148"/>
      <c r="C500" s="148"/>
      <c r="D500" s="148"/>
      <c r="E500" s="148"/>
      <c r="F500" s="148"/>
      <c r="G500" s="148"/>
      <c r="H500" s="421"/>
      <c r="I500" s="421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  <c r="AA500" s="148"/>
    </row>
    <row r="501" spans="1:27" ht="15.75" customHeight="1" x14ac:dyDescent="0.25">
      <c r="A501" s="148"/>
      <c r="B501" s="148"/>
      <c r="C501" s="148"/>
      <c r="D501" s="148"/>
      <c r="E501" s="148"/>
      <c r="F501" s="148"/>
      <c r="G501" s="148"/>
      <c r="H501" s="421"/>
      <c r="I501" s="421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  <c r="AA501" s="148"/>
    </row>
    <row r="502" spans="1:27" ht="15.75" customHeight="1" x14ac:dyDescent="0.25">
      <c r="A502" s="148"/>
      <c r="B502" s="148"/>
      <c r="C502" s="148"/>
      <c r="D502" s="148"/>
      <c r="E502" s="148"/>
      <c r="F502" s="148"/>
      <c r="G502" s="148"/>
      <c r="H502" s="421"/>
      <c r="I502" s="421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  <c r="AA502" s="148"/>
    </row>
    <row r="503" spans="1:27" ht="15.75" customHeight="1" x14ac:dyDescent="0.25">
      <c r="A503" s="148"/>
      <c r="B503" s="148"/>
      <c r="C503" s="148"/>
      <c r="D503" s="148"/>
      <c r="E503" s="148"/>
      <c r="F503" s="148"/>
      <c r="G503" s="148"/>
      <c r="H503" s="421"/>
      <c r="I503" s="421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  <c r="AA503" s="148"/>
    </row>
    <row r="504" spans="1:27" ht="15.75" customHeight="1" x14ac:dyDescent="0.25">
      <c r="A504" s="148"/>
      <c r="B504" s="148"/>
      <c r="C504" s="148"/>
      <c r="D504" s="148"/>
      <c r="E504" s="148"/>
      <c r="F504" s="148"/>
      <c r="G504" s="148"/>
      <c r="H504" s="421"/>
      <c r="I504" s="421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  <c r="AA504" s="148"/>
    </row>
    <row r="505" spans="1:27" ht="15.75" customHeight="1" x14ac:dyDescent="0.25">
      <c r="A505" s="148"/>
      <c r="B505" s="148"/>
      <c r="C505" s="148"/>
      <c r="D505" s="148"/>
      <c r="E505" s="148"/>
      <c r="F505" s="148"/>
      <c r="G505" s="148"/>
      <c r="H505" s="421"/>
      <c r="I505" s="421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  <c r="AA505" s="148"/>
    </row>
    <row r="506" spans="1:27" ht="15.75" customHeight="1" x14ac:dyDescent="0.25">
      <c r="A506" s="148"/>
      <c r="B506" s="148"/>
      <c r="C506" s="148"/>
      <c r="D506" s="148"/>
      <c r="E506" s="148"/>
      <c r="F506" s="148"/>
      <c r="G506" s="148"/>
      <c r="H506" s="421"/>
      <c r="I506" s="421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  <c r="AA506" s="148"/>
    </row>
    <row r="507" spans="1:27" ht="15.75" customHeight="1" x14ac:dyDescent="0.25">
      <c r="A507" s="148"/>
      <c r="B507" s="148"/>
      <c r="C507" s="148"/>
      <c r="D507" s="148"/>
      <c r="E507" s="148"/>
      <c r="F507" s="148"/>
      <c r="G507" s="148"/>
      <c r="H507" s="421"/>
      <c r="I507" s="421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  <c r="AA507" s="148"/>
    </row>
    <row r="508" spans="1:27" ht="15.75" customHeight="1" x14ac:dyDescent="0.25">
      <c r="A508" s="148"/>
      <c r="B508" s="148"/>
      <c r="C508" s="148"/>
      <c r="D508" s="148"/>
      <c r="E508" s="148"/>
      <c r="F508" s="148"/>
      <c r="G508" s="148"/>
      <c r="H508" s="421"/>
      <c r="I508" s="421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  <c r="AA508" s="148"/>
    </row>
    <row r="509" spans="1:27" ht="15.75" customHeight="1" x14ac:dyDescent="0.25">
      <c r="A509" s="148"/>
      <c r="B509" s="148"/>
      <c r="C509" s="148"/>
      <c r="D509" s="148"/>
      <c r="E509" s="148"/>
      <c r="F509" s="148"/>
      <c r="G509" s="148"/>
      <c r="H509" s="421"/>
      <c r="I509" s="421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  <c r="AA509" s="148"/>
    </row>
    <row r="510" spans="1:27" ht="15.75" customHeight="1" x14ac:dyDescent="0.25">
      <c r="A510" s="148"/>
      <c r="B510" s="148"/>
      <c r="C510" s="148"/>
      <c r="D510" s="148"/>
      <c r="E510" s="148"/>
      <c r="F510" s="148"/>
      <c r="G510" s="148"/>
      <c r="H510" s="421"/>
      <c r="I510" s="421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  <c r="AA510" s="148"/>
    </row>
    <row r="511" spans="1:27" ht="15.75" customHeight="1" x14ac:dyDescent="0.25">
      <c r="A511" s="148"/>
      <c r="B511" s="148"/>
      <c r="C511" s="148"/>
      <c r="D511" s="148"/>
      <c r="E511" s="148"/>
      <c r="F511" s="148"/>
      <c r="G511" s="148"/>
      <c r="H511" s="421"/>
      <c r="I511" s="421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  <c r="AA511" s="148"/>
    </row>
    <row r="512" spans="1:27" ht="15.75" customHeight="1" x14ac:dyDescent="0.25">
      <c r="A512" s="148"/>
      <c r="B512" s="148"/>
      <c r="C512" s="148"/>
      <c r="D512" s="148"/>
      <c r="E512" s="148"/>
      <c r="F512" s="148"/>
      <c r="G512" s="148"/>
      <c r="H512" s="421"/>
      <c r="I512" s="421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  <c r="AA512" s="148"/>
    </row>
    <row r="513" spans="1:27" ht="15.75" customHeight="1" x14ac:dyDescent="0.25">
      <c r="A513" s="148"/>
      <c r="B513" s="148"/>
      <c r="C513" s="148"/>
      <c r="D513" s="148"/>
      <c r="E513" s="148"/>
      <c r="F513" s="148"/>
      <c r="G513" s="148"/>
      <c r="H513" s="421"/>
      <c r="I513" s="421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  <c r="AA513" s="148"/>
    </row>
    <row r="514" spans="1:27" ht="15.75" customHeight="1" x14ac:dyDescent="0.25">
      <c r="A514" s="148"/>
      <c r="B514" s="148"/>
      <c r="C514" s="148"/>
      <c r="D514" s="148"/>
      <c r="E514" s="148"/>
      <c r="F514" s="148"/>
      <c r="G514" s="148"/>
      <c r="H514" s="421"/>
      <c r="I514" s="421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  <c r="AA514" s="148"/>
    </row>
    <row r="515" spans="1:27" ht="15.75" customHeight="1" x14ac:dyDescent="0.25">
      <c r="A515" s="148"/>
      <c r="B515" s="148"/>
      <c r="C515" s="148"/>
      <c r="D515" s="148"/>
      <c r="E515" s="148"/>
      <c r="F515" s="148"/>
      <c r="G515" s="148"/>
      <c r="H515" s="421"/>
      <c r="I515" s="421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  <c r="AA515" s="148"/>
    </row>
    <row r="516" spans="1:27" ht="15.75" customHeight="1" x14ac:dyDescent="0.25">
      <c r="A516" s="148"/>
      <c r="B516" s="148"/>
      <c r="C516" s="148"/>
      <c r="D516" s="148"/>
      <c r="E516" s="148"/>
      <c r="F516" s="148"/>
      <c r="G516" s="148"/>
      <c r="H516" s="421"/>
      <c r="I516" s="421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  <c r="AA516" s="148"/>
    </row>
    <row r="517" spans="1:27" ht="15.75" customHeight="1" x14ac:dyDescent="0.25">
      <c r="A517" s="148"/>
      <c r="B517" s="148"/>
      <c r="C517" s="148"/>
      <c r="D517" s="148"/>
      <c r="E517" s="148"/>
      <c r="F517" s="148"/>
      <c r="G517" s="148"/>
      <c r="H517" s="421"/>
      <c r="I517" s="421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  <c r="AA517" s="148"/>
    </row>
    <row r="518" spans="1:27" ht="15.75" customHeight="1" x14ac:dyDescent="0.25">
      <c r="A518" s="148"/>
      <c r="B518" s="148"/>
      <c r="C518" s="148"/>
      <c r="D518" s="148"/>
      <c r="E518" s="148"/>
      <c r="F518" s="148"/>
      <c r="G518" s="148"/>
      <c r="H518" s="421"/>
      <c r="I518" s="421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  <c r="AA518" s="148"/>
    </row>
    <row r="519" spans="1:27" ht="15.75" customHeight="1" x14ac:dyDescent="0.25">
      <c r="A519" s="148"/>
      <c r="B519" s="148"/>
      <c r="C519" s="148"/>
      <c r="D519" s="148"/>
      <c r="E519" s="148"/>
      <c r="F519" s="148"/>
      <c r="G519" s="148"/>
      <c r="H519" s="421"/>
      <c r="I519" s="421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  <c r="AA519" s="148"/>
    </row>
    <row r="520" spans="1:27" ht="15.75" customHeight="1" x14ac:dyDescent="0.25">
      <c r="A520" s="148"/>
      <c r="B520" s="148"/>
      <c r="C520" s="148"/>
      <c r="D520" s="148"/>
      <c r="E520" s="148"/>
      <c r="F520" s="148"/>
      <c r="G520" s="148"/>
      <c r="H520" s="421"/>
      <c r="I520" s="421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  <c r="AA520" s="148"/>
    </row>
    <row r="521" spans="1:27" ht="15.75" customHeight="1" x14ac:dyDescent="0.25">
      <c r="A521" s="148"/>
      <c r="B521" s="148"/>
      <c r="C521" s="148"/>
      <c r="D521" s="148"/>
      <c r="E521" s="148"/>
      <c r="F521" s="148"/>
      <c r="G521" s="148"/>
      <c r="H521" s="421"/>
      <c r="I521" s="421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  <c r="AA521" s="148"/>
    </row>
    <row r="522" spans="1:27" ht="15.75" customHeight="1" x14ac:dyDescent="0.25">
      <c r="A522" s="148"/>
      <c r="B522" s="148"/>
      <c r="C522" s="148"/>
      <c r="D522" s="148"/>
      <c r="E522" s="148"/>
      <c r="F522" s="148"/>
      <c r="G522" s="148"/>
      <c r="H522" s="421"/>
      <c r="I522" s="421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  <c r="AA522" s="148"/>
    </row>
    <row r="523" spans="1:27" ht="15.75" customHeight="1" x14ac:dyDescent="0.25">
      <c r="A523" s="148"/>
      <c r="B523" s="148"/>
      <c r="C523" s="148"/>
      <c r="D523" s="148"/>
      <c r="E523" s="148"/>
      <c r="F523" s="148"/>
      <c r="G523" s="148"/>
      <c r="H523" s="421"/>
      <c r="I523" s="421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  <c r="AA523" s="148"/>
    </row>
    <row r="524" spans="1:27" ht="15.75" customHeight="1" x14ac:dyDescent="0.25">
      <c r="A524" s="148"/>
      <c r="B524" s="148"/>
      <c r="C524" s="148"/>
      <c r="D524" s="148"/>
      <c r="E524" s="148"/>
      <c r="F524" s="148"/>
      <c r="G524" s="148"/>
      <c r="H524" s="421"/>
      <c r="I524" s="421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  <c r="AA524" s="148"/>
    </row>
    <row r="525" spans="1:27" ht="15.75" customHeight="1" x14ac:dyDescent="0.25">
      <c r="A525" s="148"/>
      <c r="B525" s="148"/>
      <c r="C525" s="148"/>
      <c r="D525" s="148"/>
      <c r="E525" s="148"/>
      <c r="F525" s="148"/>
      <c r="G525" s="148"/>
      <c r="H525" s="421"/>
      <c r="I525" s="421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  <c r="AA525" s="148"/>
    </row>
    <row r="526" spans="1:27" ht="15.75" customHeight="1" x14ac:dyDescent="0.25">
      <c r="A526" s="148"/>
      <c r="B526" s="148"/>
      <c r="C526" s="148"/>
      <c r="D526" s="148"/>
      <c r="E526" s="148"/>
      <c r="F526" s="148"/>
      <c r="G526" s="148"/>
      <c r="H526" s="421"/>
      <c r="I526" s="421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  <c r="AA526" s="148"/>
    </row>
    <row r="527" spans="1:27" ht="15.75" customHeight="1" x14ac:dyDescent="0.25">
      <c r="A527" s="148"/>
      <c r="B527" s="148"/>
      <c r="C527" s="148"/>
      <c r="D527" s="148"/>
      <c r="E527" s="148"/>
      <c r="F527" s="148"/>
      <c r="G527" s="148"/>
      <c r="H527" s="421"/>
      <c r="I527" s="421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  <c r="AA527" s="148"/>
    </row>
    <row r="528" spans="1:27" ht="15.75" customHeight="1" x14ac:dyDescent="0.25">
      <c r="A528" s="148"/>
      <c r="B528" s="148"/>
      <c r="C528" s="148"/>
      <c r="D528" s="148"/>
      <c r="E528" s="148"/>
      <c r="F528" s="148"/>
      <c r="G528" s="148"/>
      <c r="H528" s="421"/>
      <c r="I528" s="421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  <c r="AA528" s="148"/>
    </row>
    <row r="529" spans="1:27" ht="15.75" customHeight="1" x14ac:dyDescent="0.25">
      <c r="A529" s="148"/>
      <c r="B529" s="148"/>
      <c r="C529" s="148"/>
      <c r="D529" s="148"/>
      <c r="E529" s="148"/>
      <c r="F529" s="148"/>
      <c r="G529" s="148"/>
      <c r="H529" s="421"/>
      <c r="I529" s="421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  <c r="AA529" s="148"/>
    </row>
    <row r="530" spans="1:27" ht="15.75" customHeight="1" x14ac:dyDescent="0.25">
      <c r="A530" s="148"/>
      <c r="B530" s="148"/>
      <c r="C530" s="148"/>
      <c r="D530" s="148"/>
      <c r="E530" s="148"/>
      <c r="F530" s="148"/>
      <c r="G530" s="148"/>
      <c r="H530" s="421"/>
      <c r="I530" s="421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  <c r="AA530" s="148"/>
    </row>
    <row r="531" spans="1:27" ht="15.75" customHeight="1" x14ac:dyDescent="0.25">
      <c r="A531" s="148"/>
      <c r="B531" s="148"/>
      <c r="C531" s="148"/>
      <c r="D531" s="148"/>
      <c r="E531" s="148"/>
      <c r="F531" s="148"/>
      <c r="G531" s="148"/>
      <c r="H531" s="421"/>
      <c r="I531" s="421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  <c r="AA531" s="148"/>
    </row>
    <row r="532" spans="1:27" ht="15.75" customHeight="1" x14ac:dyDescent="0.25">
      <c r="A532" s="148"/>
      <c r="B532" s="148"/>
      <c r="C532" s="148"/>
      <c r="D532" s="148"/>
      <c r="E532" s="148"/>
      <c r="F532" s="148"/>
      <c r="G532" s="148"/>
      <c r="H532" s="421"/>
      <c r="I532" s="421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  <c r="AA532" s="148"/>
    </row>
    <row r="533" spans="1:27" ht="15.75" customHeight="1" x14ac:dyDescent="0.25">
      <c r="A533" s="148"/>
      <c r="B533" s="148"/>
      <c r="C533" s="148"/>
      <c r="D533" s="148"/>
      <c r="E533" s="148"/>
      <c r="F533" s="148"/>
      <c r="G533" s="148"/>
      <c r="H533" s="421"/>
      <c r="I533" s="421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  <c r="AA533" s="148"/>
    </row>
    <row r="534" spans="1:27" ht="15.75" customHeight="1" x14ac:dyDescent="0.25">
      <c r="A534" s="148"/>
      <c r="B534" s="148"/>
      <c r="C534" s="148"/>
      <c r="D534" s="148"/>
      <c r="E534" s="148"/>
      <c r="F534" s="148"/>
      <c r="G534" s="148"/>
      <c r="H534" s="421"/>
      <c r="I534" s="421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  <c r="AA534" s="148"/>
    </row>
    <row r="535" spans="1:27" ht="15.75" customHeight="1" x14ac:dyDescent="0.25">
      <c r="A535" s="148"/>
      <c r="B535" s="148"/>
      <c r="C535" s="148"/>
      <c r="D535" s="148"/>
      <c r="E535" s="148"/>
      <c r="F535" s="148"/>
      <c r="G535" s="148"/>
      <c r="H535" s="421"/>
      <c r="I535" s="421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  <c r="AA535" s="148"/>
    </row>
    <row r="536" spans="1:27" ht="15.75" customHeight="1" x14ac:dyDescent="0.25">
      <c r="A536" s="148"/>
      <c r="B536" s="148"/>
      <c r="C536" s="148"/>
      <c r="D536" s="148"/>
      <c r="E536" s="148"/>
      <c r="F536" s="148"/>
      <c r="G536" s="148"/>
      <c r="H536" s="421"/>
      <c r="I536" s="421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  <c r="AA536" s="148"/>
    </row>
    <row r="537" spans="1:27" ht="15.75" customHeight="1" x14ac:dyDescent="0.25">
      <c r="A537" s="148"/>
      <c r="B537" s="148"/>
      <c r="C537" s="148"/>
      <c r="D537" s="148"/>
      <c r="E537" s="148"/>
      <c r="F537" s="148"/>
      <c r="G537" s="148"/>
      <c r="H537" s="421"/>
      <c r="I537" s="421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  <c r="AA537" s="148"/>
    </row>
    <row r="538" spans="1:27" ht="15.75" customHeight="1" x14ac:dyDescent="0.25">
      <c r="A538" s="148"/>
      <c r="B538" s="148"/>
      <c r="C538" s="148"/>
      <c r="D538" s="148"/>
      <c r="E538" s="148"/>
      <c r="F538" s="148"/>
      <c r="G538" s="148"/>
      <c r="H538" s="421"/>
      <c r="I538" s="421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  <c r="AA538" s="148"/>
    </row>
    <row r="539" spans="1:27" ht="15.75" customHeight="1" x14ac:dyDescent="0.25">
      <c r="A539" s="148"/>
      <c r="B539" s="148"/>
      <c r="C539" s="148"/>
      <c r="D539" s="148"/>
      <c r="E539" s="148"/>
      <c r="F539" s="148"/>
      <c r="G539" s="148"/>
      <c r="H539" s="421"/>
      <c r="I539" s="421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  <c r="AA539" s="148"/>
    </row>
    <row r="540" spans="1:27" ht="15.75" customHeight="1" x14ac:dyDescent="0.25">
      <c r="A540" s="148"/>
      <c r="B540" s="148"/>
      <c r="C540" s="148"/>
      <c r="D540" s="148"/>
      <c r="E540" s="148"/>
      <c r="F540" s="148"/>
      <c r="G540" s="148"/>
      <c r="H540" s="421"/>
      <c r="I540" s="421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  <c r="AA540" s="148"/>
    </row>
    <row r="541" spans="1:27" ht="15.75" customHeight="1" x14ac:dyDescent="0.25">
      <c r="A541" s="148"/>
      <c r="B541" s="148"/>
      <c r="C541" s="148"/>
      <c r="D541" s="148"/>
      <c r="E541" s="148"/>
      <c r="F541" s="148"/>
      <c r="G541" s="148"/>
      <c r="H541" s="421"/>
      <c r="I541" s="421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  <c r="AA541" s="148"/>
    </row>
    <row r="542" spans="1:27" ht="15.75" customHeight="1" x14ac:dyDescent="0.25">
      <c r="A542" s="148"/>
      <c r="B542" s="148"/>
      <c r="C542" s="148"/>
      <c r="D542" s="148"/>
      <c r="E542" s="148"/>
      <c r="F542" s="148"/>
      <c r="G542" s="148"/>
      <c r="H542" s="421"/>
      <c r="I542" s="421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  <c r="AA542" s="148"/>
    </row>
    <row r="543" spans="1:27" ht="15.75" customHeight="1" x14ac:dyDescent="0.25">
      <c r="A543" s="148"/>
      <c r="B543" s="148"/>
      <c r="C543" s="148"/>
      <c r="D543" s="148"/>
      <c r="E543" s="148"/>
      <c r="F543" s="148"/>
      <c r="G543" s="148"/>
      <c r="H543" s="421"/>
      <c r="I543" s="421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  <c r="AA543" s="148"/>
    </row>
    <row r="544" spans="1:27" ht="15.75" customHeight="1" x14ac:dyDescent="0.25">
      <c r="A544" s="148"/>
      <c r="B544" s="148"/>
      <c r="C544" s="148"/>
      <c r="D544" s="148"/>
      <c r="E544" s="148"/>
      <c r="F544" s="148"/>
      <c r="G544" s="148"/>
      <c r="H544" s="421"/>
      <c r="I544" s="421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  <c r="AA544" s="148"/>
    </row>
    <row r="545" spans="1:27" ht="15.75" customHeight="1" x14ac:dyDescent="0.25">
      <c r="A545" s="148"/>
      <c r="B545" s="148"/>
      <c r="C545" s="148"/>
      <c r="D545" s="148"/>
      <c r="E545" s="148"/>
      <c r="F545" s="148"/>
      <c r="G545" s="148"/>
      <c r="H545" s="421"/>
      <c r="I545" s="421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  <c r="AA545" s="148"/>
    </row>
    <row r="546" spans="1:27" ht="15.75" customHeight="1" x14ac:dyDescent="0.25">
      <c r="A546" s="148"/>
      <c r="B546" s="148"/>
      <c r="C546" s="148"/>
      <c r="D546" s="148"/>
      <c r="E546" s="148"/>
      <c r="F546" s="148"/>
      <c r="G546" s="148"/>
      <c r="H546" s="421"/>
      <c r="I546" s="421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  <c r="AA546" s="148"/>
    </row>
    <row r="547" spans="1:27" ht="15.75" customHeight="1" x14ac:dyDescent="0.25">
      <c r="A547" s="148"/>
      <c r="B547" s="148"/>
      <c r="C547" s="148"/>
      <c r="D547" s="148"/>
      <c r="E547" s="148"/>
      <c r="F547" s="148"/>
      <c r="G547" s="148"/>
      <c r="H547" s="421"/>
      <c r="I547" s="421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  <c r="AA547" s="148"/>
    </row>
    <row r="548" spans="1:27" ht="15.75" customHeight="1" x14ac:dyDescent="0.25">
      <c r="A548" s="148"/>
      <c r="B548" s="148"/>
      <c r="C548" s="148"/>
      <c r="D548" s="148"/>
      <c r="E548" s="148"/>
      <c r="F548" s="148"/>
      <c r="G548" s="148"/>
      <c r="H548" s="421"/>
      <c r="I548" s="421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  <c r="AA548" s="148"/>
    </row>
    <row r="549" spans="1:27" ht="15.75" customHeight="1" x14ac:dyDescent="0.25">
      <c r="A549" s="148"/>
      <c r="B549" s="148"/>
      <c r="C549" s="148"/>
      <c r="D549" s="148"/>
      <c r="E549" s="148"/>
      <c r="F549" s="148"/>
      <c r="G549" s="148"/>
      <c r="H549" s="421"/>
      <c r="I549" s="421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  <c r="AA549" s="148"/>
    </row>
    <row r="550" spans="1:27" ht="15.75" customHeight="1" x14ac:dyDescent="0.25">
      <c r="A550" s="148"/>
      <c r="B550" s="148"/>
      <c r="C550" s="148"/>
      <c r="D550" s="148"/>
      <c r="E550" s="148"/>
      <c r="F550" s="148"/>
      <c r="G550" s="148"/>
      <c r="H550" s="421"/>
      <c r="I550" s="421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  <c r="AA550" s="148"/>
    </row>
    <row r="551" spans="1:27" ht="15.75" customHeight="1" x14ac:dyDescent="0.25">
      <c r="A551" s="148"/>
      <c r="B551" s="148"/>
      <c r="C551" s="148"/>
      <c r="D551" s="148"/>
      <c r="E551" s="148"/>
      <c r="F551" s="148"/>
      <c r="G551" s="148"/>
      <c r="H551" s="421"/>
      <c r="I551" s="421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  <c r="AA551" s="148"/>
    </row>
    <row r="552" spans="1:27" ht="15.75" customHeight="1" x14ac:dyDescent="0.25">
      <c r="A552" s="148"/>
      <c r="B552" s="148"/>
      <c r="C552" s="148"/>
      <c r="D552" s="148"/>
      <c r="E552" s="148"/>
      <c r="F552" s="148"/>
      <c r="G552" s="148"/>
      <c r="H552" s="421"/>
      <c r="I552" s="421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  <c r="AA552" s="148"/>
    </row>
    <row r="553" spans="1:27" ht="15.75" customHeight="1" x14ac:dyDescent="0.25">
      <c r="A553" s="148"/>
      <c r="B553" s="148"/>
      <c r="C553" s="148"/>
      <c r="D553" s="148"/>
      <c r="E553" s="148"/>
      <c r="F553" s="148"/>
      <c r="G553" s="148"/>
      <c r="H553" s="421"/>
      <c r="I553" s="421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  <c r="AA553" s="148"/>
    </row>
    <row r="554" spans="1:27" ht="15.75" customHeight="1" x14ac:dyDescent="0.25">
      <c r="A554" s="148"/>
      <c r="B554" s="148"/>
      <c r="C554" s="148"/>
      <c r="D554" s="148"/>
      <c r="E554" s="148"/>
      <c r="F554" s="148"/>
      <c r="G554" s="148"/>
      <c r="H554" s="421"/>
      <c r="I554" s="421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  <c r="AA554" s="148"/>
    </row>
    <row r="555" spans="1:27" ht="15.75" customHeight="1" x14ac:dyDescent="0.25">
      <c r="A555" s="148"/>
      <c r="B555" s="148"/>
      <c r="C555" s="148"/>
      <c r="D555" s="148"/>
      <c r="E555" s="148"/>
      <c r="F555" s="148"/>
      <c r="G555" s="148"/>
      <c r="H555" s="421"/>
      <c r="I555" s="421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  <c r="AA555" s="148"/>
    </row>
    <row r="556" spans="1:27" ht="15.75" customHeight="1" x14ac:dyDescent="0.25">
      <c r="A556" s="148"/>
      <c r="B556" s="148"/>
      <c r="C556" s="148"/>
      <c r="D556" s="148"/>
      <c r="E556" s="148"/>
      <c r="F556" s="148"/>
      <c r="G556" s="148"/>
      <c r="H556" s="421"/>
      <c r="I556" s="421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  <c r="AA556" s="148"/>
    </row>
    <row r="557" spans="1:27" ht="15.75" customHeight="1" x14ac:dyDescent="0.25">
      <c r="A557" s="148"/>
      <c r="B557" s="148"/>
      <c r="C557" s="148"/>
      <c r="D557" s="148"/>
      <c r="E557" s="148"/>
      <c r="F557" s="148"/>
      <c r="G557" s="148"/>
      <c r="H557" s="421"/>
      <c r="I557" s="421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  <c r="AA557" s="148"/>
    </row>
    <row r="558" spans="1:27" ht="15.75" customHeight="1" x14ac:dyDescent="0.25">
      <c r="A558" s="148"/>
      <c r="B558" s="148"/>
      <c r="C558" s="148"/>
      <c r="D558" s="148"/>
      <c r="E558" s="148"/>
      <c r="F558" s="148"/>
      <c r="G558" s="148"/>
      <c r="H558" s="421"/>
      <c r="I558" s="421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  <c r="AA558" s="148"/>
    </row>
    <row r="559" spans="1:27" ht="15.75" customHeight="1" x14ac:dyDescent="0.25">
      <c r="A559" s="148"/>
      <c r="B559" s="148"/>
      <c r="C559" s="148"/>
      <c r="D559" s="148"/>
      <c r="E559" s="148"/>
      <c r="F559" s="148"/>
      <c r="G559" s="148"/>
      <c r="H559" s="421"/>
      <c r="I559" s="421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  <c r="AA559" s="148"/>
    </row>
    <row r="560" spans="1:27" ht="15.75" customHeight="1" x14ac:dyDescent="0.25">
      <c r="A560" s="148"/>
      <c r="B560" s="148"/>
      <c r="C560" s="148"/>
      <c r="D560" s="148"/>
      <c r="E560" s="148"/>
      <c r="F560" s="148"/>
      <c r="G560" s="148"/>
      <c r="H560" s="421"/>
      <c r="I560" s="421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  <c r="AA560" s="148"/>
    </row>
    <row r="561" spans="1:27" ht="15.75" customHeight="1" x14ac:dyDescent="0.25">
      <c r="A561" s="148"/>
      <c r="B561" s="148"/>
      <c r="C561" s="148"/>
      <c r="D561" s="148"/>
      <c r="E561" s="148"/>
      <c r="F561" s="148"/>
      <c r="G561" s="148"/>
      <c r="H561" s="421"/>
      <c r="I561" s="421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  <c r="AA561" s="148"/>
    </row>
    <row r="562" spans="1:27" ht="15.75" customHeight="1" x14ac:dyDescent="0.25">
      <c r="A562" s="148"/>
      <c r="B562" s="148"/>
      <c r="C562" s="148"/>
      <c r="D562" s="148"/>
      <c r="E562" s="148"/>
      <c r="F562" s="148"/>
      <c r="G562" s="148"/>
      <c r="H562" s="421"/>
      <c r="I562" s="421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  <c r="AA562" s="148"/>
    </row>
    <row r="563" spans="1:27" ht="15.75" customHeight="1" x14ac:dyDescent="0.25">
      <c r="A563" s="148"/>
      <c r="B563" s="148"/>
      <c r="C563" s="148"/>
      <c r="D563" s="148"/>
      <c r="E563" s="148"/>
      <c r="F563" s="148"/>
      <c r="G563" s="148"/>
      <c r="H563" s="421"/>
      <c r="I563" s="421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  <c r="AA563" s="148"/>
    </row>
    <row r="564" spans="1:27" ht="15.75" customHeight="1" x14ac:dyDescent="0.25">
      <c r="A564" s="148"/>
      <c r="B564" s="148"/>
      <c r="C564" s="148"/>
      <c r="D564" s="148"/>
      <c r="E564" s="148"/>
      <c r="F564" s="148"/>
      <c r="G564" s="148"/>
      <c r="H564" s="421"/>
      <c r="I564" s="421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  <c r="AA564" s="148"/>
    </row>
    <row r="565" spans="1:27" ht="15.75" customHeight="1" x14ac:dyDescent="0.25">
      <c r="A565" s="148"/>
      <c r="B565" s="148"/>
      <c r="C565" s="148"/>
      <c r="D565" s="148"/>
      <c r="E565" s="148"/>
      <c r="F565" s="148"/>
      <c r="G565" s="148"/>
      <c r="H565" s="421"/>
      <c r="I565" s="421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  <c r="AA565" s="148"/>
    </row>
    <row r="566" spans="1:27" ht="15.75" customHeight="1" x14ac:dyDescent="0.25">
      <c r="A566" s="148"/>
      <c r="B566" s="148"/>
      <c r="C566" s="148"/>
      <c r="D566" s="148"/>
      <c r="E566" s="148"/>
      <c r="F566" s="148"/>
      <c r="G566" s="148"/>
      <c r="H566" s="421"/>
      <c r="I566" s="421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  <c r="AA566" s="148"/>
    </row>
    <row r="567" spans="1:27" ht="15.75" customHeight="1" x14ac:dyDescent="0.25">
      <c r="A567" s="148"/>
      <c r="B567" s="148"/>
      <c r="C567" s="148"/>
      <c r="D567" s="148"/>
      <c r="E567" s="148"/>
      <c r="F567" s="148"/>
      <c r="G567" s="148"/>
      <c r="H567" s="421"/>
      <c r="I567" s="421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  <c r="AA567" s="148"/>
    </row>
    <row r="568" spans="1:27" ht="15.75" customHeight="1" x14ac:dyDescent="0.25">
      <c r="A568" s="148"/>
      <c r="B568" s="148"/>
      <c r="C568" s="148"/>
      <c r="D568" s="148"/>
      <c r="E568" s="148"/>
      <c r="F568" s="148"/>
      <c r="G568" s="148"/>
      <c r="H568" s="421"/>
      <c r="I568" s="421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  <c r="AA568" s="148"/>
    </row>
    <row r="569" spans="1:27" ht="15.75" customHeight="1" x14ac:dyDescent="0.25">
      <c r="A569" s="148"/>
      <c r="B569" s="148"/>
      <c r="C569" s="148"/>
      <c r="D569" s="148"/>
      <c r="E569" s="148"/>
      <c r="F569" s="148"/>
      <c r="G569" s="148"/>
      <c r="H569" s="421"/>
      <c r="I569" s="421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  <c r="AA569" s="148"/>
    </row>
    <row r="570" spans="1:27" ht="15.75" customHeight="1" x14ac:dyDescent="0.25">
      <c r="A570" s="148"/>
      <c r="B570" s="148"/>
      <c r="C570" s="148"/>
      <c r="D570" s="148"/>
      <c r="E570" s="148"/>
      <c r="F570" s="148"/>
      <c r="G570" s="148"/>
      <c r="H570" s="421"/>
      <c r="I570" s="421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  <c r="AA570" s="148"/>
    </row>
    <row r="571" spans="1:27" ht="15.75" customHeight="1" x14ac:dyDescent="0.25">
      <c r="A571" s="148"/>
      <c r="B571" s="148"/>
      <c r="C571" s="148"/>
      <c r="D571" s="148"/>
      <c r="E571" s="148"/>
      <c r="F571" s="148"/>
      <c r="G571" s="148"/>
      <c r="H571" s="421"/>
      <c r="I571" s="421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  <c r="AA571" s="148"/>
    </row>
    <row r="572" spans="1:27" ht="15.75" customHeight="1" x14ac:dyDescent="0.25">
      <c r="A572" s="148"/>
      <c r="B572" s="148"/>
      <c r="C572" s="148"/>
      <c r="D572" s="148"/>
      <c r="E572" s="148"/>
      <c r="F572" s="148"/>
      <c r="G572" s="148"/>
      <c r="H572" s="421"/>
      <c r="I572" s="421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  <c r="AA572" s="148"/>
    </row>
    <row r="573" spans="1:27" ht="15.75" customHeight="1" x14ac:dyDescent="0.25">
      <c r="A573" s="148"/>
      <c r="B573" s="148"/>
      <c r="C573" s="148"/>
      <c r="D573" s="148"/>
      <c r="E573" s="148"/>
      <c r="F573" s="148"/>
      <c r="G573" s="148"/>
      <c r="H573" s="421"/>
      <c r="I573" s="421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  <c r="AA573" s="148"/>
    </row>
    <row r="574" spans="1:27" ht="15.75" customHeight="1" x14ac:dyDescent="0.25">
      <c r="A574" s="148"/>
      <c r="B574" s="148"/>
      <c r="C574" s="148"/>
      <c r="D574" s="148"/>
      <c r="E574" s="148"/>
      <c r="F574" s="148"/>
      <c r="G574" s="148"/>
      <c r="H574" s="421"/>
      <c r="I574" s="421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  <c r="AA574" s="148"/>
    </row>
    <row r="575" spans="1:27" ht="15.75" customHeight="1" x14ac:dyDescent="0.25">
      <c r="A575" s="148"/>
      <c r="B575" s="148"/>
      <c r="C575" s="148"/>
      <c r="D575" s="148"/>
      <c r="E575" s="148"/>
      <c r="F575" s="148"/>
      <c r="G575" s="148"/>
      <c r="H575" s="421"/>
      <c r="I575" s="421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  <c r="AA575" s="148"/>
    </row>
    <row r="576" spans="1:27" ht="15.75" customHeight="1" x14ac:dyDescent="0.25">
      <c r="A576" s="148"/>
      <c r="B576" s="148"/>
      <c r="C576" s="148"/>
      <c r="D576" s="148"/>
      <c r="E576" s="148"/>
      <c r="F576" s="148"/>
      <c r="G576" s="148"/>
      <c r="H576" s="421"/>
      <c r="I576" s="421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  <c r="AA576" s="148"/>
    </row>
    <row r="577" spans="1:27" ht="15.75" customHeight="1" x14ac:dyDescent="0.25">
      <c r="A577" s="148"/>
      <c r="B577" s="148"/>
      <c r="C577" s="148"/>
      <c r="D577" s="148"/>
      <c r="E577" s="148"/>
      <c r="F577" s="148"/>
      <c r="G577" s="148"/>
      <c r="H577" s="421"/>
      <c r="I577" s="421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  <c r="AA577" s="148"/>
    </row>
    <row r="578" spans="1:27" ht="15.75" customHeight="1" x14ac:dyDescent="0.25">
      <c r="A578" s="148"/>
      <c r="B578" s="148"/>
      <c r="C578" s="148"/>
      <c r="D578" s="148"/>
      <c r="E578" s="148"/>
      <c r="F578" s="148"/>
      <c r="G578" s="148"/>
      <c r="H578" s="421"/>
      <c r="I578" s="421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  <c r="AA578" s="148"/>
    </row>
    <row r="579" spans="1:27" ht="15.75" customHeight="1" x14ac:dyDescent="0.25">
      <c r="A579" s="148"/>
      <c r="B579" s="148"/>
      <c r="C579" s="148"/>
      <c r="D579" s="148"/>
      <c r="E579" s="148"/>
      <c r="F579" s="148"/>
      <c r="G579" s="148"/>
      <c r="H579" s="421"/>
      <c r="I579" s="421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  <c r="AA579" s="148"/>
    </row>
    <row r="580" spans="1:27" ht="15.75" customHeight="1" x14ac:dyDescent="0.25">
      <c r="A580" s="148"/>
      <c r="B580" s="148"/>
      <c r="C580" s="148"/>
      <c r="D580" s="148"/>
      <c r="E580" s="148"/>
      <c r="F580" s="148"/>
      <c r="G580" s="148"/>
      <c r="H580" s="421"/>
      <c r="I580" s="421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  <c r="AA580" s="148"/>
    </row>
    <row r="581" spans="1:27" ht="15.75" customHeight="1" x14ac:dyDescent="0.25">
      <c r="A581" s="148"/>
      <c r="B581" s="148"/>
      <c r="C581" s="148"/>
      <c r="D581" s="148"/>
      <c r="E581" s="148"/>
      <c r="F581" s="148"/>
      <c r="G581" s="148"/>
      <c r="H581" s="421"/>
      <c r="I581" s="421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  <c r="AA581" s="148"/>
    </row>
    <row r="582" spans="1:27" ht="15.75" customHeight="1" x14ac:dyDescent="0.25">
      <c r="A582" s="148"/>
      <c r="B582" s="148"/>
      <c r="C582" s="148"/>
      <c r="D582" s="148"/>
      <c r="E582" s="148"/>
      <c r="F582" s="148"/>
      <c r="G582" s="148"/>
      <c r="H582" s="421"/>
      <c r="I582" s="421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  <c r="AA582" s="148"/>
    </row>
    <row r="583" spans="1:27" ht="15.75" customHeight="1" x14ac:dyDescent="0.25">
      <c r="A583" s="148"/>
      <c r="B583" s="148"/>
      <c r="C583" s="148"/>
      <c r="D583" s="148"/>
      <c r="E583" s="148"/>
      <c r="F583" s="148"/>
      <c r="G583" s="148"/>
      <c r="H583" s="421"/>
      <c r="I583" s="421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  <c r="AA583" s="148"/>
    </row>
    <row r="584" spans="1:27" ht="15.75" customHeight="1" x14ac:dyDescent="0.25">
      <c r="A584" s="148"/>
      <c r="B584" s="148"/>
      <c r="C584" s="148"/>
      <c r="D584" s="148"/>
      <c r="E584" s="148"/>
      <c r="F584" s="148"/>
      <c r="G584" s="148"/>
      <c r="H584" s="421"/>
      <c r="I584" s="421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  <c r="AA584" s="148"/>
    </row>
    <row r="585" spans="1:27" ht="15.75" customHeight="1" x14ac:dyDescent="0.25">
      <c r="A585" s="148"/>
      <c r="B585" s="148"/>
      <c r="C585" s="148"/>
      <c r="D585" s="148"/>
      <c r="E585" s="148"/>
      <c r="F585" s="148"/>
      <c r="G585" s="148"/>
      <c r="H585" s="421"/>
      <c r="I585" s="421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  <c r="AA585" s="148"/>
    </row>
    <row r="586" spans="1:27" ht="15.75" customHeight="1" x14ac:dyDescent="0.25">
      <c r="A586" s="148"/>
      <c r="B586" s="148"/>
      <c r="C586" s="148"/>
      <c r="D586" s="148"/>
      <c r="E586" s="148"/>
      <c r="F586" s="148"/>
      <c r="G586" s="148"/>
      <c r="H586" s="421"/>
      <c r="I586" s="421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  <c r="AA586" s="148"/>
    </row>
    <row r="587" spans="1:27" ht="15.75" customHeight="1" x14ac:dyDescent="0.25">
      <c r="A587" s="148"/>
      <c r="B587" s="148"/>
      <c r="C587" s="148"/>
      <c r="D587" s="148"/>
      <c r="E587" s="148"/>
      <c r="F587" s="148"/>
      <c r="G587" s="148"/>
      <c r="H587" s="421"/>
      <c r="I587" s="421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  <c r="AA587" s="148"/>
    </row>
    <row r="588" spans="1:27" ht="15.75" customHeight="1" x14ac:dyDescent="0.25">
      <c r="A588" s="148"/>
      <c r="B588" s="148"/>
      <c r="C588" s="148"/>
      <c r="D588" s="148"/>
      <c r="E588" s="148"/>
      <c r="F588" s="148"/>
      <c r="G588" s="148"/>
      <c r="H588" s="421"/>
      <c r="I588" s="421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  <c r="AA588" s="148"/>
    </row>
    <row r="589" spans="1:27" ht="15.75" customHeight="1" x14ac:dyDescent="0.25">
      <c r="A589" s="148"/>
      <c r="B589" s="148"/>
      <c r="C589" s="148"/>
      <c r="D589" s="148"/>
      <c r="E589" s="148"/>
      <c r="F589" s="148"/>
      <c r="G589" s="148"/>
      <c r="H589" s="421"/>
      <c r="I589" s="421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  <c r="AA589" s="148"/>
    </row>
    <row r="590" spans="1:27" ht="15.75" customHeight="1" x14ac:dyDescent="0.25">
      <c r="A590" s="148"/>
      <c r="B590" s="148"/>
      <c r="C590" s="148"/>
      <c r="D590" s="148"/>
      <c r="E590" s="148"/>
      <c r="F590" s="148"/>
      <c r="G590" s="148"/>
      <c r="H590" s="421"/>
      <c r="I590" s="421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  <c r="AA590" s="148"/>
    </row>
    <row r="591" spans="1:27" ht="15.75" customHeight="1" x14ac:dyDescent="0.25">
      <c r="A591" s="148"/>
      <c r="B591" s="148"/>
      <c r="C591" s="148"/>
      <c r="D591" s="148"/>
      <c r="E591" s="148"/>
      <c r="F591" s="148"/>
      <c r="G591" s="148"/>
      <c r="H591" s="421"/>
      <c r="I591" s="421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  <c r="AA591" s="148"/>
    </row>
    <row r="592" spans="1:27" ht="15.75" customHeight="1" x14ac:dyDescent="0.25">
      <c r="A592" s="148"/>
      <c r="B592" s="148"/>
      <c r="C592" s="148"/>
      <c r="D592" s="148"/>
      <c r="E592" s="148"/>
      <c r="F592" s="148"/>
      <c r="G592" s="148"/>
      <c r="H592" s="421"/>
      <c r="I592" s="421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  <c r="AA592" s="148"/>
    </row>
    <row r="593" spans="1:27" ht="15.75" customHeight="1" x14ac:dyDescent="0.25">
      <c r="A593" s="148"/>
      <c r="B593" s="148"/>
      <c r="C593" s="148"/>
      <c r="D593" s="148"/>
      <c r="E593" s="148"/>
      <c r="F593" s="148"/>
      <c r="G593" s="148"/>
      <c r="H593" s="421"/>
      <c r="I593" s="421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  <c r="AA593" s="148"/>
    </row>
    <row r="594" spans="1:27" ht="15.75" customHeight="1" x14ac:dyDescent="0.25">
      <c r="A594" s="148"/>
      <c r="B594" s="148"/>
      <c r="C594" s="148"/>
      <c r="D594" s="148"/>
      <c r="E594" s="148"/>
      <c r="F594" s="148"/>
      <c r="G594" s="148"/>
      <c r="H594" s="421"/>
      <c r="I594" s="421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  <c r="AA594" s="148"/>
    </row>
    <row r="595" spans="1:27" ht="15.75" customHeight="1" x14ac:dyDescent="0.25">
      <c r="A595" s="148"/>
      <c r="B595" s="148"/>
      <c r="C595" s="148"/>
      <c r="D595" s="148"/>
      <c r="E595" s="148"/>
      <c r="F595" s="148"/>
      <c r="G595" s="148"/>
      <c r="H595" s="421"/>
      <c r="I595" s="421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  <c r="AA595" s="148"/>
    </row>
    <row r="596" spans="1:27" ht="15.75" customHeight="1" x14ac:dyDescent="0.25">
      <c r="A596" s="148"/>
      <c r="B596" s="148"/>
      <c r="C596" s="148"/>
      <c r="D596" s="148"/>
      <c r="E596" s="148"/>
      <c r="F596" s="148"/>
      <c r="G596" s="148"/>
      <c r="H596" s="421"/>
      <c r="I596" s="421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  <c r="AA596" s="148"/>
    </row>
    <row r="597" spans="1:27" ht="15.75" customHeight="1" x14ac:dyDescent="0.25">
      <c r="A597" s="148"/>
      <c r="B597" s="148"/>
      <c r="C597" s="148"/>
      <c r="D597" s="148"/>
      <c r="E597" s="148"/>
      <c r="F597" s="148"/>
      <c r="G597" s="148"/>
      <c r="H597" s="421"/>
      <c r="I597" s="421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  <c r="AA597" s="148"/>
    </row>
    <row r="598" spans="1:27" ht="15.75" customHeight="1" x14ac:dyDescent="0.25">
      <c r="A598" s="148"/>
      <c r="B598" s="148"/>
      <c r="C598" s="148"/>
      <c r="D598" s="148"/>
      <c r="E598" s="148"/>
      <c r="F598" s="148"/>
      <c r="G598" s="148"/>
      <c r="H598" s="421"/>
      <c r="I598" s="421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  <c r="AA598" s="148"/>
    </row>
    <row r="599" spans="1:27" ht="15.75" customHeight="1" x14ac:dyDescent="0.25">
      <c r="A599" s="148"/>
      <c r="B599" s="148"/>
      <c r="C599" s="148"/>
      <c r="D599" s="148"/>
      <c r="E599" s="148"/>
      <c r="F599" s="148"/>
      <c r="G599" s="148"/>
      <c r="H599" s="421"/>
      <c r="I599" s="421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  <c r="AA599" s="148"/>
    </row>
    <row r="600" spans="1:27" ht="15.75" customHeight="1" x14ac:dyDescent="0.25">
      <c r="A600" s="148"/>
      <c r="B600" s="148"/>
      <c r="C600" s="148"/>
      <c r="D600" s="148"/>
      <c r="E600" s="148"/>
      <c r="F600" s="148"/>
      <c r="G600" s="148"/>
      <c r="H600" s="421"/>
      <c r="I600" s="421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  <c r="AA600" s="148"/>
    </row>
    <row r="601" spans="1:27" ht="15.75" customHeight="1" x14ac:dyDescent="0.25">
      <c r="A601" s="148"/>
      <c r="B601" s="148"/>
      <c r="C601" s="148"/>
      <c r="D601" s="148"/>
      <c r="E601" s="148"/>
      <c r="F601" s="148"/>
      <c r="G601" s="148"/>
      <c r="H601" s="421"/>
      <c r="I601" s="421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  <c r="AA601" s="148"/>
    </row>
    <row r="602" spans="1:27" ht="15.75" customHeight="1" x14ac:dyDescent="0.25">
      <c r="A602" s="148"/>
      <c r="B602" s="148"/>
      <c r="C602" s="148"/>
      <c r="D602" s="148"/>
      <c r="E602" s="148"/>
      <c r="F602" s="148"/>
      <c r="G602" s="148"/>
      <c r="H602" s="421"/>
      <c r="I602" s="421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  <c r="AA602" s="148"/>
    </row>
    <row r="603" spans="1:27" ht="15.75" customHeight="1" x14ac:dyDescent="0.25">
      <c r="A603" s="148"/>
      <c r="B603" s="148"/>
      <c r="C603" s="148"/>
      <c r="D603" s="148"/>
      <c r="E603" s="148"/>
      <c r="F603" s="148"/>
      <c r="G603" s="148"/>
      <c r="H603" s="421"/>
      <c r="I603" s="421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  <c r="AA603" s="148"/>
    </row>
    <row r="604" spans="1:27" ht="15.75" customHeight="1" x14ac:dyDescent="0.25">
      <c r="A604" s="148"/>
      <c r="B604" s="148"/>
      <c r="C604" s="148"/>
      <c r="D604" s="148"/>
      <c r="E604" s="148"/>
      <c r="F604" s="148"/>
      <c r="G604" s="148"/>
      <c r="H604" s="421"/>
      <c r="I604" s="421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  <c r="AA604" s="148"/>
    </row>
    <row r="605" spans="1:27" ht="15.75" customHeight="1" x14ac:dyDescent="0.25">
      <c r="A605" s="148"/>
      <c r="B605" s="148"/>
      <c r="C605" s="148"/>
      <c r="D605" s="148"/>
      <c r="E605" s="148"/>
      <c r="F605" s="148"/>
      <c r="G605" s="148"/>
      <c r="H605" s="421"/>
      <c r="I605" s="421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  <c r="AA605" s="148"/>
    </row>
    <row r="606" spans="1:27" ht="15.75" customHeight="1" x14ac:dyDescent="0.25">
      <c r="A606" s="148"/>
      <c r="B606" s="148"/>
      <c r="C606" s="148"/>
      <c r="D606" s="148"/>
      <c r="E606" s="148"/>
      <c r="F606" s="148"/>
      <c r="G606" s="148"/>
      <c r="H606" s="421"/>
      <c r="I606" s="421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  <c r="AA606" s="148"/>
    </row>
    <row r="607" spans="1:27" ht="15.75" customHeight="1" x14ac:dyDescent="0.25">
      <c r="A607" s="148"/>
      <c r="B607" s="148"/>
      <c r="C607" s="148"/>
      <c r="D607" s="148"/>
      <c r="E607" s="148"/>
      <c r="F607" s="148"/>
      <c r="G607" s="148"/>
      <c r="H607" s="421"/>
      <c r="I607" s="421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  <c r="AA607" s="148"/>
    </row>
    <row r="608" spans="1:27" ht="15.75" customHeight="1" x14ac:dyDescent="0.25">
      <c r="A608" s="148"/>
      <c r="B608" s="148"/>
      <c r="C608" s="148"/>
      <c r="D608" s="148"/>
      <c r="E608" s="148"/>
      <c r="F608" s="148"/>
      <c r="G608" s="148"/>
      <c r="H608" s="421"/>
      <c r="I608" s="421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  <c r="AA608" s="148"/>
    </row>
    <row r="609" spans="1:27" ht="15.75" customHeight="1" x14ac:dyDescent="0.25">
      <c r="A609" s="148"/>
      <c r="B609" s="148"/>
      <c r="C609" s="148"/>
      <c r="D609" s="148"/>
      <c r="E609" s="148"/>
      <c r="F609" s="148"/>
      <c r="G609" s="148"/>
      <c r="H609" s="421"/>
      <c r="I609" s="421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  <c r="AA609" s="148"/>
    </row>
    <row r="610" spans="1:27" ht="15.75" customHeight="1" x14ac:dyDescent="0.25">
      <c r="A610" s="148"/>
      <c r="B610" s="148"/>
      <c r="C610" s="148"/>
      <c r="D610" s="148"/>
      <c r="E610" s="148"/>
      <c r="F610" s="148"/>
      <c r="G610" s="148"/>
      <c r="H610" s="421"/>
      <c r="I610" s="421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  <c r="AA610" s="148"/>
    </row>
    <row r="611" spans="1:27" ht="15.75" customHeight="1" x14ac:dyDescent="0.25">
      <c r="A611" s="148"/>
      <c r="B611" s="148"/>
      <c r="C611" s="148"/>
      <c r="D611" s="148"/>
      <c r="E611" s="148"/>
      <c r="F611" s="148"/>
      <c r="G611" s="148"/>
      <c r="H611" s="421"/>
      <c r="I611" s="421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  <c r="AA611" s="148"/>
    </row>
    <row r="612" spans="1:27" ht="15.75" customHeight="1" x14ac:dyDescent="0.25">
      <c r="A612" s="148"/>
      <c r="B612" s="148"/>
      <c r="C612" s="148"/>
      <c r="D612" s="148"/>
      <c r="E612" s="148"/>
      <c r="F612" s="148"/>
      <c r="G612" s="148"/>
      <c r="H612" s="421"/>
      <c r="I612" s="421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  <c r="AA612" s="148"/>
    </row>
    <row r="613" spans="1:27" ht="15.75" customHeight="1" x14ac:dyDescent="0.25">
      <c r="A613" s="148"/>
      <c r="B613" s="148"/>
      <c r="C613" s="148"/>
      <c r="D613" s="148"/>
      <c r="E613" s="148"/>
      <c r="F613" s="148"/>
      <c r="G613" s="148"/>
      <c r="H613" s="421"/>
      <c r="I613" s="421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  <c r="AA613" s="148"/>
    </row>
    <row r="614" spans="1:27" ht="15.75" customHeight="1" x14ac:dyDescent="0.25">
      <c r="A614" s="148"/>
      <c r="B614" s="148"/>
      <c r="C614" s="148"/>
      <c r="D614" s="148"/>
      <c r="E614" s="148"/>
      <c r="F614" s="148"/>
      <c r="G614" s="148"/>
      <c r="H614" s="421"/>
      <c r="I614" s="421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  <c r="AA614" s="148"/>
    </row>
    <row r="615" spans="1:27" ht="15.75" customHeight="1" x14ac:dyDescent="0.25">
      <c r="A615" s="148"/>
      <c r="B615" s="148"/>
      <c r="C615" s="148"/>
      <c r="D615" s="148"/>
      <c r="E615" s="148"/>
      <c r="F615" s="148"/>
      <c r="G615" s="148"/>
      <c r="H615" s="421"/>
      <c r="I615" s="421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  <c r="AA615" s="148"/>
    </row>
    <row r="616" spans="1:27" ht="15.75" customHeight="1" x14ac:dyDescent="0.25">
      <c r="A616" s="148"/>
      <c r="B616" s="148"/>
      <c r="C616" s="148"/>
      <c r="D616" s="148"/>
      <c r="E616" s="148"/>
      <c r="F616" s="148"/>
      <c r="G616" s="148"/>
      <c r="H616" s="421"/>
      <c r="I616" s="421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  <c r="AA616" s="148"/>
    </row>
    <row r="617" spans="1:27" ht="15.75" customHeight="1" x14ac:dyDescent="0.25">
      <c r="A617" s="148"/>
      <c r="B617" s="148"/>
      <c r="C617" s="148"/>
      <c r="D617" s="148"/>
      <c r="E617" s="148"/>
      <c r="F617" s="148"/>
      <c r="G617" s="148"/>
      <c r="H617" s="421"/>
      <c r="I617" s="421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  <c r="AA617" s="148"/>
    </row>
    <row r="618" spans="1:27" ht="15.75" customHeight="1" x14ac:dyDescent="0.25">
      <c r="A618" s="148"/>
      <c r="B618" s="148"/>
      <c r="C618" s="148"/>
      <c r="D618" s="148"/>
      <c r="E618" s="148"/>
      <c r="F618" s="148"/>
      <c r="G618" s="148"/>
      <c r="H618" s="421"/>
      <c r="I618" s="421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  <c r="AA618" s="148"/>
    </row>
    <row r="619" spans="1:27" ht="15.75" customHeight="1" x14ac:dyDescent="0.25">
      <c r="A619" s="148"/>
      <c r="B619" s="148"/>
      <c r="C619" s="148"/>
      <c r="D619" s="148"/>
      <c r="E619" s="148"/>
      <c r="F619" s="148"/>
      <c r="G619" s="148"/>
      <c r="H619" s="421"/>
      <c r="I619" s="421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  <c r="AA619" s="148"/>
    </row>
    <row r="620" spans="1:27" ht="15.75" customHeight="1" x14ac:dyDescent="0.25">
      <c r="A620" s="148"/>
      <c r="B620" s="148"/>
      <c r="C620" s="148"/>
      <c r="D620" s="148"/>
      <c r="E620" s="148"/>
      <c r="F620" s="148"/>
      <c r="G620" s="148"/>
      <c r="H620" s="421"/>
      <c r="I620" s="421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  <c r="AA620" s="148"/>
    </row>
    <row r="621" spans="1:27" ht="15.75" customHeight="1" x14ac:dyDescent="0.25">
      <c r="A621" s="148"/>
      <c r="B621" s="148"/>
      <c r="C621" s="148"/>
      <c r="D621" s="148"/>
      <c r="E621" s="148"/>
      <c r="F621" s="148"/>
      <c r="G621" s="148"/>
      <c r="H621" s="421"/>
      <c r="I621" s="421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  <c r="AA621" s="148"/>
    </row>
    <row r="622" spans="1:27" ht="15.75" customHeight="1" x14ac:dyDescent="0.25">
      <c r="A622" s="148"/>
      <c r="B622" s="148"/>
      <c r="C622" s="148"/>
      <c r="D622" s="148"/>
      <c r="E622" s="148"/>
      <c r="F622" s="148"/>
      <c r="G622" s="148"/>
      <c r="H622" s="421"/>
      <c r="I622" s="421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  <c r="AA622" s="148"/>
    </row>
    <row r="623" spans="1:27" ht="15.75" customHeight="1" x14ac:dyDescent="0.25">
      <c r="A623" s="148"/>
      <c r="B623" s="148"/>
      <c r="C623" s="148"/>
      <c r="D623" s="148"/>
      <c r="E623" s="148"/>
      <c r="F623" s="148"/>
      <c r="G623" s="148"/>
      <c r="H623" s="421"/>
      <c r="I623" s="421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  <c r="AA623" s="148"/>
    </row>
    <row r="624" spans="1:27" ht="15.75" customHeight="1" x14ac:dyDescent="0.25">
      <c r="A624" s="148"/>
      <c r="B624" s="148"/>
      <c r="C624" s="148"/>
      <c r="D624" s="148"/>
      <c r="E624" s="148"/>
      <c r="F624" s="148"/>
      <c r="G624" s="148"/>
      <c r="H624" s="421"/>
      <c r="I624" s="421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  <c r="AA624" s="148"/>
    </row>
    <row r="625" spans="1:27" ht="15.75" customHeight="1" x14ac:dyDescent="0.25">
      <c r="A625" s="148"/>
      <c r="B625" s="148"/>
      <c r="C625" s="148"/>
      <c r="D625" s="148"/>
      <c r="E625" s="148"/>
      <c r="F625" s="148"/>
      <c r="G625" s="148"/>
      <c r="H625" s="421"/>
      <c r="I625" s="421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  <c r="AA625" s="148"/>
    </row>
    <row r="626" spans="1:27" ht="15.75" customHeight="1" x14ac:dyDescent="0.25">
      <c r="A626" s="148"/>
      <c r="B626" s="148"/>
      <c r="C626" s="148"/>
      <c r="D626" s="148"/>
      <c r="E626" s="148"/>
      <c r="F626" s="148"/>
      <c r="G626" s="148"/>
      <c r="H626" s="421"/>
      <c r="I626" s="421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  <c r="AA626" s="148"/>
    </row>
    <row r="627" spans="1:27" ht="15.75" customHeight="1" x14ac:dyDescent="0.25">
      <c r="A627" s="148"/>
      <c r="B627" s="148"/>
      <c r="C627" s="148"/>
      <c r="D627" s="148"/>
      <c r="E627" s="148"/>
      <c r="F627" s="148"/>
      <c r="G627" s="148"/>
      <c r="H627" s="421"/>
      <c r="I627" s="421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  <c r="AA627" s="148"/>
    </row>
    <row r="628" spans="1:27" ht="15.75" customHeight="1" x14ac:dyDescent="0.25">
      <c r="A628" s="148"/>
      <c r="B628" s="148"/>
      <c r="C628" s="148"/>
      <c r="D628" s="148"/>
      <c r="E628" s="148"/>
      <c r="F628" s="148"/>
      <c r="G628" s="148"/>
      <c r="H628" s="421"/>
      <c r="I628" s="421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  <c r="AA628" s="148"/>
    </row>
    <row r="629" spans="1:27" ht="15.75" customHeight="1" x14ac:dyDescent="0.25">
      <c r="A629" s="148"/>
      <c r="B629" s="148"/>
      <c r="C629" s="148"/>
      <c r="D629" s="148"/>
      <c r="E629" s="148"/>
      <c r="F629" s="148"/>
      <c r="G629" s="148"/>
      <c r="H629" s="421"/>
      <c r="I629" s="421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  <c r="AA629" s="148"/>
    </row>
    <row r="630" spans="1:27" ht="15.75" customHeight="1" x14ac:dyDescent="0.25">
      <c r="A630" s="148"/>
      <c r="B630" s="148"/>
      <c r="C630" s="148"/>
      <c r="D630" s="148"/>
      <c r="E630" s="148"/>
      <c r="F630" s="148"/>
      <c r="G630" s="148"/>
      <c r="H630" s="421"/>
      <c r="I630" s="421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  <c r="AA630" s="148"/>
    </row>
    <row r="631" spans="1:27" ht="15.75" customHeight="1" x14ac:dyDescent="0.25">
      <c r="A631" s="148"/>
      <c r="B631" s="148"/>
      <c r="C631" s="148"/>
      <c r="D631" s="148"/>
      <c r="E631" s="148"/>
      <c r="F631" s="148"/>
      <c r="G631" s="148"/>
      <c r="H631" s="421"/>
      <c r="I631" s="421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  <c r="AA631" s="148"/>
    </row>
    <row r="632" spans="1:27" ht="15.75" customHeight="1" x14ac:dyDescent="0.25">
      <c r="A632" s="148"/>
      <c r="B632" s="148"/>
      <c r="C632" s="148"/>
      <c r="D632" s="148"/>
      <c r="E632" s="148"/>
      <c r="F632" s="148"/>
      <c r="G632" s="148"/>
      <c r="H632" s="421"/>
      <c r="I632" s="421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  <c r="AA632" s="148"/>
    </row>
    <row r="633" spans="1:27" ht="15.75" customHeight="1" x14ac:dyDescent="0.25">
      <c r="A633" s="148"/>
      <c r="B633" s="148"/>
      <c r="C633" s="148"/>
      <c r="D633" s="148"/>
      <c r="E633" s="148"/>
      <c r="F633" s="148"/>
      <c r="G633" s="148"/>
      <c r="H633" s="421"/>
      <c r="I633" s="421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  <c r="AA633" s="148"/>
    </row>
    <row r="634" spans="1:27" ht="15.75" customHeight="1" x14ac:dyDescent="0.25">
      <c r="A634" s="148"/>
      <c r="B634" s="148"/>
      <c r="C634" s="148"/>
      <c r="D634" s="148"/>
      <c r="E634" s="148"/>
      <c r="F634" s="148"/>
      <c r="G634" s="148"/>
      <c r="H634" s="421"/>
      <c r="I634" s="421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  <c r="AA634" s="148"/>
    </row>
    <row r="635" spans="1:27" ht="15.75" customHeight="1" x14ac:dyDescent="0.25">
      <c r="A635" s="148"/>
      <c r="B635" s="148"/>
      <c r="C635" s="148"/>
      <c r="D635" s="148"/>
      <c r="E635" s="148"/>
      <c r="F635" s="148"/>
      <c r="G635" s="148"/>
      <c r="H635" s="421"/>
      <c r="I635" s="421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  <c r="AA635" s="148"/>
    </row>
    <row r="636" spans="1:27" ht="15.75" customHeight="1" x14ac:dyDescent="0.25">
      <c r="A636" s="148"/>
      <c r="B636" s="148"/>
      <c r="C636" s="148"/>
      <c r="D636" s="148"/>
      <c r="E636" s="148"/>
      <c r="F636" s="148"/>
      <c r="G636" s="148"/>
      <c r="H636" s="421"/>
      <c r="I636" s="421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  <c r="AA636" s="148"/>
    </row>
    <row r="637" spans="1:27" ht="15.75" customHeight="1" x14ac:dyDescent="0.25">
      <c r="A637" s="148"/>
      <c r="B637" s="148"/>
      <c r="C637" s="148"/>
      <c r="D637" s="148"/>
      <c r="E637" s="148"/>
      <c r="F637" s="148"/>
      <c r="G637" s="148"/>
      <c r="H637" s="421"/>
      <c r="I637" s="421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  <c r="AA637" s="148"/>
    </row>
    <row r="638" spans="1:27" ht="15.75" customHeight="1" x14ac:dyDescent="0.25">
      <c r="A638" s="148"/>
      <c r="B638" s="148"/>
      <c r="C638" s="148"/>
      <c r="D638" s="148"/>
      <c r="E638" s="148"/>
      <c r="F638" s="148"/>
      <c r="G638" s="148"/>
      <c r="H638" s="421"/>
      <c r="I638" s="421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  <c r="AA638" s="148"/>
    </row>
    <row r="639" spans="1:27" ht="15.75" customHeight="1" x14ac:dyDescent="0.25">
      <c r="A639" s="148"/>
      <c r="B639" s="148"/>
      <c r="C639" s="148"/>
      <c r="D639" s="148"/>
      <c r="E639" s="148"/>
      <c r="F639" s="148"/>
      <c r="G639" s="148"/>
      <c r="H639" s="421"/>
      <c r="I639" s="421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  <c r="AA639" s="148"/>
    </row>
    <row r="640" spans="1:27" ht="15.75" customHeight="1" x14ac:dyDescent="0.25">
      <c r="A640" s="148"/>
      <c r="B640" s="148"/>
      <c r="C640" s="148"/>
      <c r="D640" s="148"/>
      <c r="E640" s="148"/>
      <c r="F640" s="148"/>
      <c r="G640" s="148"/>
      <c r="H640" s="421"/>
      <c r="I640" s="421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  <c r="AA640" s="148"/>
    </row>
    <row r="641" spans="1:27" ht="15.75" customHeight="1" x14ac:dyDescent="0.25">
      <c r="A641" s="148"/>
      <c r="B641" s="148"/>
      <c r="C641" s="148"/>
      <c r="D641" s="148"/>
      <c r="E641" s="148"/>
      <c r="F641" s="148"/>
      <c r="G641" s="148"/>
      <c r="H641" s="421"/>
      <c r="I641" s="421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  <c r="AA641" s="148"/>
    </row>
    <row r="642" spans="1:27" ht="15.75" customHeight="1" x14ac:dyDescent="0.25">
      <c r="A642" s="148"/>
      <c r="B642" s="148"/>
      <c r="C642" s="148"/>
      <c r="D642" s="148"/>
      <c r="E642" s="148"/>
      <c r="F642" s="148"/>
      <c r="G642" s="148"/>
      <c r="H642" s="421"/>
      <c r="I642" s="421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  <c r="AA642" s="148"/>
    </row>
    <row r="643" spans="1:27" ht="15.75" customHeight="1" x14ac:dyDescent="0.25">
      <c r="A643" s="148"/>
      <c r="B643" s="148"/>
      <c r="C643" s="148"/>
      <c r="D643" s="148"/>
      <c r="E643" s="148"/>
      <c r="F643" s="148"/>
      <c r="G643" s="148"/>
      <c r="H643" s="421"/>
      <c r="I643" s="421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  <c r="AA643" s="148"/>
    </row>
    <row r="644" spans="1:27" ht="15.75" customHeight="1" x14ac:dyDescent="0.25">
      <c r="A644" s="148"/>
      <c r="B644" s="148"/>
      <c r="C644" s="148"/>
      <c r="D644" s="148"/>
      <c r="E644" s="148"/>
      <c r="F644" s="148"/>
      <c r="G644" s="148"/>
      <c r="H644" s="421"/>
      <c r="I644" s="421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  <c r="AA644" s="148"/>
    </row>
    <row r="645" spans="1:27" ht="15.75" customHeight="1" x14ac:dyDescent="0.25">
      <c r="A645" s="148"/>
      <c r="B645" s="148"/>
      <c r="C645" s="148"/>
      <c r="D645" s="148"/>
      <c r="E645" s="148"/>
      <c r="F645" s="148"/>
      <c r="G645" s="148"/>
      <c r="H645" s="421"/>
      <c r="I645" s="421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  <c r="AA645" s="148"/>
    </row>
    <row r="646" spans="1:27" ht="15.75" customHeight="1" x14ac:dyDescent="0.25">
      <c r="A646" s="148"/>
      <c r="B646" s="148"/>
      <c r="C646" s="148"/>
      <c r="D646" s="148"/>
      <c r="E646" s="148"/>
      <c r="F646" s="148"/>
      <c r="G646" s="148"/>
      <c r="H646" s="421"/>
      <c r="I646" s="421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  <c r="AA646" s="148"/>
    </row>
    <row r="647" spans="1:27" ht="15.75" customHeight="1" x14ac:dyDescent="0.25">
      <c r="A647" s="148"/>
      <c r="B647" s="148"/>
      <c r="C647" s="148"/>
      <c r="D647" s="148"/>
      <c r="E647" s="148"/>
      <c r="F647" s="148"/>
      <c r="G647" s="148"/>
      <c r="H647" s="421"/>
      <c r="I647" s="421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  <c r="AA647" s="148"/>
    </row>
    <row r="648" spans="1:27" ht="15.75" customHeight="1" x14ac:dyDescent="0.25">
      <c r="A648" s="148"/>
      <c r="B648" s="148"/>
      <c r="C648" s="148"/>
      <c r="D648" s="148"/>
      <c r="E648" s="148"/>
      <c r="F648" s="148"/>
      <c r="G648" s="148"/>
      <c r="H648" s="421"/>
      <c r="I648" s="421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  <c r="AA648" s="148"/>
    </row>
    <row r="649" spans="1:27" ht="15.75" customHeight="1" x14ac:dyDescent="0.25">
      <c r="A649" s="148"/>
      <c r="B649" s="148"/>
      <c r="C649" s="148"/>
      <c r="D649" s="148"/>
      <c r="E649" s="148"/>
      <c r="F649" s="148"/>
      <c r="G649" s="148"/>
      <c r="H649" s="421"/>
      <c r="I649" s="421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  <c r="AA649" s="148"/>
    </row>
    <row r="650" spans="1:27" ht="15.75" customHeight="1" x14ac:dyDescent="0.25">
      <c r="A650" s="148"/>
      <c r="B650" s="148"/>
      <c r="C650" s="148"/>
      <c r="D650" s="148"/>
      <c r="E650" s="148"/>
      <c r="F650" s="148"/>
      <c r="G650" s="148"/>
      <c r="H650" s="421"/>
      <c r="I650" s="421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  <c r="AA650" s="148"/>
    </row>
    <row r="651" spans="1:27" ht="15.75" customHeight="1" x14ac:dyDescent="0.25">
      <c r="A651" s="148"/>
      <c r="B651" s="148"/>
      <c r="C651" s="148"/>
      <c r="D651" s="148"/>
      <c r="E651" s="148"/>
      <c r="F651" s="148"/>
      <c r="G651" s="148"/>
      <c r="H651" s="421"/>
      <c r="I651" s="421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  <c r="AA651" s="148"/>
    </row>
    <row r="652" spans="1:27" ht="15.75" customHeight="1" x14ac:dyDescent="0.25">
      <c r="A652" s="148"/>
      <c r="B652" s="148"/>
      <c r="C652" s="148"/>
      <c r="D652" s="148"/>
      <c r="E652" s="148"/>
      <c r="F652" s="148"/>
      <c r="G652" s="148"/>
      <c r="H652" s="421"/>
      <c r="I652" s="421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  <c r="AA652" s="148"/>
    </row>
    <row r="653" spans="1:27" ht="15.75" customHeight="1" x14ac:dyDescent="0.25">
      <c r="A653" s="148"/>
      <c r="B653" s="148"/>
      <c r="C653" s="148"/>
      <c r="D653" s="148"/>
      <c r="E653" s="148"/>
      <c r="F653" s="148"/>
      <c r="G653" s="148"/>
      <c r="H653" s="421"/>
      <c r="I653" s="421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  <c r="AA653" s="148"/>
    </row>
    <row r="654" spans="1:27" ht="15.75" customHeight="1" x14ac:dyDescent="0.25">
      <c r="A654" s="148"/>
      <c r="B654" s="148"/>
      <c r="C654" s="148"/>
      <c r="D654" s="148"/>
      <c r="E654" s="148"/>
      <c r="F654" s="148"/>
      <c r="G654" s="148"/>
      <c r="H654" s="421"/>
      <c r="I654" s="421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  <c r="AA654" s="148"/>
    </row>
    <row r="655" spans="1:27" ht="15.75" customHeight="1" x14ac:dyDescent="0.25">
      <c r="A655" s="148"/>
      <c r="B655" s="148"/>
      <c r="C655" s="148"/>
      <c r="D655" s="148"/>
      <c r="E655" s="148"/>
      <c r="F655" s="148"/>
      <c r="G655" s="148"/>
      <c r="H655" s="421"/>
      <c r="I655" s="421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  <c r="AA655" s="148"/>
    </row>
    <row r="656" spans="1:27" ht="15.75" customHeight="1" x14ac:dyDescent="0.25">
      <c r="A656" s="148"/>
      <c r="B656" s="148"/>
      <c r="C656" s="148"/>
      <c r="D656" s="148"/>
      <c r="E656" s="148"/>
      <c r="F656" s="148"/>
      <c r="G656" s="148"/>
      <c r="H656" s="421"/>
      <c r="I656" s="421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  <c r="AA656" s="148"/>
    </row>
    <row r="657" spans="1:27" ht="15.75" customHeight="1" x14ac:dyDescent="0.25">
      <c r="A657" s="148"/>
      <c r="B657" s="148"/>
      <c r="C657" s="148"/>
      <c r="D657" s="148"/>
      <c r="E657" s="148"/>
      <c r="F657" s="148"/>
      <c r="G657" s="148"/>
      <c r="H657" s="421"/>
      <c r="I657" s="421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  <c r="AA657" s="148"/>
    </row>
    <row r="658" spans="1:27" ht="15.75" customHeight="1" x14ac:dyDescent="0.25">
      <c r="A658" s="148"/>
      <c r="B658" s="148"/>
      <c r="C658" s="148"/>
      <c r="D658" s="148"/>
      <c r="E658" s="148"/>
      <c r="F658" s="148"/>
      <c r="G658" s="148"/>
      <c r="H658" s="421"/>
      <c r="I658" s="421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  <c r="AA658" s="148"/>
    </row>
    <row r="659" spans="1:27" ht="15.75" customHeight="1" x14ac:dyDescent="0.25">
      <c r="A659" s="148"/>
      <c r="B659" s="148"/>
      <c r="C659" s="148"/>
      <c r="D659" s="148"/>
      <c r="E659" s="148"/>
      <c r="F659" s="148"/>
      <c r="G659" s="148"/>
      <c r="H659" s="421"/>
      <c r="I659" s="421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  <c r="AA659" s="148"/>
    </row>
    <row r="660" spans="1:27" ht="15.75" customHeight="1" x14ac:dyDescent="0.25">
      <c r="A660" s="148"/>
      <c r="B660" s="148"/>
      <c r="C660" s="148"/>
      <c r="D660" s="148"/>
      <c r="E660" s="148"/>
      <c r="F660" s="148"/>
      <c r="G660" s="148"/>
      <c r="H660" s="421"/>
      <c r="I660" s="421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  <c r="AA660" s="148"/>
    </row>
    <row r="661" spans="1:27" ht="15.75" customHeight="1" x14ac:dyDescent="0.25">
      <c r="A661" s="148"/>
      <c r="B661" s="148"/>
      <c r="C661" s="148"/>
      <c r="D661" s="148"/>
      <c r="E661" s="148"/>
      <c r="F661" s="148"/>
      <c r="G661" s="148"/>
      <c r="H661" s="421"/>
      <c r="I661" s="421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  <c r="AA661" s="148"/>
    </row>
    <row r="662" spans="1:27" ht="15.75" customHeight="1" x14ac:dyDescent="0.25">
      <c r="A662" s="148"/>
      <c r="B662" s="148"/>
      <c r="C662" s="148"/>
      <c r="D662" s="148"/>
      <c r="E662" s="148"/>
      <c r="F662" s="148"/>
      <c r="G662" s="148"/>
      <c r="H662" s="421"/>
      <c r="I662" s="421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  <c r="AA662" s="148"/>
    </row>
    <row r="663" spans="1:27" ht="15.75" customHeight="1" x14ac:dyDescent="0.25">
      <c r="A663" s="148"/>
      <c r="B663" s="148"/>
      <c r="C663" s="148"/>
      <c r="D663" s="148"/>
      <c r="E663" s="148"/>
      <c r="F663" s="148"/>
      <c r="G663" s="148"/>
      <c r="H663" s="421"/>
      <c r="I663" s="421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  <c r="AA663" s="148"/>
    </row>
    <row r="664" spans="1:27" ht="15.75" customHeight="1" x14ac:dyDescent="0.25">
      <c r="A664" s="148"/>
      <c r="B664" s="148"/>
      <c r="C664" s="148"/>
      <c r="D664" s="148"/>
      <c r="E664" s="148"/>
      <c r="F664" s="148"/>
      <c r="G664" s="148"/>
      <c r="H664" s="421"/>
      <c r="I664" s="421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  <c r="AA664" s="148"/>
    </row>
    <row r="665" spans="1:27" ht="15.75" customHeight="1" x14ac:dyDescent="0.25">
      <c r="A665" s="148"/>
      <c r="B665" s="148"/>
      <c r="C665" s="148"/>
      <c r="D665" s="148"/>
      <c r="E665" s="148"/>
      <c r="F665" s="148"/>
      <c r="G665" s="148"/>
      <c r="H665" s="421"/>
      <c r="I665" s="421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  <c r="AA665" s="148"/>
    </row>
    <row r="666" spans="1:27" ht="15.75" customHeight="1" x14ac:dyDescent="0.25">
      <c r="A666" s="148"/>
      <c r="B666" s="148"/>
      <c r="C666" s="148"/>
      <c r="D666" s="148"/>
      <c r="E666" s="148"/>
      <c r="F666" s="148"/>
      <c r="G666" s="148"/>
      <c r="H666" s="421"/>
      <c r="I666" s="421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  <c r="AA666" s="148"/>
    </row>
    <row r="667" spans="1:27" ht="15.75" customHeight="1" x14ac:dyDescent="0.25">
      <c r="A667" s="148"/>
      <c r="B667" s="148"/>
      <c r="C667" s="148"/>
      <c r="D667" s="148"/>
      <c r="E667" s="148"/>
      <c r="F667" s="148"/>
      <c r="G667" s="148"/>
      <c r="H667" s="421"/>
      <c r="I667" s="421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  <c r="AA667" s="148"/>
    </row>
    <row r="668" spans="1:27" ht="15.75" customHeight="1" x14ac:dyDescent="0.25">
      <c r="A668" s="148"/>
      <c r="B668" s="148"/>
      <c r="C668" s="148"/>
      <c r="D668" s="148"/>
      <c r="E668" s="148"/>
      <c r="F668" s="148"/>
      <c r="G668" s="148"/>
      <c r="H668" s="421"/>
      <c r="I668" s="421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  <c r="AA668" s="148"/>
    </row>
    <row r="669" spans="1:27" ht="15.75" customHeight="1" x14ac:dyDescent="0.25">
      <c r="A669" s="148"/>
      <c r="B669" s="148"/>
      <c r="C669" s="148"/>
      <c r="D669" s="148"/>
      <c r="E669" s="148"/>
      <c r="F669" s="148"/>
      <c r="G669" s="148"/>
      <c r="H669" s="421"/>
      <c r="I669" s="421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  <c r="AA669" s="148"/>
    </row>
    <row r="670" spans="1:27" ht="15.75" customHeight="1" x14ac:dyDescent="0.25">
      <c r="A670" s="148"/>
      <c r="B670" s="148"/>
      <c r="C670" s="148"/>
      <c r="D670" s="148"/>
      <c r="E670" s="148"/>
      <c r="F670" s="148"/>
      <c r="G670" s="148"/>
      <c r="H670" s="421"/>
      <c r="I670" s="421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  <c r="AA670" s="148"/>
    </row>
    <row r="671" spans="1:27" ht="15.75" customHeight="1" x14ac:dyDescent="0.25">
      <c r="A671" s="148"/>
      <c r="B671" s="148"/>
      <c r="C671" s="148"/>
      <c r="D671" s="148"/>
      <c r="E671" s="148"/>
      <c r="F671" s="148"/>
      <c r="G671" s="148"/>
      <c r="H671" s="421"/>
      <c r="I671" s="421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  <c r="AA671" s="148"/>
    </row>
    <row r="672" spans="1:27" ht="15.75" customHeight="1" x14ac:dyDescent="0.25">
      <c r="A672" s="148"/>
      <c r="B672" s="148"/>
      <c r="C672" s="148"/>
      <c r="D672" s="148"/>
      <c r="E672" s="148"/>
      <c r="F672" s="148"/>
      <c r="G672" s="148"/>
      <c r="H672" s="421"/>
      <c r="I672" s="421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  <c r="AA672" s="148"/>
    </row>
    <row r="673" spans="1:27" ht="15.75" customHeight="1" x14ac:dyDescent="0.25">
      <c r="A673" s="148"/>
      <c r="B673" s="148"/>
      <c r="C673" s="148"/>
      <c r="D673" s="148"/>
      <c r="E673" s="148"/>
      <c r="F673" s="148"/>
      <c r="G673" s="148"/>
      <c r="H673" s="421"/>
      <c r="I673" s="421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  <c r="AA673" s="148"/>
    </row>
    <row r="674" spans="1:27" ht="15.75" customHeight="1" x14ac:dyDescent="0.25">
      <c r="A674" s="148"/>
      <c r="B674" s="148"/>
      <c r="C674" s="148"/>
      <c r="D674" s="148"/>
      <c r="E674" s="148"/>
      <c r="F674" s="148"/>
      <c r="G674" s="148"/>
      <c r="H674" s="421"/>
      <c r="I674" s="421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  <c r="AA674" s="148"/>
    </row>
    <row r="675" spans="1:27" ht="15.75" customHeight="1" x14ac:dyDescent="0.25">
      <c r="A675" s="148"/>
      <c r="B675" s="148"/>
      <c r="C675" s="148"/>
      <c r="D675" s="148"/>
      <c r="E675" s="148"/>
      <c r="F675" s="148"/>
      <c r="G675" s="148"/>
      <c r="H675" s="421"/>
      <c r="I675" s="421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  <c r="AA675" s="148"/>
    </row>
    <row r="676" spans="1:27" ht="15.75" customHeight="1" x14ac:dyDescent="0.25">
      <c r="A676" s="148"/>
      <c r="B676" s="148"/>
      <c r="C676" s="148"/>
      <c r="D676" s="148"/>
      <c r="E676" s="148"/>
      <c r="F676" s="148"/>
      <c r="G676" s="148"/>
      <c r="H676" s="421"/>
      <c r="I676" s="421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  <c r="AA676" s="148"/>
    </row>
    <row r="677" spans="1:27" ht="15.75" customHeight="1" x14ac:dyDescent="0.25">
      <c r="A677" s="148"/>
      <c r="B677" s="148"/>
      <c r="C677" s="148"/>
      <c r="D677" s="148"/>
      <c r="E677" s="148"/>
      <c r="F677" s="148"/>
      <c r="G677" s="148"/>
      <c r="H677" s="421"/>
      <c r="I677" s="421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  <c r="AA677" s="148"/>
    </row>
    <row r="678" spans="1:27" ht="15.75" customHeight="1" x14ac:dyDescent="0.25">
      <c r="A678" s="148"/>
      <c r="B678" s="148"/>
      <c r="C678" s="148"/>
      <c r="D678" s="148"/>
      <c r="E678" s="148"/>
      <c r="F678" s="148"/>
      <c r="G678" s="148"/>
      <c r="H678" s="421"/>
      <c r="I678" s="421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  <c r="AA678" s="148"/>
    </row>
    <row r="679" spans="1:27" ht="15.75" customHeight="1" x14ac:dyDescent="0.25">
      <c r="A679" s="148"/>
      <c r="B679" s="148"/>
      <c r="C679" s="148"/>
      <c r="D679" s="148"/>
      <c r="E679" s="148"/>
      <c r="F679" s="148"/>
      <c r="G679" s="148"/>
      <c r="H679" s="421"/>
      <c r="I679" s="421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  <c r="AA679" s="148"/>
    </row>
    <row r="680" spans="1:27" ht="15.75" customHeight="1" x14ac:dyDescent="0.25">
      <c r="A680" s="148"/>
      <c r="B680" s="148"/>
      <c r="C680" s="148"/>
      <c r="D680" s="148"/>
      <c r="E680" s="148"/>
      <c r="F680" s="148"/>
      <c r="G680" s="148"/>
      <c r="H680" s="421"/>
      <c r="I680" s="421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  <c r="AA680" s="148"/>
    </row>
    <row r="681" spans="1:27" ht="15.75" customHeight="1" x14ac:dyDescent="0.25">
      <c r="A681" s="148"/>
      <c r="B681" s="148"/>
      <c r="C681" s="148"/>
      <c r="D681" s="148"/>
      <c r="E681" s="148"/>
      <c r="F681" s="148"/>
      <c r="G681" s="148"/>
      <c r="H681" s="421"/>
      <c r="I681" s="421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  <c r="AA681" s="148"/>
    </row>
    <row r="682" spans="1:27" ht="15.75" customHeight="1" x14ac:dyDescent="0.25">
      <c r="A682" s="148"/>
      <c r="B682" s="148"/>
      <c r="C682" s="148"/>
      <c r="D682" s="148"/>
      <c r="E682" s="148"/>
      <c r="F682" s="148"/>
      <c r="G682" s="148"/>
      <c r="H682" s="421"/>
      <c r="I682" s="421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  <c r="AA682" s="148"/>
    </row>
    <row r="683" spans="1:27" ht="15.75" customHeight="1" x14ac:dyDescent="0.25">
      <c r="A683" s="148"/>
      <c r="B683" s="148"/>
      <c r="C683" s="148"/>
      <c r="D683" s="148"/>
      <c r="E683" s="148"/>
      <c r="F683" s="148"/>
      <c r="G683" s="148"/>
      <c r="H683" s="421"/>
      <c r="I683" s="421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  <c r="AA683" s="148"/>
    </row>
    <row r="684" spans="1:27" ht="15.75" customHeight="1" x14ac:dyDescent="0.25">
      <c r="A684" s="148"/>
      <c r="B684" s="148"/>
      <c r="C684" s="148"/>
      <c r="D684" s="148"/>
      <c r="E684" s="148"/>
      <c r="F684" s="148"/>
      <c r="G684" s="148"/>
      <c r="H684" s="421"/>
      <c r="I684" s="421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  <c r="AA684" s="148"/>
    </row>
    <row r="685" spans="1:27" ht="15.75" customHeight="1" x14ac:dyDescent="0.25">
      <c r="A685" s="148"/>
      <c r="B685" s="148"/>
      <c r="C685" s="148"/>
      <c r="D685" s="148"/>
      <c r="E685" s="148"/>
      <c r="F685" s="148"/>
      <c r="G685" s="148"/>
      <c r="H685" s="421"/>
      <c r="I685" s="421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  <c r="AA685" s="148"/>
    </row>
    <row r="686" spans="1:27" ht="15.75" customHeight="1" x14ac:dyDescent="0.25">
      <c r="A686" s="148"/>
      <c r="B686" s="148"/>
      <c r="C686" s="148"/>
      <c r="D686" s="148"/>
      <c r="E686" s="148"/>
      <c r="F686" s="148"/>
      <c r="G686" s="148"/>
      <c r="H686" s="421"/>
      <c r="I686" s="421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  <c r="AA686" s="148"/>
    </row>
    <row r="687" spans="1:27" ht="15.75" customHeight="1" x14ac:dyDescent="0.25">
      <c r="A687" s="148"/>
      <c r="B687" s="148"/>
      <c r="C687" s="148"/>
      <c r="D687" s="148"/>
      <c r="E687" s="148"/>
      <c r="F687" s="148"/>
      <c r="G687" s="148"/>
      <c r="H687" s="421"/>
      <c r="I687" s="421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  <c r="AA687" s="148"/>
    </row>
    <row r="688" spans="1:27" ht="15.75" customHeight="1" x14ac:dyDescent="0.25">
      <c r="A688" s="148"/>
      <c r="B688" s="148"/>
      <c r="C688" s="148"/>
      <c r="D688" s="148"/>
      <c r="E688" s="148"/>
      <c r="F688" s="148"/>
      <c r="G688" s="148"/>
      <c r="H688" s="421"/>
      <c r="I688" s="421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  <c r="AA688" s="148"/>
    </row>
    <row r="689" spans="1:27" ht="15.75" customHeight="1" x14ac:dyDescent="0.25">
      <c r="A689" s="148"/>
      <c r="B689" s="148"/>
      <c r="C689" s="148"/>
      <c r="D689" s="148"/>
      <c r="E689" s="148"/>
      <c r="F689" s="148"/>
      <c r="G689" s="148"/>
      <c r="H689" s="421"/>
      <c r="I689" s="421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  <c r="AA689" s="148"/>
    </row>
    <row r="690" spans="1:27" ht="15.75" customHeight="1" x14ac:dyDescent="0.25">
      <c r="A690" s="148"/>
      <c r="B690" s="148"/>
      <c r="C690" s="148"/>
      <c r="D690" s="148"/>
      <c r="E690" s="148"/>
      <c r="F690" s="148"/>
      <c r="G690" s="148"/>
      <c r="H690" s="421"/>
      <c r="I690" s="421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  <c r="AA690" s="148"/>
    </row>
    <row r="691" spans="1:27" ht="15.75" customHeight="1" x14ac:dyDescent="0.25">
      <c r="A691" s="148"/>
      <c r="B691" s="148"/>
      <c r="C691" s="148"/>
      <c r="D691" s="148"/>
      <c r="E691" s="148"/>
      <c r="F691" s="148"/>
      <c r="G691" s="148"/>
      <c r="H691" s="421"/>
      <c r="I691" s="421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  <c r="AA691" s="148"/>
    </row>
    <row r="692" spans="1:27" ht="15.75" customHeight="1" x14ac:dyDescent="0.25">
      <c r="A692" s="148"/>
      <c r="B692" s="148"/>
      <c r="C692" s="148"/>
      <c r="D692" s="148"/>
      <c r="E692" s="148"/>
      <c r="F692" s="148"/>
      <c r="G692" s="148"/>
      <c r="H692" s="421"/>
      <c r="I692" s="421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  <c r="AA692" s="148"/>
    </row>
    <row r="693" spans="1:27" ht="15.75" customHeight="1" x14ac:dyDescent="0.25">
      <c r="A693" s="148"/>
      <c r="B693" s="148"/>
      <c r="C693" s="148"/>
      <c r="D693" s="148"/>
      <c r="E693" s="148"/>
      <c r="F693" s="148"/>
      <c r="G693" s="148"/>
      <c r="H693" s="421"/>
      <c r="I693" s="421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  <c r="AA693" s="148"/>
    </row>
    <row r="694" spans="1:27" ht="15.75" customHeight="1" x14ac:dyDescent="0.25">
      <c r="A694" s="148"/>
      <c r="B694" s="148"/>
      <c r="C694" s="148"/>
      <c r="D694" s="148"/>
      <c r="E694" s="148"/>
      <c r="F694" s="148"/>
      <c r="G694" s="148"/>
      <c r="H694" s="421"/>
      <c r="I694" s="421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  <c r="AA694" s="148"/>
    </row>
    <row r="695" spans="1:27" ht="15.75" customHeight="1" x14ac:dyDescent="0.25">
      <c r="A695" s="148"/>
      <c r="B695" s="148"/>
      <c r="C695" s="148"/>
      <c r="D695" s="148"/>
      <c r="E695" s="148"/>
      <c r="F695" s="148"/>
      <c r="G695" s="148"/>
      <c r="H695" s="421"/>
      <c r="I695" s="421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  <c r="AA695" s="148"/>
    </row>
    <row r="696" spans="1:27" ht="15.75" customHeight="1" x14ac:dyDescent="0.25">
      <c r="A696" s="148"/>
      <c r="B696" s="148"/>
      <c r="C696" s="148"/>
      <c r="D696" s="148"/>
      <c r="E696" s="148"/>
      <c r="F696" s="148"/>
      <c r="G696" s="148"/>
      <c r="H696" s="421"/>
      <c r="I696" s="421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  <c r="AA696" s="148"/>
    </row>
    <row r="697" spans="1:27" ht="15.75" customHeight="1" x14ac:dyDescent="0.25">
      <c r="A697" s="148"/>
      <c r="B697" s="148"/>
      <c r="C697" s="148"/>
      <c r="D697" s="148"/>
      <c r="E697" s="148"/>
      <c r="F697" s="148"/>
      <c r="G697" s="148"/>
      <c r="H697" s="421"/>
      <c r="I697" s="421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  <c r="AA697" s="148"/>
    </row>
    <row r="698" spans="1:27" ht="15.75" customHeight="1" x14ac:dyDescent="0.25">
      <c r="A698" s="148"/>
      <c r="B698" s="148"/>
      <c r="C698" s="148"/>
      <c r="D698" s="148"/>
      <c r="E698" s="148"/>
      <c r="F698" s="148"/>
      <c r="G698" s="148"/>
      <c r="H698" s="421"/>
      <c r="I698" s="421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  <c r="AA698" s="148"/>
    </row>
    <row r="699" spans="1:27" ht="15.75" customHeight="1" x14ac:dyDescent="0.25">
      <c r="A699" s="148"/>
      <c r="B699" s="148"/>
      <c r="C699" s="148"/>
      <c r="D699" s="148"/>
      <c r="E699" s="148"/>
      <c r="F699" s="148"/>
      <c r="G699" s="148"/>
      <c r="H699" s="421"/>
      <c r="I699" s="421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  <c r="AA699" s="148"/>
    </row>
    <row r="700" spans="1:27" ht="15.75" customHeight="1" x14ac:dyDescent="0.25">
      <c r="A700" s="148"/>
      <c r="B700" s="148"/>
      <c r="C700" s="148"/>
      <c r="D700" s="148"/>
      <c r="E700" s="148"/>
      <c r="F700" s="148"/>
      <c r="G700" s="148"/>
      <c r="H700" s="421"/>
      <c r="I700" s="421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  <c r="AA700" s="148"/>
    </row>
    <row r="701" spans="1:27" ht="15.75" customHeight="1" x14ac:dyDescent="0.25">
      <c r="A701" s="148"/>
      <c r="B701" s="148"/>
      <c r="C701" s="148"/>
      <c r="D701" s="148"/>
      <c r="E701" s="148"/>
      <c r="F701" s="148"/>
      <c r="G701" s="148"/>
      <c r="H701" s="421"/>
      <c r="I701" s="421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  <c r="AA701" s="148"/>
    </row>
    <row r="702" spans="1:27" ht="15.75" customHeight="1" x14ac:dyDescent="0.25">
      <c r="A702" s="148"/>
      <c r="B702" s="148"/>
      <c r="C702" s="148"/>
      <c r="D702" s="148"/>
      <c r="E702" s="148"/>
      <c r="F702" s="148"/>
      <c r="G702" s="148"/>
      <c r="H702" s="421"/>
      <c r="I702" s="421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  <c r="AA702" s="148"/>
    </row>
    <row r="703" spans="1:27" ht="15.75" customHeight="1" x14ac:dyDescent="0.25">
      <c r="A703" s="148"/>
      <c r="B703" s="148"/>
      <c r="C703" s="148"/>
      <c r="D703" s="148"/>
      <c r="E703" s="148"/>
      <c r="F703" s="148"/>
      <c r="G703" s="148"/>
      <c r="H703" s="421"/>
      <c r="I703" s="421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  <c r="AA703" s="148"/>
    </row>
    <row r="704" spans="1:27" ht="15.75" customHeight="1" x14ac:dyDescent="0.25">
      <c r="A704" s="148"/>
      <c r="B704" s="148"/>
      <c r="C704" s="148"/>
      <c r="D704" s="148"/>
      <c r="E704" s="148"/>
      <c r="F704" s="148"/>
      <c r="G704" s="148"/>
      <c r="H704" s="421"/>
      <c r="I704" s="421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  <c r="AA704" s="148"/>
    </row>
    <row r="705" spans="1:27" ht="15.75" customHeight="1" x14ac:dyDescent="0.25">
      <c r="A705" s="148"/>
      <c r="B705" s="148"/>
      <c r="C705" s="148"/>
      <c r="D705" s="148"/>
      <c r="E705" s="148"/>
      <c r="F705" s="148"/>
      <c r="G705" s="148"/>
      <c r="H705" s="421"/>
      <c r="I705" s="421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  <c r="AA705" s="148"/>
    </row>
    <row r="706" spans="1:27" ht="15.75" customHeight="1" x14ac:dyDescent="0.25">
      <c r="A706" s="148"/>
      <c r="B706" s="148"/>
      <c r="C706" s="148"/>
      <c r="D706" s="148"/>
      <c r="E706" s="148"/>
      <c r="F706" s="148"/>
      <c r="G706" s="148"/>
      <c r="H706" s="421"/>
      <c r="I706" s="421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  <c r="AA706" s="148"/>
    </row>
    <row r="707" spans="1:27" ht="15.75" customHeight="1" x14ac:dyDescent="0.25">
      <c r="A707" s="148"/>
      <c r="B707" s="148"/>
      <c r="C707" s="148"/>
      <c r="D707" s="148"/>
      <c r="E707" s="148"/>
      <c r="F707" s="148"/>
      <c r="G707" s="148"/>
      <c r="H707" s="421"/>
      <c r="I707" s="421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  <c r="AA707" s="148"/>
    </row>
    <row r="708" spans="1:27" ht="15.75" customHeight="1" x14ac:dyDescent="0.25">
      <c r="A708" s="148"/>
      <c r="B708" s="148"/>
      <c r="C708" s="148"/>
      <c r="D708" s="148"/>
      <c r="E708" s="148"/>
      <c r="F708" s="148"/>
      <c r="G708" s="148"/>
      <c r="H708" s="421"/>
      <c r="I708" s="421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  <c r="AA708" s="148"/>
    </row>
    <row r="709" spans="1:27" ht="15.75" customHeight="1" x14ac:dyDescent="0.25">
      <c r="A709" s="148"/>
      <c r="B709" s="148"/>
      <c r="C709" s="148"/>
      <c r="D709" s="148"/>
      <c r="E709" s="148"/>
      <c r="F709" s="148"/>
      <c r="G709" s="148"/>
      <c r="H709" s="421"/>
      <c r="I709" s="421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  <c r="AA709" s="148"/>
    </row>
    <row r="710" spans="1:27" ht="15.75" customHeight="1" x14ac:dyDescent="0.25">
      <c r="A710" s="148"/>
      <c r="B710" s="148"/>
      <c r="C710" s="148"/>
      <c r="D710" s="148"/>
      <c r="E710" s="148"/>
      <c r="F710" s="148"/>
      <c r="G710" s="148"/>
      <c r="H710" s="421"/>
      <c r="I710" s="421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  <c r="AA710" s="148"/>
    </row>
    <row r="711" spans="1:27" ht="15.75" customHeight="1" x14ac:dyDescent="0.25">
      <c r="A711" s="148"/>
      <c r="B711" s="148"/>
      <c r="C711" s="148"/>
      <c r="D711" s="148"/>
      <c r="E711" s="148"/>
      <c r="F711" s="148"/>
      <c r="G711" s="148"/>
      <c r="H711" s="421"/>
      <c r="I711" s="421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  <c r="AA711" s="148"/>
    </row>
    <row r="712" spans="1:27" ht="15.75" customHeight="1" x14ac:dyDescent="0.25">
      <c r="A712" s="148"/>
      <c r="B712" s="148"/>
      <c r="C712" s="148"/>
      <c r="D712" s="148"/>
      <c r="E712" s="148"/>
      <c r="F712" s="148"/>
      <c r="G712" s="148"/>
      <c r="H712" s="421"/>
      <c r="I712" s="421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  <c r="AA712" s="148"/>
    </row>
    <row r="713" spans="1:27" ht="15.75" customHeight="1" x14ac:dyDescent="0.25">
      <c r="A713" s="148"/>
      <c r="B713" s="148"/>
      <c r="C713" s="148"/>
      <c r="D713" s="148"/>
      <c r="E713" s="148"/>
      <c r="F713" s="148"/>
      <c r="G713" s="148"/>
      <c r="H713" s="421"/>
      <c r="I713" s="421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  <c r="AA713" s="148"/>
    </row>
    <row r="714" spans="1:27" ht="15.75" customHeight="1" x14ac:dyDescent="0.25">
      <c r="A714" s="148"/>
      <c r="B714" s="148"/>
      <c r="C714" s="148"/>
      <c r="D714" s="148"/>
      <c r="E714" s="148"/>
      <c r="F714" s="148"/>
      <c r="G714" s="148"/>
      <c r="H714" s="421"/>
      <c r="I714" s="421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  <c r="AA714" s="148"/>
    </row>
    <row r="715" spans="1:27" ht="15.75" customHeight="1" x14ac:dyDescent="0.25">
      <c r="A715" s="148"/>
      <c r="B715" s="148"/>
      <c r="C715" s="148"/>
      <c r="D715" s="148"/>
      <c r="E715" s="148"/>
      <c r="F715" s="148"/>
      <c r="G715" s="148"/>
      <c r="H715" s="421"/>
      <c r="I715" s="421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  <c r="AA715" s="148"/>
    </row>
    <row r="716" spans="1:27" ht="15.75" customHeight="1" x14ac:dyDescent="0.25">
      <c r="A716" s="148"/>
      <c r="B716" s="148"/>
      <c r="C716" s="148"/>
      <c r="D716" s="148"/>
      <c r="E716" s="148"/>
      <c r="F716" s="148"/>
      <c r="G716" s="148"/>
      <c r="H716" s="421"/>
      <c r="I716" s="421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  <c r="AA716" s="148"/>
    </row>
    <row r="717" spans="1:27" ht="15.75" customHeight="1" x14ac:dyDescent="0.25">
      <c r="A717" s="148"/>
      <c r="B717" s="148"/>
      <c r="C717" s="148"/>
      <c r="D717" s="148"/>
      <c r="E717" s="148"/>
      <c r="F717" s="148"/>
      <c r="G717" s="148"/>
      <c r="H717" s="421"/>
      <c r="I717" s="421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  <c r="AA717" s="148"/>
    </row>
    <row r="718" spans="1:27" ht="15.75" customHeight="1" x14ac:dyDescent="0.25">
      <c r="A718" s="148"/>
      <c r="B718" s="148"/>
      <c r="C718" s="148"/>
      <c r="D718" s="148"/>
      <c r="E718" s="148"/>
      <c r="F718" s="148"/>
      <c r="G718" s="148"/>
      <c r="H718" s="421"/>
      <c r="I718" s="421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  <c r="AA718" s="148"/>
    </row>
    <row r="719" spans="1:27" ht="15.75" customHeight="1" x14ac:dyDescent="0.25">
      <c r="A719" s="148"/>
      <c r="B719" s="148"/>
      <c r="C719" s="148"/>
      <c r="D719" s="148"/>
      <c r="E719" s="148"/>
      <c r="F719" s="148"/>
      <c r="G719" s="148"/>
      <c r="H719" s="421"/>
      <c r="I719" s="421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  <c r="AA719" s="148"/>
    </row>
    <row r="720" spans="1:27" ht="15.75" customHeight="1" x14ac:dyDescent="0.25">
      <c r="A720" s="148"/>
      <c r="B720" s="148"/>
      <c r="C720" s="148"/>
      <c r="D720" s="148"/>
      <c r="E720" s="148"/>
      <c r="F720" s="148"/>
      <c r="G720" s="148"/>
      <c r="H720" s="421"/>
      <c r="I720" s="421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  <c r="AA720" s="148"/>
    </row>
    <row r="721" spans="1:27" ht="15.75" customHeight="1" x14ac:dyDescent="0.25">
      <c r="A721" s="148"/>
      <c r="B721" s="148"/>
      <c r="C721" s="148"/>
      <c r="D721" s="148"/>
      <c r="E721" s="148"/>
      <c r="F721" s="148"/>
      <c r="G721" s="148"/>
      <c r="H721" s="421"/>
      <c r="I721" s="421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  <c r="AA721" s="148"/>
    </row>
    <row r="722" spans="1:27" ht="15.75" customHeight="1" x14ac:dyDescent="0.25">
      <c r="A722" s="148"/>
      <c r="B722" s="148"/>
      <c r="C722" s="148"/>
      <c r="D722" s="148"/>
      <c r="E722" s="148"/>
      <c r="F722" s="148"/>
      <c r="G722" s="148"/>
      <c r="H722" s="421"/>
      <c r="I722" s="421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  <c r="AA722" s="148"/>
    </row>
    <row r="723" spans="1:27" ht="15.75" customHeight="1" x14ac:dyDescent="0.25">
      <c r="A723" s="148"/>
      <c r="B723" s="148"/>
      <c r="C723" s="148"/>
      <c r="D723" s="148"/>
      <c r="E723" s="148"/>
      <c r="F723" s="148"/>
      <c r="G723" s="148"/>
      <c r="H723" s="421"/>
      <c r="I723" s="421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  <c r="AA723" s="148"/>
    </row>
    <row r="724" spans="1:27" ht="15.75" customHeight="1" x14ac:dyDescent="0.25">
      <c r="A724" s="148"/>
      <c r="B724" s="148"/>
      <c r="C724" s="148"/>
      <c r="D724" s="148"/>
      <c r="E724" s="148"/>
      <c r="F724" s="148"/>
      <c r="G724" s="148"/>
      <c r="H724" s="421"/>
      <c r="I724" s="421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  <c r="AA724" s="148"/>
    </row>
    <row r="725" spans="1:27" ht="15.75" customHeight="1" x14ac:dyDescent="0.25">
      <c r="A725" s="148"/>
      <c r="B725" s="148"/>
      <c r="C725" s="148"/>
      <c r="D725" s="148"/>
      <c r="E725" s="148"/>
      <c r="F725" s="148"/>
      <c r="G725" s="148"/>
      <c r="H725" s="421"/>
      <c r="I725" s="421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  <c r="AA725" s="148"/>
    </row>
    <row r="726" spans="1:27" ht="15.75" customHeight="1" x14ac:dyDescent="0.25">
      <c r="A726" s="148"/>
      <c r="B726" s="148"/>
      <c r="C726" s="148"/>
      <c r="D726" s="148"/>
      <c r="E726" s="148"/>
      <c r="F726" s="148"/>
      <c r="G726" s="148"/>
      <c r="H726" s="421"/>
      <c r="I726" s="421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  <c r="AA726" s="148"/>
    </row>
    <row r="727" spans="1:27" ht="15.75" customHeight="1" x14ac:dyDescent="0.25">
      <c r="A727" s="148"/>
      <c r="B727" s="148"/>
      <c r="C727" s="148"/>
      <c r="D727" s="148"/>
      <c r="E727" s="148"/>
      <c r="F727" s="148"/>
      <c r="G727" s="148"/>
      <c r="H727" s="421"/>
      <c r="I727" s="421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  <c r="AA727" s="148"/>
    </row>
    <row r="728" spans="1:27" ht="15.75" customHeight="1" x14ac:dyDescent="0.25">
      <c r="A728" s="148"/>
      <c r="B728" s="148"/>
      <c r="C728" s="148"/>
      <c r="D728" s="148"/>
      <c r="E728" s="148"/>
      <c r="F728" s="148"/>
      <c r="G728" s="148"/>
      <c r="H728" s="421"/>
      <c r="I728" s="421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  <c r="AA728" s="148"/>
    </row>
    <row r="729" spans="1:27" ht="15.75" customHeight="1" x14ac:dyDescent="0.25">
      <c r="A729" s="148"/>
      <c r="B729" s="148"/>
      <c r="C729" s="148"/>
      <c r="D729" s="148"/>
      <c r="E729" s="148"/>
      <c r="F729" s="148"/>
      <c r="G729" s="148"/>
      <c r="H729" s="421"/>
      <c r="I729" s="421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  <c r="AA729" s="148"/>
    </row>
    <row r="730" spans="1:27" ht="15.75" customHeight="1" x14ac:dyDescent="0.25">
      <c r="A730" s="148"/>
      <c r="B730" s="148"/>
      <c r="C730" s="148"/>
      <c r="D730" s="148"/>
      <c r="E730" s="148"/>
      <c r="F730" s="148"/>
      <c r="G730" s="148"/>
      <c r="H730" s="421"/>
      <c r="I730" s="421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  <c r="AA730" s="148"/>
    </row>
    <row r="731" spans="1:27" ht="15.75" customHeight="1" x14ac:dyDescent="0.25">
      <c r="A731" s="148"/>
      <c r="B731" s="148"/>
      <c r="C731" s="148"/>
      <c r="D731" s="148"/>
      <c r="E731" s="148"/>
      <c r="F731" s="148"/>
      <c r="G731" s="148"/>
      <c r="H731" s="421"/>
      <c r="I731" s="421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  <c r="AA731" s="148"/>
    </row>
    <row r="732" spans="1:27" ht="15.75" customHeight="1" x14ac:dyDescent="0.25">
      <c r="A732" s="148"/>
      <c r="B732" s="148"/>
      <c r="C732" s="148"/>
      <c r="D732" s="148"/>
      <c r="E732" s="148"/>
      <c r="F732" s="148"/>
      <c r="G732" s="148"/>
      <c r="H732" s="421"/>
      <c r="I732" s="421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  <c r="AA732" s="148"/>
    </row>
    <row r="733" spans="1:27" ht="15.75" customHeight="1" x14ac:dyDescent="0.25">
      <c r="A733" s="148"/>
      <c r="B733" s="148"/>
      <c r="C733" s="148"/>
      <c r="D733" s="148"/>
      <c r="E733" s="148"/>
      <c r="F733" s="148"/>
      <c r="G733" s="148"/>
      <c r="H733" s="421"/>
      <c r="I733" s="421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  <c r="AA733" s="148"/>
    </row>
    <row r="734" spans="1:27" ht="15.75" customHeight="1" x14ac:dyDescent="0.25">
      <c r="A734" s="148"/>
      <c r="B734" s="148"/>
      <c r="C734" s="148"/>
      <c r="D734" s="148"/>
      <c r="E734" s="148"/>
      <c r="F734" s="148"/>
      <c r="G734" s="148"/>
      <c r="H734" s="421"/>
      <c r="I734" s="421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  <c r="AA734" s="148"/>
    </row>
    <row r="735" spans="1:27" ht="15.75" customHeight="1" x14ac:dyDescent="0.25">
      <c r="A735" s="148"/>
      <c r="B735" s="148"/>
      <c r="C735" s="148"/>
      <c r="D735" s="148"/>
      <c r="E735" s="148"/>
      <c r="F735" s="148"/>
      <c r="G735" s="148"/>
      <c r="H735" s="421"/>
      <c r="I735" s="421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  <c r="AA735" s="148"/>
    </row>
    <row r="736" spans="1:27" ht="15.75" customHeight="1" x14ac:dyDescent="0.25">
      <c r="A736" s="148"/>
      <c r="B736" s="148"/>
      <c r="C736" s="148"/>
      <c r="D736" s="148"/>
      <c r="E736" s="148"/>
      <c r="F736" s="148"/>
      <c r="G736" s="148"/>
      <c r="H736" s="421"/>
      <c r="I736" s="421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  <c r="AA736" s="148"/>
    </row>
    <row r="737" spans="1:27" ht="15.75" customHeight="1" x14ac:dyDescent="0.25">
      <c r="A737" s="148"/>
      <c r="B737" s="148"/>
      <c r="C737" s="148"/>
      <c r="D737" s="148"/>
      <c r="E737" s="148"/>
      <c r="F737" s="148"/>
      <c r="G737" s="148"/>
      <c r="H737" s="421"/>
      <c r="I737" s="421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  <c r="AA737" s="148"/>
    </row>
    <row r="738" spans="1:27" ht="15.75" customHeight="1" x14ac:dyDescent="0.25">
      <c r="A738" s="148"/>
      <c r="B738" s="148"/>
      <c r="C738" s="148"/>
      <c r="D738" s="148"/>
      <c r="E738" s="148"/>
      <c r="F738" s="148"/>
      <c r="G738" s="148"/>
      <c r="H738" s="421"/>
      <c r="I738" s="421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  <c r="AA738" s="148"/>
    </row>
    <row r="739" spans="1:27" ht="15.75" customHeight="1" x14ac:dyDescent="0.25">
      <c r="A739" s="148"/>
      <c r="B739" s="148"/>
      <c r="C739" s="148"/>
      <c r="D739" s="148"/>
      <c r="E739" s="148"/>
      <c r="F739" s="148"/>
      <c r="G739" s="148"/>
      <c r="H739" s="421"/>
      <c r="I739" s="421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  <c r="AA739" s="148"/>
    </row>
    <row r="740" spans="1:27" ht="15.75" customHeight="1" x14ac:dyDescent="0.25">
      <c r="A740" s="148"/>
      <c r="B740" s="148"/>
      <c r="C740" s="148"/>
      <c r="D740" s="148"/>
      <c r="E740" s="148"/>
      <c r="F740" s="148"/>
      <c r="G740" s="148"/>
      <c r="H740" s="421"/>
      <c r="I740" s="421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  <c r="AA740" s="148"/>
    </row>
    <row r="741" spans="1:27" ht="15.75" customHeight="1" x14ac:dyDescent="0.25">
      <c r="A741" s="148"/>
      <c r="B741" s="148"/>
      <c r="C741" s="148"/>
      <c r="D741" s="148"/>
      <c r="E741" s="148"/>
      <c r="F741" s="148"/>
      <c r="G741" s="148"/>
      <c r="H741" s="421"/>
      <c r="I741" s="421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  <c r="AA741" s="148"/>
    </row>
    <row r="742" spans="1:27" ht="15.75" customHeight="1" x14ac:dyDescent="0.25">
      <c r="A742" s="148"/>
      <c r="B742" s="148"/>
      <c r="C742" s="148"/>
      <c r="D742" s="148"/>
      <c r="E742" s="148"/>
      <c r="F742" s="148"/>
      <c r="G742" s="148"/>
      <c r="H742" s="421"/>
      <c r="I742" s="421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  <c r="AA742" s="148"/>
    </row>
    <row r="743" spans="1:27" ht="15.75" customHeight="1" x14ac:dyDescent="0.25">
      <c r="A743" s="148"/>
      <c r="B743" s="148"/>
      <c r="C743" s="148"/>
      <c r="D743" s="148"/>
      <c r="E743" s="148"/>
      <c r="F743" s="148"/>
      <c r="G743" s="148"/>
      <c r="H743" s="421"/>
      <c r="I743" s="421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  <c r="AA743" s="148"/>
    </row>
    <row r="744" spans="1:27" ht="15.75" customHeight="1" x14ac:dyDescent="0.25">
      <c r="A744" s="148"/>
      <c r="B744" s="148"/>
      <c r="C744" s="148"/>
      <c r="D744" s="148"/>
      <c r="E744" s="148"/>
      <c r="F744" s="148"/>
      <c r="G744" s="148"/>
      <c r="H744" s="421"/>
      <c r="I744" s="421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  <c r="AA744" s="148"/>
    </row>
    <row r="745" spans="1:27" ht="15.75" customHeight="1" x14ac:dyDescent="0.25">
      <c r="A745" s="148"/>
      <c r="B745" s="148"/>
      <c r="C745" s="148"/>
      <c r="D745" s="148"/>
      <c r="E745" s="148"/>
      <c r="F745" s="148"/>
      <c r="G745" s="148"/>
      <c r="H745" s="421"/>
      <c r="I745" s="421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  <c r="AA745" s="148"/>
    </row>
    <row r="746" spans="1:27" ht="15.75" customHeight="1" x14ac:dyDescent="0.25">
      <c r="A746" s="148"/>
      <c r="B746" s="148"/>
      <c r="C746" s="148"/>
      <c r="D746" s="148"/>
      <c r="E746" s="148"/>
      <c r="F746" s="148"/>
      <c r="G746" s="148"/>
      <c r="H746" s="421"/>
      <c r="I746" s="421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  <c r="AA746" s="148"/>
    </row>
    <row r="747" spans="1:27" ht="15.75" customHeight="1" x14ac:dyDescent="0.25">
      <c r="A747" s="148"/>
      <c r="B747" s="148"/>
      <c r="C747" s="148"/>
      <c r="D747" s="148"/>
      <c r="E747" s="148"/>
      <c r="F747" s="148"/>
      <c r="G747" s="148"/>
      <c r="H747" s="421"/>
      <c r="I747" s="421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  <c r="AA747" s="148"/>
    </row>
    <row r="748" spans="1:27" ht="15.75" customHeight="1" x14ac:dyDescent="0.25">
      <c r="A748" s="148"/>
      <c r="B748" s="148"/>
      <c r="C748" s="148"/>
      <c r="D748" s="148"/>
      <c r="E748" s="148"/>
      <c r="F748" s="148"/>
      <c r="G748" s="148"/>
      <c r="H748" s="421"/>
      <c r="I748" s="421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  <c r="AA748" s="148"/>
    </row>
    <row r="749" spans="1:27" ht="15.75" customHeight="1" x14ac:dyDescent="0.25">
      <c r="A749" s="148"/>
      <c r="B749" s="148"/>
      <c r="C749" s="148"/>
      <c r="D749" s="148"/>
      <c r="E749" s="148"/>
      <c r="F749" s="148"/>
      <c r="G749" s="148"/>
      <c r="H749" s="421"/>
      <c r="I749" s="421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  <c r="AA749" s="148"/>
    </row>
    <row r="750" spans="1:27" ht="15.75" customHeight="1" x14ac:dyDescent="0.25">
      <c r="A750" s="148"/>
      <c r="B750" s="148"/>
      <c r="C750" s="148"/>
      <c r="D750" s="148"/>
      <c r="E750" s="148"/>
      <c r="F750" s="148"/>
      <c r="G750" s="148"/>
      <c r="H750" s="421"/>
      <c r="I750" s="421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  <c r="AA750" s="148"/>
    </row>
    <row r="751" spans="1:27" ht="15.75" customHeight="1" x14ac:dyDescent="0.25">
      <c r="A751" s="148"/>
      <c r="B751" s="148"/>
      <c r="C751" s="148"/>
      <c r="D751" s="148"/>
      <c r="E751" s="148"/>
      <c r="F751" s="148"/>
      <c r="G751" s="148"/>
      <c r="H751" s="421"/>
      <c r="I751" s="421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  <c r="AA751" s="148"/>
    </row>
    <row r="752" spans="1:27" ht="15.75" customHeight="1" x14ac:dyDescent="0.25">
      <c r="A752" s="148"/>
      <c r="B752" s="148"/>
      <c r="C752" s="148"/>
      <c r="D752" s="148"/>
      <c r="E752" s="148"/>
      <c r="F752" s="148"/>
      <c r="G752" s="148"/>
      <c r="H752" s="421"/>
      <c r="I752" s="421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  <c r="AA752" s="148"/>
    </row>
    <row r="753" spans="1:27" ht="15.75" customHeight="1" x14ac:dyDescent="0.25">
      <c r="A753" s="148"/>
      <c r="B753" s="148"/>
      <c r="C753" s="148"/>
      <c r="D753" s="148"/>
      <c r="E753" s="148"/>
      <c r="F753" s="148"/>
      <c r="G753" s="148"/>
      <c r="H753" s="421"/>
      <c r="I753" s="421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  <c r="AA753" s="148"/>
    </row>
    <row r="754" spans="1:27" ht="15.75" customHeight="1" x14ac:dyDescent="0.25">
      <c r="A754" s="148"/>
      <c r="B754" s="148"/>
      <c r="C754" s="148"/>
      <c r="D754" s="148"/>
      <c r="E754" s="148"/>
      <c r="F754" s="148"/>
      <c r="G754" s="148"/>
      <c r="H754" s="421"/>
      <c r="I754" s="421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  <c r="AA754" s="148"/>
    </row>
    <row r="755" spans="1:27" ht="15.75" customHeight="1" x14ac:dyDescent="0.25">
      <c r="A755" s="148"/>
      <c r="B755" s="148"/>
      <c r="C755" s="148"/>
      <c r="D755" s="148"/>
      <c r="E755" s="148"/>
      <c r="F755" s="148"/>
      <c r="G755" s="148"/>
      <c r="H755" s="421"/>
      <c r="I755" s="421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  <c r="AA755" s="148"/>
    </row>
    <row r="756" spans="1:27" ht="15.75" customHeight="1" x14ac:dyDescent="0.25">
      <c r="A756" s="148"/>
      <c r="B756" s="148"/>
      <c r="C756" s="148"/>
      <c r="D756" s="148"/>
      <c r="E756" s="148"/>
      <c r="F756" s="148"/>
      <c r="G756" s="148"/>
      <c r="H756" s="421"/>
      <c r="I756" s="421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  <c r="AA756" s="148"/>
    </row>
    <row r="757" spans="1:27" ht="15.75" customHeight="1" x14ac:dyDescent="0.25">
      <c r="A757" s="148"/>
      <c r="B757" s="148"/>
      <c r="C757" s="148"/>
      <c r="D757" s="148"/>
      <c r="E757" s="148"/>
      <c r="F757" s="148"/>
      <c r="G757" s="148"/>
      <c r="H757" s="421"/>
      <c r="I757" s="421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  <c r="AA757" s="148"/>
    </row>
    <row r="758" spans="1:27" ht="15.75" customHeight="1" x14ac:dyDescent="0.25">
      <c r="A758" s="148"/>
      <c r="B758" s="148"/>
      <c r="C758" s="148"/>
      <c r="D758" s="148"/>
      <c r="E758" s="148"/>
      <c r="F758" s="148"/>
      <c r="G758" s="148"/>
      <c r="H758" s="421"/>
      <c r="I758" s="421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  <c r="AA758" s="148"/>
    </row>
    <row r="759" spans="1:27" ht="15.75" customHeight="1" x14ac:dyDescent="0.25">
      <c r="A759" s="148"/>
      <c r="B759" s="148"/>
      <c r="C759" s="148"/>
      <c r="D759" s="148"/>
      <c r="E759" s="148"/>
      <c r="F759" s="148"/>
      <c r="G759" s="148"/>
      <c r="H759" s="421"/>
      <c r="I759" s="421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  <c r="AA759" s="148"/>
    </row>
    <row r="760" spans="1:27" ht="15.75" customHeight="1" x14ac:dyDescent="0.25">
      <c r="A760" s="148"/>
      <c r="B760" s="148"/>
      <c r="C760" s="148"/>
      <c r="D760" s="148"/>
      <c r="E760" s="148"/>
      <c r="F760" s="148"/>
      <c r="G760" s="148"/>
      <c r="H760" s="421"/>
      <c r="I760" s="421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  <c r="AA760" s="148"/>
    </row>
    <row r="761" spans="1:27" ht="15.75" customHeight="1" x14ac:dyDescent="0.25">
      <c r="A761" s="148"/>
      <c r="B761" s="148"/>
      <c r="C761" s="148"/>
      <c r="D761" s="148"/>
      <c r="E761" s="148"/>
      <c r="F761" s="148"/>
      <c r="G761" s="148"/>
      <c r="H761" s="421"/>
      <c r="I761" s="421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  <c r="AA761" s="148"/>
    </row>
    <row r="762" spans="1:27" ht="15.75" customHeight="1" x14ac:dyDescent="0.25">
      <c r="A762" s="148"/>
      <c r="B762" s="148"/>
      <c r="C762" s="148"/>
      <c r="D762" s="148"/>
      <c r="E762" s="148"/>
      <c r="F762" s="148"/>
      <c r="G762" s="148"/>
      <c r="H762" s="421"/>
      <c r="I762" s="421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  <c r="AA762" s="148"/>
    </row>
    <row r="763" spans="1:27" ht="15.75" customHeight="1" x14ac:dyDescent="0.25">
      <c r="A763" s="148"/>
      <c r="B763" s="148"/>
      <c r="C763" s="148"/>
      <c r="D763" s="148"/>
      <c r="E763" s="148"/>
      <c r="F763" s="148"/>
      <c r="G763" s="148"/>
      <c r="H763" s="421"/>
      <c r="I763" s="421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  <c r="AA763" s="148"/>
    </row>
    <row r="764" spans="1:27" ht="15.75" customHeight="1" x14ac:dyDescent="0.25">
      <c r="A764" s="148"/>
      <c r="B764" s="148"/>
      <c r="C764" s="148"/>
      <c r="D764" s="148"/>
      <c r="E764" s="148"/>
      <c r="F764" s="148"/>
      <c r="G764" s="148"/>
      <c r="H764" s="421"/>
      <c r="I764" s="421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  <c r="AA764" s="148"/>
    </row>
    <row r="765" spans="1:27" ht="15.75" customHeight="1" x14ac:dyDescent="0.25">
      <c r="A765" s="148"/>
      <c r="B765" s="148"/>
      <c r="C765" s="148"/>
      <c r="D765" s="148"/>
      <c r="E765" s="148"/>
      <c r="F765" s="148"/>
      <c r="G765" s="148"/>
      <c r="H765" s="421"/>
      <c r="I765" s="421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  <c r="AA765" s="148"/>
    </row>
    <row r="766" spans="1:27" ht="15.75" customHeight="1" x14ac:dyDescent="0.25">
      <c r="A766" s="148"/>
      <c r="B766" s="148"/>
      <c r="C766" s="148"/>
      <c r="D766" s="148"/>
      <c r="E766" s="148"/>
      <c r="F766" s="148"/>
      <c r="G766" s="148"/>
      <c r="H766" s="421"/>
      <c r="I766" s="421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  <c r="AA766" s="148"/>
    </row>
    <row r="767" spans="1:27" ht="15.75" customHeight="1" x14ac:dyDescent="0.25">
      <c r="A767" s="148"/>
      <c r="B767" s="148"/>
      <c r="C767" s="148"/>
      <c r="D767" s="148"/>
      <c r="E767" s="148"/>
      <c r="F767" s="148"/>
      <c r="G767" s="148"/>
      <c r="H767" s="421"/>
      <c r="I767" s="421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  <c r="AA767" s="148"/>
    </row>
    <row r="768" spans="1:27" ht="15.75" customHeight="1" x14ac:dyDescent="0.25">
      <c r="A768" s="148"/>
      <c r="B768" s="148"/>
      <c r="C768" s="148"/>
      <c r="D768" s="148"/>
      <c r="E768" s="148"/>
      <c r="F768" s="148"/>
      <c r="G768" s="148"/>
      <c r="H768" s="421"/>
      <c r="I768" s="421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  <c r="AA768" s="148"/>
    </row>
    <row r="769" spans="1:27" ht="15.75" customHeight="1" x14ac:dyDescent="0.25">
      <c r="A769" s="148"/>
      <c r="B769" s="148"/>
      <c r="C769" s="148"/>
      <c r="D769" s="148"/>
      <c r="E769" s="148"/>
      <c r="F769" s="148"/>
      <c r="G769" s="148"/>
      <c r="H769" s="421"/>
      <c r="I769" s="421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  <c r="AA769" s="148"/>
    </row>
    <row r="770" spans="1:27" ht="15.75" customHeight="1" x14ac:dyDescent="0.25">
      <c r="A770" s="148"/>
      <c r="B770" s="148"/>
      <c r="C770" s="148"/>
      <c r="D770" s="148"/>
      <c r="E770" s="148"/>
      <c r="F770" s="148"/>
      <c r="G770" s="148"/>
      <c r="H770" s="421"/>
      <c r="I770" s="421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  <c r="AA770" s="148"/>
    </row>
    <row r="771" spans="1:27" ht="15.75" customHeight="1" x14ac:dyDescent="0.25">
      <c r="A771" s="148"/>
      <c r="B771" s="148"/>
      <c r="C771" s="148"/>
      <c r="D771" s="148"/>
      <c r="E771" s="148"/>
      <c r="F771" s="148"/>
      <c r="G771" s="148"/>
      <c r="H771" s="421"/>
      <c r="I771" s="421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  <c r="AA771" s="148"/>
    </row>
    <row r="772" spans="1:27" ht="15.75" customHeight="1" x14ac:dyDescent="0.25">
      <c r="A772" s="148"/>
      <c r="B772" s="148"/>
      <c r="C772" s="148"/>
      <c r="D772" s="148"/>
      <c r="E772" s="148"/>
      <c r="F772" s="148"/>
      <c r="G772" s="148"/>
      <c r="H772" s="421"/>
      <c r="I772" s="421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  <c r="AA772" s="148"/>
    </row>
    <row r="773" spans="1:27" ht="15.75" customHeight="1" x14ac:dyDescent="0.25">
      <c r="A773" s="148"/>
      <c r="B773" s="148"/>
      <c r="C773" s="148"/>
      <c r="D773" s="148"/>
      <c r="E773" s="148"/>
      <c r="F773" s="148"/>
      <c r="G773" s="148"/>
      <c r="H773" s="421"/>
      <c r="I773" s="421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  <c r="AA773" s="148"/>
    </row>
    <row r="774" spans="1:27" ht="15.75" customHeight="1" x14ac:dyDescent="0.25">
      <c r="A774" s="148"/>
      <c r="B774" s="148"/>
      <c r="C774" s="148"/>
      <c r="D774" s="148"/>
      <c r="E774" s="148"/>
      <c r="F774" s="148"/>
      <c r="G774" s="148"/>
      <c r="H774" s="421"/>
      <c r="I774" s="421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  <c r="AA774" s="148"/>
    </row>
    <row r="775" spans="1:27" ht="15.75" customHeight="1" x14ac:dyDescent="0.25">
      <c r="A775" s="148"/>
      <c r="B775" s="148"/>
      <c r="C775" s="148"/>
      <c r="D775" s="148"/>
      <c r="E775" s="148"/>
      <c r="F775" s="148"/>
      <c r="G775" s="148"/>
      <c r="H775" s="421"/>
      <c r="I775" s="421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  <c r="AA775" s="148"/>
    </row>
    <row r="776" spans="1:27" ht="15.75" customHeight="1" x14ac:dyDescent="0.25">
      <c r="A776" s="148"/>
      <c r="B776" s="148"/>
      <c r="C776" s="148"/>
      <c r="D776" s="148"/>
      <c r="E776" s="148"/>
      <c r="F776" s="148"/>
      <c r="G776" s="148"/>
      <c r="H776" s="421"/>
      <c r="I776" s="421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  <c r="AA776" s="148"/>
    </row>
    <row r="777" spans="1:27" ht="15.75" customHeight="1" x14ac:dyDescent="0.25">
      <c r="A777" s="148"/>
      <c r="B777" s="148"/>
      <c r="C777" s="148"/>
      <c r="D777" s="148"/>
      <c r="E777" s="148"/>
      <c r="F777" s="148"/>
      <c r="G777" s="148"/>
      <c r="H777" s="421"/>
      <c r="I777" s="421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  <c r="AA777" s="148"/>
    </row>
    <row r="778" spans="1:27" ht="15.75" customHeight="1" x14ac:dyDescent="0.25">
      <c r="A778" s="148"/>
      <c r="B778" s="148"/>
      <c r="C778" s="148"/>
      <c r="D778" s="148"/>
      <c r="E778" s="148"/>
      <c r="F778" s="148"/>
      <c r="G778" s="148"/>
      <c r="H778" s="421"/>
      <c r="I778" s="421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  <c r="AA778" s="148"/>
    </row>
    <row r="779" spans="1:27" ht="15.75" customHeight="1" x14ac:dyDescent="0.25">
      <c r="A779" s="148"/>
      <c r="B779" s="148"/>
      <c r="C779" s="148"/>
      <c r="D779" s="148"/>
      <c r="E779" s="148"/>
      <c r="F779" s="148"/>
      <c r="G779" s="148"/>
      <c r="H779" s="421"/>
      <c r="I779" s="421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  <c r="AA779" s="148"/>
    </row>
    <row r="780" spans="1:27" ht="15.75" customHeight="1" x14ac:dyDescent="0.25">
      <c r="A780" s="148"/>
      <c r="B780" s="148"/>
      <c r="C780" s="148"/>
      <c r="D780" s="148"/>
      <c r="E780" s="148"/>
      <c r="F780" s="148"/>
      <c r="G780" s="148"/>
      <c r="H780" s="421"/>
      <c r="I780" s="421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  <c r="AA780" s="148"/>
    </row>
    <row r="781" spans="1:27" ht="15.75" customHeight="1" x14ac:dyDescent="0.25">
      <c r="A781" s="148"/>
      <c r="B781" s="148"/>
      <c r="C781" s="148"/>
      <c r="D781" s="148"/>
      <c r="E781" s="148"/>
      <c r="F781" s="148"/>
      <c r="G781" s="148"/>
      <c r="H781" s="421"/>
      <c r="I781" s="421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  <c r="AA781" s="148"/>
    </row>
    <row r="782" spans="1:27" ht="15.75" customHeight="1" x14ac:dyDescent="0.25">
      <c r="A782" s="148"/>
      <c r="B782" s="148"/>
      <c r="C782" s="148"/>
      <c r="D782" s="148"/>
      <c r="E782" s="148"/>
      <c r="F782" s="148"/>
      <c r="G782" s="148"/>
      <c r="H782" s="421"/>
      <c r="I782" s="421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  <c r="AA782" s="148"/>
    </row>
    <row r="783" spans="1:27" ht="15.75" customHeight="1" x14ac:dyDescent="0.25">
      <c r="A783" s="148"/>
      <c r="B783" s="148"/>
      <c r="C783" s="148"/>
      <c r="D783" s="148"/>
      <c r="E783" s="148"/>
      <c r="F783" s="148"/>
      <c r="G783" s="148"/>
      <c r="H783" s="421"/>
      <c r="I783" s="421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  <c r="AA783" s="148"/>
    </row>
    <row r="784" spans="1:27" ht="15.75" customHeight="1" x14ac:dyDescent="0.25">
      <c r="A784" s="148"/>
      <c r="B784" s="148"/>
      <c r="C784" s="148"/>
      <c r="D784" s="148"/>
      <c r="E784" s="148"/>
      <c r="F784" s="148"/>
      <c r="G784" s="148"/>
      <c r="H784" s="421"/>
      <c r="I784" s="421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  <c r="AA784" s="148"/>
    </row>
    <row r="785" spans="1:27" ht="15.75" customHeight="1" x14ac:dyDescent="0.25">
      <c r="A785" s="148"/>
      <c r="B785" s="148"/>
      <c r="C785" s="148"/>
      <c r="D785" s="148"/>
      <c r="E785" s="148"/>
      <c r="F785" s="148"/>
      <c r="G785" s="148"/>
      <c r="H785" s="421"/>
      <c r="I785" s="421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  <c r="AA785" s="148"/>
    </row>
    <row r="786" spans="1:27" ht="15.75" customHeight="1" x14ac:dyDescent="0.25">
      <c r="A786" s="148"/>
      <c r="B786" s="148"/>
      <c r="C786" s="148"/>
      <c r="D786" s="148"/>
      <c r="E786" s="148"/>
      <c r="F786" s="148"/>
      <c r="G786" s="148"/>
      <c r="H786" s="421"/>
      <c r="I786" s="421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  <c r="AA786" s="148"/>
    </row>
    <row r="787" spans="1:27" ht="15.75" customHeight="1" x14ac:dyDescent="0.25">
      <c r="A787" s="148"/>
      <c r="B787" s="148"/>
      <c r="C787" s="148"/>
      <c r="D787" s="148"/>
      <c r="E787" s="148"/>
      <c r="F787" s="148"/>
      <c r="G787" s="148"/>
      <c r="H787" s="421"/>
      <c r="I787" s="421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  <c r="AA787" s="148"/>
    </row>
    <row r="788" spans="1:27" ht="15.75" customHeight="1" x14ac:dyDescent="0.25">
      <c r="A788" s="148"/>
      <c r="B788" s="148"/>
      <c r="C788" s="148"/>
      <c r="D788" s="148"/>
      <c r="E788" s="148"/>
      <c r="F788" s="148"/>
      <c r="G788" s="148"/>
      <c r="H788" s="421"/>
      <c r="I788" s="421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  <c r="AA788" s="148"/>
    </row>
    <row r="789" spans="1:27" ht="15.75" customHeight="1" x14ac:dyDescent="0.25">
      <c r="A789" s="148"/>
      <c r="B789" s="148"/>
      <c r="C789" s="148"/>
      <c r="D789" s="148"/>
      <c r="E789" s="148"/>
      <c r="F789" s="148"/>
      <c r="G789" s="148"/>
      <c r="H789" s="421"/>
      <c r="I789" s="421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  <c r="AA789" s="148"/>
    </row>
    <row r="790" spans="1:27" ht="15.75" customHeight="1" x14ac:dyDescent="0.25">
      <c r="A790" s="148"/>
      <c r="B790" s="148"/>
      <c r="C790" s="148"/>
      <c r="D790" s="148"/>
      <c r="E790" s="148"/>
      <c r="F790" s="148"/>
      <c r="G790" s="148"/>
      <c r="H790" s="421"/>
      <c r="I790" s="421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  <c r="AA790" s="148"/>
    </row>
    <row r="791" spans="1:27" ht="15.75" customHeight="1" x14ac:dyDescent="0.25">
      <c r="A791" s="148"/>
      <c r="B791" s="148"/>
      <c r="C791" s="148"/>
      <c r="D791" s="148"/>
      <c r="E791" s="148"/>
      <c r="F791" s="148"/>
      <c r="G791" s="148"/>
      <c r="H791" s="421"/>
      <c r="I791" s="421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  <c r="AA791" s="148"/>
    </row>
    <row r="792" spans="1:27" ht="15.75" customHeight="1" x14ac:dyDescent="0.25">
      <c r="A792" s="148"/>
      <c r="B792" s="148"/>
      <c r="C792" s="148"/>
      <c r="D792" s="148"/>
      <c r="E792" s="148"/>
      <c r="F792" s="148"/>
      <c r="G792" s="148"/>
      <c r="H792" s="421"/>
      <c r="I792" s="421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  <c r="AA792" s="148"/>
    </row>
    <row r="793" spans="1:27" ht="15.75" customHeight="1" x14ac:dyDescent="0.25">
      <c r="A793" s="148"/>
      <c r="B793" s="148"/>
      <c r="C793" s="148"/>
      <c r="D793" s="148"/>
      <c r="E793" s="148"/>
      <c r="F793" s="148"/>
      <c r="G793" s="148"/>
      <c r="H793" s="421"/>
      <c r="I793" s="421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  <c r="AA793" s="148"/>
    </row>
    <row r="794" spans="1:27" ht="15.75" customHeight="1" x14ac:dyDescent="0.25">
      <c r="A794" s="148"/>
      <c r="B794" s="148"/>
      <c r="C794" s="148"/>
      <c r="D794" s="148"/>
      <c r="E794" s="148"/>
      <c r="F794" s="148"/>
      <c r="G794" s="148"/>
      <c r="H794" s="421"/>
      <c r="I794" s="421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  <c r="AA794" s="148"/>
    </row>
    <row r="795" spans="1:27" ht="15.75" customHeight="1" x14ac:dyDescent="0.25">
      <c r="A795" s="148"/>
      <c r="B795" s="148"/>
      <c r="C795" s="148"/>
      <c r="D795" s="148"/>
      <c r="E795" s="148"/>
      <c r="F795" s="148"/>
      <c r="G795" s="148"/>
      <c r="H795" s="421"/>
      <c r="I795" s="421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  <c r="AA795" s="148"/>
    </row>
    <row r="796" spans="1:27" ht="15.75" customHeight="1" x14ac:dyDescent="0.25">
      <c r="A796" s="148"/>
      <c r="B796" s="148"/>
      <c r="C796" s="148"/>
      <c r="D796" s="148"/>
      <c r="E796" s="148"/>
      <c r="F796" s="148"/>
      <c r="G796" s="148"/>
      <c r="H796" s="421"/>
      <c r="I796" s="421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  <c r="AA796" s="148"/>
    </row>
    <row r="797" spans="1:27" ht="15.75" customHeight="1" x14ac:dyDescent="0.25">
      <c r="A797" s="148"/>
      <c r="B797" s="148"/>
      <c r="C797" s="148"/>
      <c r="D797" s="148"/>
      <c r="E797" s="148"/>
      <c r="F797" s="148"/>
      <c r="G797" s="148"/>
      <c r="H797" s="421"/>
      <c r="I797" s="421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  <c r="AA797" s="148"/>
    </row>
    <row r="798" spans="1:27" ht="15.75" customHeight="1" x14ac:dyDescent="0.25">
      <c r="A798" s="148"/>
      <c r="B798" s="148"/>
      <c r="C798" s="148"/>
      <c r="D798" s="148"/>
      <c r="E798" s="148"/>
      <c r="F798" s="148"/>
      <c r="G798" s="148"/>
      <c r="H798" s="421"/>
      <c r="I798" s="421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  <c r="AA798" s="148"/>
    </row>
    <row r="799" spans="1:27" ht="15.75" customHeight="1" x14ac:dyDescent="0.25">
      <c r="A799" s="148"/>
      <c r="B799" s="148"/>
      <c r="C799" s="148"/>
      <c r="D799" s="148"/>
      <c r="E799" s="148"/>
      <c r="F799" s="148"/>
      <c r="G799" s="148"/>
      <c r="H799" s="421"/>
      <c r="I799" s="421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  <c r="AA799" s="148"/>
    </row>
    <row r="800" spans="1:27" ht="15.75" customHeight="1" x14ac:dyDescent="0.25">
      <c r="A800" s="148"/>
      <c r="B800" s="148"/>
      <c r="C800" s="148"/>
      <c r="D800" s="148"/>
      <c r="E800" s="148"/>
      <c r="F800" s="148"/>
      <c r="G800" s="148"/>
      <c r="H800" s="421"/>
      <c r="I800" s="421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  <c r="AA800" s="148"/>
    </row>
    <row r="801" spans="1:27" ht="15.75" customHeight="1" x14ac:dyDescent="0.25">
      <c r="A801" s="148"/>
      <c r="B801" s="148"/>
      <c r="C801" s="148"/>
      <c r="D801" s="148"/>
      <c r="E801" s="148"/>
      <c r="F801" s="148"/>
      <c r="G801" s="148"/>
      <c r="H801" s="421"/>
      <c r="I801" s="421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  <c r="AA801" s="148"/>
    </row>
    <row r="802" spans="1:27" ht="15.75" customHeight="1" x14ac:dyDescent="0.25">
      <c r="A802" s="148"/>
      <c r="B802" s="148"/>
      <c r="C802" s="148"/>
      <c r="D802" s="148"/>
      <c r="E802" s="148"/>
      <c r="F802" s="148"/>
      <c r="G802" s="148"/>
      <c r="H802" s="421"/>
      <c r="I802" s="421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  <c r="AA802" s="148"/>
    </row>
    <row r="803" spans="1:27" ht="15.75" customHeight="1" x14ac:dyDescent="0.25">
      <c r="A803" s="148"/>
      <c r="B803" s="148"/>
      <c r="C803" s="148"/>
      <c r="D803" s="148"/>
      <c r="E803" s="148"/>
      <c r="F803" s="148"/>
      <c r="G803" s="148"/>
      <c r="H803" s="421"/>
      <c r="I803" s="421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  <c r="AA803" s="148"/>
    </row>
    <row r="804" spans="1:27" ht="15.75" customHeight="1" x14ac:dyDescent="0.25">
      <c r="A804" s="148"/>
      <c r="B804" s="148"/>
      <c r="C804" s="148"/>
      <c r="D804" s="148"/>
      <c r="E804" s="148"/>
      <c r="F804" s="148"/>
      <c r="G804" s="148"/>
      <c r="H804" s="421"/>
      <c r="I804" s="421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  <c r="AA804" s="148"/>
    </row>
    <row r="805" spans="1:27" ht="15.75" customHeight="1" x14ac:dyDescent="0.25">
      <c r="A805" s="148"/>
      <c r="B805" s="148"/>
      <c r="C805" s="148"/>
      <c r="D805" s="148"/>
      <c r="E805" s="148"/>
      <c r="F805" s="148"/>
      <c r="G805" s="148"/>
      <c r="H805" s="421"/>
      <c r="I805" s="421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  <c r="AA805" s="148"/>
    </row>
    <row r="806" spans="1:27" ht="15.75" customHeight="1" x14ac:dyDescent="0.25">
      <c r="A806" s="148"/>
      <c r="B806" s="148"/>
      <c r="C806" s="148"/>
      <c r="D806" s="148"/>
      <c r="E806" s="148"/>
      <c r="F806" s="148"/>
      <c r="G806" s="148"/>
      <c r="H806" s="421"/>
      <c r="I806" s="421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  <c r="AA806" s="148"/>
    </row>
    <row r="807" spans="1:27" ht="15.75" customHeight="1" x14ac:dyDescent="0.25">
      <c r="A807" s="148"/>
      <c r="B807" s="148"/>
      <c r="C807" s="148"/>
      <c r="D807" s="148"/>
      <c r="E807" s="148"/>
      <c r="F807" s="148"/>
      <c r="G807" s="148"/>
      <c r="H807" s="421"/>
      <c r="I807" s="421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  <c r="AA807" s="148"/>
    </row>
    <row r="808" spans="1:27" ht="15.75" customHeight="1" x14ac:dyDescent="0.25">
      <c r="A808" s="148"/>
      <c r="B808" s="148"/>
      <c r="C808" s="148"/>
      <c r="D808" s="148"/>
      <c r="E808" s="148"/>
      <c r="F808" s="148"/>
      <c r="G808" s="148"/>
      <c r="H808" s="421"/>
      <c r="I808" s="421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  <c r="AA808" s="148"/>
    </row>
    <row r="809" spans="1:27" ht="15.75" customHeight="1" x14ac:dyDescent="0.25">
      <c r="A809" s="148"/>
      <c r="B809" s="148"/>
      <c r="C809" s="148"/>
      <c r="D809" s="148"/>
      <c r="E809" s="148"/>
      <c r="F809" s="148"/>
      <c r="G809" s="148"/>
      <c r="H809" s="421"/>
      <c r="I809" s="421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  <c r="AA809" s="148"/>
    </row>
    <row r="810" spans="1:27" ht="15.75" customHeight="1" x14ac:dyDescent="0.25">
      <c r="A810" s="148"/>
      <c r="B810" s="148"/>
      <c r="C810" s="148"/>
      <c r="D810" s="148"/>
      <c r="E810" s="148"/>
      <c r="F810" s="148"/>
      <c r="G810" s="148"/>
      <c r="H810" s="421"/>
      <c r="I810" s="421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  <c r="AA810" s="148"/>
    </row>
    <row r="811" spans="1:27" ht="15.75" customHeight="1" x14ac:dyDescent="0.25">
      <c r="A811" s="148"/>
      <c r="B811" s="148"/>
      <c r="C811" s="148"/>
      <c r="D811" s="148"/>
      <c r="E811" s="148"/>
      <c r="F811" s="148"/>
      <c r="G811" s="148"/>
      <c r="H811" s="421"/>
      <c r="I811" s="421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  <c r="AA811" s="148"/>
    </row>
    <row r="812" spans="1:27" ht="15.75" customHeight="1" x14ac:dyDescent="0.25">
      <c r="A812" s="148"/>
      <c r="B812" s="148"/>
      <c r="C812" s="148"/>
      <c r="D812" s="148"/>
      <c r="E812" s="148"/>
      <c r="F812" s="148"/>
      <c r="G812" s="148"/>
      <c r="H812" s="421"/>
      <c r="I812" s="421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  <c r="AA812" s="148"/>
    </row>
    <row r="813" spans="1:27" ht="15.75" customHeight="1" x14ac:dyDescent="0.25">
      <c r="A813" s="148"/>
      <c r="B813" s="148"/>
      <c r="C813" s="148"/>
      <c r="D813" s="148"/>
      <c r="E813" s="148"/>
      <c r="F813" s="148"/>
      <c r="G813" s="148"/>
      <c r="H813" s="421"/>
      <c r="I813" s="421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  <c r="AA813" s="148"/>
    </row>
    <row r="814" spans="1:27" ht="15.75" customHeight="1" x14ac:dyDescent="0.25">
      <c r="A814" s="148"/>
      <c r="B814" s="148"/>
      <c r="C814" s="148"/>
      <c r="D814" s="148"/>
      <c r="E814" s="148"/>
      <c r="F814" s="148"/>
      <c r="G814" s="148"/>
      <c r="H814" s="421"/>
      <c r="I814" s="421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  <c r="AA814" s="148"/>
    </row>
    <row r="815" spans="1:27" ht="15.75" customHeight="1" x14ac:dyDescent="0.25">
      <c r="A815" s="148"/>
      <c r="B815" s="148"/>
      <c r="C815" s="148"/>
      <c r="D815" s="148"/>
      <c r="E815" s="148"/>
      <c r="F815" s="148"/>
      <c r="G815" s="148"/>
      <c r="H815" s="421"/>
      <c r="I815" s="421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  <c r="AA815" s="148"/>
    </row>
    <row r="816" spans="1:27" ht="15.75" customHeight="1" x14ac:dyDescent="0.25">
      <c r="A816" s="148"/>
      <c r="B816" s="148"/>
      <c r="C816" s="148"/>
      <c r="D816" s="148"/>
      <c r="E816" s="148"/>
      <c r="F816" s="148"/>
      <c r="G816" s="148"/>
      <c r="H816" s="421"/>
      <c r="I816" s="421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  <c r="AA816" s="148"/>
    </row>
    <row r="817" spans="1:27" ht="15.75" customHeight="1" x14ac:dyDescent="0.25">
      <c r="A817" s="148"/>
      <c r="B817" s="148"/>
      <c r="C817" s="148"/>
      <c r="D817" s="148"/>
      <c r="E817" s="148"/>
      <c r="F817" s="148"/>
      <c r="G817" s="148"/>
      <c r="H817" s="421"/>
      <c r="I817" s="421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  <c r="AA817" s="148"/>
    </row>
    <row r="818" spans="1:27" ht="15.75" customHeight="1" x14ac:dyDescent="0.25">
      <c r="A818" s="148"/>
      <c r="B818" s="148"/>
      <c r="C818" s="148"/>
      <c r="D818" s="148"/>
      <c r="E818" s="148"/>
      <c r="F818" s="148"/>
      <c r="G818" s="148"/>
      <c r="H818" s="421"/>
      <c r="I818" s="421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  <c r="AA818" s="148"/>
    </row>
    <row r="819" spans="1:27" ht="15.75" customHeight="1" x14ac:dyDescent="0.25">
      <c r="A819" s="148"/>
      <c r="B819" s="148"/>
      <c r="C819" s="148"/>
      <c r="D819" s="148"/>
      <c r="E819" s="148"/>
      <c r="F819" s="148"/>
      <c r="G819" s="148"/>
      <c r="H819" s="421"/>
      <c r="I819" s="421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  <c r="AA819" s="148"/>
    </row>
    <row r="820" spans="1:27" ht="15.75" customHeight="1" x14ac:dyDescent="0.25">
      <c r="A820" s="148"/>
      <c r="B820" s="148"/>
      <c r="C820" s="148"/>
      <c r="D820" s="148"/>
      <c r="E820" s="148"/>
      <c r="F820" s="148"/>
      <c r="G820" s="148"/>
      <c r="H820" s="421"/>
      <c r="I820" s="421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  <c r="AA820" s="148"/>
    </row>
    <row r="821" spans="1:27" ht="15.75" customHeight="1" x14ac:dyDescent="0.25">
      <c r="A821" s="148"/>
      <c r="B821" s="148"/>
      <c r="C821" s="148"/>
      <c r="D821" s="148"/>
      <c r="E821" s="148"/>
      <c r="F821" s="148"/>
      <c r="G821" s="148"/>
      <c r="H821" s="421"/>
      <c r="I821" s="421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  <c r="AA821" s="148"/>
    </row>
    <row r="822" spans="1:27" ht="15.75" customHeight="1" x14ac:dyDescent="0.25">
      <c r="A822" s="148"/>
      <c r="B822" s="148"/>
      <c r="C822" s="148"/>
      <c r="D822" s="148"/>
      <c r="E822" s="148"/>
      <c r="F822" s="148"/>
      <c r="G822" s="148"/>
      <c r="H822" s="421"/>
      <c r="I822" s="421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  <c r="AA822" s="148"/>
    </row>
    <row r="823" spans="1:27" ht="15.75" customHeight="1" x14ac:dyDescent="0.25">
      <c r="A823" s="148"/>
      <c r="B823" s="148"/>
      <c r="C823" s="148"/>
      <c r="D823" s="148"/>
      <c r="E823" s="148"/>
      <c r="F823" s="148"/>
      <c r="G823" s="148"/>
      <c r="H823" s="421"/>
      <c r="I823" s="421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  <c r="AA823" s="148"/>
    </row>
    <row r="824" spans="1:27" ht="15.75" customHeight="1" x14ac:dyDescent="0.25">
      <c r="A824" s="148"/>
      <c r="B824" s="148"/>
      <c r="C824" s="148"/>
      <c r="D824" s="148"/>
      <c r="E824" s="148"/>
      <c r="F824" s="148"/>
      <c r="G824" s="148"/>
      <c r="H824" s="421"/>
      <c r="I824" s="421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  <c r="AA824" s="148"/>
    </row>
    <row r="825" spans="1:27" ht="15.75" customHeight="1" x14ac:dyDescent="0.25">
      <c r="A825" s="148"/>
      <c r="B825" s="148"/>
      <c r="C825" s="148"/>
      <c r="D825" s="148"/>
      <c r="E825" s="148"/>
      <c r="F825" s="148"/>
      <c r="G825" s="148"/>
      <c r="H825" s="421"/>
      <c r="I825" s="421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  <c r="AA825" s="148"/>
    </row>
    <row r="826" spans="1:27" ht="15.75" customHeight="1" x14ac:dyDescent="0.25">
      <c r="A826" s="148"/>
      <c r="B826" s="148"/>
      <c r="C826" s="148"/>
      <c r="D826" s="148"/>
      <c r="E826" s="148"/>
      <c r="F826" s="148"/>
      <c r="G826" s="148"/>
      <c r="H826" s="421"/>
      <c r="I826" s="421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  <c r="AA826" s="148"/>
    </row>
    <row r="827" spans="1:27" ht="15.75" customHeight="1" x14ac:dyDescent="0.25">
      <c r="A827" s="148"/>
      <c r="B827" s="148"/>
      <c r="C827" s="148"/>
      <c r="D827" s="148"/>
      <c r="E827" s="148"/>
      <c r="F827" s="148"/>
      <c r="G827" s="148"/>
      <c r="H827" s="421"/>
      <c r="I827" s="421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  <c r="AA827" s="148"/>
    </row>
    <row r="828" spans="1:27" ht="15.75" customHeight="1" x14ac:dyDescent="0.25">
      <c r="A828" s="148"/>
      <c r="B828" s="148"/>
      <c r="C828" s="148"/>
      <c r="D828" s="148"/>
      <c r="E828" s="148"/>
      <c r="F828" s="148"/>
      <c r="G828" s="148"/>
      <c r="H828" s="421"/>
      <c r="I828" s="421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  <c r="AA828" s="148"/>
    </row>
    <row r="829" spans="1:27" ht="15.75" customHeight="1" x14ac:dyDescent="0.25">
      <c r="A829" s="148"/>
      <c r="B829" s="148"/>
      <c r="C829" s="148"/>
      <c r="D829" s="148"/>
      <c r="E829" s="148"/>
      <c r="F829" s="148"/>
      <c r="G829" s="148"/>
      <c r="H829" s="421"/>
      <c r="I829" s="421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  <c r="AA829" s="148"/>
    </row>
    <row r="830" spans="1:27" ht="15.75" customHeight="1" x14ac:dyDescent="0.25">
      <c r="A830" s="148"/>
      <c r="B830" s="148"/>
      <c r="C830" s="148"/>
      <c r="D830" s="148"/>
      <c r="E830" s="148"/>
      <c r="F830" s="148"/>
      <c r="G830" s="148"/>
      <c r="H830" s="421"/>
      <c r="I830" s="421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  <c r="AA830" s="148"/>
    </row>
    <row r="831" spans="1:27" ht="15.75" customHeight="1" x14ac:dyDescent="0.25">
      <c r="A831" s="148"/>
      <c r="B831" s="148"/>
      <c r="C831" s="148"/>
      <c r="D831" s="148"/>
      <c r="E831" s="148"/>
      <c r="F831" s="148"/>
      <c r="G831" s="148"/>
      <c r="H831" s="421"/>
      <c r="I831" s="421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  <c r="AA831" s="148"/>
    </row>
    <row r="832" spans="1:27" ht="15.75" customHeight="1" x14ac:dyDescent="0.25">
      <c r="A832" s="148"/>
      <c r="B832" s="148"/>
      <c r="C832" s="148"/>
      <c r="D832" s="148"/>
      <c r="E832" s="148"/>
      <c r="F832" s="148"/>
      <c r="G832" s="148"/>
      <c r="H832" s="421"/>
      <c r="I832" s="421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  <c r="AA832" s="148"/>
    </row>
    <row r="833" spans="1:27" ht="15.75" customHeight="1" x14ac:dyDescent="0.25">
      <c r="A833" s="148"/>
      <c r="B833" s="148"/>
      <c r="C833" s="148"/>
      <c r="D833" s="148"/>
      <c r="E833" s="148"/>
      <c r="F833" s="148"/>
      <c r="G833" s="148"/>
      <c r="H833" s="421"/>
      <c r="I833" s="421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  <c r="AA833" s="148"/>
    </row>
    <row r="834" spans="1:27" ht="15.75" customHeight="1" x14ac:dyDescent="0.25">
      <c r="A834" s="148"/>
      <c r="B834" s="148"/>
      <c r="C834" s="148"/>
      <c r="D834" s="148"/>
      <c r="E834" s="148"/>
      <c r="F834" s="148"/>
      <c r="G834" s="148"/>
      <c r="H834" s="421"/>
      <c r="I834" s="421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  <c r="AA834" s="148"/>
    </row>
    <row r="835" spans="1:27" ht="15.75" customHeight="1" x14ac:dyDescent="0.25">
      <c r="A835" s="148"/>
      <c r="B835" s="148"/>
      <c r="C835" s="148"/>
      <c r="D835" s="148"/>
      <c r="E835" s="148"/>
      <c r="F835" s="148"/>
      <c r="G835" s="148"/>
      <c r="H835" s="421"/>
      <c r="I835" s="421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  <c r="AA835" s="148"/>
    </row>
    <row r="836" spans="1:27" ht="15.75" customHeight="1" x14ac:dyDescent="0.25">
      <c r="A836" s="148"/>
      <c r="B836" s="148"/>
      <c r="C836" s="148"/>
      <c r="D836" s="148"/>
      <c r="E836" s="148"/>
      <c r="F836" s="148"/>
      <c r="G836" s="148"/>
      <c r="H836" s="421"/>
      <c r="I836" s="421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  <c r="AA836" s="148"/>
    </row>
    <row r="837" spans="1:27" ht="15.75" customHeight="1" x14ac:dyDescent="0.25">
      <c r="A837" s="148"/>
      <c r="B837" s="148"/>
      <c r="C837" s="148"/>
      <c r="D837" s="148"/>
      <c r="E837" s="148"/>
      <c r="F837" s="148"/>
      <c r="G837" s="148"/>
      <c r="H837" s="421"/>
      <c r="I837" s="421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  <c r="AA837" s="148"/>
    </row>
    <row r="838" spans="1:27" ht="15.75" customHeight="1" x14ac:dyDescent="0.25">
      <c r="A838" s="148"/>
      <c r="B838" s="148"/>
      <c r="C838" s="148"/>
      <c r="D838" s="148"/>
      <c r="E838" s="148"/>
      <c r="F838" s="148"/>
      <c r="G838" s="148"/>
      <c r="H838" s="421"/>
      <c r="I838" s="421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  <c r="AA838" s="148"/>
    </row>
    <row r="839" spans="1:27" ht="15.75" customHeight="1" x14ac:dyDescent="0.25">
      <c r="A839" s="148"/>
      <c r="B839" s="148"/>
      <c r="C839" s="148"/>
      <c r="D839" s="148"/>
      <c r="E839" s="148"/>
      <c r="F839" s="148"/>
      <c r="G839" s="148"/>
      <c r="H839" s="421"/>
      <c r="I839" s="421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  <c r="AA839" s="148"/>
    </row>
    <row r="840" spans="1:27" ht="15.75" customHeight="1" x14ac:dyDescent="0.25">
      <c r="A840" s="148"/>
      <c r="B840" s="148"/>
      <c r="C840" s="148"/>
      <c r="D840" s="148"/>
      <c r="E840" s="148"/>
      <c r="F840" s="148"/>
      <c r="G840" s="148"/>
      <c r="H840" s="421"/>
      <c r="I840" s="421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  <c r="AA840" s="148"/>
    </row>
    <row r="841" spans="1:27" ht="15.75" customHeight="1" x14ac:dyDescent="0.25">
      <c r="A841" s="148"/>
      <c r="B841" s="148"/>
      <c r="C841" s="148"/>
      <c r="D841" s="148"/>
      <c r="E841" s="148"/>
      <c r="F841" s="148"/>
      <c r="G841" s="148"/>
      <c r="H841" s="421"/>
      <c r="I841" s="421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  <c r="AA841" s="148"/>
    </row>
    <row r="842" spans="1:27" ht="15.75" customHeight="1" x14ac:dyDescent="0.25">
      <c r="A842" s="148"/>
      <c r="B842" s="148"/>
      <c r="C842" s="148"/>
      <c r="D842" s="148"/>
      <c r="E842" s="148"/>
      <c r="F842" s="148"/>
      <c r="G842" s="148"/>
      <c r="H842" s="421"/>
      <c r="I842" s="421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  <c r="AA842" s="148"/>
    </row>
    <row r="843" spans="1:27" ht="15.75" customHeight="1" x14ac:dyDescent="0.25">
      <c r="A843" s="148"/>
      <c r="B843" s="148"/>
      <c r="C843" s="148"/>
      <c r="D843" s="148"/>
      <c r="E843" s="148"/>
      <c r="F843" s="148"/>
      <c r="G843" s="148"/>
      <c r="H843" s="421"/>
      <c r="I843" s="421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  <c r="AA843" s="148"/>
    </row>
    <row r="844" spans="1:27" ht="15.75" customHeight="1" x14ac:dyDescent="0.25">
      <c r="A844" s="148"/>
      <c r="B844" s="148"/>
      <c r="C844" s="148"/>
      <c r="D844" s="148"/>
      <c r="E844" s="148"/>
      <c r="F844" s="148"/>
      <c r="G844" s="148"/>
      <c r="H844" s="421"/>
      <c r="I844" s="421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  <c r="AA844" s="148"/>
    </row>
    <row r="845" spans="1:27" ht="15.75" customHeight="1" x14ac:dyDescent="0.25">
      <c r="A845" s="148"/>
      <c r="B845" s="148"/>
      <c r="C845" s="148"/>
      <c r="D845" s="148"/>
      <c r="E845" s="148"/>
      <c r="F845" s="148"/>
      <c r="G845" s="148"/>
      <c r="H845" s="421"/>
      <c r="I845" s="421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  <c r="AA845" s="148"/>
    </row>
    <row r="846" spans="1:27" ht="15.75" customHeight="1" x14ac:dyDescent="0.25">
      <c r="A846" s="148"/>
      <c r="B846" s="148"/>
      <c r="C846" s="148"/>
      <c r="D846" s="148"/>
      <c r="E846" s="148"/>
      <c r="F846" s="148"/>
      <c r="G846" s="148"/>
      <c r="H846" s="421"/>
      <c r="I846" s="421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  <c r="AA846" s="148"/>
    </row>
    <row r="847" spans="1:27" ht="15.75" customHeight="1" x14ac:dyDescent="0.25">
      <c r="A847" s="148"/>
      <c r="B847" s="148"/>
      <c r="C847" s="148"/>
      <c r="D847" s="148"/>
      <c r="E847" s="148"/>
      <c r="F847" s="148"/>
      <c r="G847" s="148"/>
      <c r="H847" s="421"/>
      <c r="I847" s="421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  <c r="AA847" s="148"/>
    </row>
    <row r="848" spans="1:27" ht="15.75" customHeight="1" x14ac:dyDescent="0.25">
      <c r="A848" s="148"/>
      <c r="B848" s="148"/>
      <c r="C848" s="148"/>
      <c r="D848" s="148"/>
      <c r="E848" s="148"/>
      <c r="F848" s="148"/>
      <c r="G848" s="148"/>
      <c r="H848" s="421"/>
      <c r="I848" s="421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  <c r="AA848" s="148"/>
    </row>
    <row r="849" spans="1:27" ht="15.75" customHeight="1" x14ac:dyDescent="0.25">
      <c r="A849" s="148"/>
      <c r="B849" s="148"/>
      <c r="C849" s="148"/>
      <c r="D849" s="148"/>
      <c r="E849" s="148"/>
      <c r="F849" s="148"/>
      <c r="G849" s="148"/>
      <c r="H849" s="421"/>
      <c r="I849" s="421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  <c r="AA849" s="148"/>
    </row>
    <row r="850" spans="1:27" ht="15.75" customHeight="1" x14ac:dyDescent="0.25">
      <c r="A850" s="148"/>
      <c r="B850" s="148"/>
      <c r="C850" s="148"/>
      <c r="D850" s="148"/>
      <c r="E850" s="148"/>
      <c r="F850" s="148"/>
      <c r="G850" s="148"/>
      <c r="H850" s="421"/>
      <c r="I850" s="421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  <c r="AA850" s="148"/>
    </row>
    <row r="851" spans="1:27" ht="15.75" customHeight="1" x14ac:dyDescent="0.25">
      <c r="A851" s="148"/>
      <c r="B851" s="148"/>
      <c r="C851" s="148"/>
      <c r="D851" s="148"/>
      <c r="E851" s="148"/>
      <c r="F851" s="148"/>
      <c r="G851" s="148"/>
      <c r="H851" s="421"/>
      <c r="I851" s="421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  <c r="AA851" s="148"/>
    </row>
    <row r="852" spans="1:27" ht="15.75" customHeight="1" x14ac:dyDescent="0.25">
      <c r="A852" s="148"/>
      <c r="B852" s="148"/>
      <c r="C852" s="148"/>
      <c r="D852" s="148"/>
      <c r="E852" s="148"/>
      <c r="F852" s="148"/>
      <c r="G852" s="148"/>
      <c r="H852" s="421"/>
      <c r="I852" s="421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  <c r="AA852" s="148"/>
    </row>
    <row r="853" spans="1:27" ht="15.75" customHeight="1" x14ac:dyDescent="0.25">
      <c r="A853" s="148"/>
      <c r="B853" s="148"/>
      <c r="C853" s="148"/>
      <c r="D853" s="148"/>
      <c r="E853" s="148"/>
      <c r="F853" s="148"/>
      <c r="G853" s="148"/>
      <c r="H853" s="421"/>
      <c r="I853" s="421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  <c r="AA853" s="148"/>
    </row>
    <row r="854" spans="1:27" ht="15.75" customHeight="1" x14ac:dyDescent="0.25">
      <c r="A854" s="148"/>
      <c r="B854" s="148"/>
      <c r="C854" s="148"/>
      <c r="D854" s="148"/>
      <c r="E854" s="148"/>
      <c r="F854" s="148"/>
      <c r="G854" s="148"/>
      <c r="H854" s="421"/>
      <c r="I854" s="421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  <c r="AA854" s="148"/>
    </row>
    <row r="855" spans="1:27" ht="15.75" customHeight="1" x14ac:dyDescent="0.25">
      <c r="A855" s="148"/>
      <c r="B855" s="148"/>
      <c r="C855" s="148"/>
      <c r="D855" s="148"/>
      <c r="E855" s="148"/>
      <c r="F855" s="148"/>
      <c r="G855" s="148"/>
      <c r="H855" s="421"/>
      <c r="I855" s="421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  <c r="AA855" s="148"/>
    </row>
    <row r="856" spans="1:27" ht="15.75" customHeight="1" x14ac:dyDescent="0.25">
      <c r="A856" s="148"/>
      <c r="B856" s="148"/>
      <c r="C856" s="148"/>
      <c r="D856" s="148"/>
      <c r="E856" s="148"/>
      <c r="F856" s="148"/>
      <c r="G856" s="148"/>
      <c r="H856" s="421"/>
      <c r="I856" s="421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  <c r="AA856" s="148"/>
    </row>
    <row r="857" spans="1:27" ht="15.75" customHeight="1" x14ac:dyDescent="0.25">
      <c r="A857" s="148"/>
      <c r="B857" s="148"/>
      <c r="C857" s="148"/>
      <c r="D857" s="148"/>
      <c r="E857" s="148"/>
      <c r="F857" s="148"/>
      <c r="G857" s="148"/>
      <c r="H857" s="421"/>
      <c r="I857" s="421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  <c r="AA857" s="148"/>
    </row>
    <row r="858" spans="1:27" ht="15.75" customHeight="1" x14ac:dyDescent="0.25">
      <c r="A858" s="148"/>
      <c r="B858" s="148"/>
      <c r="C858" s="148"/>
      <c r="D858" s="148"/>
      <c r="E858" s="148"/>
      <c r="F858" s="148"/>
      <c r="G858" s="148"/>
      <c r="H858" s="421"/>
      <c r="I858" s="421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  <c r="AA858" s="148"/>
    </row>
    <row r="859" spans="1:27" ht="15.75" customHeight="1" x14ac:dyDescent="0.25">
      <c r="A859" s="148"/>
      <c r="B859" s="148"/>
      <c r="C859" s="148"/>
      <c r="D859" s="148"/>
      <c r="E859" s="148"/>
      <c r="F859" s="148"/>
      <c r="G859" s="148"/>
      <c r="H859" s="421"/>
      <c r="I859" s="421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  <c r="AA859" s="148"/>
    </row>
    <row r="860" spans="1:27" ht="15.75" customHeight="1" x14ac:dyDescent="0.25">
      <c r="A860" s="148"/>
      <c r="B860" s="148"/>
      <c r="C860" s="148"/>
      <c r="D860" s="148"/>
      <c r="E860" s="148"/>
      <c r="F860" s="148"/>
      <c r="G860" s="148"/>
      <c r="H860" s="421"/>
      <c r="I860" s="421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  <c r="AA860" s="148"/>
    </row>
    <row r="861" spans="1:27" ht="15.75" customHeight="1" x14ac:dyDescent="0.25">
      <c r="A861" s="148"/>
      <c r="B861" s="148"/>
      <c r="C861" s="148"/>
      <c r="D861" s="148"/>
      <c r="E861" s="148"/>
      <c r="F861" s="148"/>
      <c r="G861" s="148"/>
      <c r="H861" s="421"/>
      <c r="I861" s="421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  <c r="AA861" s="148"/>
    </row>
    <row r="862" spans="1:27" ht="15.75" customHeight="1" x14ac:dyDescent="0.25">
      <c r="A862" s="148"/>
      <c r="B862" s="148"/>
      <c r="C862" s="148"/>
      <c r="D862" s="148"/>
      <c r="E862" s="148"/>
      <c r="F862" s="148"/>
      <c r="G862" s="148"/>
      <c r="H862" s="421"/>
      <c r="I862" s="421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  <c r="AA862" s="148"/>
    </row>
    <row r="863" spans="1:27" ht="15.75" customHeight="1" x14ac:dyDescent="0.25">
      <c r="A863" s="148"/>
      <c r="B863" s="148"/>
      <c r="C863" s="148"/>
      <c r="D863" s="148"/>
      <c r="E863" s="148"/>
      <c r="F863" s="148"/>
      <c r="G863" s="148"/>
      <c r="H863" s="421"/>
      <c r="I863" s="421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  <c r="AA863" s="148"/>
    </row>
    <row r="864" spans="1:27" ht="15.75" customHeight="1" x14ac:dyDescent="0.25">
      <c r="A864" s="148"/>
      <c r="B864" s="148"/>
      <c r="C864" s="148"/>
      <c r="D864" s="148"/>
      <c r="E864" s="148"/>
      <c r="F864" s="148"/>
      <c r="G864" s="148"/>
      <c r="H864" s="421"/>
      <c r="I864" s="421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  <c r="AA864" s="148"/>
    </row>
    <row r="865" spans="1:27" ht="15.75" customHeight="1" x14ac:dyDescent="0.25">
      <c r="A865" s="148"/>
      <c r="B865" s="148"/>
      <c r="C865" s="148"/>
      <c r="D865" s="148"/>
      <c r="E865" s="148"/>
      <c r="F865" s="148"/>
      <c r="G865" s="148"/>
      <c r="H865" s="421"/>
      <c r="I865" s="421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  <c r="AA865" s="148"/>
    </row>
    <row r="866" spans="1:27" ht="15.75" customHeight="1" x14ac:dyDescent="0.25">
      <c r="A866" s="148"/>
      <c r="B866" s="148"/>
      <c r="C866" s="148"/>
      <c r="D866" s="148"/>
      <c r="E866" s="148"/>
      <c r="F866" s="148"/>
      <c r="G866" s="148"/>
      <c r="H866" s="421"/>
      <c r="I866" s="421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  <c r="AA866" s="148"/>
    </row>
    <row r="867" spans="1:27" ht="15.75" customHeight="1" x14ac:dyDescent="0.25">
      <c r="A867" s="148"/>
      <c r="B867" s="148"/>
      <c r="C867" s="148"/>
      <c r="D867" s="148"/>
      <c r="E867" s="148"/>
      <c r="F867" s="148"/>
      <c r="G867" s="148"/>
      <c r="H867" s="421"/>
      <c r="I867" s="421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  <c r="AA867" s="148"/>
    </row>
    <row r="868" spans="1:27" ht="15.75" customHeight="1" x14ac:dyDescent="0.25">
      <c r="A868" s="148"/>
      <c r="B868" s="148"/>
      <c r="C868" s="148"/>
      <c r="D868" s="148"/>
      <c r="E868" s="148"/>
      <c r="F868" s="148"/>
      <c r="G868" s="148"/>
      <c r="H868" s="421"/>
      <c r="I868" s="421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  <c r="AA868" s="148"/>
    </row>
    <row r="869" spans="1:27" ht="15.75" customHeight="1" x14ac:dyDescent="0.25">
      <c r="A869" s="148"/>
      <c r="B869" s="148"/>
      <c r="C869" s="148"/>
      <c r="D869" s="148"/>
      <c r="E869" s="148"/>
      <c r="F869" s="148"/>
      <c r="G869" s="148"/>
      <c r="H869" s="421"/>
      <c r="I869" s="421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  <c r="AA869" s="148"/>
    </row>
    <row r="870" spans="1:27" ht="15.75" customHeight="1" x14ac:dyDescent="0.25">
      <c r="A870" s="148"/>
      <c r="B870" s="148"/>
      <c r="C870" s="148"/>
      <c r="D870" s="148"/>
      <c r="E870" s="148"/>
      <c r="F870" s="148"/>
      <c r="G870" s="148"/>
      <c r="H870" s="421"/>
      <c r="I870" s="421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  <c r="AA870" s="148"/>
    </row>
    <row r="871" spans="1:27" ht="15.75" customHeight="1" x14ac:dyDescent="0.25">
      <c r="A871" s="148"/>
      <c r="B871" s="148"/>
      <c r="C871" s="148"/>
      <c r="D871" s="148"/>
      <c r="E871" s="148"/>
      <c r="F871" s="148"/>
      <c r="G871" s="148"/>
      <c r="H871" s="421"/>
      <c r="I871" s="421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  <c r="AA871" s="148"/>
    </row>
    <row r="872" spans="1:27" ht="15.75" customHeight="1" x14ac:dyDescent="0.25">
      <c r="A872" s="148"/>
      <c r="B872" s="148"/>
      <c r="C872" s="148"/>
      <c r="D872" s="148"/>
      <c r="E872" s="148"/>
      <c r="F872" s="148"/>
      <c r="G872" s="148"/>
      <c r="H872" s="421"/>
      <c r="I872" s="421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  <c r="AA872" s="148"/>
    </row>
    <row r="873" spans="1:27" ht="15.75" customHeight="1" x14ac:dyDescent="0.25">
      <c r="A873" s="148"/>
      <c r="B873" s="148"/>
      <c r="C873" s="148"/>
      <c r="D873" s="148"/>
      <c r="E873" s="148"/>
      <c r="F873" s="148"/>
      <c r="G873" s="148"/>
      <c r="H873" s="421"/>
      <c r="I873" s="421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  <c r="AA873" s="148"/>
    </row>
    <row r="874" spans="1:27" ht="15.75" customHeight="1" x14ac:dyDescent="0.25">
      <c r="A874" s="148"/>
      <c r="B874" s="148"/>
      <c r="C874" s="148"/>
      <c r="D874" s="148"/>
      <c r="E874" s="148"/>
      <c r="F874" s="148"/>
      <c r="G874" s="148"/>
      <c r="H874" s="421"/>
      <c r="I874" s="421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  <c r="AA874" s="148"/>
    </row>
    <row r="875" spans="1:27" ht="15.75" customHeight="1" x14ac:dyDescent="0.25">
      <c r="A875" s="148"/>
      <c r="B875" s="148"/>
      <c r="C875" s="148"/>
      <c r="D875" s="148"/>
      <c r="E875" s="148"/>
      <c r="F875" s="148"/>
      <c r="G875" s="148"/>
      <c r="H875" s="421"/>
      <c r="I875" s="421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  <c r="AA875" s="148"/>
    </row>
    <row r="876" spans="1:27" ht="15.75" customHeight="1" x14ac:dyDescent="0.25">
      <c r="A876" s="148"/>
      <c r="B876" s="148"/>
      <c r="C876" s="148"/>
      <c r="D876" s="148"/>
      <c r="E876" s="148"/>
      <c r="F876" s="148"/>
      <c r="G876" s="148"/>
      <c r="H876" s="421"/>
      <c r="I876" s="421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  <c r="AA876" s="148"/>
    </row>
    <row r="877" spans="1:27" ht="15.75" customHeight="1" x14ac:dyDescent="0.25">
      <c r="A877" s="148"/>
      <c r="B877" s="148"/>
      <c r="C877" s="148"/>
      <c r="D877" s="148"/>
      <c r="E877" s="148"/>
      <c r="F877" s="148"/>
      <c r="G877" s="148"/>
      <c r="H877" s="421"/>
      <c r="I877" s="421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  <c r="AA877" s="148"/>
    </row>
    <row r="878" spans="1:27" ht="15.75" customHeight="1" x14ac:dyDescent="0.25">
      <c r="A878" s="148"/>
      <c r="B878" s="148"/>
      <c r="C878" s="148"/>
      <c r="D878" s="148"/>
      <c r="E878" s="148"/>
      <c r="F878" s="148"/>
      <c r="G878" s="148"/>
      <c r="H878" s="421"/>
      <c r="I878" s="421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  <c r="AA878" s="148"/>
    </row>
    <row r="879" spans="1:27" ht="15.75" customHeight="1" x14ac:dyDescent="0.25">
      <c r="A879" s="148"/>
      <c r="B879" s="148"/>
      <c r="C879" s="148"/>
      <c r="D879" s="148"/>
      <c r="E879" s="148"/>
      <c r="F879" s="148"/>
      <c r="G879" s="148"/>
      <c r="H879" s="421"/>
      <c r="I879" s="421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  <c r="AA879" s="148"/>
    </row>
    <row r="880" spans="1:27" ht="15.75" customHeight="1" x14ac:dyDescent="0.25">
      <c r="A880" s="148"/>
      <c r="B880" s="148"/>
      <c r="C880" s="148"/>
      <c r="D880" s="148"/>
      <c r="E880" s="148"/>
      <c r="F880" s="148"/>
      <c r="G880" s="148"/>
      <c r="H880" s="421"/>
      <c r="I880" s="421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  <c r="AA880" s="148"/>
    </row>
    <row r="881" spans="1:27" ht="15.75" customHeight="1" x14ac:dyDescent="0.25">
      <c r="A881" s="148"/>
      <c r="B881" s="148"/>
      <c r="C881" s="148"/>
      <c r="D881" s="148"/>
      <c r="E881" s="148"/>
      <c r="F881" s="148"/>
      <c r="G881" s="148"/>
      <c r="H881" s="421"/>
      <c r="I881" s="421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  <c r="AA881" s="148"/>
    </row>
    <row r="882" spans="1:27" ht="15.75" customHeight="1" x14ac:dyDescent="0.25">
      <c r="A882" s="148"/>
      <c r="B882" s="148"/>
      <c r="C882" s="148"/>
      <c r="D882" s="148"/>
      <c r="E882" s="148"/>
      <c r="F882" s="148"/>
      <c r="G882" s="148"/>
      <c r="H882" s="421"/>
      <c r="I882" s="421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  <c r="AA882" s="148"/>
    </row>
    <row r="883" spans="1:27" ht="15.75" customHeight="1" x14ac:dyDescent="0.25">
      <c r="A883" s="148"/>
      <c r="B883" s="148"/>
      <c r="C883" s="148"/>
      <c r="D883" s="148"/>
      <c r="E883" s="148"/>
      <c r="F883" s="148"/>
      <c r="G883" s="148"/>
      <c r="H883" s="421"/>
      <c r="I883" s="421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  <c r="AA883" s="148"/>
    </row>
    <row r="884" spans="1:27" ht="15.75" customHeight="1" x14ac:dyDescent="0.25">
      <c r="A884" s="148"/>
      <c r="B884" s="148"/>
      <c r="C884" s="148"/>
      <c r="D884" s="148"/>
      <c r="E884" s="148"/>
      <c r="F884" s="148"/>
      <c r="G884" s="148"/>
      <c r="H884" s="421"/>
      <c r="I884" s="421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  <c r="AA884" s="148"/>
    </row>
    <row r="885" spans="1:27" ht="15.75" customHeight="1" x14ac:dyDescent="0.25">
      <c r="A885" s="148"/>
      <c r="B885" s="148"/>
      <c r="C885" s="148"/>
      <c r="D885" s="148"/>
      <c r="E885" s="148"/>
      <c r="F885" s="148"/>
      <c r="G885" s="148"/>
      <c r="H885" s="421"/>
      <c r="I885" s="421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  <c r="AA885" s="148"/>
    </row>
    <row r="886" spans="1:27" ht="15.75" customHeight="1" x14ac:dyDescent="0.25">
      <c r="A886" s="148"/>
      <c r="B886" s="148"/>
      <c r="C886" s="148"/>
      <c r="D886" s="148"/>
      <c r="E886" s="148"/>
      <c r="F886" s="148"/>
      <c r="G886" s="148"/>
      <c r="H886" s="421"/>
      <c r="I886" s="421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  <c r="AA886" s="148"/>
    </row>
    <row r="887" spans="1:27" ht="15.75" customHeight="1" x14ac:dyDescent="0.25">
      <c r="A887" s="148"/>
      <c r="B887" s="148"/>
      <c r="C887" s="148"/>
      <c r="D887" s="148"/>
      <c r="E887" s="148"/>
      <c r="F887" s="148"/>
      <c r="G887" s="148"/>
      <c r="H887" s="421"/>
      <c r="I887" s="421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  <c r="AA887" s="148"/>
    </row>
    <row r="888" spans="1:27" ht="15.75" customHeight="1" x14ac:dyDescent="0.25">
      <c r="A888" s="148"/>
      <c r="B888" s="148"/>
      <c r="C888" s="148"/>
      <c r="D888" s="148"/>
      <c r="E888" s="148"/>
      <c r="F888" s="148"/>
      <c r="G888" s="148"/>
      <c r="H888" s="421"/>
      <c r="I888" s="421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  <c r="AA888" s="148"/>
    </row>
    <row r="889" spans="1:27" ht="15.75" customHeight="1" x14ac:dyDescent="0.25">
      <c r="A889" s="148"/>
      <c r="B889" s="148"/>
      <c r="C889" s="148"/>
      <c r="D889" s="148"/>
      <c r="E889" s="148"/>
      <c r="F889" s="148"/>
      <c r="G889" s="148"/>
      <c r="H889" s="421"/>
      <c r="I889" s="421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  <c r="AA889" s="148"/>
    </row>
    <row r="890" spans="1:27" ht="15.75" customHeight="1" x14ac:dyDescent="0.25">
      <c r="A890" s="148"/>
      <c r="B890" s="148"/>
      <c r="C890" s="148"/>
      <c r="D890" s="148"/>
      <c r="E890" s="148"/>
      <c r="F890" s="148"/>
      <c r="G890" s="148"/>
      <c r="H890" s="421"/>
      <c r="I890" s="421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  <c r="AA890" s="148"/>
    </row>
    <row r="891" spans="1:27" ht="15.75" customHeight="1" x14ac:dyDescent="0.25">
      <c r="A891" s="148"/>
      <c r="B891" s="148"/>
      <c r="C891" s="148"/>
      <c r="D891" s="148"/>
      <c r="E891" s="148"/>
      <c r="F891" s="148"/>
      <c r="G891" s="148"/>
      <c r="H891" s="421"/>
      <c r="I891" s="421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  <c r="AA891" s="148"/>
    </row>
    <row r="892" spans="1:27" ht="15.75" customHeight="1" x14ac:dyDescent="0.25">
      <c r="A892" s="148"/>
      <c r="B892" s="148"/>
      <c r="C892" s="148"/>
      <c r="D892" s="148"/>
      <c r="E892" s="148"/>
      <c r="F892" s="148"/>
      <c r="G892" s="148"/>
      <c r="H892" s="421"/>
      <c r="I892" s="421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  <c r="AA892" s="148"/>
    </row>
    <row r="893" spans="1:27" ht="15.75" customHeight="1" x14ac:dyDescent="0.25">
      <c r="A893" s="148"/>
      <c r="B893" s="148"/>
      <c r="C893" s="148"/>
      <c r="D893" s="148"/>
      <c r="E893" s="148"/>
      <c r="F893" s="148"/>
      <c r="G893" s="148"/>
      <c r="H893" s="421"/>
      <c r="I893" s="421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  <c r="AA893" s="148"/>
    </row>
    <row r="894" spans="1:27" ht="15.75" customHeight="1" x14ac:dyDescent="0.25">
      <c r="A894" s="148"/>
      <c r="B894" s="148"/>
      <c r="C894" s="148"/>
      <c r="D894" s="148"/>
      <c r="E894" s="148"/>
      <c r="F894" s="148"/>
      <c r="G894" s="148"/>
      <c r="H894" s="421"/>
      <c r="I894" s="421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  <c r="AA894" s="148"/>
    </row>
    <row r="895" spans="1:27" ht="15.75" customHeight="1" x14ac:dyDescent="0.25">
      <c r="A895" s="148"/>
      <c r="B895" s="148"/>
      <c r="C895" s="148"/>
      <c r="D895" s="148"/>
      <c r="E895" s="148"/>
      <c r="F895" s="148"/>
      <c r="G895" s="148"/>
      <c r="H895" s="421"/>
      <c r="I895" s="421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  <c r="AA895" s="148"/>
    </row>
    <row r="896" spans="1:27" ht="15.75" customHeight="1" x14ac:dyDescent="0.25">
      <c r="A896" s="148"/>
      <c r="B896" s="148"/>
      <c r="C896" s="148"/>
      <c r="D896" s="148"/>
      <c r="E896" s="148"/>
      <c r="F896" s="148"/>
      <c r="G896" s="148"/>
      <c r="H896" s="421"/>
      <c r="I896" s="421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  <c r="AA896" s="148"/>
    </row>
    <row r="897" spans="1:27" ht="15.75" customHeight="1" x14ac:dyDescent="0.25">
      <c r="A897" s="148"/>
      <c r="B897" s="148"/>
      <c r="C897" s="148"/>
      <c r="D897" s="148"/>
      <c r="E897" s="148"/>
      <c r="F897" s="148"/>
      <c r="G897" s="148"/>
      <c r="H897" s="421"/>
      <c r="I897" s="421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  <c r="AA897" s="148"/>
    </row>
    <row r="898" spans="1:27" ht="15.75" customHeight="1" x14ac:dyDescent="0.25">
      <c r="A898" s="148"/>
      <c r="B898" s="148"/>
      <c r="C898" s="148"/>
      <c r="D898" s="148"/>
      <c r="E898" s="148"/>
      <c r="F898" s="148"/>
      <c r="G898" s="148"/>
      <c r="H898" s="421"/>
      <c r="I898" s="421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  <c r="AA898" s="148"/>
    </row>
    <row r="899" spans="1:27" ht="15.75" customHeight="1" x14ac:dyDescent="0.25">
      <c r="A899" s="148"/>
      <c r="B899" s="148"/>
      <c r="C899" s="148"/>
      <c r="D899" s="148"/>
      <c r="E899" s="148"/>
      <c r="F899" s="148"/>
      <c r="G899" s="148"/>
      <c r="H899" s="421"/>
      <c r="I899" s="421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  <c r="AA899" s="148"/>
    </row>
    <row r="900" spans="1:27" ht="15.75" customHeight="1" x14ac:dyDescent="0.25">
      <c r="A900" s="148"/>
      <c r="B900" s="148"/>
      <c r="C900" s="148"/>
      <c r="D900" s="148"/>
      <c r="E900" s="148"/>
      <c r="F900" s="148"/>
      <c r="G900" s="148"/>
      <c r="H900" s="421"/>
      <c r="I900" s="421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  <c r="AA900" s="148"/>
    </row>
    <row r="901" spans="1:27" ht="15.75" customHeight="1" x14ac:dyDescent="0.25">
      <c r="A901" s="148"/>
      <c r="B901" s="148"/>
      <c r="C901" s="148"/>
      <c r="D901" s="148"/>
      <c r="E901" s="148"/>
      <c r="F901" s="148"/>
      <c r="G901" s="148"/>
      <c r="H901" s="421"/>
      <c r="I901" s="421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  <c r="AA901" s="148"/>
    </row>
    <row r="902" spans="1:27" ht="15.75" customHeight="1" x14ac:dyDescent="0.25">
      <c r="A902" s="148"/>
      <c r="B902" s="148"/>
      <c r="C902" s="148"/>
      <c r="D902" s="148"/>
      <c r="E902" s="148"/>
      <c r="F902" s="148"/>
      <c r="G902" s="148"/>
      <c r="H902" s="421"/>
      <c r="I902" s="421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  <c r="AA902" s="148"/>
    </row>
    <row r="903" spans="1:27" ht="15.75" customHeight="1" x14ac:dyDescent="0.25">
      <c r="A903" s="148"/>
      <c r="B903" s="148"/>
      <c r="C903" s="148"/>
      <c r="D903" s="148"/>
      <c r="E903" s="148"/>
      <c r="F903" s="148"/>
      <c r="G903" s="148"/>
      <c r="H903" s="421"/>
      <c r="I903" s="421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  <c r="AA903" s="148"/>
    </row>
    <row r="904" spans="1:27" ht="15.75" customHeight="1" x14ac:dyDescent="0.25">
      <c r="A904" s="148"/>
      <c r="B904" s="148"/>
      <c r="C904" s="148"/>
      <c r="D904" s="148"/>
      <c r="E904" s="148"/>
      <c r="F904" s="148"/>
      <c r="G904" s="148"/>
      <c r="H904" s="421"/>
      <c r="I904" s="421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  <c r="AA904" s="148"/>
    </row>
    <row r="905" spans="1:27" ht="15.75" customHeight="1" x14ac:dyDescent="0.25">
      <c r="A905" s="148"/>
      <c r="B905" s="148"/>
      <c r="C905" s="148"/>
      <c r="D905" s="148"/>
      <c r="E905" s="148"/>
      <c r="F905" s="148"/>
      <c r="G905" s="148"/>
      <c r="H905" s="421"/>
      <c r="I905" s="421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  <c r="AA905" s="148"/>
    </row>
    <row r="906" spans="1:27" ht="15.75" customHeight="1" x14ac:dyDescent="0.25">
      <c r="A906" s="148"/>
      <c r="B906" s="148"/>
      <c r="C906" s="148"/>
      <c r="D906" s="148"/>
      <c r="E906" s="148"/>
      <c r="F906" s="148"/>
      <c r="G906" s="148"/>
      <c r="H906" s="421"/>
      <c r="I906" s="421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  <c r="AA906" s="148"/>
    </row>
    <row r="907" spans="1:27" ht="15.75" customHeight="1" x14ac:dyDescent="0.25">
      <c r="A907" s="148"/>
      <c r="B907" s="148"/>
      <c r="C907" s="148"/>
      <c r="D907" s="148"/>
      <c r="E907" s="148"/>
      <c r="F907" s="148"/>
      <c r="G907" s="148"/>
      <c r="H907" s="421"/>
      <c r="I907" s="421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  <c r="AA907" s="148"/>
    </row>
    <row r="908" spans="1:27" ht="15.75" customHeight="1" x14ac:dyDescent="0.25">
      <c r="A908" s="148"/>
      <c r="B908" s="148"/>
      <c r="C908" s="148"/>
      <c r="D908" s="148"/>
      <c r="E908" s="148"/>
      <c r="F908" s="148"/>
      <c r="G908" s="148"/>
      <c r="H908" s="421"/>
      <c r="I908" s="421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  <c r="AA908" s="148"/>
    </row>
    <row r="909" spans="1:27" ht="15.75" customHeight="1" x14ac:dyDescent="0.25">
      <c r="A909" s="148"/>
      <c r="B909" s="148"/>
      <c r="C909" s="148"/>
      <c r="D909" s="148"/>
      <c r="E909" s="148"/>
      <c r="F909" s="148"/>
      <c r="G909" s="148"/>
      <c r="H909" s="421"/>
      <c r="I909" s="421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  <c r="AA909" s="148"/>
    </row>
    <row r="910" spans="1:27" ht="15.75" customHeight="1" x14ac:dyDescent="0.25">
      <c r="A910" s="148"/>
      <c r="B910" s="148"/>
      <c r="C910" s="148"/>
      <c r="D910" s="148"/>
      <c r="E910" s="148"/>
      <c r="F910" s="148"/>
      <c r="G910" s="148"/>
      <c r="H910" s="421"/>
      <c r="I910" s="421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  <c r="AA910" s="148"/>
    </row>
    <row r="911" spans="1:27" ht="15.75" customHeight="1" x14ac:dyDescent="0.25">
      <c r="A911" s="148"/>
      <c r="B911" s="148"/>
      <c r="C911" s="148"/>
      <c r="D911" s="148"/>
      <c r="E911" s="148"/>
      <c r="F911" s="148"/>
      <c r="G911" s="148"/>
      <c r="H911" s="421"/>
      <c r="I911" s="421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  <c r="AA911" s="148"/>
    </row>
    <row r="912" spans="1:27" ht="15.75" customHeight="1" x14ac:dyDescent="0.25">
      <c r="A912" s="148"/>
      <c r="B912" s="148"/>
      <c r="C912" s="148"/>
      <c r="D912" s="148"/>
      <c r="E912" s="148"/>
      <c r="F912" s="148"/>
      <c r="G912" s="148"/>
      <c r="H912" s="421"/>
      <c r="I912" s="421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  <c r="AA912" s="148"/>
    </row>
    <row r="913" spans="1:27" ht="15.75" customHeight="1" x14ac:dyDescent="0.25">
      <c r="A913" s="148"/>
      <c r="B913" s="148"/>
      <c r="C913" s="148"/>
      <c r="D913" s="148"/>
      <c r="E913" s="148"/>
      <c r="F913" s="148"/>
      <c r="G913" s="148"/>
      <c r="H913" s="421"/>
      <c r="I913" s="421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  <c r="AA913" s="148"/>
    </row>
    <row r="914" spans="1:27" ht="15.75" customHeight="1" x14ac:dyDescent="0.25">
      <c r="A914" s="148"/>
      <c r="B914" s="148"/>
      <c r="C914" s="148"/>
      <c r="D914" s="148"/>
      <c r="E914" s="148"/>
      <c r="F914" s="148"/>
      <c r="G914" s="148"/>
      <c r="H914" s="421"/>
      <c r="I914" s="421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  <c r="AA914" s="148"/>
    </row>
    <row r="915" spans="1:27" ht="15.75" customHeight="1" x14ac:dyDescent="0.25">
      <c r="A915" s="148"/>
      <c r="B915" s="148"/>
      <c r="C915" s="148"/>
      <c r="D915" s="148"/>
      <c r="E915" s="148"/>
      <c r="F915" s="148"/>
      <c r="G915" s="148"/>
      <c r="H915" s="421"/>
      <c r="I915" s="421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  <c r="AA915" s="148"/>
    </row>
    <row r="916" spans="1:27" ht="15.75" customHeight="1" x14ac:dyDescent="0.25">
      <c r="A916" s="148"/>
      <c r="B916" s="148"/>
      <c r="C916" s="148"/>
      <c r="D916" s="148"/>
      <c r="E916" s="148"/>
      <c r="F916" s="148"/>
      <c r="G916" s="148"/>
      <c r="H916" s="421"/>
      <c r="I916" s="421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  <c r="AA916" s="148"/>
    </row>
    <row r="917" spans="1:27" ht="15.75" customHeight="1" x14ac:dyDescent="0.25">
      <c r="A917" s="148"/>
      <c r="B917" s="148"/>
      <c r="C917" s="148"/>
      <c r="D917" s="148"/>
      <c r="E917" s="148"/>
      <c r="F917" s="148"/>
      <c r="G917" s="148"/>
      <c r="H917" s="421"/>
      <c r="I917" s="421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  <c r="AA917" s="148"/>
    </row>
    <row r="918" spans="1:27" ht="15.75" customHeight="1" x14ac:dyDescent="0.25">
      <c r="A918" s="148"/>
      <c r="B918" s="148"/>
      <c r="C918" s="148"/>
      <c r="D918" s="148"/>
      <c r="E918" s="148"/>
      <c r="F918" s="148"/>
      <c r="G918" s="148"/>
      <c r="H918" s="421"/>
      <c r="I918" s="421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  <c r="AA918" s="148"/>
    </row>
    <row r="919" spans="1:27" ht="15.75" customHeight="1" x14ac:dyDescent="0.25">
      <c r="A919" s="148"/>
      <c r="B919" s="148"/>
      <c r="C919" s="148"/>
      <c r="D919" s="148"/>
      <c r="E919" s="148"/>
      <c r="F919" s="148"/>
      <c r="G919" s="148"/>
      <c r="H919" s="421"/>
      <c r="I919" s="421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  <c r="AA919" s="148"/>
    </row>
    <row r="920" spans="1:27" ht="15.75" customHeight="1" x14ac:dyDescent="0.25">
      <c r="A920" s="148"/>
      <c r="B920" s="148"/>
      <c r="C920" s="148"/>
      <c r="D920" s="148"/>
      <c r="E920" s="148"/>
      <c r="F920" s="148"/>
      <c r="G920" s="148"/>
      <c r="H920" s="421"/>
      <c r="I920" s="421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  <c r="AA920" s="148"/>
    </row>
    <row r="921" spans="1:27" ht="15.75" customHeight="1" x14ac:dyDescent="0.25">
      <c r="A921" s="148"/>
      <c r="B921" s="148"/>
      <c r="C921" s="148"/>
      <c r="D921" s="148"/>
      <c r="E921" s="148"/>
      <c r="F921" s="148"/>
      <c r="G921" s="148"/>
      <c r="H921" s="421"/>
      <c r="I921" s="421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  <c r="AA921" s="148"/>
    </row>
    <row r="922" spans="1:27" ht="15.75" customHeight="1" x14ac:dyDescent="0.25">
      <c r="A922" s="148"/>
      <c r="B922" s="148"/>
      <c r="C922" s="148"/>
      <c r="D922" s="148"/>
      <c r="E922" s="148"/>
      <c r="F922" s="148"/>
      <c r="G922" s="148"/>
      <c r="H922" s="421"/>
      <c r="I922" s="421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  <c r="AA922" s="148"/>
    </row>
    <row r="923" spans="1:27" ht="15.75" customHeight="1" x14ac:dyDescent="0.25">
      <c r="A923" s="148"/>
      <c r="B923" s="148"/>
      <c r="C923" s="148"/>
      <c r="D923" s="148"/>
      <c r="E923" s="148"/>
      <c r="F923" s="148"/>
      <c r="G923" s="148"/>
      <c r="H923" s="421"/>
      <c r="I923" s="421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  <c r="AA923" s="148"/>
    </row>
    <row r="924" spans="1:27" ht="15.75" customHeight="1" x14ac:dyDescent="0.25">
      <c r="A924" s="148"/>
      <c r="B924" s="148"/>
      <c r="C924" s="148"/>
      <c r="D924" s="148"/>
      <c r="E924" s="148"/>
      <c r="F924" s="148"/>
      <c r="G924" s="148"/>
      <c r="H924" s="421"/>
      <c r="I924" s="421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  <c r="AA924" s="148"/>
    </row>
    <row r="925" spans="1:27" ht="15.75" customHeight="1" x14ac:dyDescent="0.25">
      <c r="A925" s="148"/>
      <c r="B925" s="148"/>
      <c r="C925" s="148"/>
      <c r="D925" s="148"/>
      <c r="E925" s="148"/>
      <c r="F925" s="148"/>
      <c r="G925" s="148"/>
      <c r="H925" s="421"/>
      <c r="I925" s="421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  <c r="AA925" s="148"/>
    </row>
    <row r="926" spans="1:27" ht="15.75" customHeight="1" x14ac:dyDescent="0.25">
      <c r="A926" s="148"/>
      <c r="B926" s="148"/>
      <c r="C926" s="148"/>
      <c r="D926" s="148"/>
      <c r="E926" s="148"/>
      <c r="F926" s="148"/>
      <c r="G926" s="148"/>
      <c r="H926" s="421"/>
      <c r="I926" s="421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  <c r="AA926" s="148"/>
    </row>
    <row r="927" spans="1:27" ht="15.75" customHeight="1" x14ac:dyDescent="0.25">
      <c r="A927" s="148"/>
      <c r="B927" s="148"/>
      <c r="C927" s="148"/>
      <c r="D927" s="148"/>
      <c r="E927" s="148"/>
      <c r="F927" s="148"/>
      <c r="G927" s="148"/>
      <c r="H927" s="421"/>
      <c r="I927" s="421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  <c r="AA927" s="148"/>
    </row>
    <row r="928" spans="1:27" ht="15.75" customHeight="1" x14ac:dyDescent="0.25">
      <c r="A928" s="148"/>
      <c r="B928" s="148"/>
      <c r="C928" s="148"/>
      <c r="D928" s="148"/>
      <c r="E928" s="148"/>
      <c r="F928" s="148"/>
      <c r="G928" s="148"/>
      <c r="H928" s="421"/>
      <c r="I928" s="421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  <c r="AA928" s="148"/>
    </row>
    <row r="929" spans="1:27" ht="15.75" customHeight="1" x14ac:dyDescent="0.25">
      <c r="A929" s="148"/>
      <c r="B929" s="148"/>
      <c r="C929" s="148"/>
      <c r="D929" s="148"/>
      <c r="E929" s="148"/>
      <c r="F929" s="148"/>
      <c r="G929" s="148"/>
      <c r="H929" s="421"/>
      <c r="I929" s="421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  <c r="AA929" s="148"/>
    </row>
    <row r="930" spans="1:27" ht="15.75" customHeight="1" x14ac:dyDescent="0.25">
      <c r="A930" s="148"/>
      <c r="B930" s="148"/>
      <c r="C930" s="148"/>
      <c r="D930" s="148"/>
      <c r="E930" s="148"/>
      <c r="F930" s="148"/>
      <c r="G930" s="148"/>
      <c r="H930" s="421"/>
      <c r="I930" s="421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  <c r="AA930" s="148"/>
    </row>
    <row r="931" spans="1:27" ht="15.75" customHeight="1" x14ac:dyDescent="0.25">
      <c r="A931" s="148"/>
      <c r="B931" s="148"/>
      <c r="C931" s="148"/>
      <c r="D931" s="148"/>
      <c r="E931" s="148"/>
      <c r="F931" s="148"/>
      <c r="G931" s="148"/>
      <c r="H931" s="421"/>
      <c r="I931" s="421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  <c r="AA931" s="148"/>
    </row>
    <row r="932" spans="1:27" ht="15.75" customHeight="1" x14ac:dyDescent="0.25">
      <c r="A932" s="148"/>
      <c r="B932" s="148"/>
      <c r="C932" s="148"/>
      <c r="D932" s="148"/>
      <c r="E932" s="148"/>
      <c r="F932" s="148"/>
      <c r="G932" s="148"/>
      <c r="H932" s="421"/>
      <c r="I932" s="421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  <c r="AA932" s="148"/>
    </row>
    <row r="933" spans="1:27" ht="15.75" customHeight="1" x14ac:dyDescent="0.25">
      <c r="A933" s="148"/>
      <c r="B933" s="148"/>
      <c r="C933" s="148"/>
      <c r="D933" s="148"/>
      <c r="E933" s="148"/>
      <c r="F933" s="148"/>
      <c r="G933" s="148"/>
      <c r="H933" s="421"/>
      <c r="I933" s="421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  <c r="AA933" s="148"/>
    </row>
    <row r="934" spans="1:27" ht="15.75" customHeight="1" x14ac:dyDescent="0.25">
      <c r="A934" s="148"/>
      <c r="B934" s="148"/>
      <c r="C934" s="148"/>
      <c r="D934" s="148"/>
      <c r="E934" s="148"/>
      <c r="F934" s="148"/>
      <c r="G934" s="148"/>
      <c r="H934" s="421"/>
      <c r="I934" s="421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  <c r="AA934" s="148"/>
    </row>
    <row r="935" spans="1:27" ht="15.75" customHeight="1" x14ac:dyDescent="0.25">
      <c r="A935" s="148"/>
      <c r="B935" s="148"/>
      <c r="C935" s="148"/>
      <c r="D935" s="148"/>
      <c r="E935" s="148"/>
      <c r="F935" s="148"/>
      <c r="G935" s="148"/>
      <c r="H935" s="421"/>
      <c r="I935" s="421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  <c r="AA935" s="148"/>
    </row>
    <row r="936" spans="1:27" ht="15.75" customHeight="1" x14ac:dyDescent="0.25">
      <c r="A936" s="148"/>
      <c r="B936" s="148"/>
      <c r="C936" s="148"/>
      <c r="D936" s="148"/>
      <c r="E936" s="148"/>
      <c r="F936" s="148"/>
      <c r="G936" s="148"/>
      <c r="H936" s="421"/>
      <c r="I936" s="421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  <c r="AA936" s="148"/>
    </row>
    <row r="937" spans="1:27" ht="15.75" customHeight="1" x14ac:dyDescent="0.25">
      <c r="A937" s="148"/>
      <c r="B937" s="148"/>
      <c r="C937" s="148"/>
      <c r="D937" s="148"/>
      <c r="E937" s="148"/>
      <c r="F937" s="148"/>
      <c r="G937" s="148"/>
      <c r="H937" s="421"/>
      <c r="I937" s="421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  <c r="AA937" s="148"/>
    </row>
    <row r="938" spans="1:27" ht="15.75" customHeight="1" x14ac:dyDescent="0.25">
      <c r="A938" s="148"/>
      <c r="B938" s="148"/>
      <c r="C938" s="148"/>
      <c r="D938" s="148"/>
      <c r="E938" s="148"/>
      <c r="F938" s="148"/>
      <c r="G938" s="148"/>
      <c r="H938" s="421"/>
      <c r="I938" s="421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  <c r="AA938" s="148"/>
    </row>
    <row r="939" spans="1:27" ht="15.75" customHeight="1" x14ac:dyDescent="0.25">
      <c r="A939" s="148"/>
      <c r="B939" s="148"/>
      <c r="C939" s="148"/>
      <c r="D939" s="148"/>
      <c r="E939" s="148"/>
      <c r="F939" s="148"/>
      <c r="G939" s="148"/>
      <c r="H939" s="421"/>
      <c r="I939" s="421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  <c r="AA939" s="148"/>
    </row>
    <row r="940" spans="1:27" ht="15.75" customHeight="1" x14ac:dyDescent="0.25">
      <c r="A940" s="148"/>
      <c r="B940" s="148"/>
      <c r="C940" s="148"/>
      <c r="D940" s="148"/>
      <c r="E940" s="148"/>
      <c r="F940" s="148"/>
      <c r="G940" s="148"/>
      <c r="H940" s="421"/>
      <c r="I940" s="421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  <c r="AA940" s="148"/>
    </row>
    <row r="941" spans="1:27" ht="15.75" customHeight="1" x14ac:dyDescent="0.25">
      <c r="A941" s="148"/>
      <c r="B941" s="148"/>
      <c r="C941" s="148"/>
      <c r="D941" s="148"/>
      <c r="E941" s="148"/>
      <c r="F941" s="148"/>
      <c r="G941" s="148"/>
      <c r="H941" s="421"/>
      <c r="I941" s="421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  <c r="AA941" s="148"/>
    </row>
    <row r="942" spans="1:27" ht="15.75" customHeight="1" x14ac:dyDescent="0.25">
      <c r="A942" s="148"/>
      <c r="B942" s="148"/>
      <c r="C942" s="148"/>
      <c r="D942" s="148"/>
      <c r="E942" s="148"/>
      <c r="F942" s="148"/>
      <c r="G942" s="148"/>
      <c r="H942" s="421"/>
      <c r="I942" s="421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  <c r="AA942" s="148"/>
    </row>
    <row r="943" spans="1:27" ht="15.75" customHeight="1" x14ac:dyDescent="0.25">
      <c r="A943" s="148"/>
      <c r="B943" s="148"/>
      <c r="C943" s="148"/>
      <c r="D943" s="148"/>
      <c r="E943" s="148"/>
      <c r="F943" s="148"/>
      <c r="G943" s="148"/>
      <c r="H943" s="421"/>
      <c r="I943" s="421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  <c r="AA943" s="148"/>
    </row>
    <row r="944" spans="1:27" ht="15.75" customHeight="1" x14ac:dyDescent="0.25">
      <c r="A944" s="148"/>
      <c r="B944" s="148"/>
      <c r="C944" s="148"/>
      <c r="D944" s="148"/>
      <c r="E944" s="148"/>
      <c r="F944" s="148"/>
      <c r="G944" s="148"/>
      <c r="H944" s="421"/>
      <c r="I944" s="421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  <c r="AA944" s="148"/>
    </row>
    <row r="945" spans="1:27" ht="15.75" customHeight="1" x14ac:dyDescent="0.25">
      <c r="A945" s="148"/>
      <c r="B945" s="148"/>
      <c r="C945" s="148"/>
      <c r="D945" s="148"/>
      <c r="E945" s="148"/>
      <c r="F945" s="148"/>
      <c r="G945" s="148"/>
      <c r="H945" s="421"/>
      <c r="I945" s="421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  <c r="AA945" s="148"/>
    </row>
    <row r="946" spans="1:27" ht="15.75" customHeight="1" x14ac:dyDescent="0.25">
      <c r="A946" s="148"/>
      <c r="B946" s="148"/>
      <c r="C946" s="148"/>
      <c r="D946" s="148"/>
      <c r="E946" s="148"/>
      <c r="F946" s="148"/>
      <c r="G946" s="148"/>
      <c r="H946" s="421"/>
      <c r="I946" s="421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  <c r="AA946" s="148"/>
    </row>
    <row r="947" spans="1:27" ht="15.75" customHeight="1" x14ac:dyDescent="0.25">
      <c r="A947" s="148"/>
      <c r="B947" s="148"/>
      <c r="C947" s="148"/>
      <c r="D947" s="148"/>
      <c r="E947" s="148"/>
      <c r="F947" s="148"/>
      <c r="G947" s="148"/>
      <c r="H947" s="421"/>
      <c r="I947" s="421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  <c r="AA947" s="148"/>
    </row>
    <row r="948" spans="1:27" ht="15.75" customHeight="1" x14ac:dyDescent="0.25">
      <c r="A948" s="148"/>
      <c r="B948" s="148"/>
      <c r="C948" s="148"/>
      <c r="D948" s="148"/>
      <c r="E948" s="148"/>
      <c r="F948" s="148"/>
      <c r="G948" s="148"/>
      <c r="H948" s="421"/>
      <c r="I948" s="421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  <c r="AA948" s="148"/>
    </row>
    <row r="949" spans="1:27" ht="15.75" customHeight="1" x14ac:dyDescent="0.25">
      <c r="A949" s="148"/>
      <c r="B949" s="148"/>
      <c r="C949" s="148"/>
      <c r="D949" s="148"/>
      <c r="E949" s="148"/>
      <c r="F949" s="148"/>
      <c r="G949" s="148"/>
      <c r="H949" s="421"/>
      <c r="I949" s="421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  <c r="AA949" s="148"/>
    </row>
    <row r="950" spans="1:27" ht="15.75" customHeight="1" x14ac:dyDescent="0.25">
      <c r="A950" s="148"/>
      <c r="B950" s="148"/>
      <c r="C950" s="148"/>
      <c r="D950" s="148"/>
      <c r="E950" s="148"/>
      <c r="F950" s="148"/>
      <c r="G950" s="148"/>
      <c r="H950" s="421"/>
      <c r="I950" s="421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  <c r="AA950" s="148"/>
    </row>
    <row r="951" spans="1:27" ht="15.75" customHeight="1" x14ac:dyDescent="0.25">
      <c r="A951" s="148"/>
      <c r="B951" s="148"/>
      <c r="C951" s="148"/>
      <c r="D951" s="148"/>
      <c r="E951" s="148"/>
      <c r="F951" s="148"/>
      <c r="G951" s="148"/>
      <c r="H951" s="421"/>
      <c r="I951" s="421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  <c r="AA951" s="148"/>
    </row>
    <row r="952" spans="1:27" ht="15.75" customHeight="1" x14ac:dyDescent="0.25">
      <c r="A952" s="148"/>
      <c r="B952" s="148"/>
      <c r="C952" s="148"/>
      <c r="D952" s="148"/>
      <c r="E952" s="148"/>
      <c r="F952" s="148"/>
      <c r="G952" s="148"/>
      <c r="H952" s="421"/>
      <c r="I952" s="421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  <c r="AA952" s="148"/>
    </row>
    <row r="953" spans="1:27" ht="15.75" customHeight="1" x14ac:dyDescent="0.25">
      <c r="A953" s="148"/>
      <c r="B953" s="148"/>
      <c r="C953" s="148"/>
      <c r="D953" s="148"/>
      <c r="E953" s="148"/>
      <c r="F953" s="148"/>
      <c r="G953" s="148"/>
      <c r="H953" s="421"/>
      <c r="I953" s="421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  <c r="AA953" s="148"/>
    </row>
    <row r="954" spans="1:27" ht="15.75" customHeight="1" x14ac:dyDescent="0.25">
      <c r="A954" s="148"/>
      <c r="B954" s="148"/>
      <c r="C954" s="148"/>
      <c r="D954" s="148"/>
      <c r="E954" s="148"/>
      <c r="F954" s="148"/>
      <c r="G954" s="148"/>
      <c r="H954" s="421"/>
      <c r="I954" s="421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  <c r="AA954" s="148"/>
    </row>
    <row r="955" spans="1:27" ht="15.75" customHeight="1" x14ac:dyDescent="0.25">
      <c r="A955" s="148"/>
      <c r="B955" s="148"/>
      <c r="C955" s="148"/>
      <c r="D955" s="148"/>
      <c r="E955" s="148"/>
      <c r="F955" s="148"/>
      <c r="G955" s="148"/>
      <c r="H955" s="421"/>
      <c r="I955" s="421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  <c r="AA955" s="148"/>
    </row>
    <row r="956" spans="1:27" ht="15.75" customHeight="1" x14ac:dyDescent="0.25">
      <c r="A956" s="148"/>
      <c r="B956" s="148"/>
      <c r="C956" s="148"/>
      <c r="D956" s="148"/>
      <c r="E956" s="148"/>
      <c r="F956" s="148"/>
      <c r="G956" s="148"/>
      <c r="H956" s="421"/>
      <c r="I956" s="421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  <c r="AA956" s="148"/>
    </row>
    <row r="957" spans="1:27" ht="15.75" customHeight="1" x14ac:dyDescent="0.25">
      <c r="A957" s="148"/>
      <c r="B957" s="148"/>
      <c r="C957" s="148"/>
      <c r="D957" s="148"/>
      <c r="E957" s="148"/>
      <c r="F957" s="148"/>
      <c r="G957" s="148"/>
      <c r="H957" s="421"/>
      <c r="I957" s="421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  <c r="AA957" s="148"/>
    </row>
    <row r="958" spans="1:27" ht="15.75" customHeight="1" x14ac:dyDescent="0.25">
      <c r="A958" s="148"/>
      <c r="B958" s="148"/>
      <c r="C958" s="148"/>
      <c r="D958" s="148"/>
      <c r="E958" s="148"/>
      <c r="F958" s="148"/>
      <c r="G958" s="148"/>
      <c r="H958" s="421"/>
      <c r="I958" s="421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  <c r="AA958" s="148"/>
    </row>
    <row r="959" spans="1:27" ht="15.75" customHeight="1" x14ac:dyDescent="0.25">
      <c r="A959" s="148"/>
      <c r="B959" s="148"/>
      <c r="C959" s="148"/>
      <c r="D959" s="148"/>
      <c r="E959" s="148"/>
      <c r="F959" s="148"/>
      <c r="G959" s="148"/>
      <c r="H959" s="421"/>
      <c r="I959" s="421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  <c r="AA959" s="148"/>
    </row>
    <row r="960" spans="1:27" ht="15.75" customHeight="1" x14ac:dyDescent="0.25">
      <c r="A960" s="148"/>
      <c r="B960" s="148"/>
      <c r="C960" s="148"/>
      <c r="D960" s="148"/>
      <c r="E960" s="148"/>
      <c r="F960" s="148"/>
      <c r="G960" s="148"/>
      <c r="H960" s="421"/>
      <c r="I960" s="421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  <c r="AA960" s="148"/>
    </row>
    <row r="961" spans="1:27" ht="15.75" customHeight="1" x14ac:dyDescent="0.25">
      <c r="A961" s="148"/>
      <c r="B961" s="148"/>
      <c r="C961" s="148"/>
      <c r="D961" s="148"/>
      <c r="E961" s="148"/>
      <c r="F961" s="148"/>
      <c r="G961" s="148"/>
      <c r="H961" s="421"/>
      <c r="I961" s="421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  <c r="AA961" s="148"/>
    </row>
    <row r="962" spans="1:27" ht="15.75" customHeight="1" x14ac:dyDescent="0.25">
      <c r="A962" s="148"/>
      <c r="B962" s="148"/>
      <c r="C962" s="148"/>
      <c r="D962" s="148"/>
      <c r="E962" s="148"/>
      <c r="F962" s="148"/>
      <c r="G962" s="148"/>
      <c r="H962" s="421"/>
      <c r="I962" s="421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  <c r="AA962" s="148"/>
    </row>
    <row r="963" spans="1:27" ht="15.75" customHeight="1" x14ac:dyDescent="0.25">
      <c r="A963" s="148"/>
      <c r="B963" s="148"/>
      <c r="C963" s="148"/>
      <c r="D963" s="148"/>
      <c r="E963" s="148"/>
      <c r="F963" s="148"/>
      <c r="G963" s="148"/>
      <c r="H963" s="421"/>
      <c r="I963" s="421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  <c r="AA963" s="148"/>
    </row>
    <row r="964" spans="1:27" ht="15.75" customHeight="1" x14ac:dyDescent="0.25">
      <c r="A964" s="148"/>
      <c r="B964" s="148"/>
      <c r="C964" s="148"/>
      <c r="D964" s="148"/>
      <c r="E964" s="148"/>
      <c r="F964" s="148"/>
      <c r="G964" s="148"/>
      <c r="H964" s="421"/>
      <c r="I964" s="421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  <c r="AA964" s="148"/>
    </row>
    <row r="965" spans="1:27" ht="15.75" customHeight="1" x14ac:dyDescent="0.25">
      <c r="A965" s="148"/>
      <c r="B965" s="148"/>
      <c r="C965" s="148"/>
      <c r="D965" s="148"/>
      <c r="E965" s="148"/>
      <c r="F965" s="148"/>
      <c r="G965" s="148"/>
      <c r="H965" s="421"/>
      <c r="I965" s="421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  <c r="AA965" s="148"/>
    </row>
    <row r="966" spans="1:27" ht="15.75" customHeight="1" x14ac:dyDescent="0.25">
      <c r="A966" s="148"/>
      <c r="B966" s="148"/>
      <c r="C966" s="148"/>
      <c r="D966" s="148"/>
      <c r="E966" s="148"/>
      <c r="F966" s="148"/>
      <c r="G966" s="148"/>
      <c r="H966" s="421"/>
      <c r="I966" s="421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  <c r="AA966" s="148"/>
    </row>
    <row r="967" spans="1:27" ht="15.75" customHeight="1" x14ac:dyDescent="0.25">
      <c r="A967" s="148"/>
      <c r="B967" s="148"/>
      <c r="C967" s="148"/>
      <c r="D967" s="148"/>
      <c r="E967" s="148"/>
      <c r="F967" s="148"/>
      <c r="G967" s="148"/>
      <c r="H967" s="421"/>
      <c r="I967" s="421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  <c r="AA967" s="148"/>
    </row>
    <row r="968" spans="1:27" ht="15.75" customHeight="1" x14ac:dyDescent="0.25">
      <c r="A968" s="148"/>
      <c r="B968" s="148"/>
      <c r="C968" s="148"/>
      <c r="D968" s="148"/>
      <c r="E968" s="148"/>
      <c r="F968" s="148"/>
      <c r="G968" s="148"/>
      <c r="H968" s="421"/>
      <c r="I968" s="421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  <c r="AA968" s="148"/>
    </row>
    <row r="969" spans="1:27" ht="15.75" customHeight="1" x14ac:dyDescent="0.25">
      <c r="A969" s="148"/>
      <c r="B969" s="148"/>
      <c r="C969" s="148"/>
      <c r="D969" s="148"/>
      <c r="E969" s="148"/>
      <c r="F969" s="148"/>
      <c r="G969" s="148"/>
      <c r="H969" s="421"/>
      <c r="I969" s="421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  <c r="AA969" s="148"/>
    </row>
    <row r="970" spans="1:27" ht="15.75" customHeight="1" x14ac:dyDescent="0.25">
      <c r="A970" s="148"/>
      <c r="B970" s="148"/>
      <c r="C970" s="148"/>
      <c r="D970" s="148"/>
      <c r="E970" s="148"/>
      <c r="F970" s="148"/>
      <c r="G970" s="148"/>
      <c r="H970" s="421"/>
      <c r="I970" s="421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  <c r="AA970" s="148"/>
    </row>
    <row r="971" spans="1:27" ht="15.75" customHeight="1" x14ac:dyDescent="0.25">
      <c r="A971" s="148"/>
      <c r="B971" s="148"/>
      <c r="C971" s="148"/>
      <c r="D971" s="148"/>
      <c r="E971" s="148"/>
      <c r="F971" s="148"/>
      <c r="G971" s="148"/>
      <c r="H971" s="421"/>
      <c r="I971" s="421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  <c r="AA971" s="148"/>
    </row>
    <row r="972" spans="1:27" ht="15.75" customHeight="1" x14ac:dyDescent="0.25">
      <c r="A972" s="148"/>
      <c r="B972" s="148"/>
      <c r="C972" s="148"/>
      <c r="D972" s="148"/>
      <c r="E972" s="148"/>
      <c r="F972" s="148"/>
      <c r="G972" s="148"/>
      <c r="H972" s="421"/>
      <c r="I972" s="421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  <c r="AA972" s="148"/>
    </row>
    <row r="973" spans="1:27" ht="15.75" customHeight="1" x14ac:dyDescent="0.25">
      <c r="A973" s="148"/>
      <c r="B973" s="148"/>
      <c r="C973" s="148"/>
      <c r="D973" s="148"/>
      <c r="E973" s="148"/>
      <c r="F973" s="148"/>
      <c r="G973" s="148"/>
      <c r="H973" s="421"/>
      <c r="I973" s="421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  <c r="AA973" s="148"/>
    </row>
    <row r="974" spans="1:27" ht="15.75" customHeight="1" x14ac:dyDescent="0.25">
      <c r="A974" s="148"/>
      <c r="B974" s="148"/>
      <c r="C974" s="148"/>
      <c r="D974" s="148"/>
      <c r="E974" s="148"/>
      <c r="F974" s="148"/>
      <c r="G974" s="148"/>
      <c r="H974" s="421"/>
      <c r="I974" s="421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  <c r="AA974" s="148"/>
    </row>
    <row r="975" spans="1:27" ht="15.75" customHeight="1" x14ac:dyDescent="0.25">
      <c r="A975" s="148"/>
      <c r="B975" s="148"/>
      <c r="C975" s="148"/>
      <c r="D975" s="148"/>
      <c r="E975" s="148"/>
      <c r="F975" s="148"/>
      <c r="G975" s="148"/>
      <c r="H975" s="421"/>
      <c r="I975" s="421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  <c r="AA975" s="148"/>
    </row>
    <row r="976" spans="1:27" ht="15.75" customHeight="1" x14ac:dyDescent="0.25">
      <c r="A976" s="148"/>
      <c r="B976" s="148"/>
      <c r="C976" s="148"/>
      <c r="D976" s="148"/>
      <c r="E976" s="148"/>
      <c r="F976" s="148"/>
      <c r="G976" s="148"/>
      <c r="H976" s="421"/>
      <c r="I976" s="421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  <c r="AA976" s="148"/>
    </row>
    <row r="977" spans="1:27" ht="15.75" customHeight="1" x14ac:dyDescent="0.25">
      <c r="A977" s="148"/>
      <c r="B977" s="148"/>
      <c r="C977" s="148"/>
      <c r="D977" s="148"/>
      <c r="E977" s="148"/>
      <c r="F977" s="148"/>
      <c r="G977" s="148"/>
      <c r="H977" s="421"/>
      <c r="I977" s="421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  <c r="AA977" s="148"/>
    </row>
    <row r="978" spans="1:27" ht="15.75" customHeight="1" x14ac:dyDescent="0.25">
      <c r="A978" s="148"/>
      <c r="B978" s="148"/>
      <c r="C978" s="148"/>
      <c r="D978" s="148"/>
      <c r="E978" s="148"/>
      <c r="F978" s="148"/>
      <c r="G978" s="148"/>
      <c r="H978" s="421"/>
      <c r="I978" s="421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  <c r="AA978" s="148"/>
    </row>
    <row r="979" spans="1:27" ht="15.75" customHeight="1" x14ac:dyDescent="0.25">
      <c r="A979" s="148"/>
      <c r="B979" s="148"/>
      <c r="C979" s="148"/>
      <c r="D979" s="148"/>
      <c r="E979" s="148"/>
      <c r="F979" s="148"/>
      <c r="G979" s="148"/>
      <c r="H979" s="421"/>
      <c r="I979" s="421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  <c r="AA979" s="148"/>
    </row>
    <row r="980" spans="1:27" ht="15.75" customHeight="1" x14ac:dyDescent="0.25">
      <c r="A980" s="148"/>
      <c r="B980" s="148"/>
      <c r="C980" s="148"/>
      <c r="D980" s="148"/>
      <c r="E980" s="148"/>
      <c r="F980" s="148"/>
      <c r="G980" s="148"/>
      <c r="H980" s="421"/>
      <c r="I980" s="421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  <c r="AA980" s="148"/>
    </row>
    <row r="981" spans="1:27" ht="15.75" customHeight="1" x14ac:dyDescent="0.25">
      <c r="A981" s="148"/>
      <c r="B981" s="148"/>
      <c r="C981" s="148"/>
      <c r="D981" s="148"/>
      <c r="E981" s="148"/>
      <c r="F981" s="148"/>
      <c r="G981" s="148"/>
      <c r="H981" s="421"/>
      <c r="I981" s="421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  <c r="AA981" s="148"/>
    </row>
    <row r="982" spans="1:27" ht="15.75" customHeight="1" x14ac:dyDescent="0.25">
      <c r="A982" s="148"/>
      <c r="B982" s="148"/>
      <c r="C982" s="148"/>
      <c r="D982" s="148"/>
      <c r="E982" s="148"/>
      <c r="F982" s="148"/>
      <c r="G982" s="148"/>
      <c r="H982" s="421"/>
      <c r="I982" s="421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  <c r="AA982" s="148"/>
    </row>
    <row r="983" spans="1:27" ht="15.75" customHeight="1" x14ac:dyDescent="0.25">
      <c r="A983" s="148"/>
      <c r="B983" s="148"/>
      <c r="C983" s="148"/>
      <c r="D983" s="148"/>
      <c r="E983" s="148"/>
      <c r="F983" s="148"/>
      <c r="G983" s="148"/>
      <c r="H983" s="421"/>
      <c r="I983" s="421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  <c r="AA983" s="148"/>
    </row>
    <row r="984" spans="1:27" ht="15.75" customHeight="1" x14ac:dyDescent="0.25">
      <c r="A984" s="148"/>
      <c r="B984" s="148"/>
      <c r="C984" s="148"/>
      <c r="D984" s="148"/>
      <c r="E984" s="148"/>
      <c r="F984" s="148"/>
      <c r="G984" s="148"/>
      <c r="H984" s="421"/>
      <c r="I984" s="421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  <c r="AA984" s="148"/>
    </row>
    <row r="985" spans="1:27" ht="15.75" customHeight="1" x14ac:dyDescent="0.25">
      <c r="A985" s="148"/>
      <c r="B985" s="148"/>
      <c r="C985" s="148"/>
      <c r="D985" s="148"/>
      <c r="E985" s="148"/>
      <c r="F985" s="148"/>
      <c r="G985" s="148"/>
      <c r="H985" s="421"/>
      <c r="I985" s="421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  <c r="AA985" s="148"/>
    </row>
    <row r="986" spans="1:27" ht="15.75" customHeight="1" x14ac:dyDescent="0.25">
      <c r="A986" s="148"/>
      <c r="B986" s="148"/>
      <c r="C986" s="148"/>
      <c r="D986" s="148"/>
      <c r="E986" s="148"/>
      <c r="F986" s="148"/>
      <c r="G986" s="148"/>
      <c r="H986" s="421"/>
      <c r="I986" s="421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  <c r="AA986" s="148"/>
    </row>
    <row r="987" spans="1:27" ht="15.75" customHeight="1" x14ac:dyDescent="0.25">
      <c r="A987" s="148"/>
      <c r="B987" s="148"/>
      <c r="C987" s="148"/>
      <c r="D987" s="148"/>
      <c r="E987" s="148"/>
      <c r="F987" s="148"/>
      <c r="G987" s="148"/>
      <c r="H987" s="421"/>
      <c r="I987" s="421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  <c r="AA987" s="148"/>
    </row>
    <row r="988" spans="1:27" ht="15.75" customHeight="1" x14ac:dyDescent="0.25">
      <c r="A988" s="148"/>
      <c r="B988" s="148"/>
      <c r="C988" s="148"/>
      <c r="D988" s="148"/>
      <c r="E988" s="148"/>
      <c r="F988" s="148"/>
      <c r="G988" s="148"/>
      <c r="H988" s="421"/>
      <c r="I988" s="421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  <c r="AA988" s="148"/>
    </row>
    <row r="989" spans="1:27" ht="15.75" customHeight="1" x14ac:dyDescent="0.25">
      <c r="A989" s="148"/>
      <c r="B989" s="148"/>
      <c r="C989" s="148"/>
      <c r="D989" s="148"/>
      <c r="E989" s="148"/>
      <c r="F989" s="148"/>
      <c r="G989" s="148"/>
      <c r="H989" s="421"/>
      <c r="I989" s="421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  <c r="AA989" s="148"/>
    </row>
    <row r="990" spans="1:27" ht="15.75" customHeight="1" x14ac:dyDescent="0.25">
      <c r="A990" s="148"/>
      <c r="B990" s="148"/>
      <c r="C990" s="148"/>
      <c r="D990" s="148"/>
      <c r="E990" s="148"/>
      <c r="F990" s="148"/>
      <c r="G990" s="148"/>
      <c r="H990" s="421"/>
      <c r="I990" s="421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  <c r="AA990" s="148"/>
    </row>
    <row r="991" spans="1:27" ht="15.75" customHeight="1" x14ac:dyDescent="0.25">
      <c r="A991" s="148"/>
      <c r="B991" s="148"/>
      <c r="C991" s="148"/>
      <c r="D991" s="148"/>
      <c r="E991" s="148"/>
      <c r="F991" s="148"/>
      <c r="G991" s="148"/>
      <c r="H991" s="421"/>
      <c r="I991" s="421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  <c r="AA991" s="148"/>
    </row>
    <row r="992" spans="1:27" ht="15.75" customHeight="1" x14ac:dyDescent="0.25">
      <c r="A992" s="148"/>
      <c r="B992" s="148"/>
      <c r="C992" s="148"/>
      <c r="D992" s="148"/>
      <c r="E992" s="148"/>
      <c r="F992" s="148"/>
      <c r="G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  <c r="AA992" s="148"/>
    </row>
    <row r="993" spans="1:27" ht="15.75" customHeight="1" x14ac:dyDescent="0.25">
      <c r="A993" s="148"/>
      <c r="B993" s="148"/>
      <c r="C993" s="148"/>
      <c r="D993" s="148"/>
      <c r="E993" s="148"/>
      <c r="F993" s="148"/>
      <c r="G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  <c r="AA993" s="148"/>
    </row>
    <row r="994" spans="1:27" ht="15.75" customHeight="1" x14ac:dyDescent="0.25">
      <c r="A994" s="148"/>
      <c r="B994" s="148"/>
      <c r="C994" s="148"/>
      <c r="D994" s="148"/>
      <c r="E994" s="148"/>
      <c r="F994" s="148"/>
      <c r="G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  <c r="AA994" s="148"/>
    </row>
    <row r="995" spans="1:27" ht="15.75" customHeight="1" x14ac:dyDescent="0.25">
      <c r="A995" s="148"/>
      <c r="B995" s="148"/>
      <c r="C995" s="148"/>
      <c r="D995" s="148"/>
      <c r="E995" s="148"/>
      <c r="F995" s="148"/>
      <c r="G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  <c r="AA995" s="148"/>
    </row>
    <row r="996" spans="1:27" ht="15.75" customHeight="1" x14ac:dyDescent="0.25">
      <c r="A996" s="148"/>
      <c r="B996" s="148"/>
      <c r="C996" s="148"/>
      <c r="D996" s="148"/>
      <c r="E996" s="148"/>
      <c r="F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  <c r="AA996" s="148"/>
    </row>
    <row r="997" spans="1:27" ht="15.75" customHeight="1" x14ac:dyDescent="0.25">
      <c r="A997" s="148"/>
      <c r="B997" s="148"/>
      <c r="C997" s="148"/>
      <c r="D997" s="148"/>
      <c r="E997" s="148"/>
      <c r="F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  <c r="AA997" s="148"/>
    </row>
    <row r="998" spans="1:27" ht="15.75" customHeight="1" x14ac:dyDescent="0.25">
      <c r="A998" s="148"/>
      <c r="B998" s="148"/>
      <c r="C998" s="148"/>
      <c r="D998" s="148"/>
      <c r="E998" s="148"/>
      <c r="F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  <c r="AA998" s="148"/>
    </row>
    <row r="999" spans="1:27" ht="15.75" customHeight="1" x14ac:dyDescent="0.25">
      <c r="A999" s="148"/>
      <c r="B999" s="148"/>
      <c r="C999" s="148"/>
      <c r="D999" s="148"/>
      <c r="E999" s="148"/>
      <c r="F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  <c r="AA999" s="148"/>
    </row>
    <row r="1000" spans="1:27" ht="15.75" customHeight="1" x14ac:dyDescent="0.25">
      <c r="A1000" s="148"/>
      <c r="B1000" s="148"/>
      <c r="C1000" s="148"/>
      <c r="D1000" s="148"/>
      <c r="E1000" s="148"/>
      <c r="F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  <c r="AA1000" s="148"/>
    </row>
  </sheetData>
  <mergeCells count="13">
    <mergeCell ref="R22:U22"/>
    <mergeCell ref="N24:P24"/>
    <mergeCell ref="R24:U24"/>
    <mergeCell ref="A1:AC8"/>
    <mergeCell ref="A9:C45"/>
    <mergeCell ref="M13:V14"/>
    <mergeCell ref="N16:P16"/>
    <mergeCell ref="R16:U16"/>
    <mergeCell ref="N18:P18"/>
    <mergeCell ref="R18:U18"/>
    <mergeCell ref="N20:P20"/>
    <mergeCell ref="R20:U20"/>
    <mergeCell ref="N22:P22"/>
  </mergeCells>
  <conditionalFormatting sqref="R24:U24">
    <cfRule type="cellIs" dxfId="2" priority="1" operator="equal">
      <formula>"Meta não enviada"</formula>
    </cfRule>
    <cfRule type="cellIs" dxfId="1" priority="2" operator="equal">
      <formula>"META NÃO SUPERADA"</formula>
    </cfRule>
    <cfRule type="cellIs" dxfId="0" priority="3" operator="equal">
      <formula>"META SUPERADA"</formula>
    </cfRule>
  </conditionalFormatting>
  <dataValidations count="1">
    <dataValidation type="list" allowBlank="1" showInputMessage="1" showErrorMessage="1" sqref="R16:U16" xr:uid="{6EFF7E16-313A-4D55-A549-7198147CE69A}">
      <formula1>$I$16:$I$20</formula1>
    </dataValidation>
  </dataValidations>
  <pageMargins left="0.511811024" right="0.511811024" top="0.78740157499999996" bottom="0.78740157499999996" header="0" footer="0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037702-6858-414A-9ADD-8233B0820973}">
          <x14:formula1>
            <xm:f>Valid_Vendas!$A$1:$A$12</xm:f>
          </x14:formula1>
          <xm:sqref>R18:U18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HomePage</vt:lpstr>
      <vt:lpstr>Banco de Dados</vt:lpstr>
      <vt:lpstr>Cad_func_geral</vt:lpstr>
      <vt:lpstr>Valid_func_geral</vt:lpstr>
      <vt:lpstr>HomeEst</vt:lpstr>
      <vt:lpstr>EntradaEstoque</vt:lpstr>
      <vt:lpstr>SaídaEstoque</vt:lpstr>
      <vt:lpstr>EstoqueGeral</vt:lpstr>
      <vt:lpstr>CadFin_InOut</vt:lpstr>
      <vt:lpstr>DashboardEstoque</vt:lpstr>
      <vt:lpstr>Admis_RH</vt:lpstr>
      <vt:lpstr>Valid_RH</vt:lpstr>
      <vt:lpstr>Cad_Veic_Logist</vt:lpstr>
      <vt:lpstr>Cad_Entregas_Log</vt:lpstr>
      <vt:lpstr>Valid_Log</vt:lpstr>
      <vt:lpstr>Cad_Fornec_Comp</vt:lpstr>
      <vt:lpstr>Materia_Prima</vt:lpstr>
      <vt:lpstr>HomeProd</vt:lpstr>
      <vt:lpstr>Produtividade</vt:lpstr>
      <vt:lpstr>Ordem_de_Porcelana</vt:lpstr>
      <vt:lpstr>Ordem_de_Acrílico</vt:lpstr>
      <vt:lpstr>Ordens_de_Produção</vt:lpstr>
      <vt:lpstr>Estoque</vt:lpstr>
      <vt:lpstr>Recurso_Consumido</vt:lpstr>
      <vt:lpstr>Infraestrutura</vt:lpstr>
      <vt:lpstr>Maquinário</vt:lpstr>
      <vt:lpstr>Resumo_Gastos</vt:lpstr>
      <vt:lpstr>Home_Vendas</vt:lpstr>
      <vt:lpstr>Pedidos_Vendas</vt:lpstr>
      <vt:lpstr>ConsultarPedidos_Vendas</vt:lpstr>
      <vt:lpstr>AdPedido_Vendas</vt:lpstr>
      <vt:lpstr>ConsultarProdutos_Vendas</vt:lpstr>
      <vt:lpstr>Clientes_Vendas</vt:lpstr>
      <vt:lpstr>ConsultarClientes_Vendas</vt:lpstr>
      <vt:lpstr>AdCliente_Vendas</vt:lpstr>
      <vt:lpstr>Funcionários_Vendas</vt:lpstr>
      <vt:lpstr>MetasMensais_Vendas</vt:lpstr>
      <vt:lpstr>Valid_Vendas</vt:lpstr>
      <vt:lpstr>MetasAnuais_Vendas</vt:lpstr>
      <vt:lpstr>ConsultarFuncionários_Vendas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Kauan Padilha</dc:creator>
  <cp:keywords/>
  <dc:description/>
  <cp:lastModifiedBy>Gui Carvalho</cp:lastModifiedBy>
  <cp:revision/>
  <cp:lastPrinted>2023-05-24T21:01:41Z</cp:lastPrinted>
  <dcterms:created xsi:type="dcterms:W3CDTF">2023-04-26T18:22:02Z</dcterms:created>
  <dcterms:modified xsi:type="dcterms:W3CDTF">2023-05-31T00:26:22Z</dcterms:modified>
  <cp:category/>
  <cp:contentStatus/>
</cp:coreProperties>
</file>