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745042\Documents\"/>
    </mc:Choice>
  </mc:AlternateContent>
  <xr:revisionPtr revIDLastSave="0" documentId="8_{8C046A99-065B-4E9B-981D-F6207F864C98}" xr6:coauthVersionLast="47" xr6:coauthVersionMax="47" xr10:uidLastSave="{00000000-0000-0000-0000-000000000000}"/>
  <bookViews>
    <workbookView xWindow="-120" yWindow="-120" windowWidth="20730" windowHeight="11040" xr2:uid="{EA9DBB32-0B6D-4B66-86E2-D310722D52EC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L18" i="1"/>
  <c r="K18" i="1"/>
  <c r="J18" i="1"/>
  <c r="I18" i="1"/>
  <c r="M1" i="1"/>
  <c r="L1" i="1"/>
  <c r="K1" i="1"/>
  <c r="I1" i="1" l="1"/>
  <c r="J1" i="1"/>
</calcChain>
</file>

<file path=xl/sharedStrings.xml><?xml version="1.0" encoding="utf-8"?>
<sst xmlns="http://schemas.openxmlformats.org/spreadsheetml/2006/main" count="83" uniqueCount="33">
  <si>
    <t>LÍDER</t>
  </si>
  <si>
    <t>STATUS</t>
  </si>
  <si>
    <t>DATA ADM</t>
  </si>
  <si>
    <t>INICIO</t>
  </si>
  <si>
    <t>DATA ALÔ</t>
  </si>
  <si>
    <t>TIPO</t>
  </si>
  <si>
    <t>CANAL</t>
  </si>
  <si>
    <t>CELULA</t>
  </si>
  <si>
    <t>CAPACITY</t>
  </si>
  <si>
    <t>INICIOU</t>
  </si>
  <si>
    <t>PREVISTO</t>
  </si>
  <si>
    <t>ENTREGUE</t>
  </si>
  <si>
    <t>REPRESADO</t>
  </si>
  <si>
    <t>VOZ</t>
  </si>
  <si>
    <t>EXTERNO</t>
  </si>
  <si>
    <t>CONTA ESPECIAL</t>
  </si>
  <si>
    <t>CANCELADA</t>
  </si>
  <si>
    <t>MIGRAÇÃO</t>
  </si>
  <si>
    <t>CHAT</t>
  </si>
  <si>
    <t>CHAT VG</t>
  </si>
  <si>
    <t>PREVISTA</t>
  </si>
  <si>
    <t>EM ANDAMENTO</t>
  </si>
  <si>
    <t>GUSTAVO</t>
  </si>
  <si>
    <t>RETENÇÃO</t>
  </si>
  <si>
    <t xml:space="preserve">MASSIFICADO </t>
  </si>
  <si>
    <t>CONSIGNADO</t>
  </si>
  <si>
    <t>CARTÕES</t>
  </si>
  <si>
    <t>N1</t>
  </si>
  <si>
    <t>MEI</t>
  </si>
  <si>
    <t>CONTESTAÇÃO</t>
  </si>
  <si>
    <t>SAC</t>
  </si>
  <si>
    <t>GUILHERME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</si>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</sst>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[$-416]d\-mmm;@"/>
  </numFmts>
  <fonts count="7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9"/>
      <name val="Aptos Narrow"/>
      <family val="2"/>
      <scheme val="minor"/>
    </font>
    <font>
      <b/>
      <sz val="9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C77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Alignment="1">
      <alignment horizontal="center" vertical="center"/>
    </xf>
    <xf numFmtId="0" fontId="1" fillId="3" borderId="0" xfId="0" applyFont="1" applyFill="1" applyAlignment="1" applyProtection="1">
      <alignment horizontal="center" vertical="center"/>
      <protection locked="0"/>
    </xf>
    <xf numFmtId="0" fontId="0" fillId="0" borderId="0" xfId="0" applyAlignment="1"/>
    <xf numFmtId="0" fontId="0" fillId="0" borderId="0" xfId="0" applyAlignment="1" applyProtection="1">
      <protection locked="0"/>
    </xf>
    <xf numFmtId="0" fontId="6" fillId="0" borderId="0" xfId="0" applyFont="1" applyFill="1" applyAlignment="1">
      <alignment vertical="center"/>
    </xf>
    <xf numFmtId="165" fontId="4" fillId="0" borderId="0" xfId="0" applyNumberFormat="1" applyFont="1" applyBorder="1" applyAlignment="1" applyProtection="1">
      <alignment horizontal="center" vertical="center"/>
      <protection locked="0"/>
    </xf>
    <xf numFmtId="164" fontId="5" fillId="0" borderId="0" xfId="0" applyNumberFormat="1" applyFont="1" applyBorder="1" applyAlignment="1" applyProtection="1">
      <alignment horizontal="center" vertical="center"/>
      <protection locked="0"/>
    </xf>
    <xf numFmtId="164" fontId="3" fillId="0" borderId="0" xfId="0" applyNumberFormat="1" applyFont="1" applyBorder="1" applyAlignment="1" applyProtection="1">
      <alignment horizontal="center" vertical="center"/>
      <protection locked="0"/>
    </xf>
    <xf numFmtId="165" fontId="3" fillId="0" borderId="0" xfId="0" applyNumberFormat="1" applyFont="1" applyBorder="1" applyAlignment="1" applyProtection="1">
      <alignment horizontal="center" vertical="center"/>
      <protection locked="0"/>
    </xf>
    <xf numFmtId="164" fontId="3" fillId="0" borderId="0" xfId="0" applyNumberFormat="1" applyFont="1" applyFill="1" applyBorder="1" applyAlignment="1" applyProtection="1">
      <alignment horizontal="center" vertical="center"/>
      <protection locked="0"/>
    </xf>
    <xf numFmtId="1" fontId="0" fillId="3" borderId="1" xfId="0" applyNumberFormat="1" applyFill="1" applyBorder="1" applyAlignment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  <protection locked="0"/>
    </xf>
    <xf numFmtId="164" fontId="2" fillId="2" borderId="0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/>
      <protection locked="0"/>
    </xf>
    <xf numFmtId="1" fontId="2" fillId="2" borderId="0" xfId="0" applyNumberFormat="1" applyFont="1" applyFill="1" applyBorder="1" applyAlignment="1" applyProtection="1">
      <alignment horizontal="center" vertical="center"/>
      <protection locked="0"/>
    </xf>
    <xf numFmtId="165" fontId="5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1" fontId="3" fillId="0" borderId="0" xfId="0" applyNumberFormat="1" applyFont="1" applyBorder="1" applyAlignment="1" applyProtection="1">
      <alignment horizontal="center" vertical="center"/>
      <protection locked="0"/>
    </xf>
    <xf numFmtId="1" fontId="4" fillId="0" borderId="0" xfId="0" applyNumberFormat="1" applyFont="1" applyBorder="1" applyAlignment="1" applyProtection="1">
      <alignment horizontal="center" vertical="center"/>
      <protection locked="0"/>
    </xf>
    <xf numFmtId="164" fontId="4" fillId="0" borderId="0" xfId="0" applyNumberFormat="1" applyFont="1" applyBorder="1" applyAlignment="1" applyProtection="1">
      <alignment horizontal="center" vertical="center"/>
      <protection locked="0"/>
    </xf>
    <xf numFmtId="165" fontId="4" fillId="0" borderId="0" xfId="0" applyNumberFormat="1" applyFont="1" applyFill="1" applyBorder="1" applyAlignment="1" applyProtection="1">
      <alignment horizontal="center" vertical="center"/>
      <protection locked="0"/>
    </xf>
    <xf numFmtId="164" fontId="5" fillId="0" borderId="0" xfId="0" applyNumberFormat="1" applyFont="1" applyFill="1" applyBorder="1" applyAlignment="1" applyProtection="1">
      <alignment horizontal="center" vertical="center"/>
      <protection locked="0"/>
    </xf>
    <xf numFmtId="165" fontId="3" fillId="0" borderId="0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Fill="1" applyBorder="1" applyAlignment="1" applyProtection="1">
      <alignment horizontal="center" vertical="center"/>
      <protection locked="0"/>
    </xf>
    <xf numFmtId="1" fontId="3" fillId="0" borderId="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2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theme="1"/>
      </font>
    </dxf>
    <dxf>
      <font>
        <b/>
        <i val="0"/>
        <color rgb="FFFF0000"/>
      </font>
    </dxf>
    <dxf>
      <font>
        <b/>
        <i val="0"/>
        <color rgb="FF7030A0"/>
      </font>
    </dxf>
    <dxf>
      <numFmt numFmtId="1" formatCode="0"/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ill>
        <patternFill patternType="none">
          <fgColor indexed="64"/>
          <bgColor rgb="FFFFBABA"/>
        </patternFill>
      </fill>
      <alignment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65" formatCode="[$-416]d\-mmm;@"/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rgb="FFFFBABA"/>
        </patternFill>
      </fill>
      <alignment textRotation="0" wrapText="0" indent="0" justifyLastLine="0" shrinkToFit="0" readingOrder="0"/>
      <protection locked="0" hidden="0"/>
    </dxf>
    <dxf>
      <numFmt numFmtId="164" formatCode="dd/mm/yy;@"/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sz val="9"/>
      </font>
      <numFmt numFmtId="164" formatCode="dd/mm/yy;@"/>
      <fill>
        <patternFill patternType="none">
          <fgColor indexed="64"/>
          <bgColor rgb="FFFFBABA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4" formatCode="dd/mm/yy;@"/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b/>
      </font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65" formatCode="[$-416]d\-mmm;@"/>
      <fill>
        <patternFill patternType="none">
          <fgColor indexed="64"/>
          <bgColor rgb="FFFFBABA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ptos Narrow"/>
        <family val="2"/>
        <scheme val="minor"/>
      </font>
      <fill>
        <patternFill patternType="solid">
          <fgColor indexed="64"/>
          <bgColor rgb="FF002C7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  <protection locked="0" hidden="0"/>
    </dxf>
    <dxf>
      <border outline="0">
        <bottom style="thin">
          <color theme="0"/>
        </bottom>
      </border>
    </dxf>
    <dxf>
      <border outline="0">
        <left style="thin">
          <color theme="0"/>
        </lef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EB7C90-FB01-43A6-90F4-FD289958C429}" name="Cronograma" displayName="Cronograma" ref="A2:M17" totalsRowShown="0" headerRowDxfId="19" dataDxfId="18" headerRowBorderDxfId="20" tableBorderDxfId="21">
  <autoFilter ref="A2:M17" xr:uid="{57EB7C90-FB01-43A6-90F4-FD289958C429}"/>
  <sortState xmlns:xlrd2="http://schemas.microsoft.com/office/spreadsheetml/2017/richdata2" ref="A3:M17">
    <sortCondition ref="B2:B17"/>
  </sortState>
  <tableColumns count="13">
    <tableColumn id="1" xr3:uid="{20B7F3F1-0F66-4A8F-8D26-470027E06845}" name="LÍDER" dataDxfId="17"/>
    <tableColumn id="2" xr3:uid="{61676C69-9E3A-4344-86B2-2D32C331106A}" name="STATUS" dataDxfId="16"/>
    <tableColumn id="3" xr3:uid="{7B1FCEB9-C36E-4CC7-9676-7F906F90264D}" name="DATA ADM" dataDxfId="15"/>
    <tableColumn id="4" xr3:uid="{CE3D8E36-2BDA-43FB-AE1C-0F7DCE643364}" name="INICIO" dataDxfId="14"/>
    <tableColumn id="5" xr3:uid="{52352BF4-DE15-45DD-B625-0588A48EE6D7}" name="DATA ALÔ" dataDxfId="13"/>
    <tableColumn id="6" xr3:uid="{779DF535-DA84-4B62-9FCC-CED067E95A03}" name="TIPO" dataDxfId="12"/>
    <tableColumn id="14" xr3:uid="{029BA646-E557-4E92-B9B5-0703CFB60D64}" name="CANAL" dataDxfId="11"/>
    <tableColumn id="8" xr3:uid="{A8C632AB-55E5-400E-934D-D656A11412A3}" name="CELULA" dataDxfId="10"/>
    <tableColumn id="9" xr3:uid="{9D302E8F-5EE8-47E1-9613-2D379D38F692}" name="CAPACITY" dataDxfId="9"/>
    <tableColumn id="10" xr3:uid="{1F222D0B-65F8-41B5-A6D7-6ED45E4654BA}" name="INICIOU" dataDxfId="8"/>
    <tableColumn id="11" xr3:uid="{18B45E08-42D6-4C51-8280-56A839369B02}" name="PREVISTO" dataDxfId="7"/>
    <tableColumn id="12" xr3:uid="{2C7C59B1-9897-4561-B5CC-E2E831DED168}" name="ENTREGUE" dataDxfId="6"/>
    <tableColumn id="13" xr3:uid="{FE8E5659-1349-4097-A37F-79C10E337F11}" name="REPRESADO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3458-081A-4889-9598-0BA928D0D8D9}">
  <dimension ref="A1:M18"/>
  <sheetViews>
    <sheetView showGridLines="0" tabSelected="1" workbookViewId="0">
      <selection activeCell="C9" sqref="C9"/>
    </sheetView>
  </sheetViews>
  <sheetFormatPr defaultRowHeight="15" x14ac:dyDescent="0.25"/>
  <cols>
    <col min="1" max="1" width="9.85546875" style="3" bestFit="1" customWidth="1"/>
    <col min="2" max="2" width="12.85546875" style="3" bestFit="1" customWidth="1"/>
    <col min="3" max="3" width="13.140625" style="3" bestFit="1" customWidth="1"/>
    <col min="4" max="4" width="10.28515625" style="3" bestFit="1" customWidth="1"/>
    <col min="5" max="6" width="12.7109375" style="3" bestFit="1" customWidth="1"/>
    <col min="7" max="7" width="10.7109375" style="3" bestFit="1" customWidth="1"/>
    <col min="8" max="8" width="41.28515625" style="3" bestFit="1" customWidth="1"/>
    <col min="9" max="9" width="12.85546875" style="3" bestFit="1" customWidth="1"/>
    <col min="10" max="10" width="11.28515625" style="3" bestFit="1" customWidth="1"/>
    <col min="11" max="11" width="12.5703125" style="3" bestFit="1" customWidth="1"/>
    <col min="12" max="12" width="13.140625" style="3" bestFit="1" customWidth="1"/>
    <col min="13" max="13" width="14.42578125" style="3" bestFit="1" customWidth="1"/>
    <col min="14" max="16384" width="9.140625" style="3"/>
  </cols>
  <sheetData>
    <row r="1" spans="1:13" ht="18.75" x14ac:dyDescent="0.25">
      <c r="A1" s="1"/>
      <c r="B1" s="1"/>
      <c r="C1" s="1"/>
      <c r="D1" s="1"/>
      <c r="E1" s="1"/>
      <c r="F1" s="1"/>
      <c r="G1" s="1"/>
      <c r="H1" s="1"/>
      <c r="I1" s="2">
        <f>SUBTOTAL(9,Cronograma[CAPACITY])</f>
        <v>1182</v>
      </c>
      <c r="J1" s="2">
        <f>SUBTOTAL(9,Cronograma[INICIOU])</f>
        <v>1120</v>
      </c>
      <c r="K1" s="2">
        <f>SUBTOTAL(9,Cronograma[PREVISTO])</f>
        <v>149</v>
      </c>
      <c r="L1" s="2">
        <f>SUBTOTAL(9,Cronograma[ENTREGUE])</f>
        <v>278</v>
      </c>
      <c r="M1" s="2">
        <f>SUBTOTAL(9,Cronograma[REPRESADO])</f>
        <v>0</v>
      </c>
    </row>
    <row r="2" spans="1:13" x14ac:dyDescent="0.25">
      <c r="A2" s="12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14" t="s">
        <v>11</v>
      </c>
      <c r="M2" s="15" t="s">
        <v>12</v>
      </c>
    </row>
    <row r="3" spans="1:13" x14ac:dyDescent="0.25">
      <c r="A3" s="6" t="s">
        <v>31</v>
      </c>
      <c r="B3" s="7" t="s">
        <v>16</v>
      </c>
      <c r="C3" s="8">
        <v>45838</v>
      </c>
      <c r="D3" s="8">
        <v>45838</v>
      </c>
      <c r="E3" s="8">
        <v>45857</v>
      </c>
      <c r="F3" s="9" t="s">
        <v>17</v>
      </c>
      <c r="G3" s="9" t="s">
        <v>13</v>
      </c>
      <c r="H3" s="9" t="s">
        <v>26</v>
      </c>
      <c r="I3" s="17">
        <v>35</v>
      </c>
      <c r="J3" s="17"/>
      <c r="K3" s="17"/>
      <c r="L3" s="17"/>
      <c r="M3" s="19"/>
    </row>
    <row r="4" spans="1:13" x14ac:dyDescent="0.25">
      <c r="A4" s="6" t="s">
        <v>32</v>
      </c>
      <c r="B4" s="7" t="s">
        <v>16</v>
      </c>
      <c r="C4" s="8">
        <v>45854</v>
      </c>
      <c r="D4" s="8">
        <v>45854</v>
      </c>
      <c r="E4" s="8">
        <v>45895</v>
      </c>
      <c r="F4" s="17" t="s">
        <v>14</v>
      </c>
      <c r="G4" s="9" t="s">
        <v>13</v>
      </c>
      <c r="H4" s="9" t="s">
        <v>23</v>
      </c>
      <c r="I4" s="17">
        <v>24</v>
      </c>
      <c r="J4" s="17"/>
      <c r="K4" s="17"/>
      <c r="L4" s="17"/>
      <c r="M4" s="19"/>
    </row>
    <row r="5" spans="1:13" x14ac:dyDescent="0.25">
      <c r="A5" s="6" t="s">
        <v>31</v>
      </c>
      <c r="B5" s="7" t="s">
        <v>21</v>
      </c>
      <c r="C5" s="8">
        <v>45850</v>
      </c>
      <c r="D5" s="8">
        <v>45861</v>
      </c>
      <c r="E5" s="8">
        <v>45901</v>
      </c>
      <c r="F5" s="17" t="s">
        <v>14</v>
      </c>
      <c r="G5" s="9" t="s">
        <v>13</v>
      </c>
      <c r="H5" s="9" t="s">
        <v>25</v>
      </c>
      <c r="I5" s="17">
        <v>74</v>
      </c>
      <c r="J5" s="17">
        <v>74</v>
      </c>
      <c r="K5" s="17">
        <v>73</v>
      </c>
      <c r="L5" s="17"/>
      <c r="M5" s="19"/>
    </row>
    <row r="6" spans="1:13" x14ac:dyDescent="0.25">
      <c r="A6" s="6" t="s">
        <v>31</v>
      </c>
      <c r="B6" s="7" t="s">
        <v>21</v>
      </c>
      <c r="C6" s="8">
        <v>45850</v>
      </c>
      <c r="D6" s="8">
        <v>45861</v>
      </c>
      <c r="E6" s="8">
        <v>45901</v>
      </c>
      <c r="F6" s="17" t="s">
        <v>14</v>
      </c>
      <c r="G6" s="9" t="s">
        <v>13</v>
      </c>
      <c r="H6" s="9" t="s">
        <v>30</v>
      </c>
      <c r="I6" s="17">
        <v>35</v>
      </c>
      <c r="J6" s="17">
        <v>35</v>
      </c>
      <c r="K6" s="17">
        <v>32</v>
      </c>
      <c r="L6" s="17"/>
      <c r="M6" s="19"/>
    </row>
    <row r="7" spans="1:13" x14ac:dyDescent="0.25">
      <c r="A7" s="6" t="s">
        <v>32</v>
      </c>
      <c r="B7" s="7" t="s">
        <v>21</v>
      </c>
      <c r="C7" s="8">
        <v>45850</v>
      </c>
      <c r="D7" s="8">
        <v>45861</v>
      </c>
      <c r="E7" s="8">
        <v>45901</v>
      </c>
      <c r="F7" s="17" t="s">
        <v>14</v>
      </c>
      <c r="G7" s="9" t="s">
        <v>13</v>
      </c>
      <c r="H7" s="9" t="s">
        <v>23</v>
      </c>
      <c r="I7" s="17">
        <v>45</v>
      </c>
      <c r="J7" s="17">
        <v>45</v>
      </c>
      <c r="K7" s="17">
        <v>44</v>
      </c>
      <c r="L7" s="17"/>
      <c r="M7" s="19"/>
    </row>
    <row r="8" spans="1:13" x14ac:dyDescent="0.25">
      <c r="A8" s="6" t="s">
        <v>31</v>
      </c>
      <c r="B8" s="7" t="s">
        <v>11</v>
      </c>
      <c r="C8" s="8">
        <v>45709</v>
      </c>
      <c r="D8" s="8">
        <v>45709</v>
      </c>
      <c r="E8" s="8">
        <v>45804</v>
      </c>
      <c r="F8" s="17" t="s">
        <v>14</v>
      </c>
      <c r="G8" s="9" t="s">
        <v>18</v>
      </c>
      <c r="H8" s="9" t="s">
        <v>15</v>
      </c>
      <c r="I8" s="17">
        <v>13</v>
      </c>
      <c r="J8" s="17">
        <v>13</v>
      </c>
      <c r="K8" s="17"/>
      <c r="L8" s="17">
        <v>13</v>
      </c>
      <c r="M8" s="18"/>
    </row>
    <row r="9" spans="1:13" x14ac:dyDescent="0.25">
      <c r="A9" s="6" t="s">
        <v>32</v>
      </c>
      <c r="B9" s="16" t="s">
        <v>11</v>
      </c>
      <c r="C9" s="8">
        <v>45703</v>
      </c>
      <c r="D9" s="8">
        <v>45703</v>
      </c>
      <c r="E9" s="8">
        <v>45719</v>
      </c>
      <c r="F9" s="17" t="s">
        <v>14</v>
      </c>
      <c r="G9" s="9" t="s">
        <v>18</v>
      </c>
      <c r="H9" s="9" t="s">
        <v>27</v>
      </c>
      <c r="I9" s="17">
        <v>234</v>
      </c>
      <c r="J9" s="17">
        <v>233</v>
      </c>
      <c r="K9" s="17"/>
      <c r="L9" s="17">
        <v>224</v>
      </c>
      <c r="M9" s="18"/>
    </row>
    <row r="10" spans="1:13" x14ac:dyDescent="0.25">
      <c r="A10" s="6" t="s">
        <v>31</v>
      </c>
      <c r="B10" s="16" t="s">
        <v>11</v>
      </c>
      <c r="C10" s="8">
        <v>45703</v>
      </c>
      <c r="D10" s="8">
        <v>45703</v>
      </c>
      <c r="E10" s="8">
        <v>45719</v>
      </c>
      <c r="F10" s="17" t="s">
        <v>14</v>
      </c>
      <c r="G10" s="9" t="s">
        <v>18</v>
      </c>
      <c r="H10" s="17" t="s">
        <v>29</v>
      </c>
      <c r="I10" s="17">
        <v>23</v>
      </c>
      <c r="J10" s="17">
        <v>21</v>
      </c>
      <c r="K10" s="17"/>
      <c r="L10" s="17">
        <v>20</v>
      </c>
      <c r="M10" s="19"/>
    </row>
    <row r="11" spans="1:13" x14ac:dyDescent="0.25">
      <c r="A11" s="6" t="s">
        <v>31</v>
      </c>
      <c r="B11" s="7" t="s">
        <v>11</v>
      </c>
      <c r="C11" s="8">
        <v>45703</v>
      </c>
      <c r="D11" s="8">
        <v>45703</v>
      </c>
      <c r="E11" s="8">
        <v>45731</v>
      </c>
      <c r="F11" s="17" t="s">
        <v>17</v>
      </c>
      <c r="G11" s="9" t="s">
        <v>18</v>
      </c>
      <c r="H11" s="20" t="s">
        <v>19</v>
      </c>
      <c r="I11" s="17">
        <v>21</v>
      </c>
      <c r="J11" s="17">
        <v>21</v>
      </c>
      <c r="K11" s="17"/>
      <c r="L11" s="17">
        <v>21</v>
      </c>
      <c r="M11" s="19"/>
    </row>
    <row r="12" spans="1:13" x14ac:dyDescent="0.25">
      <c r="A12" s="6" t="s">
        <v>32</v>
      </c>
      <c r="B12" s="7" t="s">
        <v>20</v>
      </c>
      <c r="C12" s="8">
        <v>45893</v>
      </c>
      <c r="D12" s="8">
        <v>45893</v>
      </c>
      <c r="E12" s="8">
        <v>45931</v>
      </c>
      <c r="F12" s="17" t="s">
        <v>17</v>
      </c>
      <c r="G12" s="9" t="s">
        <v>13</v>
      </c>
      <c r="H12" s="9" t="s">
        <v>24</v>
      </c>
      <c r="I12" s="17">
        <v>230</v>
      </c>
      <c r="J12" s="17">
        <v>230</v>
      </c>
      <c r="K12" s="17"/>
      <c r="L12" s="17"/>
      <c r="M12" s="18"/>
    </row>
    <row r="13" spans="1:13" x14ac:dyDescent="0.25">
      <c r="A13" s="6" t="s">
        <v>32</v>
      </c>
      <c r="B13" s="7" t="s">
        <v>20</v>
      </c>
      <c r="C13" s="8">
        <v>45890</v>
      </c>
      <c r="D13" s="8">
        <v>45890</v>
      </c>
      <c r="E13" s="8">
        <v>45931</v>
      </c>
      <c r="F13" s="9" t="s">
        <v>17</v>
      </c>
      <c r="G13" s="9" t="s">
        <v>18</v>
      </c>
      <c r="H13" s="9" t="s">
        <v>23</v>
      </c>
      <c r="I13" s="17">
        <v>46</v>
      </c>
      <c r="J13" s="17">
        <v>46</v>
      </c>
      <c r="K13" s="17"/>
      <c r="L13" s="17"/>
      <c r="M13" s="19"/>
    </row>
    <row r="14" spans="1:13" x14ac:dyDescent="0.25">
      <c r="A14" s="6" t="s">
        <v>22</v>
      </c>
      <c r="B14" s="7" t="s">
        <v>20</v>
      </c>
      <c r="C14" s="10">
        <v>45920</v>
      </c>
      <c r="D14" s="10">
        <v>45920</v>
      </c>
      <c r="E14" s="8">
        <v>45931</v>
      </c>
      <c r="F14" s="9" t="s">
        <v>17</v>
      </c>
      <c r="G14" s="9" t="s">
        <v>18</v>
      </c>
      <c r="H14" s="9" t="s">
        <v>27</v>
      </c>
      <c r="I14" s="17">
        <v>23</v>
      </c>
      <c r="J14" s="17">
        <v>23</v>
      </c>
      <c r="K14" s="17"/>
      <c r="L14" s="17"/>
      <c r="M14" s="18"/>
    </row>
    <row r="15" spans="1:13" x14ac:dyDescent="0.25">
      <c r="A15" s="6" t="s">
        <v>32</v>
      </c>
      <c r="B15" s="7" t="s">
        <v>20</v>
      </c>
      <c r="C15" s="10">
        <v>45920</v>
      </c>
      <c r="D15" s="10">
        <v>45920</v>
      </c>
      <c r="E15" s="8">
        <v>45931</v>
      </c>
      <c r="F15" s="9" t="s">
        <v>17</v>
      </c>
      <c r="G15" s="9" t="s">
        <v>13</v>
      </c>
      <c r="H15" s="17" t="s">
        <v>28</v>
      </c>
      <c r="I15" s="17">
        <v>345</v>
      </c>
      <c r="J15" s="17">
        <v>345</v>
      </c>
      <c r="K15" s="17"/>
      <c r="L15" s="17"/>
      <c r="M15" s="18"/>
    </row>
    <row r="16" spans="1:13" x14ac:dyDescent="0.25">
      <c r="A16" s="6" t="s">
        <v>31</v>
      </c>
      <c r="B16" s="7" t="s">
        <v>20</v>
      </c>
      <c r="C16" s="10">
        <v>45920</v>
      </c>
      <c r="D16" s="10">
        <v>45920</v>
      </c>
      <c r="E16" s="8">
        <v>45931</v>
      </c>
      <c r="F16" s="9" t="s">
        <v>17</v>
      </c>
      <c r="G16" s="9" t="s">
        <v>13</v>
      </c>
      <c r="H16" s="9" t="s">
        <v>29</v>
      </c>
      <c r="I16" s="17">
        <v>34</v>
      </c>
      <c r="J16" s="17">
        <v>34</v>
      </c>
      <c r="K16" s="17"/>
      <c r="L16" s="17"/>
      <c r="M16" s="18"/>
    </row>
    <row r="17" spans="1:13" x14ac:dyDescent="0.25">
      <c r="A17" s="21"/>
      <c r="B17" s="22"/>
      <c r="C17" s="10"/>
      <c r="D17" s="10"/>
      <c r="E17" s="10"/>
      <c r="F17" s="23"/>
      <c r="G17" s="9"/>
      <c r="H17" s="23"/>
      <c r="I17" s="24"/>
      <c r="J17" s="25"/>
      <c r="K17" s="24"/>
      <c r="L17" s="24"/>
      <c r="M17" s="26"/>
    </row>
    <row r="18" spans="1:13" ht="16.5" thickBot="1" x14ac:dyDescent="0.3">
      <c r="A18" s="5"/>
      <c r="B18" s="5"/>
      <c r="C18" s="5"/>
      <c r="D18" s="5"/>
      <c r="E18" s="5"/>
      <c r="F18" s="5"/>
      <c r="G18" s="5"/>
      <c r="H18" s="4"/>
      <c r="I18" s="11">
        <f>SUBTOTAL(9,I3:I17)</f>
        <v>1182</v>
      </c>
      <c r="J18" s="11">
        <f>SUBTOTAL(9,J3:J17)</f>
        <v>1120</v>
      </c>
      <c r="K18" s="11">
        <f>SUBTOTAL(9,K3:K17)</f>
        <v>149</v>
      </c>
      <c r="L18" s="11">
        <f>SUBTOTAL(9,L3:L17)</f>
        <v>278</v>
      </c>
      <c r="M18" s="11">
        <f>SUBTOTAL(9,M3:M17)</f>
        <v>0</v>
      </c>
    </row>
  </sheetData>
  <mergeCells count="1">
    <mergeCell ref="A1:H1"/>
  </mergeCells>
  <conditionalFormatting sqref="A3:B17">
    <cfRule type="cellIs" dxfId="4" priority="1" operator="equal">
      <formula>"REPRESADO"</formula>
    </cfRule>
    <cfRule type="cellIs" dxfId="3" priority="2" operator="equal">
      <formula>"CANCELADA"</formula>
    </cfRule>
    <cfRule type="cellIs" dxfId="2" priority="3" operator="equal">
      <formula>"ENTREGUE"</formula>
    </cfRule>
    <cfRule type="cellIs" dxfId="1" priority="4" operator="equal">
      <formula>"PREVISTA"</formula>
    </cfRule>
    <cfRule type="cellIs" dxfId="0" priority="5" operator="equal">
      <formula>"EM ANDAMENTO"</formula>
    </cfRule>
  </conditionalFormatting>
  <dataValidations count="4">
    <dataValidation type="list" allowBlank="1" showInputMessage="1" showErrorMessage="1" sqref="B1" xr:uid="{B6E92D55-3B68-47DA-9B34-27B72BAA95E2}">
      <formula1>"PREVISTA, EM ANDAMENTO, ENTREGUE, CANCELADA, STAND BY, REPRESADOS"</formula1>
    </dataValidation>
    <dataValidation type="list" allowBlank="1" showInputMessage="1" showErrorMessage="1" sqref="G3:G14" xr:uid="{5953EA99-9E2B-40BD-822F-2DA863760389}">
      <formula1>"CHAT, VOZ, BACKOFFICE"</formula1>
    </dataValidation>
    <dataValidation type="list" allowBlank="1" showInputMessage="1" showErrorMessage="1" sqref="F3:F17" xr:uid="{7411199B-5065-4B6E-B109-0CB2DA91B2EA}">
      <formula1>"ADIÇÃO DE SKILL, EXTERNO, MIGRAÇÃO, RETORNO INSS"</formula1>
    </dataValidation>
    <dataValidation type="list" allowBlank="1" showInputMessage="1" showErrorMessage="1" sqref="B3:B17" xr:uid="{C92DBEB0-CA31-41C3-92E3-7902A8D31AF5}">
      <formula1>"PREVISTA, EM ANDAMENTO, ENTREGUE, CANCELADA, STAND BY, REPRESADO"</formula1>
    </dataValidation>
  </dataValidations>
  <pageMargins left="0.511811024" right="0.511811024" top="0.78740157499999996" bottom="0.78740157499999996" header="0.31496062000000002" footer="0.31496062000000002"/>
  <ignoredErrors>
    <ignoredError sqref="I1:M1" unlockedFormula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6E74-26D3-4B14-A54F-CF37CBB2B0A3}">
  <dimension ref="A1"/>
  <sheetViews>
    <sheetView workbookViewId="0">
      <selection sqref="A1:K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>Santander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Camile Santos da Rosa</dc:creator>
  <cp:lastModifiedBy>Camile Santos da Rosa</cp:lastModifiedBy>
  <dcterms:created xsi:type="dcterms:W3CDTF">2025-07-23T20:16:37Z</dcterms:created>
  <dcterms:modified xsi:type="dcterms:W3CDTF">2025-07-23T20:41:52Z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2025-07-23T20:26:21Z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72ee8a66-95e7-4f31-8edd-4c8671d06471</vt:lpwstr>
  </property>
  <property fmtid="{D5CDD505-2E9C-101B-9397-08002B2CF9AE}" pid="8" name="MSIP_Label_0c2abd79-57a9-4473-8700-c843f76a1e37_ContentBits">
    <vt:lpwstr>0</vt:lpwstr>
  </property>
  <property fmtid="{D5CDD505-2E9C-101B-9397-08002B2CF9AE}" pid="9" name="MSIP_Label_0c2abd79-57a9-4473-8700-c843f76a1e37_Tag">
    <vt:lpwstr>10, 0, 1, 1</vt:lpwstr>
  </property>
</Properties>
</file>