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255" documentId="8_{1AD7EDCD-8573-4F72-9EE3-9F0F012A17DF}" xr6:coauthVersionLast="47" xr6:coauthVersionMax="47" xr10:uidLastSave="{A57AE729-92FA-41CD-BB16-087A03104924}"/>
  <bookViews>
    <workbookView xWindow="-108" yWindow="-108" windowWidth="23256" windowHeight="12456" activeTab="2" xr2:uid="{AD09BD74-5529-424F-AAF7-F7AB6196F7CB}"/>
  </bookViews>
  <sheets>
    <sheet name="RPA-Set2023" sheetId="1" r:id="rId1"/>
    <sheet name="RPA-Out2023" sheetId="4" r:id="rId2"/>
    <sheet name="RPA-Ano202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C9" i="2"/>
  <c r="E10" i="4"/>
  <c r="G9" i="4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H5" i="4" s="1"/>
  <c r="D6" i="2"/>
  <c r="D9" i="2" s="1"/>
  <c r="E6" i="2"/>
  <c r="E9" i="2" s="1"/>
  <c r="F6" i="2"/>
  <c r="F9" i="2" s="1"/>
  <c r="C6" i="2"/>
  <c r="H6" i="1"/>
  <c r="H7" i="1"/>
  <c r="H8" i="1"/>
  <c r="H9" i="1"/>
  <c r="H10" i="1" s="1"/>
  <c r="H5" i="1"/>
  <c r="G6" i="1"/>
  <c r="G7" i="1"/>
  <c r="G8" i="1"/>
  <c r="G9" i="1"/>
  <c r="G5" i="1"/>
  <c r="F6" i="1"/>
  <c r="F10" i="1" s="1"/>
  <c r="F7" i="1"/>
  <c r="F8" i="1"/>
  <c r="F9" i="1"/>
  <c r="F5" i="1"/>
  <c r="G10" i="1"/>
  <c r="E10" i="1"/>
  <c r="G10" i="4" l="1"/>
  <c r="H10" i="4"/>
  <c r="F10" i="4"/>
</calcChain>
</file>

<file path=xl/sharedStrings.xml><?xml version="1.0" encoding="utf-8"?>
<sst xmlns="http://schemas.openxmlformats.org/spreadsheetml/2006/main" count="48" uniqueCount="29">
  <si>
    <t>RELATÓRIO DE PAGAMENTO DE RPA</t>
  </si>
  <si>
    <t>MÊS</t>
  </si>
  <si>
    <t>ANO</t>
  </si>
  <si>
    <t>Setembro</t>
  </si>
  <si>
    <t>DATA</t>
  </si>
  <si>
    <t>NOME</t>
  </si>
  <si>
    <t>CPF</t>
  </si>
  <si>
    <t>VALOR DO 
SERVIÇO</t>
  </si>
  <si>
    <t>INSS
DESCONTADO</t>
  </si>
  <si>
    <t>INSS DA
EMPRESA</t>
  </si>
  <si>
    <t>VALOR LÍNQUIDO
A PAGAR</t>
  </si>
  <si>
    <t>Albert Einstein</t>
  </si>
  <si>
    <t>Thomas Edison</t>
  </si>
  <si>
    <t>George Lucas</t>
  </si>
  <si>
    <t>TOTAL DO PERÍODO</t>
  </si>
  <si>
    <t>Tabela de Alíquota do INSS</t>
  </si>
  <si>
    <t>Descontado do autônomo</t>
  </si>
  <si>
    <t>Contribuição da empresa</t>
  </si>
  <si>
    <t>RESUMO ANUAL DO PAGAMENTO DE RPA</t>
  </si>
  <si>
    <t>INSS DESCONTADOS</t>
  </si>
  <si>
    <t xml:space="preserve"> INSS DA EMPRESA</t>
  </si>
  <si>
    <t>...</t>
  </si>
  <si>
    <t>TOTAL</t>
  </si>
  <si>
    <t>VALOR DOS 
SERVIÇOS</t>
  </si>
  <si>
    <t>VALOR LÍQUIDO 
PAGO</t>
  </si>
  <si>
    <t>Outubro</t>
  </si>
  <si>
    <t>Galileu Galilei</t>
  </si>
  <si>
    <t>Francis Bacon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</si>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</sst>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&quot;.&quot;000&quot;.&quot;000&quot;-&quot;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5"/>
      <color theme="5" tint="-0.249977111117893"/>
      <name val="Arial Black"/>
      <family val="2"/>
    </font>
    <font>
      <b/>
      <sz val="9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auto="1"/>
      </left>
      <right style="thin">
        <color theme="2" tint="-0.749961851863155"/>
      </right>
      <top style="thin">
        <color auto="1"/>
      </top>
      <bottom style="thin">
        <color auto="1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auto="1"/>
      </top>
      <bottom style="thin">
        <color auto="1"/>
      </bottom>
      <diagonal/>
    </border>
    <border>
      <left style="thin">
        <color theme="2" tint="-0.74996185186315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 wrapText="1"/>
    </xf>
    <xf numFmtId="0" fontId="4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8364-376D-4C96-9EBC-DC9850111D1A}">
  <dimension ref="B2:H14"/>
  <sheetViews>
    <sheetView showGridLines="0" zoomScale="110" zoomScaleNormal="110" workbookViewId="0">
      <selection activeCell="C18" sqref="C18"/>
    </sheetView>
  </sheetViews>
  <sheetFormatPr defaultRowHeight="19.8" customHeight="1" x14ac:dyDescent="0.3"/>
  <cols>
    <col min="1" max="1" width="8.88671875" style="8"/>
    <col min="2" max="2" width="11.77734375" style="8" customWidth="1"/>
    <col min="3" max="3" width="15" style="8" customWidth="1"/>
    <col min="4" max="4" width="15.109375" style="8" bestFit="1" customWidth="1"/>
    <col min="5" max="5" width="11.77734375" style="8" customWidth="1"/>
    <col min="6" max="6" width="14.109375" style="8" customWidth="1"/>
    <col min="7" max="7" width="12.33203125" style="8" customWidth="1"/>
    <col min="8" max="8" width="18.5546875" style="8" customWidth="1"/>
    <col min="9" max="16384" width="8.88671875" style="8"/>
  </cols>
  <sheetData>
    <row r="2" spans="2:8" ht="19.8" customHeight="1" x14ac:dyDescent="0.3">
      <c r="B2" s="1" t="s">
        <v>0</v>
      </c>
      <c r="C2" s="1"/>
      <c r="D2" s="1"/>
      <c r="E2" s="1"/>
      <c r="F2" s="1"/>
      <c r="G2" s="6" t="s">
        <v>1</v>
      </c>
      <c r="H2" s="6" t="s">
        <v>2</v>
      </c>
    </row>
    <row r="3" spans="2:8" ht="19.8" customHeight="1" x14ac:dyDescent="0.3">
      <c r="B3" s="1"/>
      <c r="C3" s="1"/>
      <c r="D3" s="1"/>
      <c r="E3" s="1"/>
      <c r="F3" s="1"/>
      <c r="G3" s="7" t="s">
        <v>3</v>
      </c>
      <c r="H3" s="7">
        <v>2023</v>
      </c>
    </row>
    <row r="4" spans="2:8" ht="26.4" customHeight="1" x14ac:dyDescent="0.3">
      <c r="B4" s="3" t="s">
        <v>4</v>
      </c>
      <c r="C4" s="2" t="s">
        <v>5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2:8" ht="19.8" customHeight="1" x14ac:dyDescent="0.3">
      <c r="B5" s="9">
        <v>45170</v>
      </c>
      <c r="C5" s="10" t="s">
        <v>11</v>
      </c>
      <c r="D5" s="11">
        <v>12357689000</v>
      </c>
      <c r="E5" s="12">
        <v>1200</v>
      </c>
      <c r="F5" s="12">
        <f>E5*$D$13</f>
        <v>132</v>
      </c>
      <c r="G5" s="12">
        <f>E5*$D$14</f>
        <v>240</v>
      </c>
      <c r="H5" s="12">
        <f>E5-F5</f>
        <v>1068</v>
      </c>
    </row>
    <row r="6" spans="2:8" ht="19.8" customHeight="1" x14ac:dyDescent="0.3">
      <c r="B6" s="9">
        <v>45170</v>
      </c>
      <c r="C6" s="10" t="s">
        <v>12</v>
      </c>
      <c r="D6" s="11">
        <v>89012346956</v>
      </c>
      <c r="E6" s="12">
        <v>955</v>
      </c>
      <c r="F6" s="12">
        <f t="shared" ref="F6:F9" si="0">E6*$D$13</f>
        <v>105.05</v>
      </c>
      <c r="G6" s="12">
        <f t="shared" ref="G6:G9" si="1">E6*$D$14</f>
        <v>191</v>
      </c>
      <c r="H6" s="12">
        <f t="shared" ref="H6:H9" si="2">E6-F6</f>
        <v>849.95</v>
      </c>
    </row>
    <row r="7" spans="2:8" ht="19.8" customHeight="1" x14ac:dyDescent="0.3">
      <c r="B7" s="9">
        <v>45174</v>
      </c>
      <c r="C7" s="10" t="s">
        <v>13</v>
      </c>
      <c r="D7" s="11">
        <v>34567812389</v>
      </c>
      <c r="E7" s="12">
        <v>345</v>
      </c>
      <c r="F7" s="12">
        <f t="shared" si="0"/>
        <v>37.950000000000003</v>
      </c>
      <c r="G7" s="12">
        <f t="shared" si="1"/>
        <v>69</v>
      </c>
      <c r="H7" s="12">
        <f t="shared" si="2"/>
        <v>307.05</v>
      </c>
    </row>
    <row r="8" spans="2:8" ht="19.8" customHeight="1" x14ac:dyDescent="0.3">
      <c r="B8" s="9"/>
      <c r="C8" s="10"/>
      <c r="D8" s="11"/>
      <c r="E8" s="12"/>
      <c r="F8" s="12">
        <f t="shared" si="0"/>
        <v>0</v>
      </c>
      <c r="G8" s="12">
        <f t="shared" si="1"/>
        <v>0</v>
      </c>
      <c r="H8" s="12">
        <f t="shared" si="2"/>
        <v>0</v>
      </c>
    </row>
    <row r="9" spans="2:8" ht="19.8" customHeight="1" x14ac:dyDescent="0.3">
      <c r="B9" s="9"/>
      <c r="C9" s="10"/>
      <c r="D9" s="11"/>
      <c r="E9" s="12"/>
      <c r="F9" s="12">
        <f t="shared" si="0"/>
        <v>0</v>
      </c>
      <c r="G9" s="12">
        <f t="shared" si="1"/>
        <v>0</v>
      </c>
      <c r="H9" s="12">
        <f t="shared" si="2"/>
        <v>0</v>
      </c>
    </row>
    <row r="10" spans="2:8" ht="19.8" customHeight="1" x14ac:dyDescent="0.3">
      <c r="B10" s="13" t="s">
        <v>14</v>
      </c>
      <c r="C10" s="13"/>
      <c r="D10" s="13"/>
      <c r="E10" s="14">
        <f>SUM(E5:E9)</f>
        <v>2500</v>
      </c>
      <c r="F10" s="14">
        <f t="shared" ref="F10:H10" si="3">SUM(F5:F9)</f>
        <v>275</v>
      </c>
      <c r="G10" s="14">
        <f t="shared" si="3"/>
        <v>500</v>
      </c>
      <c r="H10" s="14">
        <f t="shared" si="3"/>
        <v>2225</v>
      </c>
    </row>
    <row r="12" spans="2:8" ht="19.8" customHeight="1" x14ac:dyDescent="0.3">
      <c r="B12" s="15" t="s">
        <v>15</v>
      </c>
      <c r="C12" s="16"/>
      <c r="D12" s="17"/>
    </row>
    <row r="13" spans="2:8" ht="19.8" customHeight="1" x14ac:dyDescent="0.3">
      <c r="B13" s="18" t="s">
        <v>16</v>
      </c>
      <c r="C13" s="19"/>
      <c r="D13" s="20">
        <v>0.11</v>
      </c>
    </row>
    <row r="14" spans="2:8" ht="19.8" customHeight="1" x14ac:dyDescent="0.3">
      <c r="B14" s="18" t="s">
        <v>17</v>
      </c>
      <c r="C14" s="19"/>
      <c r="D14" s="20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B996-DD90-4B23-9374-412F5FB90B05}">
  <dimension ref="B2:H14"/>
  <sheetViews>
    <sheetView showGridLines="0" zoomScale="110" zoomScaleNormal="110" workbookViewId="0">
      <selection activeCell="B8" sqref="B8"/>
    </sheetView>
  </sheetViews>
  <sheetFormatPr defaultRowHeight="19.8" customHeight="1" x14ac:dyDescent="0.3"/>
  <cols>
    <col min="1" max="1" width="8.88671875" style="8"/>
    <col min="2" max="2" width="11.77734375" style="8" customWidth="1"/>
    <col min="3" max="3" width="15" style="8" customWidth="1"/>
    <col min="4" max="4" width="15.109375" style="8" bestFit="1" customWidth="1"/>
    <col min="5" max="5" width="11.77734375" style="8" customWidth="1"/>
    <col min="6" max="6" width="14.109375" style="8" customWidth="1"/>
    <col min="7" max="7" width="12.33203125" style="8" customWidth="1"/>
    <col min="8" max="8" width="18.5546875" style="8" customWidth="1"/>
    <col min="9" max="16384" width="8.88671875" style="8"/>
  </cols>
  <sheetData>
    <row r="2" spans="2:8" ht="19.8" customHeight="1" x14ac:dyDescent="0.3">
      <c r="B2" s="1" t="s">
        <v>0</v>
      </c>
      <c r="C2" s="1"/>
      <c r="D2" s="1"/>
      <c r="E2" s="1"/>
      <c r="F2" s="1"/>
      <c r="G2" s="6" t="s">
        <v>1</v>
      </c>
      <c r="H2" s="6" t="s">
        <v>2</v>
      </c>
    </row>
    <row r="3" spans="2:8" ht="19.8" customHeight="1" x14ac:dyDescent="0.3">
      <c r="B3" s="1"/>
      <c r="C3" s="1"/>
      <c r="D3" s="1"/>
      <c r="E3" s="1"/>
      <c r="F3" s="1"/>
      <c r="G3" s="7" t="s">
        <v>25</v>
      </c>
      <c r="H3" s="7">
        <v>2023</v>
      </c>
    </row>
    <row r="4" spans="2:8" ht="26.4" customHeight="1" x14ac:dyDescent="0.3">
      <c r="B4" s="3" t="s">
        <v>4</v>
      </c>
      <c r="C4" s="2" t="s">
        <v>5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2:8" ht="19.8" customHeight="1" x14ac:dyDescent="0.3">
      <c r="B5" s="9">
        <v>45204</v>
      </c>
      <c r="C5" s="10" t="s">
        <v>26</v>
      </c>
      <c r="D5" s="11">
        <v>9876543212</v>
      </c>
      <c r="E5" s="12">
        <v>800</v>
      </c>
      <c r="F5" s="12">
        <f>E5*$D$13</f>
        <v>88</v>
      </c>
      <c r="G5" s="12">
        <f>E5*$D$14</f>
        <v>160</v>
      </c>
      <c r="H5" s="12">
        <f>E5-F5</f>
        <v>712</v>
      </c>
    </row>
    <row r="6" spans="2:8" ht="19.8" customHeight="1" x14ac:dyDescent="0.3">
      <c r="B6" s="9">
        <v>45210</v>
      </c>
      <c r="C6" s="10" t="s">
        <v>27</v>
      </c>
      <c r="D6" s="11">
        <v>13579134689</v>
      </c>
      <c r="E6" s="12">
        <v>250</v>
      </c>
      <c r="F6" s="12">
        <f t="shared" ref="F6:F9" si="0">E6*$D$13</f>
        <v>27.5</v>
      </c>
      <c r="G6" s="12">
        <f t="shared" ref="G6:G9" si="1">E6*$D$14</f>
        <v>50</v>
      </c>
      <c r="H6" s="12">
        <f t="shared" ref="H6:H9" si="2">E6-F6</f>
        <v>222.5</v>
      </c>
    </row>
    <row r="7" spans="2:8" ht="19.8" customHeight="1" x14ac:dyDescent="0.3">
      <c r="B7" s="9">
        <v>45216</v>
      </c>
      <c r="C7" s="10" t="s">
        <v>28</v>
      </c>
      <c r="D7" s="11">
        <v>34215675623</v>
      </c>
      <c r="E7" s="12">
        <v>1345</v>
      </c>
      <c r="F7" s="12">
        <f t="shared" si="0"/>
        <v>147.94999999999999</v>
      </c>
      <c r="G7" s="12">
        <f t="shared" si="1"/>
        <v>269</v>
      </c>
      <c r="H7" s="12">
        <f t="shared" si="2"/>
        <v>1197.05</v>
      </c>
    </row>
    <row r="8" spans="2:8" ht="19.8" customHeight="1" x14ac:dyDescent="0.3">
      <c r="B8" s="9"/>
      <c r="C8" s="10"/>
      <c r="D8" s="11"/>
      <c r="E8" s="12"/>
      <c r="F8" s="12">
        <f t="shared" si="0"/>
        <v>0</v>
      </c>
      <c r="G8" s="12">
        <f t="shared" si="1"/>
        <v>0</v>
      </c>
      <c r="H8" s="12">
        <f t="shared" si="2"/>
        <v>0</v>
      </c>
    </row>
    <row r="9" spans="2:8" ht="19.8" customHeight="1" x14ac:dyDescent="0.3">
      <c r="B9" s="9"/>
      <c r="C9" s="10"/>
      <c r="D9" s="11"/>
      <c r="E9" s="12"/>
      <c r="F9" s="12">
        <f t="shared" si="0"/>
        <v>0</v>
      </c>
      <c r="G9" s="12">
        <f t="shared" si="1"/>
        <v>0</v>
      </c>
      <c r="H9" s="12">
        <f t="shared" si="2"/>
        <v>0</v>
      </c>
    </row>
    <row r="10" spans="2:8" ht="19.8" customHeight="1" x14ac:dyDescent="0.3">
      <c r="B10" s="13" t="s">
        <v>14</v>
      </c>
      <c r="C10" s="13"/>
      <c r="D10" s="13"/>
      <c r="E10" s="14">
        <f>SUM(E5:E9)</f>
        <v>2395</v>
      </c>
      <c r="F10" s="14">
        <f t="shared" ref="F10:H10" si="3">SUM(F5:F9)</f>
        <v>263.45</v>
      </c>
      <c r="G10" s="14">
        <f t="shared" si="3"/>
        <v>479</v>
      </c>
      <c r="H10" s="14">
        <f t="shared" si="3"/>
        <v>2131.5500000000002</v>
      </c>
    </row>
    <row r="12" spans="2:8" ht="19.8" customHeight="1" x14ac:dyDescent="0.3">
      <c r="B12" s="15" t="s">
        <v>15</v>
      </c>
      <c r="C12" s="16"/>
      <c r="D12" s="17"/>
    </row>
    <row r="13" spans="2:8" ht="19.8" customHeight="1" x14ac:dyDescent="0.3">
      <c r="B13" s="18" t="s">
        <v>16</v>
      </c>
      <c r="C13" s="19"/>
      <c r="D13" s="20">
        <v>0.11</v>
      </c>
    </row>
    <row r="14" spans="2:8" ht="19.8" customHeight="1" x14ac:dyDescent="0.3">
      <c r="B14" s="18" t="s">
        <v>17</v>
      </c>
      <c r="C14" s="19"/>
      <c r="D14" s="20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05E9-3100-4E54-990A-BEFDFD4A8B09}">
  <dimension ref="B2:F9"/>
  <sheetViews>
    <sheetView showGridLines="0" tabSelected="1" workbookViewId="0">
      <selection activeCell="F16" sqref="F16"/>
    </sheetView>
  </sheetViews>
  <sheetFormatPr defaultRowHeight="19.8" customHeight="1" x14ac:dyDescent="0.3"/>
  <cols>
    <col min="1" max="1" width="8.88671875" style="8"/>
    <col min="2" max="2" width="11.77734375" style="8" customWidth="1"/>
    <col min="3" max="3" width="21.6640625" style="8" bestFit="1" customWidth="1"/>
    <col min="4" max="4" width="20.21875" style="8" bestFit="1" customWidth="1"/>
    <col min="5" max="5" width="18.88671875" style="8" customWidth="1"/>
    <col min="6" max="6" width="20.77734375" style="8" bestFit="1" customWidth="1"/>
    <col min="7" max="16384" width="8.88671875" style="8"/>
  </cols>
  <sheetData>
    <row r="2" spans="2:6" ht="19.8" customHeight="1" x14ac:dyDescent="0.3">
      <c r="B2" s="25" t="s">
        <v>18</v>
      </c>
      <c r="C2" s="25"/>
      <c r="D2" s="25"/>
      <c r="E2" s="25"/>
      <c r="F2" s="26" t="s">
        <v>2</v>
      </c>
    </row>
    <row r="3" spans="2:6" ht="19.8" customHeight="1" x14ac:dyDescent="0.3">
      <c r="B3" s="25"/>
      <c r="C3" s="25"/>
      <c r="D3" s="25"/>
      <c r="E3" s="25"/>
      <c r="F3" s="27">
        <v>2023</v>
      </c>
    </row>
    <row r="4" spans="2:6" ht="30.6" customHeight="1" x14ac:dyDescent="0.3">
      <c r="B4" s="22" t="s">
        <v>1</v>
      </c>
      <c r="C4" s="24" t="s">
        <v>23</v>
      </c>
      <c r="D4" s="23" t="s">
        <v>19</v>
      </c>
      <c r="E4" s="23" t="s">
        <v>20</v>
      </c>
      <c r="F4" s="24" t="s">
        <v>24</v>
      </c>
    </row>
    <row r="5" spans="2:6" ht="19.8" customHeight="1" x14ac:dyDescent="0.3">
      <c r="B5" s="21" t="s">
        <v>21</v>
      </c>
      <c r="C5" s="28"/>
      <c r="D5" s="28"/>
      <c r="E5" s="28"/>
      <c r="F5" s="28"/>
    </row>
    <row r="6" spans="2:6" ht="19.8" customHeight="1" x14ac:dyDescent="0.3">
      <c r="B6" s="21" t="s">
        <v>3</v>
      </c>
      <c r="C6" s="28">
        <f>'RPA-Set2023'!E10</f>
        <v>2500</v>
      </c>
      <c r="D6" s="28">
        <f>'RPA-Set2023'!F10</f>
        <v>275</v>
      </c>
      <c r="E6" s="28">
        <f>'RPA-Set2023'!G10</f>
        <v>500</v>
      </c>
      <c r="F6" s="28">
        <f>'RPA-Set2023'!H10</f>
        <v>2225</v>
      </c>
    </row>
    <row r="7" spans="2:6" ht="19.8" customHeight="1" x14ac:dyDescent="0.3">
      <c r="B7" s="21" t="s">
        <v>25</v>
      </c>
      <c r="C7" s="28">
        <f>'RPA-Out2023'!E10</f>
        <v>2395</v>
      </c>
      <c r="D7" s="28">
        <f>'RPA-Out2023'!F10</f>
        <v>263.45</v>
      </c>
      <c r="E7" s="28">
        <f>'RPA-Out2023'!G10</f>
        <v>479</v>
      </c>
      <c r="F7" s="28">
        <f>'RPA-Out2023'!H10</f>
        <v>2131.5500000000002</v>
      </c>
    </row>
    <row r="8" spans="2:6" ht="19.8" customHeight="1" x14ac:dyDescent="0.3">
      <c r="B8" s="21" t="s">
        <v>21</v>
      </c>
      <c r="C8" s="28"/>
      <c r="D8" s="28"/>
      <c r="E8" s="28"/>
      <c r="F8" s="28"/>
    </row>
    <row r="9" spans="2:6" ht="19.8" customHeight="1" x14ac:dyDescent="0.3">
      <c r="B9" s="22" t="s">
        <v>22</v>
      </c>
      <c r="C9" s="29">
        <f>SUM(C5:C8)</f>
        <v>4895</v>
      </c>
      <c r="D9" s="29">
        <f t="shared" ref="D9:F9" si="0">SUM(D5:D8)</f>
        <v>538.45000000000005</v>
      </c>
      <c r="E9" s="29">
        <f t="shared" si="0"/>
        <v>979</v>
      </c>
      <c r="F9" s="29">
        <f t="shared" si="0"/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RPA-Set2023</vt:lpstr>
      <vt:lpstr>RPA-Out2023</vt:lpstr>
      <vt:lpstr>RPA-Ano2023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Francisco</dc:creator>
  <cp:lastModifiedBy>Luiz Francisco</cp:lastModifiedBy>
  <dcterms:created xsi:type="dcterms:W3CDTF">2023-12-12T12:28:25Z</dcterms:created>
  <dcterms:modified xsi:type="dcterms:W3CDTF">2023-12-12T14:12:04Z</dcterms:modified>
</cp:coreProperties>
</file>